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5" yWindow="65521" windowWidth="6390" windowHeight="7710" tabRatio="416" activeTab="1"/>
  </bookViews>
  <sheets>
    <sheet name="表紙" sheetId="1" r:id="rId1"/>
    <sheet name="前半" sheetId="2" r:id="rId2"/>
    <sheet name="後半" sheetId="3" r:id="rId3"/>
  </sheets>
  <definedNames>
    <definedName name="_xlnm.Print_Area" localSheetId="2">'後半'!$A$1:$EI$35</definedName>
    <definedName name="_xlnm.Print_Area" localSheetId="1">'前半'!$A$1:$GW$35</definedName>
    <definedName name="_xlnm.Print_Area" localSheetId="0">'表紙'!$A$1:$H$39</definedName>
    <definedName name="_xlnm.Print_Titles" localSheetId="2">'後半'!$A:$A</definedName>
    <definedName name="_xlnm.Print_Titles" localSheetId="1">'前半'!$A:$A</definedName>
  </definedNames>
  <calcPr fullCalcOnLoad="1"/>
</workbook>
</file>

<file path=xl/sharedStrings.xml><?xml version="1.0" encoding="utf-8"?>
<sst xmlns="http://schemas.openxmlformats.org/spreadsheetml/2006/main" count="676" uniqueCount="282">
  <si>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</si>
  <si>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</si>
  <si>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</si>
  <si>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</si>
  <si>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</si>
  <si>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</si>
  <si>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</si>
  <si>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</si>
  <si>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</si>
  <si>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</si>
  <si>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</si>
  <si>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</si>
  <si>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</si>
  <si>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</si>
  <si>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</si>
  <si>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</si>
  <si>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</si>
  <si>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</si>
  <si>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</si>
  <si>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</si>
  <si>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</si>
  <si>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</si>
  <si>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</si>
  <si>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</si>
  <si>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</si>
  <si>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</si>
  <si>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市町村立</t>
  </si>
  <si>
    <t>箇所数</t>
  </si>
  <si>
    <t>箇所数</t>
  </si>
  <si>
    <t>高等学校</t>
  </si>
  <si>
    <t>体育館</t>
  </si>
  <si>
    <t>陸上競技場</t>
  </si>
  <si>
    <t>野球場</t>
  </si>
  <si>
    <t>小学校</t>
  </si>
  <si>
    <t>面積（㎡）</t>
  </si>
  <si>
    <t>プール</t>
  </si>
  <si>
    <t>病院</t>
  </si>
  <si>
    <t>診療所</t>
  </si>
  <si>
    <t>病床数</t>
  </si>
  <si>
    <t>町村計</t>
  </si>
  <si>
    <t>Ⅱ　全 市 町 村 別 公 共 施 設 の 状 況</t>
  </si>
  <si>
    <t>府計</t>
  </si>
  <si>
    <t>市町村計</t>
  </si>
  <si>
    <t>市町村名</t>
  </si>
  <si>
    <t>国勢調査人口</t>
  </si>
  <si>
    <t>平成22年</t>
  </si>
  <si>
    <r>
      <t xml:space="preserve">増減率
</t>
    </r>
    <r>
      <rPr>
        <u val="single"/>
        <sz val="10"/>
        <rFont val="ＭＳ 明朝"/>
        <family val="1"/>
      </rPr>
      <t>B-A</t>
    </r>
    <r>
      <rPr>
        <sz val="10"/>
        <rFont val="ＭＳ 明朝"/>
        <family val="1"/>
      </rPr>
      <t>×100
A　(%)</t>
    </r>
  </si>
  <si>
    <t>平成17年</t>
  </si>
  <si>
    <t>A　(人)</t>
  </si>
  <si>
    <t>B　(人)</t>
  </si>
  <si>
    <t>C　(人)</t>
  </si>
  <si>
    <t>住民基本台帳
登載人口</t>
  </si>
  <si>
    <t>国勢調査産業大分類別就業者総数</t>
  </si>
  <si>
    <t>F　(人)</t>
  </si>
  <si>
    <t>G　(人)</t>
  </si>
  <si>
    <r>
      <t xml:space="preserve">増減率
</t>
    </r>
    <r>
      <rPr>
        <u val="single"/>
        <sz val="10"/>
        <rFont val="ＭＳ 明朝"/>
        <family val="1"/>
      </rPr>
      <t>G-F</t>
    </r>
    <r>
      <rPr>
        <sz val="10"/>
        <rFont val="ＭＳ 明朝"/>
        <family val="1"/>
      </rPr>
      <t>×100
F　(%)</t>
    </r>
  </si>
  <si>
    <t>H　(人)</t>
  </si>
  <si>
    <t>I　(人)</t>
  </si>
  <si>
    <r>
      <t xml:space="preserve">増減率
</t>
    </r>
    <r>
      <rPr>
        <u val="single"/>
        <sz val="10"/>
        <rFont val="ＭＳ 明朝"/>
        <family val="1"/>
      </rPr>
      <t>I-H</t>
    </r>
    <r>
      <rPr>
        <sz val="10"/>
        <rFont val="ＭＳ 明朝"/>
        <family val="1"/>
      </rPr>
      <t>×100
H　(%)</t>
    </r>
  </si>
  <si>
    <t>J　(人)</t>
  </si>
  <si>
    <t>K　(人)</t>
  </si>
  <si>
    <r>
      <t xml:space="preserve">増減率
</t>
    </r>
    <r>
      <rPr>
        <u val="single"/>
        <sz val="10"/>
        <rFont val="ＭＳ 明朝"/>
        <family val="1"/>
      </rPr>
      <t>K-J</t>
    </r>
    <r>
      <rPr>
        <sz val="10"/>
        <rFont val="ＭＳ 明朝"/>
        <family val="1"/>
      </rPr>
      <t>×100
J　(%)</t>
    </r>
  </si>
  <si>
    <t>L　(人)</t>
  </si>
  <si>
    <t>M　(人)</t>
  </si>
  <si>
    <r>
      <t xml:space="preserve">増減率
</t>
    </r>
    <r>
      <rPr>
        <u val="single"/>
        <sz val="10"/>
        <rFont val="ＭＳ 明朝"/>
        <family val="1"/>
      </rPr>
      <t>M-L</t>
    </r>
    <r>
      <rPr>
        <sz val="10"/>
        <rFont val="ＭＳ 明朝"/>
        <family val="1"/>
      </rPr>
      <t>×100
L　(%)</t>
    </r>
  </si>
  <si>
    <t>山村振興地域</t>
  </si>
  <si>
    <t>近畿圏</t>
  </si>
  <si>
    <t>概況</t>
  </si>
  <si>
    <t>実延長</t>
  </si>
  <si>
    <t>面積</t>
  </si>
  <si>
    <t>A　（ｍ）</t>
  </si>
  <si>
    <t>B　（㎡）</t>
  </si>
  <si>
    <t>平均幅員</t>
  </si>
  <si>
    <t>市町村立</t>
  </si>
  <si>
    <t>都市公園</t>
  </si>
  <si>
    <t>その他</t>
  </si>
  <si>
    <t>計</t>
  </si>
  <si>
    <t>箇所数</t>
  </si>
  <si>
    <t>面積（㎡）</t>
  </si>
  <si>
    <t>面積（㎡）</t>
  </si>
  <si>
    <t>面積A（㎡）</t>
  </si>
  <si>
    <t>市町村立以外</t>
  </si>
  <si>
    <t>面積
B(㎡)</t>
  </si>
  <si>
    <t>都市公園</t>
  </si>
  <si>
    <t>市町村立以外</t>
  </si>
  <si>
    <t>面積C（㎡）</t>
  </si>
  <si>
    <t>面積D（㎡）</t>
  </si>
  <si>
    <t>（戸）</t>
  </si>
  <si>
    <t>（戸）</t>
  </si>
  <si>
    <t>１公営住宅　計</t>
  </si>
  <si>
    <t>２改良住宅　計</t>
  </si>
  <si>
    <t>３単独住宅　計</t>
  </si>
  <si>
    <t>農道延長（ｍ）</t>
  </si>
  <si>
    <t>林道延長（ｍ）</t>
  </si>
  <si>
    <t>○農業施設</t>
  </si>
  <si>
    <t>○林業施設</t>
  </si>
  <si>
    <t>市町村有</t>
  </si>
  <si>
    <t>処理人口</t>
  </si>
  <si>
    <t>年間総収集量</t>
  </si>
  <si>
    <t>年間総収集量</t>
  </si>
  <si>
    <t>（人）</t>
  </si>
  <si>
    <t>（kl）</t>
  </si>
  <si>
    <t>（ｔ）</t>
  </si>
  <si>
    <t>給水人口</t>
  </si>
  <si>
    <t>市町村営</t>
  </si>
  <si>
    <t>一部事務組合営</t>
  </si>
  <si>
    <t>飲料水供給施設
(人)</t>
  </si>
  <si>
    <t>簡易水道
(人)</t>
  </si>
  <si>
    <t>飲料水供給施設
(人)</t>
  </si>
  <si>
    <t>簡易水道
(人)</t>
  </si>
  <si>
    <t>（人）</t>
  </si>
  <si>
    <t>（人）</t>
  </si>
  <si>
    <t>A　（人）</t>
  </si>
  <si>
    <t>B　（㎡）</t>
  </si>
  <si>
    <t>現在排水
区域面積</t>
  </si>
  <si>
    <t>C　（㎡）</t>
  </si>
  <si>
    <t>計画に対する
実施率</t>
  </si>
  <si>
    <t xml:space="preserve">計画終末
処理場数
</t>
  </si>
  <si>
    <t xml:space="preserve">現在終末
処理場数
</t>
  </si>
  <si>
    <t>計画に対する実施率</t>
  </si>
  <si>
    <t xml:space="preserve">計画処理
区域面積
</t>
  </si>
  <si>
    <t>F　（㎡）</t>
  </si>
  <si>
    <t xml:space="preserve">現在処理
区域面積
</t>
  </si>
  <si>
    <t>G　（㎡）</t>
  </si>
  <si>
    <t xml:space="preserve">現在処理
区域内人口
</t>
  </si>
  <si>
    <t>現在水洗便所設置済人口</t>
  </si>
  <si>
    <t>処理率</t>
  </si>
  <si>
    <t>（㎡）</t>
  </si>
  <si>
    <t>H （㎡）</t>
  </si>
  <si>
    <t>（㎡）</t>
  </si>
  <si>
    <t>I （㎡）</t>
  </si>
  <si>
    <t>現在排水人口</t>
  </si>
  <si>
    <t>うち汚水に係るもの（人）</t>
  </si>
  <si>
    <t>現在処理区域内人口</t>
  </si>
  <si>
    <t>現在排水区域面積</t>
  </si>
  <si>
    <t>うち汚水に係るもの
（㎡）</t>
  </si>
  <si>
    <t>現在処理区域面積</t>
  </si>
  <si>
    <t>現在排水人口</t>
  </si>
  <si>
    <t>うち汚水に係るもの（㎡）</t>
  </si>
  <si>
    <t>うち汚水に係るもの
（人）</t>
  </si>
  <si>
    <t>現在排水区域面積</t>
  </si>
  <si>
    <t>うち汚水に係るもの
（㎡）</t>
  </si>
  <si>
    <t>現在処理区域面積</t>
  </si>
  <si>
    <t>現在水洗便所設置済人口</t>
  </si>
  <si>
    <t xml:space="preserve">処理人口
</t>
  </si>
  <si>
    <t>処理人口</t>
  </si>
  <si>
    <t>うち特定地域生活排水処理施設に係るもの（人）</t>
  </si>
  <si>
    <t>うち個別排水処理施設に係るもの（人）</t>
  </si>
  <si>
    <t>市町村立施設</t>
  </si>
  <si>
    <t>箇所数</t>
  </si>
  <si>
    <t>延面積
（㎡）</t>
  </si>
  <si>
    <t>一部事務組合立施設</t>
  </si>
  <si>
    <t>延面積
（㎡）</t>
  </si>
  <si>
    <t>延面積（㎡）</t>
  </si>
  <si>
    <t>市町村立施設</t>
  </si>
  <si>
    <t>本庁舎</t>
  </si>
  <si>
    <t>職員数
（人）</t>
  </si>
  <si>
    <t>支所・出張所</t>
  </si>
  <si>
    <t>○その他施設（市町村立施設）</t>
  </si>
  <si>
    <t>職員公舎</t>
  </si>
  <si>
    <t>戸数
（戸）</t>
  </si>
  <si>
    <t>児童館</t>
  </si>
  <si>
    <t>専任職員数
（人）</t>
  </si>
  <si>
    <t>隣保館</t>
  </si>
  <si>
    <t>専任職員数
（人）</t>
  </si>
  <si>
    <t>市民会館公会堂</t>
  </si>
  <si>
    <t>公民館</t>
  </si>
  <si>
    <t>図書館</t>
  </si>
  <si>
    <t>総合博物館</t>
  </si>
  <si>
    <t>科学博物館</t>
  </si>
  <si>
    <t>歴史博物館</t>
  </si>
  <si>
    <t>美術博物館</t>
  </si>
  <si>
    <t>その他</t>
  </si>
  <si>
    <t>計</t>
  </si>
  <si>
    <t>面積
（㎡）</t>
  </si>
  <si>
    <t>専任職員数
（人）</t>
  </si>
  <si>
    <t>延面積
（㎡）</t>
  </si>
  <si>
    <t>敷地面積
（㎡）</t>
  </si>
  <si>
    <t>水面面積
（㎡）</t>
  </si>
  <si>
    <t>診療施設</t>
  </si>
  <si>
    <t>保健センター</t>
  </si>
  <si>
    <t>青年の家・自然の家</t>
  </si>
  <si>
    <t>専任職員数
（人）</t>
  </si>
  <si>
    <t>○集会施設（市町村立）</t>
  </si>
  <si>
    <t>本庁舎</t>
  </si>
  <si>
    <t>その他の行政機関</t>
  </si>
  <si>
    <t>その他の施設</t>
  </si>
  <si>
    <t>山林</t>
  </si>
  <si>
    <t>宅地</t>
  </si>
  <si>
    <t>田畑</t>
  </si>
  <si>
    <t>2）普通財産・土地（地積㎡）</t>
  </si>
  <si>
    <t>中学校</t>
  </si>
  <si>
    <t>中等教育学校</t>
  </si>
  <si>
    <t>公営住宅</t>
  </si>
  <si>
    <t>公園</t>
  </si>
  <si>
    <t>消防施設</t>
  </si>
  <si>
    <t>宅地</t>
  </si>
  <si>
    <t>田畑</t>
  </si>
  <si>
    <t>山林</t>
  </si>
  <si>
    <t>その他</t>
  </si>
  <si>
    <t>計</t>
  </si>
  <si>
    <r>
      <t xml:space="preserve">     </t>
    </r>
    <r>
      <rPr>
        <u val="single"/>
        <sz val="10"/>
        <rFont val="ＭＳ 明朝"/>
        <family val="1"/>
      </rPr>
      <t>B</t>
    </r>
    <r>
      <rPr>
        <sz val="10"/>
        <rFont val="ＭＳ 明朝"/>
        <family val="1"/>
      </rPr>
      <t xml:space="preserve">
     A  (m)</t>
    </r>
  </si>
  <si>
    <r>
      <rPr>
        <u val="single"/>
        <sz val="10"/>
        <rFont val="ＭＳ 明朝"/>
        <family val="1"/>
      </rPr>
      <t>C</t>
    </r>
    <r>
      <rPr>
        <sz val="10"/>
        <rFont val="ＭＳ 明朝"/>
        <family val="1"/>
      </rPr>
      <t>×100
B　(%)</t>
    </r>
  </si>
  <si>
    <r>
      <rPr>
        <u val="single"/>
        <sz val="10"/>
        <rFont val="ＭＳ 明朝"/>
        <family val="1"/>
      </rPr>
      <t>E</t>
    </r>
    <r>
      <rPr>
        <sz val="10"/>
        <rFont val="ＭＳ 明朝"/>
        <family val="1"/>
      </rPr>
      <t>×100
D　(%)</t>
    </r>
  </si>
  <si>
    <r>
      <rPr>
        <u val="single"/>
        <sz val="10"/>
        <rFont val="ＭＳ 明朝"/>
        <family val="1"/>
      </rPr>
      <t>G</t>
    </r>
    <r>
      <rPr>
        <sz val="10"/>
        <rFont val="ＭＳ 明朝"/>
        <family val="1"/>
      </rPr>
      <t>×100
F　(%)</t>
    </r>
  </si>
  <si>
    <r>
      <rPr>
        <u val="single"/>
        <sz val="10"/>
        <rFont val="ＭＳ 明朝"/>
        <family val="1"/>
      </rPr>
      <t>G</t>
    </r>
    <r>
      <rPr>
        <sz val="10"/>
        <rFont val="ＭＳ 明朝"/>
        <family val="1"/>
      </rPr>
      <t>×100
C　(%)</t>
    </r>
  </si>
  <si>
    <r>
      <rPr>
        <u val="single"/>
        <sz val="10"/>
        <rFont val="ＭＳ 明朝"/>
        <family val="1"/>
      </rPr>
      <t>I</t>
    </r>
    <r>
      <rPr>
        <sz val="10"/>
        <rFont val="ＭＳ 明朝"/>
        <family val="1"/>
      </rPr>
      <t>×100
H　(%)</t>
    </r>
  </si>
  <si>
    <t>14市計</t>
  </si>
  <si>
    <t>国勢調査第1次産業就業者数</t>
  </si>
  <si>
    <t>国勢調査第2次産業就業者数</t>
  </si>
  <si>
    <t>国勢調査第3次産業就業者数</t>
  </si>
  <si>
    <t>合計
（1+2+3）</t>
  </si>
  <si>
    <t>2）ごみ処理施設</t>
  </si>
  <si>
    <t>現在排水人口</t>
  </si>
  <si>
    <t>計画排水
区域面積</t>
  </si>
  <si>
    <t>D（箇所）</t>
  </si>
  <si>
    <t>E（箇所）</t>
  </si>
  <si>
    <t>2）都市下水路</t>
  </si>
  <si>
    <t>3）農業集落排水施設</t>
  </si>
  <si>
    <t>現在排水
区域面積</t>
  </si>
  <si>
    <t>4）漁業集落排水施設</t>
  </si>
  <si>
    <t>5）林業集落排水施設</t>
  </si>
  <si>
    <t>6）簡易排水施設</t>
  </si>
  <si>
    <t>7）小規模集合排水処理施設</t>
  </si>
  <si>
    <t>8）コミュニティ</t>
  </si>
  <si>
    <t>・プラント</t>
  </si>
  <si>
    <t>2）母子生活支援施設</t>
  </si>
  <si>
    <t>2）特別養護老人ホーム</t>
  </si>
  <si>
    <t>3）軽費老人ホーム</t>
  </si>
  <si>
    <t>2）更生施設</t>
  </si>
  <si>
    <t>1）幼稚園</t>
  </si>
  <si>
    <t>2）認定こども園</t>
  </si>
  <si>
    <t>過疎地域</t>
  </si>
  <si>
    <t>○その他施設（市町村立以外の施設）</t>
  </si>
  <si>
    <t>市町村名</t>
  </si>
  <si>
    <t>1）行政財産・土地（地積㎡）</t>
  </si>
  <si>
    <t>1）行政財産・建物（延面積㎡）</t>
  </si>
  <si>
    <t>2）普通財産・建物（延面積㎡）</t>
  </si>
  <si>
    <t>1）土地開発基金（地積㎡）</t>
  </si>
  <si>
    <t>2）その他基金（地積㎡）</t>
  </si>
  <si>
    <t>1）都市公園等（都市計画区域内）</t>
  </si>
  <si>
    <t>2）その他の公園（都市計画区域外）</t>
  </si>
  <si>
    <t>1）し尿処理施設</t>
  </si>
  <si>
    <t>1）公共下水道</t>
  </si>
  <si>
    <t>1）保育所</t>
  </si>
  <si>
    <t>9）合併処理浄化槽</t>
  </si>
  <si>
    <t>1）養護老人ホーム</t>
  </si>
  <si>
    <t>1）授産施設</t>
  </si>
  <si>
    <t>公共用財産</t>
  </si>
  <si>
    <t>公共用財産</t>
  </si>
  <si>
    <t>公共用財産</t>
  </si>
  <si>
    <t>-</t>
  </si>
  <si>
    <t>-</t>
  </si>
  <si>
    <t>博物館</t>
  </si>
  <si>
    <t>博物館</t>
  </si>
  <si>
    <t>体育施設</t>
  </si>
  <si>
    <t>体育施設</t>
  </si>
  <si>
    <t>平成25年度末現在高</t>
  </si>
  <si>
    <t>高等学校</t>
  </si>
  <si>
    <r>
      <t xml:space="preserve">住民基本台帳登載人口
1人当たり公園面積
</t>
    </r>
    <r>
      <rPr>
        <u val="single"/>
        <sz val="10"/>
        <rFont val="ＭＳ 明朝"/>
        <family val="1"/>
      </rPr>
      <t>A+B+C+D</t>
    </r>
    <r>
      <rPr>
        <sz val="10"/>
        <rFont val="ＭＳ 明朝"/>
        <family val="1"/>
      </rPr>
      <t xml:space="preserve">
(P.7)C
(㎡)</t>
    </r>
  </si>
  <si>
    <t>消防施設</t>
  </si>
  <si>
    <t>平成27年1月1日現在</t>
  </si>
  <si>
    <t>○道路（平成27年4月1日現在）</t>
  </si>
  <si>
    <t>地域指定等の状況（平成27年3月31日現在）</t>
  </si>
  <si>
    <t>○公園（平成27年3月31日現在）</t>
  </si>
  <si>
    <t>○公営住宅等（平成27年3月31日現在）</t>
  </si>
  <si>
    <t>○廃棄物処理施設（平成27年3月31日現在）</t>
  </si>
  <si>
    <t>○上水道等（平成27年3月31日現在）</t>
  </si>
  <si>
    <t>○下水道等（平成27年3月31日現在）</t>
  </si>
  <si>
    <t>○児童福祉施設（平成26年10月1日現在）</t>
  </si>
  <si>
    <t>○老人福祉施設（平成26年10月1日現在）</t>
  </si>
  <si>
    <t>65歳以上の人口
（H27.1.1現在）
(人)</t>
  </si>
  <si>
    <t>○幼稚園・認定こども園（平成27年5月1日現在）</t>
  </si>
  <si>
    <t>（施設の現況：平成27年3月31日現在）</t>
  </si>
  <si>
    <t>（専任職員数：平成27年4月1日現在）</t>
  </si>
  <si>
    <t>　（平成27年3月31日現在）</t>
  </si>
  <si>
    <t>○公有財産（平成27年3月31日現在）</t>
  </si>
  <si>
    <t>平成26年度中増減高</t>
  </si>
  <si>
    <t>平成26年度末現在高</t>
  </si>
  <si>
    <t>○基金（平成27年3月31日現在）</t>
  </si>
  <si>
    <t>○保護施設（平成26年10月1日現在）</t>
  </si>
  <si>
    <t>（平成27年3月31日現在）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</si>
</sst>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#,##0.0\ ;&quot;△ &quot;#,##0.0\ "/>
    <numFmt numFmtId="179" formatCode="#,##0.0;&quot;△ &quot;#,##0.0"/>
    <numFmt numFmtId="180" formatCode="#,##0;&quot;▲ &quot;#,##0"/>
    <numFmt numFmtId="181" formatCode="#,##0.0;[Red]\-#,##0.0"/>
  </numFmts>
  <fonts count="44">
    <font>
      <sz val="12"/>
      <name val="ＭＳ 明朝"/>
      <family val="1"/>
    </font>
    <font>
      <sz val="6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name val="ＭＳ 明朝"/>
      <family val="1"/>
    </font>
    <font>
      <b/>
      <sz val="20"/>
      <name val="ＭＳ 明朝"/>
      <family val="1"/>
    </font>
    <font>
      <b/>
      <sz val="18"/>
      <name val="ＭＳ 明朝"/>
      <family val="1"/>
    </font>
    <font>
      <b/>
      <sz val="24"/>
      <name val="ＭＳ 明朝"/>
      <family val="1"/>
    </font>
    <font>
      <b/>
      <sz val="16"/>
      <name val="ＭＳ 明朝"/>
      <family val="1"/>
    </font>
    <font>
      <u val="single"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77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6" fillId="0" borderId="0" xfId="61" applyFont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38" fontId="4" fillId="0" borderId="10" xfId="49" applyFont="1" applyFill="1" applyBorder="1" applyAlignment="1">
      <alignment vertical="center"/>
    </xf>
    <xf numFmtId="38" fontId="4" fillId="0" borderId="11" xfId="49" applyFont="1" applyFill="1" applyBorder="1" applyAlignment="1">
      <alignment vertical="center"/>
    </xf>
    <xf numFmtId="176" fontId="4" fillId="0" borderId="0" xfId="49" applyNumberFormat="1" applyFont="1" applyFill="1" applyBorder="1" applyAlignment="1">
      <alignment vertical="center"/>
    </xf>
    <xf numFmtId="38" fontId="4" fillId="0" borderId="12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horizontal="center" vertical="center" shrinkToFit="1"/>
    </xf>
    <xf numFmtId="176" fontId="4" fillId="0" borderId="15" xfId="49" applyNumberFormat="1" applyFont="1" applyFill="1" applyBorder="1" applyAlignment="1">
      <alignment vertical="center"/>
    </xf>
    <xf numFmtId="176" fontId="4" fillId="0" borderId="16" xfId="49" applyNumberFormat="1" applyFont="1" applyFill="1" applyBorder="1" applyAlignment="1">
      <alignment vertical="center"/>
    </xf>
    <xf numFmtId="179" fontId="4" fillId="0" borderId="16" xfId="49" applyNumberFormat="1" applyFont="1" applyFill="1" applyBorder="1" applyAlignment="1">
      <alignment vertical="center"/>
    </xf>
    <xf numFmtId="176" fontId="4" fillId="0" borderId="17" xfId="49" applyNumberFormat="1" applyFont="1" applyFill="1" applyBorder="1" applyAlignment="1">
      <alignment vertical="center"/>
    </xf>
    <xf numFmtId="176" fontId="4" fillId="0" borderId="18" xfId="49" applyNumberFormat="1" applyFont="1" applyFill="1" applyBorder="1" applyAlignment="1">
      <alignment vertical="center"/>
    </xf>
    <xf numFmtId="38" fontId="4" fillId="0" borderId="16" xfId="49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49" applyNumberFormat="1" applyFont="1" applyFill="1" applyBorder="1" applyAlignment="1">
      <alignment vertical="center" shrinkToFit="1"/>
    </xf>
    <xf numFmtId="176" fontId="4" fillId="0" borderId="0" xfId="49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20" xfId="49" applyNumberFormat="1" applyFont="1" applyFill="1" applyBorder="1" applyAlignment="1">
      <alignment horizontal="center" vertical="center" shrinkToFit="1"/>
    </xf>
    <xf numFmtId="176" fontId="4" fillId="0" borderId="20" xfId="49" applyNumberFormat="1" applyFont="1" applyFill="1" applyBorder="1" applyAlignment="1">
      <alignment horizontal="center" vertical="center"/>
    </xf>
    <xf numFmtId="176" fontId="4" fillId="0" borderId="21" xfId="49" applyNumberFormat="1" applyFont="1" applyFill="1" applyBorder="1" applyAlignment="1">
      <alignment vertical="center" wrapText="1"/>
    </xf>
    <xf numFmtId="176" fontId="4" fillId="0" borderId="21" xfId="49" applyNumberFormat="1" applyFont="1" applyFill="1" applyBorder="1" applyAlignment="1">
      <alignment vertical="center" wrapText="1" shrinkToFit="1"/>
    </xf>
    <xf numFmtId="176" fontId="4" fillId="0" borderId="22" xfId="0" applyNumberFormat="1" applyFont="1" applyFill="1" applyBorder="1" applyAlignment="1">
      <alignment horizontal="center" vertical="center"/>
    </xf>
    <xf numFmtId="176" fontId="4" fillId="0" borderId="23" xfId="49" applyNumberFormat="1" applyFont="1" applyFill="1" applyBorder="1" applyAlignment="1">
      <alignment horizontal="center" vertical="center" shrinkToFit="1"/>
    </xf>
    <xf numFmtId="176" fontId="4" fillId="0" borderId="24" xfId="49" applyNumberFormat="1" applyFont="1" applyFill="1" applyBorder="1" applyAlignment="1">
      <alignment horizontal="center" vertical="center" shrinkToFit="1"/>
    </xf>
    <xf numFmtId="176" fontId="4" fillId="0" borderId="25" xfId="49" applyNumberFormat="1" applyFont="1" applyFill="1" applyBorder="1" applyAlignment="1">
      <alignment horizontal="center" vertical="center" wrapText="1" shrinkToFit="1"/>
    </xf>
    <xf numFmtId="176" fontId="4" fillId="0" borderId="26" xfId="49" applyNumberFormat="1" applyFont="1" applyFill="1" applyBorder="1" applyAlignment="1">
      <alignment horizontal="center" vertical="center" shrinkToFit="1"/>
    </xf>
    <xf numFmtId="176" fontId="4" fillId="0" borderId="0" xfId="49" applyNumberFormat="1" applyFont="1" applyFill="1" applyBorder="1" applyAlignment="1">
      <alignment horizontal="center" vertical="center" shrinkToFit="1"/>
    </xf>
    <xf numFmtId="176" fontId="4" fillId="0" borderId="27" xfId="49" applyNumberFormat="1" applyFont="1" applyFill="1" applyBorder="1" applyAlignment="1">
      <alignment horizontal="center" vertical="center" shrinkToFit="1"/>
    </xf>
    <xf numFmtId="176" fontId="4" fillId="0" borderId="28" xfId="49" applyNumberFormat="1" applyFont="1" applyFill="1" applyBorder="1" applyAlignment="1">
      <alignment horizontal="center" vertical="center" shrinkToFit="1"/>
    </xf>
    <xf numFmtId="176" fontId="4" fillId="0" borderId="29" xfId="49" applyNumberFormat="1" applyFont="1" applyFill="1" applyBorder="1" applyAlignment="1">
      <alignment horizontal="center" vertical="center" wrapText="1" shrinkToFit="1"/>
    </xf>
    <xf numFmtId="176" fontId="4" fillId="0" borderId="28" xfId="49" applyNumberFormat="1" applyFont="1" applyFill="1" applyBorder="1" applyAlignment="1">
      <alignment horizontal="center" vertical="center" wrapText="1"/>
    </xf>
    <xf numFmtId="176" fontId="4" fillId="0" borderId="28" xfId="49" applyNumberFormat="1" applyFont="1" applyFill="1" applyBorder="1" applyAlignment="1">
      <alignment horizontal="center" vertical="center"/>
    </xf>
    <xf numFmtId="176" fontId="4" fillId="0" borderId="28" xfId="49" applyNumberFormat="1" applyFont="1" applyFill="1" applyBorder="1" applyAlignment="1">
      <alignment vertical="center"/>
    </xf>
    <xf numFmtId="176" fontId="4" fillId="0" borderId="28" xfId="49" applyNumberFormat="1" applyFont="1" applyFill="1" applyBorder="1" applyAlignment="1">
      <alignment horizontal="center" vertical="center" wrapText="1" shrinkToFit="1"/>
    </xf>
    <xf numFmtId="38" fontId="4" fillId="0" borderId="30" xfId="49" applyFont="1" applyFill="1" applyBorder="1" applyAlignment="1">
      <alignment vertical="center"/>
    </xf>
    <xf numFmtId="179" fontId="4" fillId="0" borderId="13" xfId="49" applyNumberFormat="1" applyFont="1" applyFill="1" applyBorder="1" applyAlignment="1">
      <alignment vertical="center"/>
    </xf>
    <xf numFmtId="38" fontId="4" fillId="0" borderId="25" xfId="49" applyFont="1" applyFill="1" applyBorder="1" applyAlignment="1">
      <alignment vertical="center"/>
    </xf>
    <xf numFmtId="176" fontId="4" fillId="0" borderId="31" xfId="0" applyNumberFormat="1" applyFont="1" applyFill="1" applyBorder="1" applyAlignment="1">
      <alignment horizontal="center" vertical="center"/>
    </xf>
    <xf numFmtId="38" fontId="4" fillId="0" borderId="32" xfId="49" applyFont="1" applyFill="1" applyBorder="1" applyAlignment="1">
      <alignment vertical="center"/>
    </xf>
    <xf numFmtId="179" fontId="4" fillId="0" borderId="12" xfId="49" applyNumberFormat="1" applyFont="1" applyFill="1" applyBorder="1" applyAlignment="1">
      <alignment vertical="center"/>
    </xf>
    <xf numFmtId="38" fontId="4" fillId="0" borderId="33" xfId="49" applyFont="1" applyFill="1" applyBorder="1" applyAlignment="1">
      <alignment vertical="center"/>
    </xf>
    <xf numFmtId="38" fontId="4" fillId="0" borderId="34" xfId="49" applyFont="1" applyFill="1" applyBorder="1" applyAlignment="1">
      <alignment vertical="center"/>
    </xf>
    <xf numFmtId="38" fontId="4" fillId="0" borderId="35" xfId="49" applyFont="1" applyFill="1" applyBorder="1" applyAlignment="1">
      <alignment vertical="center"/>
    </xf>
    <xf numFmtId="176" fontId="4" fillId="0" borderId="22" xfId="49" applyNumberFormat="1" applyFont="1" applyFill="1" applyBorder="1" applyAlignment="1">
      <alignment horizontal="center" vertical="center"/>
    </xf>
    <xf numFmtId="176" fontId="4" fillId="0" borderId="0" xfId="49" applyNumberFormat="1" applyFont="1" applyFill="1" applyAlignment="1">
      <alignment vertical="center"/>
    </xf>
    <xf numFmtId="176" fontId="4" fillId="0" borderId="36" xfId="49" applyNumberFormat="1" applyFont="1" applyFill="1" applyBorder="1" applyAlignment="1">
      <alignment horizontal="center" vertical="center"/>
    </xf>
    <xf numFmtId="38" fontId="4" fillId="0" borderId="37" xfId="49" applyFont="1" applyFill="1" applyBorder="1" applyAlignment="1">
      <alignment vertical="center"/>
    </xf>
    <xf numFmtId="38" fontId="4" fillId="0" borderId="38" xfId="49" applyFont="1" applyFill="1" applyBorder="1" applyAlignment="1">
      <alignment vertical="center"/>
    </xf>
    <xf numFmtId="179" fontId="4" fillId="0" borderId="38" xfId="49" applyNumberFormat="1" applyFont="1" applyFill="1" applyBorder="1" applyAlignment="1">
      <alignment vertical="center"/>
    </xf>
    <xf numFmtId="38" fontId="4" fillId="0" borderId="39" xfId="49" applyFont="1" applyFill="1" applyBorder="1" applyAlignment="1">
      <alignment vertical="center"/>
    </xf>
    <xf numFmtId="38" fontId="4" fillId="0" borderId="40" xfId="49" applyFont="1" applyFill="1" applyBorder="1" applyAlignment="1">
      <alignment vertical="center"/>
    </xf>
    <xf numFmtId="176" fontId="4" fillId="0" borderId="41" xfId="49" applyNumberFormat="1" applyFont="1" applyFill="1" applyBorder="1" applyAlignment="1">
      <alignment horizontal="center" vertical="center"/>
    </xf>
    <xf numFmtId="38" fontId="4" fillId="0" borderId="42" xfId="49" applyFont="1" applyFill="1" applyBorder="1" applyAlignment="1">
      <alignment vertical="center"/>
    </xf>
    <xf numFmtId="179" fontId="4" fillId="0" borderId="11" xfId="49" applyNumberFormat="1" applyFont="1" applyFill="1" applyBorder="1" applyAlignment="1">
      <alignment vertical="center"/>
    </xf>
    <xf numFmtId="38" fontId="4" fillId="0" borderId="43" xfId="49" applyFont="1" applyFill="1" applyBorder="1" applyAlignment="1">
      <alignment vertical="center"/>
    </xf>
    <xf numFmtId="38" fontId="4" fillId="0" borderId="44" xfId="49" applyFont="1" applyFill="1" applyBorder="1" applyAlignment="1">
      <alignment vertical="center"/>
    </xf>
    <xf numFmtId="176" fontId="4" fillId="0" borderId="45" xfId="49" applyNumberFormat="1" applyFont="1" applyFill="1" applyBorder="1" applyAlignment="1">
      <alignment horizontal="center" vertical="center"/>
    </xf>
    <xf numFmtId="38" fontId="4" fillId="0" borderId="46" xfId="49" applyFont="1" applyFill="1" applyBorder="1" applyAlignment="1">
      <alignment vertical="center"/>
    </xf>
    <xf numFmtId="179" fontId="4" fillId="0" borderId="10" xfId="49" applyNumberFormat="1" applyFont="1" applyFill="1" applyBorder="1" applyAlignment="1">
      <alignment vertical="center"/>
    </xf>
    <xf numFmtId="38" fontId="4" fillId="0" borderId="47" xfId="49" applyFont="1" applyFill="1" applyBorder="1" applyAlignment="1">
      <alignment vertical="center"/>
    </xf>
    <xf numFmtId="38" fontId="4" fillId="0" borderId="48" xfId="49" applyFont="1" applyFill="1" applyBorder="1" applyAlignment="1">
      <alignment vertical="center"/>
    </xf>
    <xf numFmtId="176" fontId="4" fillId="0" borderId="49" xfId="49" applyNumberFormat="1" applyFont="1" applyFill="1" applyBorder="1" applyAlignment="1">
      <alignment horizontal="center" vertical="center"/>
    </xf>
    <xf numFmtId="38" fontId="4" fillId="0" borderId="23" xfId="49" applyFont="1" applyFill="1" applyBorder="1" applyAlignment="1">
      <alignment vertical="center"/>
    </xf>
    <xf numFmtId="38" fontId="4" fillId="0" borderId="24" xfId="49" applyFont="1" applyFill="1" applyBorder="1" applyAlignment="1">
      <alignment vertical="center"/>
    </xf>
    <xf numFmtId="179" fontId="4" fillId="0" borderId="24" xfId="49" applyNumberFormat="1" applyFont="1" applyFill="1" applyBorder="1" applyAlignment="1">
      <alignment vertical="center"/>
    </xf>
    <xf numFmtId="38" fontId="4" fillId="0" borderId="50" xfId="49" applyFont="1" applyFill="1" applyBorder="1" applyAlignment="1">
      <alignment vertical="center"/>
    </xf>
    <xf numFmtId="38" fontId="4" fillId="0" borderId="26" xfId="49" applyFont="1" applyFill="1" applyBorder="1" applyAlignment="1">
      <alignment vertical="center"/>
    </xf>
    <xf numFmtId="176" fontId="4" fillId="0" borderId="51" xfId="49" applyNumberFormat="1" applyFont="1" applyFill="1" applyBorder="1" applyAlignment="1">
      <alignment horizontal="center" vertical="center"/>
    </xf>
    <xf numFmtId="38" fontId="4" fillId="0" borderId="52" xfId="49" applyFont="1" applyFill="1" applyBorder="1" applyAlignment="1">
      <alignment vertical="center"/>
    </xf>
    <xf numFmtId="38" fontId="4" fillId="0" borderId="53" xfId="49" applyFont="1" applyFill="1" applyBorder="1" applyAlignment="1">
      <alignment vertical="center"/>
    </xf>
    <xf numFmtId="179" fontId="4" fillId="0" borderId="53" xfId="49" applyNumberFormat="1" applyFont="1" applyFill="1" applyBorder="1" applyAlignment="1">
      <alignment vertical="center"/>
    </xf>
    <xf numFmtId="38" fontId="4" fillId="0" borderId="54" xfId="49" applyFont="1" applyFill="1" applyBorder="1" applyAlignment="1">
      <alignment vertical="center"/>
    </xf>
    <xf numFmtId="38" fontId="4" fillId="0" borderId="55" xfId="49" applyFont="1" applyFill="1" applyBorder="1" applyAlignment="1">
      <alignment vertical="center"/>
    </xf>
    <xf numFmtId="176" fontId="4" fillId="0" borderId="36" xfId="0" applyNumberFormat="1" applyFont="1" applyFill="1" applyBorder="1" applyAlignment="1">
      <alignment horizontal="center" vertical="center"/>
    </xf>
    <xf numFmtId="176" fontId="4" fillId="0" borderId="56" xfId="0" applyNumberFormat="1" applyFont="1" applyFill="1" applyBorder="1" applyAlignment="1">
      <alignment horizontal="center" vertical="center" shrinkToFit="1"/>
    </xf>
    <xf numFmtId="176" fontId="4" fillId="0" borderId="27" xfId="49" applyNumberFormat="1" applyFont="1" applyFill="1" applyBorder="1" applyAlignment="1">
      <alignment vertical="center"/>
    </xf>
    <xf numFmtId="179" fontId="4" fillId="0" borderId="28" xfId="49" applyNumberFormat="1" applyFont="1" applyFill="1" applyBorder="1" applyAlignment="1">
      <alignment vertical="center"/>
    </xf>
    <xf numFmtId="176" fontId="4" fillId="0" borderId="29" xfId="49" applyNumberFormat="1" applyFont="1" applyFill="1" applyBorder="1" applyAlignment="1">
      <alignment vertical="center"/>
    </xf>
    <xf numFmtId="176" fontId="4" fillId="0" borderId="57" xfId="49" applyNumberFormat="1" applyFont="1" applyFill="1" applyBorder="1" applyAlignment="1">
      <alignment vertical="center"/>
    </xf>
    <xf numFmtId="38" fontId="4" fillId="0" borderId="28" xfId="49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58" fontId="4" fillId="0" borderId="58" xfId="49" applyNumberFormat="1" applyFont="1" applyFill="1" applyBorder="1" applyAlignment="1">
      <alignment horizontal="center" vertical="center" wrapText="1" shrinkToFit="1"/>
    </xf>
    <xf numFmtId="176" fontId="4" fillId="0" borderId="57" xfId="49" applyNumberFormat="1" applyFont="1" applyFill="1" applyBorder="1" applyAlignment="1">
      <alignment horizontal="center" vertical="center" shrinkToFit="1"/>
    </xf>
    <xf numFmtId="176" fontId="4" fillId="0" borderId="59" xfId="49" applyNumberFormat="1" applyFont="1" applyFill="1" applyBorder="1" applyAlignment="1">
      <alignment horizontal="center" vertical="center" wrapText="1"/>
    </xf>
    <xf numFmtId="38" fontId="4" fillId="0" borderId="60" xfId="49" applyFont="1" applyFill="1" applyBorder="1" applyAlignment="1">
      <alignment vertical="center"/>
    </xf>
    <xf numFmtId="38" fontId="4" fillId="0" borderId="61" xfId="49" applyFont="1" applyFill="1" applyBorder="1" applyAlignment="1">
      <alignment vertical="center"/>
    </xf>
    <xf numFmtId="38" fontId="4" fillId="0" borderId="62" xfId="49" applyFont="1" applyFill="1" applyBorder="1" applyAlignment="1">
      <alignment vertical="center"/>
    </xf>
    <xf numFmtId="38" fontId="4" fillId="0" borderId="63" xfId="49" applyFont="1" applyFill="1" applyBorder="1" applyAlignment="1">
      <alignment vertical="center"/>
    </xf>
    <xf numFmtId="38" fontId="4" fillId="0" borderId="64" xfId="49" applyFont="1" applyFill="1" applyBorder="1" applyAlignment="1">
      <alignment vertical="center"/>
    </xf>
    <xf numFmtId="38" fontId="4" fillId="0" borderId="65" xfId="49" applyFont="1" applyFill="1" applyBorder="1" applyAlignment="1">
      <alignment vertical="center"/>
    </xf>
    <xf numFmtId="38" fontId="4" fillId="0" borderId="66" xfId="49" applyFont="1" applyFill="1" applyBorder="1" applyAlignment="1">
      <alignment vertical="center"/>
    </xf>
    <xf numFmtId="176" fontId="4" fillId="0" borderId="67" xfId="49" applyNumberFormat="1" applyFont="1" applyFill="1" applyBorder="1" applyAlignment="1">
      <alignment vertical="center"/>
    </xf>
    <xf numFmtId="176" fontId="4" fillId="0" borderId="59" xfId="49" applyNumberFormat="1" applyFont="1" applyFill="1" applyBorder="1" applyAlignment="1">
      <alignment vertical="center"/>
    </xf>
    <xf numFmtId="38" fontId="4" fillId="0" borderId="22" xfId="49" applyFont="1" applyFill="1" applyBorder="1" applyAlignment="1">
      <alignment vertical="center"/>
    </xf>
    <xf numFmtId="38" fontId="4" fillId="0" borderId="31" xfId="49" applyFont="1" applyFill="1" applyBorder="1" applyAlignment="1">
      <alignment vertical="center"/>
    </xf>
    <xf numFmtId="38" fontId="4" fillId="0" borderId="36" xfId="49" applyFont="1" applyFill="1" applyBorder="1" applyAlignment="1">
      <alignment vertical="center"/>
    </xf>
    <xf numFmtId="38" fontId="4" fillId="0" borderId="41" xfId="49" applyFont="1" applyFill="1" applyBorder="1" applyAlignment="1">
      <alignment vertical="center"/>
    </xf>
    <xf numFmtId="38" fontId="4" fillId="0" borderId="45" xfId="49" applyFont="1" applyFill="1" applyBorder="1" applyAlignment="1">
      <alignment vertical="center"/>
    </xf>
    <xf numFmtId="38" fontId="4" fillId="0" borderId="49" xfId="49" applyFont="1" applyFill="1" applyBorder="1" applyAlignment="1">
      <alignment vertical="center"/>
    </xf>
    <xf numFmtId="38" fontId="4" fillId="0" borderId="51" xfId="49" applyFont="1" applyFill="1" applyBorder="1" applyAlignment="1">
      <alignment vertical="center"/>
    </xf>
    <xf numFmtId="176" fontId="4" fillId="0" borderId="14" xfId="49" applyNumberFormat="1" applyFont="1" applyFill="1" applyBorder="1" applyAlignment="1">
      <alignment vertical="center"/>
    </xf>
    <xf numFmtId="176" fontId="4" fillId="0" borderId="56" xfId="49" applyNumberFormat="1" applyFont="1" applyFill="1" applyBorder="1" applyAlignment="1">
      <alignment vertical="center"/>
    </xf>
    <xf numFmtId="176" fontId="4" fillId="0" borderId="57" xfId="49" applyNumberFormat="1" applyFont="1" applyFill="1" applyBorder="1" applyAlignment="1">
      <alignment horizontal="center" vertical="center" wrapText="1"/>
    </xf>
    <xf numFmtId="176" fontId="4" fillId="0" borderId="68" xfId="49" applyNumberFormat="1" applyFont="1" applyFill="1" applyBorder="1" applyAlignment="1">
      <alignment horizontal="center" vertical="center" wrapText="1" shrinkToFit="1"/>
    </xf>
    <xf numFmtId="176" fontId="4" fillId="0" borderId="56" xfId="49" applyNumberFormat="1" applyFont="1" applyFill="1" applyBorder="1" applyAlignment="1">
      <alignment horizontal="center" vertical="center" wrapText="1"/>
    </xf>
    <xf numFmtId="38" fontId="4" fillId="0" borderId="14" xfId="49" applyFont="1" applyFill="1" applyBorder="1" applyAlignment="1">
      <alignment vertical="center"/>
    </xf>
    <xf numFmtId="38" fontId="4" fillId="0" borderId="56" xfId="49" applyFont="1" applyFill="1" applyBorder="1" applyAlignment="1">
      <alignment vertical="center"/>
    </xf>
    <xf numFmtId="176" fontId="4" fillId="0" borderId="69" xfId="49" applyNumberFormat="1" applyFont="1" applyFill="1" applyBorder="1" applyAlignment="1">
      <alignment vertical="center" wrapText="1"/>
    </xf>
    <xf numFmtId="176" fontId="4" fillId="0" borderId="27" xfId="49" applyNumberFormat="1" applyFont="1" applyFill="1" applyBorder="1" applyAlignment="1">
      <alignment horizontal="center" vertical="center" wrapText="1"/>
    </xf>
    <xf numFmtId="176" fontId="4" fillId="0" borderId="68" xfId="49" applyNumberFormat="1" applyFont="1" applyFill="1" applyBorder="1" applyAlignment="1">
      <alignment horizontal="center" vertical="center" shrinkToFit="1"/>
    </xf>
    <xf numFmtId="176" fontId="4" fillId="0" borderId="68" xfId="49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70" xfId="0" applyNumberFormat="1" applyFont="1" applyFill="1" applyBorder="1" applyAlignment="1">
      <alignment vertical="center"/>
    </xf>
    <xf numFmtId="176" fontId="4" fillId="0" borderId="48" xfId="49" applyNumberFormat="1" applyFont="1" applyFill="1" applyBorder="1" applyAlignment="1">
      <alignment horizontal="center" vertical="center" wrapText="1"/>
    </xf>
    <xf numFmtId="176" fontId="4" fillId="0" borderId="10" xfId="49" applyNumberFormat="1" applyFont="1" applyFill="1" applyBorder="1" applyAlignment="1">
      <alignment horizontal="center" vertical="center" wrapText="1"/>
    </xf>
    <xf numFmtId="176" fontId="4" fillId="0" borderId="0" xfId="49" applyNumberFormat="1" applyFont="1" applyFill="1" applyBorder="1" applyAlignment="1">
      <alignment vertical="center" wrapText="1" shrinkToFit="1"/>
    </xf>
    <xf numFmtId="176" fontId="4" fillId="0" borderId="70" xfId="49" applyNumberFormat="1" applyFont="1" applyFill="1" applyBorder="1" applyAlignment="1">
      <alignment vertical="center" wrapText="1" shrinkToFit="1"/>
    </xf>
    <xf numFmtId="176" fontId="4" fillId="0" borderId="70" xfId="49" applyNumberFormat="1" applyFont="1" applyFill="1" applyBorder="1" applyAlignment="1">
      <alignment vertical="center" wrapText="1"/>
    </xf>
    <xf numFmtId="38" fontId="4" fillId="0" borderId="70" xfId="49" applyFont="1" applyFill="1" applyBorder="1" applyAlignment="1">
      <alignment vertical="center"/>
    </xf>
    <xf numFmtId="176" fontId="4" fillId="0" borderId="70" xfId="49" applyNumberFormat="1" applyFont="1" applyFill="1" applyBorder="1" applyAlignment="1">
      <alignment vertical="center" shrinkToFit="1"/>
    </xf>
    <xf numFmtId="179" fontId="4" fillId="0" borderId="24" xfId="49" applyNumberFormat="1" applyFont="1" applyFill="1" applyBorder="1" applyAlignment="1">
      <alignment horizontal="right" vertical="center"/>
    </xf>
    <xf numFmtId="179" fontId="4" fillId="0" borderId="53" xfId="49" applyNumberFormat="1" applyFont="1" applyFill="1" applyBorder="1" applyAlignment="1">
      <alignment horizontal="right" vertical="center"/>
    </xf>
    <xf numFmtId="38" fontId="4" fillId="0" borderId="49" xfId="49" applyFont="1" applyFill="1" applyBorder="1" applyAlignment="1">
      <alignment horizontal="right" vertical="center"/>
    </xf>
    <xf numFmtId="38" fontId="4" fillId="0" borderId="51" xfId="49" applyFont="1" applyFill="1" applyBorder="1" applyAlignment="1">
      <alignment horizontal="right" vertical="center"/>
    </xf>
    <xf numFmtId="0" fontId="5" fillId="0" borderId="0" xfId="61" applyFont="1" applyAlignment="1">
      <alignment/>
      <protection/>
    </xf>
    <xf numFmtId="0" fontId="8" fillId="0" borderId="0" xfId="61" applyFont="1" applyAlignment="1">
      <alignment/>
      <protection/>
    </xf>
    <xf numFmtId="176" fontId="4" fillId="0" borderId="71" xfId="49" applyNumberFormat="1" applyFont="1" applyFill="1" applyBorder="1" applyAlignment="1">
      <alignment vertical="center" wrapText="1" shrinkToFit="1"/>
    </xf>
    <xf numFmtId="176" fontId="4" fillId="0" borderId="72" xfId="49" applyNumberFormat="1" applyFont="1" applyFill="1" applyBorder="1" applyAlignment="1">
      <alignment vertical="center"/>
    </xf>
    <xf numFmtId="176" fontId="4" fillId="0" borderId="34" xfId="49" applyNumberFormat="1" applyFont="1" applyFill="1" applyBorder="1" applyAlignment="1">
      <alignment vertical="center"/>
    </xf>
    <xf numFmtId="176" fontId="4" fillId="0" borderId="35" xfId="49" applyNumberFormat="1" applyFont="1" applyFill="1" applyBorder="1" applyAlignment="1">
      <alignment vertical="center"/>
    </xf>
    <xf numFmtId="176" fontId="4" fillId="0" borderId="40" xfId="49" applyNumberFormat="1" applyFont="1" applyFill="1" applyBorder="1" applyAlignment="1">
      <alignment vertical="center"/>
    </xf>
    <xf numFmtId="176" fontId="4" fillId="0" borderId="55" xfId="49" applyNumberFormat="1" applyFont="1" applyFill="1" applyBorder="1" applyAlignment="1">
      <alignment vertical="center"/>
    </xf>
    <xf numFmtId="176" fontId="4" fillId="0" borderId="48" xfId="49" applyNumberFormat="1" applyFont="1" applyFill="1" applyBorder="1" applyAlignment="1">
      <alignment vertical="center"/>
    </xf>
    <xf numFmtId="176" fontId="4" fillId="0" borderId="26" xfId="49" applyNumberFormat="1" applyFont="1" applyFill="1" applyBorder="1" applyAlignment="1">
      <alignment vertical="center"/>
    </xf>
    <xf numFmtId="176" fontId="4" fillId="0" borderId="20" xfId="49" applyNumberFormat="1" applyFont="1" applyFill="1" applyBorder="1" applyAlignment="1">
      <alignment vertical="center"/>
    </xf>
    <xf numFmtId="176" fontId="4" fillId="0" borderId="12" xfId="49" applyNumberFormat="1" applyFont="1" applyFill="1" applyBorder="1" applyAlignment="1">
      <alignment vertical="center"/>
    </xf>
    <xf numFmtId="176" fontId="4" fillId="0" borderId="13" xfId="49" applyNumberFormat="1" applyFont="1" applyFill="1" applyBorder="1" applyAlignment="1">
      <alignment vertical="center"/>
    </xf>
    <xf numFmtId="176" fontId="4" fillId="0" borderId="38" xfId="49" applyNumberFormat="1" applyFont="1" applyFill="1" applyBorder="1" applyAlignment="1">
      <alignment vertical="center"/>
    </xf>
    <xf numFmtId="176" fontId="4" fillId="0" borderId="53" xfId="49" applyNumberFormat="1" applyFont="1" applyFill="1" applyBorder="1" applyAlignment="1">
      <alignment vertical="center"/>
    </xf>
    <xf numFmtId="176" fontId="4" fillId="0" borderId="10" xfId="49" applyNumberFormat="1" applyFont="1" applyFill="1" applyBorder="1" applyAlignment="1">
      <alignment vertical="center"/>
    </xf>
    <xf numFmtId="176" fontId="4" fillId="0" borderId="24" xfId="49" applyNumberFormat="1" applyFont="1" applyFill="1" applyBorder="1" applyAlignment="1">
      <alignment vertical="center"/>
    </xf>
    <xf numFmtId="176" fontId="4" fillId="0" borderId="73" xfId="49" applyNumberFormat="1" applyFont="1" applyFill="1" applyBorder="1" applyAlignment="1">
      <alignment vertical="center"/>
    </xf>
    <xf numFmtId="176" fontId="4" fillId="0" borderId="32" xfId="49" applyNumberFormat="1" applyFont="1" applyFill="1" applyBorder="1" applyAlignment="1">
      <alignment vertical="center"/>
    </xf>
    <xf numFmtId="176" fontId="4" fillId="0" borderId="30" xfId="49" applyNumberFormat="1" applyFont="1" applyFill="1" applyBorder="1" applyAlignment="1">
      <alignment vertical="center"/>
    </xf>
    <xf numFmtId="176" fontId="4" fillId="0" borderId="37" xfId="49" applyNumberFormat="1" applyFont="1" applyFill="1" applyBorder="1" applyAlignment="1">
      <alignment vertical="center"/>
    </xf>
    <xf numFmtId="176" fontId="4" fillId="0" borderId="52" xfId="49" applyNumberFormat="1" applyFont="1" applyFill="1" applyBorder="1" applyAlignment="1">
      <alignment vertical="center"/>
    </xf>
    <xf numFmtId="176" fontId="4" fillId="0" borderId="46" xfId="49" applyNumberFormat="1" applyFont="1" applyFill="1" applyBorder="1" applyAlignment="1">
      <alignment vertical="center"/>
    </xf>
    <xf numFmtId="176" fontId="4" fillId="0" borderId="23" xfId="49" applyNumberFormat="1" applyFont="1" applyFill="1" applyBorder="1" applyAlignment="1">
      <alignment vertical="center"/>
    </xf>
    <xf numFmtId="176" fontId="4" fillId="0" borderId="74" xfId="49" applyNumberFormat="1" applyFont="1" applyFill="1" applyBorder="1" applyAlignment="1">
      <alignment vertical="center"/>
    </xf>
    <xf numFmtId="176" fontId="4" fillId="0" borderId="33" xfId="49" applyNumberFormat="1" applyFont="1" applyFill="1" applyBorder="1" applyAlignment="1">
      <alignment vertical="center"/>
    </xf>
    <xf numFmtId="176" fontId="4" fillId="0" borderId="25" xfId="49" applyNumberFormat="1" applyFont="1" applyFill="1" applyBorder="1" applyAlignment="1">
      <alignment vertical="center"/>
    </xf>
    <xf numFmtId="176" fontId="4" fillId="0" borderId="39" xfId="49" applyNumberFormat="1" applyFont="1" applyFill="1" applyBorder="1" applyAlignment="1">
      <alignment vertical="center"/>
    </xf>
    <xf numFmtId="176" fontId="4" fillId="0" borderId="54" xfId="49" applyNumberFormat="1" applyFont="1" applyFill="1" applyBorder="1" applyAlignment="1">
      <alignment vertical="center"/>
    </xf>
    <xf numFmtId="176" fontId="4" fillId="0" borderId="47" xfId="49" applyNumberFormat="1" applyFont="1" applyFill="1" applyBorder="1" applyAlignment="1">
      <alignment vertical="center"/>
    </xf>
    <xf numFmtId="176" fontId="4" fillId="0" borderId="50" xfId="49" applyNumberFormat="1" applyFont="1" applyFill="1" applyBorder="1" applyAlignment="1">
      <alignment vertical="center"/>
    </xf>
    <xf numFmtId="176" fontId="4" fillId="0" borderId="75" xfId="49" applyNumberFormat="1" applyFont="1" applyFill="1" applyBorder="1" applyAlignment="1">
      <alignment horizontal="center" vertical="center" wrapText="1"/>
    </xf>
    <xf numFmtId="181" fontId="4" fillId="0" borderId="13" xfId="49" applyNumberFormat="1" applyFont="1" applyFill="1" applyBorder="1" applyAlignment="1">
      <alignment vertical="center"/>
    </xf>
    <xf numFmtId="181" fontId="4" fillId="0" borderId="12" xfId="49" applyNumberFormat="1" applyFont="1" applyFill="1" applyBorder="1" applyAlignment="1">
      <alignment vertical="center"/>
    </xf>
    <xf numFmtId="181" fontId="4" fillId="0" borderId="38" xfId="49" applyNumberFormat="1" applyFont="1" applyFill="1" applyBorder="1" applyAlignment="1">
      <alignment vertical="center"/>
    </xf>
    <xf numFmtId="181" fontId="4" fillId="0" borderId="11" xfId="49" applyNumberFormat="1" applyFont="1" applyFill="1" applyBorder="1" applyAlignment="1">
      <alignment vertical="center"/>
    </xf>
    <xf numFmtId="181" fontId="4" fillId="0" borderId="10" xfId="49" applyNumberFormat="1" applyFont="1" applyFill="1" applyBorder="1" applyAlignment="1">
      <alignment vertical="center"/>
    </xf>
    <xf numFmtId="181" fontId="4" fillId="0" borderId="24" xfId="49" applyNumberFormat="1" applyFont="1" applyFill="1" applyBorder="1" applyAlignment="1">
      <alignment vertical="center"/>
    </xf>
    <xf numFmtId="181" fontId="4" fillId="0" borderId="53" xfId="49" applyNumberFormat="1" applyFont="1" applyFill="1" applyBorder="1" applyAlignment="1">
      <alignment vertical="center"/>
    </xf>
    <xf numFmtId="181" fontId="4" fillId="0" borderId="24" xfId="49" applyNumberFormat="1" applyFont="1" applyFill="1" applyBorder="1" applyAlignment="1">
      <alignment horizontal="right" vertical="center"/>
    </xf>
    <xf numFmtId="181" fontId="4" fillId="0" borderId="53" xfId="49" applyNumberFormat="1" applyFont="1" applyFill="1" applyBorder="1" applyAlignment="1">
      <alignment horizontal="right" vertical="center"/>
    </xf>
    <xf numFmtId="181" fontId="4" fillId="0" borderId="16" xfId="49" applyNumberFormat="1" applyFont="1" applyFill="1" applyBorder="1" applyAlignment="1">
      <alignment vertical="center"/>
    </xf>
    <xf numFmtId="181" fontId="4" fillId="0" borderId="28" xfId="49" applyNumberFormat="1" applyFont="1" applyFill="1" applyBorder="1" applyAlignment="1">
      <alignment vertical="center"/>
    </xf>
    <xf numFmtId="181" fontId="4" fillId="0" borderId="12" xfId="49" applyNumberFormat="1" applyFont="1" applyFill="1" applyBorder="1" applyAlignment="1">
      <alignment horizontal="right" vertical="center"/>
    </xf>
    <xf numFmtId="181" fontId="4" fillId="0" borderId="13" xfId="49" applyNumberFormat="1" applyFont="1" applyFill="1" applyBorder="1" applyAlignment="1">
      <alignment horizontal="right" vertical="center"/>
    </xf>
    <xf numFmtId="181" fontId="4" fillId="0" borderId="11" xfId="49" applyNumberFormat="1" applyFont="1" applyFill="1" applyBorder="1" applyAlignment="1">
      <alignment horizontal="right" vertical="center"/>
    </xf>
    <xf numFmtId="181" fontId="4" fillId="0" borderId="10" xfId="49" applyNumberFormat="1" applyFont="1" applyFill="1" applyBorder="1" applyAlignment="1">
      <alignment horizontal="right" vertical="center"/>
    </xf>
    <xf numFmtId="181" fontId="4" fillId="0" borderId="22" xfId="49" applyNumberFormat="1" applyFont="1" applyFill="1" applyBorder="1" applyAlignment="1">
      <alignment vertical="center"/>
    </xf>
    <xf numFmtId="181" fontId="4" fillId="0" borderId="31" xfId="49" applyNumberFormat="1" applyFont="1" applyFill="1" applyBorder="1" applyAlignment="1">
      <alignment vertical="center"/>
    </xf>
    <xf numFmtId="181" fontId="4" fillId="0" borderId="36" xfId="49" applyNumberFormat="1" applyFont="1" applyFill="1" applyBorder="1" applyAlignment="1">
      <alignment vertical="center"/>
    </xf>
    <xf numFmtId="181" fontId="4" fillId="0" borderId="45" xfId="49" applyNumberFormat="1" applyFont="1" applyFill="1" applyBorder="1" applyAlignment="1">
      <alignment vertical="center"/>
    </xf>
    <xf numFmtId="181" fontId="4" fillId="0" borderId="51" xfId="49" applyNumberFormat="1" applyFont="1" applyFill="1" applyBorder="1" applyAlignment="1">
      <alignment vertical="center"/>
    </xf>
    <xf numFmtId="181" fontId="4" fillId="0" borderId="49" xfId="49" applyNumberFormat="1" applyFont="1" applyFill="1" applyBorder="1" applyAlignment="1">
      <alignment horizontal="right" vertical="center"/>
    </xf>
    <xf numFmtId="181" fontId="4" fillId="0" borderId="51" xfId="49" applyNumberFormat="1" applyFont="1" applyFill="1" applyBorder="1" applyAlignment="1">
      <alignment horizontal="right" vertical="center"/>
    </xf>
    <xf numFmtId="181" fontId="4" fillId="0" borderId="22" xfId="49" applyNumberFormat="1" applyFont="1" applyFill="1" applyBorder="1" applyAlignment="1">
      <alignment horizontal="right" vertical="center"/>
    </xf>
    <xf numFmtId="181" fontId="4" fillId="0" borderId="41" xfId="49" applyNumberFormat="1" applyFont="1" applyFill="1" applyBorder="1" applyAlignment="1">
      <alignment horizontal="right" vertical="center"/>
    </xf>
    <xf numFmtId="181" fontId="4" fillId="0" borderId="45" xfId="49" applyNumberFormat="1" applyFont="1" applyFill="1" applyBorder="1" applyAlignment="1">
      <alignment horizontal="right" vertical="center"/>
    </xf>
    <xf numFmtId="181" fontId="4" fillId="0" borderId="36" xfId="49" applyNumberFormat="1" applyFont="1" applyFill="1" applyBorder="1" applyAlignment="1">
      <alignment horizontal="right" vertical="center"/>
    </xf>
    <xf numFmtId="181" fontId="4" fillId="0" borderId="14" xfId="49" applyNumberFormat="1" applyFont="1" applyFill="1" applyBorder="1" applyAlignment="1">
      <alignment vertical="center"/>
    </xf>
    <xf numFmtId="181" fontId="4" fillId="0" borderId="56" xfId="49" applyNumberFormat="1" applyFont="1" applyFill="1" applyBorder="1" applyAlignment="1">
      <alignment vertical="center"/>
    </xf>
    <xf numFmtId="176" fontId="4" fillId="0" borderId="68" xfId="49" applyNumberFormat="1" applyFont="1" applyFill="1" applyBorder="1" applyAlignment="1">
      <alignment horizontal="center" vertical="center" wrapText="1"/>
    </xf>
    <xf numFmtId="176" fontId="4" fillId="0" borderId="76" xfId="49" applyNumberFormat="1" applyFont="1" applyFill="1" applyBorder="1" applyAlignment="1">
      <alignment horizontal="center" vertical="center" wrapText="1"/>
    </xf>
    <xf numFmtId="0" fontId="5" fillId="0" borderId="0" xfId="61" applyFont="1" applyAlignment="1">
      <alignment horizontal="center"/>
      <protection/>
    </xf>
    <xf numFmtId="176" fontId="4" fillId="0" borderId="71" xfId="49" applyNumberFormat="1" applyFont="1" applyFill="1" applyBorder="1" applyAlignment="1">
      <alignment horizontal="center" vertical="center" shrinkToFit="1"/>
    </xf>
    <xf numFmtId="176" fontId="4" fillId="0" borderId="21" xfId="49" applyNumberFormat="1" applyFont="1" applyFill="1" applyBorder="1" applyAlignment="1">
      <alignment horizontal="center" vertical="center" shrinkToFit="1"/>
    </xf>
    <xf numFmtId="176" fontId="4" fillId="0" borderId="77" xfId="49" applyNumberFormat="1" applyFont="1" applyFill="1" applyBorder="1" applyAlignment="1">
      <alignment horizontal="center" vertical="center" shrinkToFit="1"/>
    </xf>
    <xf numFmtId="176" fontId="4" fillId="0" borderId="78" xfId="49" applyNumberFormat="1" applyFont="1" applyFill="1" applyBorder="1" applyAlignment="1">
      <alignment horizontal="center" vertical="center" shrinkToFit="1"/>
    </xf>
    <xf numFmtId="176" fontId="4" fillId="0" borderId="79" xfId="49" applyNumberFormat="1" applyFont="1" applyFill="1" applyBorder="1" applyAlignment="1">
      <alignment horizontal="center" vertical="center" shrinkToFit="1"/>
    </xf>
    <xf numFmtId="176" fontId="4" fillId="0" borderId="72" xfId="49" applyNumberFormat="1" applyFont="1" applyFill="1" applyBorder="1" applyAlignment="1">
      <alignment horizontal="center" vertical="center" shrinkToFit="1"/>
    </xf>
    <xf numFmtId="176" fontId="4" fillId="0" borderId="64" xfId="49" applyNumberFormat="1" applyFont="1" applyFill="1" applyBorder="1" applyAlignment="1">
      <alignment horizontal="center" vertical="center" shrinkToFit="1"/>
    </xf>
    <xf numFmtId="176" fontId="4" fillId="0" borderId="48" xfId="49" applyNumberFormat="1" applyFont="1" applyFill="1" applyBorder="1" applyAlignment="1">
      <alignment horizontal="center" vertical="center" shrinkToFit="1"/>
    </xf>
    <xf numFmtId="176" fontId="4" fillId="0" borderId="80" xfId="49" applyNumberFormat="1" applyFont="1" applyFill="1" applyBorder="1" applyAlignment="1">
      <alignment horizontal="center" vertical="center" shrinkToFit="1"/>
    </xf>
    <xf numFmtId="176" fontId="4" fillId="0" borderId="20" xfId="49" applyNumberFormat="1" applyFont="1" applyFill="1" applyBorder="1" applyAlignment="1">
      <alignment horizontal="center" vertical="center" shrinkToFit="1"/>
    </xf>
    <xf numFmtId="176" fontId="4" fillId="0" borderId="13" xfId="49" applyNumberFormat="1" applyFont="1" applyFill="1" applyBorder="1" applyAlignment="1">
      <alignment horizontal="center" vertical="center" shrinkToFit="1"/>
    </xf>
    <xf numFmtId="176" fontId="4" fillId="0" borderId="28" xfId="49" applyNumberFormat="1" applyFont="1" applyFill="1" applyBorder="1" applyAlignment="1">
      <alignment horizontal="center" vertical="center" shrinkToFit="1"/>
    </xf>
    <xf numFmtId="176" fontId="4" fillId="0" borderId="74" xfId="49" applyNumberFormat="1" applyFont="1" applyFill="1" applyBorder="1" applyAlignment="1">
      <alignment horizontal="center" vertical="center" wrapText="1" shrinkToFit="1"/>
    </xf>
    <xf numFmtId="176" fontId="4" fillId="0" borderId="25" xfId="49" applyNumberFormat="1" applyFont="1" applyFill="1" applyBorder="1" applyAlignment="1">
      <alignment horizontal="center" vertical="center" shrinkToFit="1"/>
    </xf>
    <xf numFmtId="176" fontId="4" fillId="0" borderId="29" xfId="49" applyNumberFormat="1" applyFont="1" applyFill="1" applyBorder="1" applyAlignment="1">
      <alignment horizontal="center" vertical="center" shrinkToFit="1"/>
    </xf>
    <xf numFmtId="176" fontId="4" fillId="0" borderId="24" xfId="49" applyNumberFormat="1" applyFont="1" applyFill="1" applyBorder="1" applyAlignment="1">
      <alignment horizontal="center" vertical="center" shrinkToFit="1"/>
    </xf>
    <xf numFmtId="176" fontId="4" fillId="0" borderId="24" xfId="49" applyNumberFormat="1" applyFont="1" applyFill="1" applyBorder="1" applyAlignment="1">
      <alignment horizontal="center" vertical="center" wrapText="1" shrinkToFit="1"/>
    </xf>
    <xf numFmtId="176" fontId="4" fillId="0" borderId="60" xfId="49" applyNumberFormat="1" applyFont="1" applyFill="1" applyBorder="1" applyAlignment="1">
      <alignment horizontal="center" vertical="center" shrinkToFit="1"/>
    </xf>
    <xf numFmtId="176" fontId="4" fillId="0" borderId="0" xfId="49" applyNumberFormat="1" applyFont="1" applyFill="1" applyBorder="1" applyAlignment="1">
      <alignment horizontal="center" vertical="center" shrinkToFit="1"/>
    </xf>
    <xf numFmtId="176" fontId="4" fillId="0" borderId="35" xfId="49" applyNumberFormat="1" applyFont="1" applyFill="1" applyBorder="1" applyAlignment="1">
      <alignment horizontal="center" vertical="center" shrinkToFit="1"/>
    </xf>
    <xf numFmtId="176" fontId="4" fillId="0" borderId="13" xfId="49" applyNumberFormat="1" applyFont="1" applyFill="1" applyBorder="1" applyAlignment="1">
      <alignment horizontal="center" vertical="center" wrapText="1" shrinkToFit="1"/>
    </xf>
    <xf numFmtId="176" fontId="4" fillId="0" borderId="77" xfId="49" applyNumberFormat="1" applyFont="1" applyFill="1" applyBorder="1" applyAlignment="1">
      <alignment horizontal="center" vertical="center" wrapText="1" shrinkToFit="1"/>
    </xf>
    <xf numFmtId="38" fontId="4" fillId="0" borderId="50" xfId="49" applyFont="1" applyFill="1" applyBorder="1" applyAlignment="1">
      <alignment horizontal="center" vertical="center" wrapText="1" shrinkToFit="1"/>
    </xf>
    <xf numFmtId="38" fontId="4" fillId="0" borderId="29" xfId="49" applyFont="1" applyFill="1" applyBorder="1" applyAlignment="1">
      <alignment horizontal="center" vertical="center" shrinkToFit="1"/>
    </xf>
    <xf numFmtId="38" fontId="4" fillId="0" borderId="77" xfId="49" applyFont="1" applyFill="1" applyBorder="1" applyAlignment="1">
      <alignment horizontal="center" vertical="center" shrinkToFit="1"/>
    </xf>
    <xf numFmtId="38" fontId="4" fillId="0" borderId="21" xfId="49" applyFont="1" applyFill="1" applyBorder="1" applyAlignment="1">
      <alignment horizontal="center" vertical="center" shrinkToFit="1"/>
    </xf>
    <xf numFmtId="38" fontId="4" fillId="0" borderId="24" xfId="49" applyFont="1" applyFill="1" applyBorder="1" applyAlignment="1">
      <alignment horizontal="center" vertical="center" shrinkToFit="1"/>
    </xf>
    <xf numFmtId="38" fontId="4" fillId="0" borderId="28" xfId="49" applyFont="1" applyFill="1" applyBorder="1" applyAlignment="1">
      <alignment horizontal="center" vertical="center" shrinkToFit="1"/>
    </xf>
    <xf numFmtId="38" fontId="4" fillId="0" borderId="24" xfId="49" applyFont="1" applyFill="1" applyBorder="1" applyAlignment="1">
      <alignment horizontal="center" vertical="center" wrapText="1" shrinkToFit="1"/>
    </xf>
    <xf numFmtId="176" fontId="4" fillId="0" borderId="30" xfId="49" applyNumberFormat="1" applyFont="1" applyFill="1" applyBorder="1" applyAlignment="1">
      <alignment horizontal="center" vertical="center"/>
    </xf>
    <xf numFmtId="176" fontId="4" fillId="0" borderId="27" xfId="49" applyNumberFormat="1" applyFont="1" applyFill="1" applyBorder="1" applyAlignment="1">
      <alignment horizontal="center" vertical="center"/>
    </xf>
    <xf numFmtId="176" fontId="4" fillId="0" borderId="13" xfId="49" applyNumberFormat="1" applyFont="1" applyFill="1" applyBorder="1" applyAlignment="1">
      <alignment horizontal="center" vertical="center" wrapText="1"/>
    </xf>
    <xf numFmtId="176" fontId="4" fillId="0" borderId="28" xfId="49" applyNumberFormat="1" applyFont="1" applyFill="1" applyBorder="1" applyAlignment="1">
      <alignment horizontal="center" vertical="center"/>
    </xf>
    <xf numFmtId="176" fontId="4" fillId="0" borderId="77" xfId="49" applyNumberFormat="1" applyFont="1" applyFill="1" applyBorder="1" applyAlignment="1">
      <alignment horizontal="center" vertical="center"/>
    </xf>
    <xf numFmtId="176" fontId="4" fillId="0" borderId="21" xfId="49" applyNumberFormat="1" applyFont="1" applyFill="1" applyBorder="1" applyAlignment="1">
      <alignment horizontal="center" vertical="center"/>
    </xf>
    <xf numFmtId="176" fontId="4" fillId="0" borderId="13" xfId="49" applyNumberFormat="1" applyFont="1" applyFill="1" applyBorder="1" applyAlignment="1">
      <alignment horizontal="center" vertical="center"/>
    </xf>
    <xf numFmtId="38" fontId="4" fillId="0" borderId="69" xfId="49" applyFont="1" applyFill="1" applyBorder="1" applyAlignment="1">
      <alignment horizontal="center" vertical="center" shrinkToFit="1"/>
    </xf>
    <xf numFmtId="38" fontId="4" fillId="0" borderId="20" xfId="49" applyFont="1" applyFill="1" applyBorder="1" applyAlignment="1">
      <alignment horizontal="center" vertical="center" wrapText="1"/>
    </xf>
    <xf numFmtId="38" fontId="4" fillId="0" borderId="13" xfId="49" applyFont="1" applyFill="1" applyBorder="1" applyAlignment="1">
      <alignment horizontal="center" vertical="center"/>
    </xf>
    <xf numFmtId="38" fontId="4" fillId="0" borderId="28" xfId="49" applyFont="1" applyFill="1" applyBorder="1" applyAlignment="1">
      <alignment horizontal="center" vertical="center"/>
    </xf>
    <xf numFmtId="38" fontId="4" fillId="0" borderId="28" xfId="49" applyFont="1" applyFill="1" applyBorder="1" applyAlignment="1">
      <alignment horizontal="center" vertical="center" wrapText="1" shrinkToFit="1"/>
    </xf>
    <xf numFmtId="176" fontId="4" fillId="0" borderId="81" xfId="49" applyNumberFormat="1" applyFont="1" applyFill="1" applyBorder="1" applyAlignment="1">
      <alignment horizontal="center" vertical="center"/>
    </xf>
    <xf numFmtId="176" fontId="4" fillId="0" borderId="28" xfId="49" applyNumberFormat="1" applyFont="1" applyFill="1" applyBorder="1" applyAlignment="1">
      <alignment horizontal="center" vertical="center" wrapText="1" shrinkToFit="1"/>
    </xf>
    <xf numFmtId="176" fontId="4" fillId="0" borderId="78" xfId="49" applyNumberFormat="1" applyFont="1" applyFill="1" applyBorder="1" applyAlignment="1">
      <alignment horizontal="center" vertical="center" wrapText="1"/>
    </xf>
    <xf numFmtId="176" fontId="4" fillId="0" borderId="28" xfId="49" applyNumberFormat="1" applyFont="1" applyFill="1" applyBorder="1" applyAlignment="1">
      <alignment horizontal="center" vertical="center" wrapText="1"/>
    </xf>
    <xf numFmtId="176" fontId="4" fillId="0" borderId="20" xfId="49" applyNumberFormat="1" applyFont="1" applyFill="1" applyBorder="1" applyAlignment="1">
      <alignment horizontal="center" vertical="center" wrapText="1"/>
    </xf>
    <xf numFmtId="176" fontId="4" fillId="0" borderId="24" xfId="49" applyNumberFormat="1" applyFont="1" applyFill="1" applyBorder="1" applyAlignment="1">
      <alignment horizontal="center" vertical="center" wrapText="1"/>
    </xf>
    <xf numFmtId="176" fontId="4" fillId="0" borderId="60" xfId="49" applyNumberFormat="1" applyFont="1" applyFill="1" applyBorder="1" applyAlignment="1">
      <alignment horizontal="center" vertical="center" wrapText="1"/>
    </xf>
    <xf numFmtId="176" fontId="4" fillId="0" borderId="19" xfId="49" applyNumberFormat="1" applyFont="1" applyFill="1" applyBorder="1" applyAlignment="1">
      <alignment horizontal="center" vertical="center" wrapText="1"/>
    </xf>
    <xf numFmtId="176" fontId="4" fillId="0" borderId="22" xfId="49" applyNumberFormat="1" applyFont="1" applyFill="1" applyBorder="1" applyAlignment="1">
      <alignment horizontal="center" vertical="center" wrapText="1"/>
    </xf>
    <xf numFmtId="176" fontId="4" fillId="0" borderId="72" xfId="49" applyNumberFormat="1" applyFont="1" applyFill="1" applyBorder="1" applyAlignment="1">
      <alignment horizontal="center" vertical="center" wrapText="1"/>
    </xf>
    <xf numFmtId="176" fontId="4" fillId="0" borderId="35" xfId="49" applyNumberFormat="1" applyFont="1" applyFill="1" applyBorder="1" applyAlignment="1">
      <alignment horizontal="center" vertical="center" wrapText="1"/>
    </xf>
    <xf numFmtId="176" fontId="4" fillId="0" borderId="50" xfId="49" applyNumberFormat="1" applyFont="1" applyFill="1" applyBorder="1" applyAlignment="1">
      <alignment horizontal="center" vertical="center" wrapText="1"/>
    </xf>
    <xf numFmtId="176" fontId="4" fillId="0" borderId="29" xfId="49" applyNumberFormat="1" applyFont="1" applyFill="1" applyBorder="1" applyAlignment="1">
      <alignment horizontal="center" vertical="center" wrapText="1"/>
    </xf>
    <xf numFmtId="176" fontId="4" fillId="0" borderId="73" xfId="49" applyNumberFormat="1" applyFont="1" applyFill="1" applyBorder="1" applyAlignment="1">
      <alignment horizontal="center" vertical="center" wrapText="1"/>
    </xf>
    <xf numFmtId="176" fontId="4" fillId="0" borderId="30" xfId="49" applyNumberFormat="1" applyFont="1" applyFill="1" applyBorder="1" applyAlignment="1">
      <alignment horizontal="center" vertical="center" wrapText="1"/>
    </xf>
    <xf numFmtId="176" fontId="4" fillId="0" borderId="71" xfId="49" applyNumberFormat="1" applyFont="1" applyFill="1" applyBorder="1" applyAlignment="1">
      <alignment horizontal="center" vertical="center"/>
    </xf>
    <xf numFmtId="176" fontId="4" fillId="0" borderId="77" xfId="49" applyNumberFormat="1" applyFont="1" applyFill="1" applyBorder="1" applyAlignment="1">
      <alignment horizontal="center" vertical="center" wrapText="1"/>
    </xf>
    <xf numFmtId="176" fontId="4" fillId="0" borderId="64" xfId="49" applyNumberFormat="1" applyFont="1" applyFill="1" applyBorder="1" applyAlignment="1">
      <alignment horizontal="center" vertical="center"/>
    </xf>
    <xf numFmtId="176" fontId="4" fillId="0" borderId="48" xfId="49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/>
    </xf>
    <xf numFmtId="176" fontId="4" fillId="0" borderId="56" xfId="0" applyNumberFormat="1" applyFont="1" applyFill="1" applyBorder="1" applyAlignment="1">
      <alignment horizontal="center" vertical="center"/>
    </xf>
    <xf numFmtId="176" fontId="4" fillId="0" borderId="82" xfId="49" applyNumberFormat="1" applyFont="1" applyFill="1" applyBorder="1" applyAlignment="1">
      <alignment horizontal="center" vertical="center" shrinkToFit="1"/>
    </xf>
    <xf numFmtId="176" fontId="4" fillId="0" borderId="71" xfId="49" applyNumberFormat="1" applyFont="1" applyFill="1" applyBorder="1" applyAlignment="1">
      <alignment horizontal="center" vertical="center" wrapText="1"/>
    </xf>
    <xf numFmtId="176" fontId="4" fillId="0" borderId="21" xfId="49" applyNumberFormat="1" applyFont="1" applyFill="1" applyBorder="1" applyAlignment="1">
      <alignment horizontal="center" vertical="center" wrapText="1"/>
    </xf>
    <xf numFmtId="176" fontId="4" fillId="0" borderId="13" xfId="49" applyNumberFormat="1" applyFont="1" applyFill="1" applyBorder="1" applyAlignment="1">
      <alignment vertical="center" wrapText="1"/>
    </xf>
    <xf numFmtId="176" fontId="4" fillId="0" borderId="28" xfId="49" applyNumberFormat="1" applyFont="1" applyFill="1" applyBorder="1" applyAlignment="1">
      <alignment vertical="center"/>
    </xf>
    <xf numFmtId="176" fontId="4" fillId="0" borderId="65" xfId="49" applyNumberFormat="1" applyFont="1" applyFill="1" applyBorder="1" applyAlignment="1">
      <alignment horizontal="center" vertical="center"/>
    </xf>
    <xf numFmtId="176" fontId="4" fillId="0" borderId="26" xfId="49" applyNumberFormat="1" applyFont="1" applyFill="1" applyBorder="1" applyAlignment="1">
      <alignment horizontal="center" vertical="center"/>
    </xf>
    <xf numFmtId="176" fontId="4" fillId="0" borderId="51" xfId="49" applyNumberFormat="1" applyFont="1" applyFill="1" applyBorder="1" applyAlignment="1">
      <alignment horizontal="center" vertical="center" wrapText="1"/>
    </xf>
    <xf numFmtId="176" fontId="4" fillId="0" borderId="10" xfId="49" applyNumberFormat="1" applyFont="1" applyFill="1" applyBorder="1" applyAlignment="1">
      <alignment horizontal="center" vertical="center"/>
    </xf>
    <xf numFmtId="176" fontId="4" fillId="0" borderId="66" xfId="49" applyNumberFormat="1" applyFont="1" applyFill="1" applyBorder="1" applyAlignment="1">
      <alignment horizontal="center" vertical="center" shrinkToFit="1"/>
    </xf>
    <xf numFmtId="176" fontId="4" fillId="0" borderId="83" xfId="49" applyNumberFormat="1" applyFont="1" applyFill="1" applyBorder="1" applyAlignment="1">
      <alignment horizontal="center" vertical="center" shrinkToFit="1"/>
    </xf>
    <xf numFmtId="176" fontId="4" fillId="0" borderId="55" xfId="49" applyNumberFormat="1" applyFont="1" applyFill="1" applyBorder="1" applyAlignment="1">
      <alignment horizontal="center" vertical="center" shrinkToFit="1"/>
    </xf>
    <xf numFmtId="176" fontId="4" fillId="0" borderId="69" xfId="49" applyNumberFormat="1" applyFont="1" applyFill="1" applyBorder="1" applyAlignment="1">
      <alignment horizontal="center" vertical="center" shrinkToFit="1"/>
    </xf>
    <xf numFmtId="176" fontId="4" fillId="0" borderId="81" xfId="49" applyNumberFormat="1" applyFont="1" applyFill="1" applyBorder="1" applyAlignment="1">
      <alignment horizontal="center" vertical="center" shrinkToFit="1"/>
    </xf>
    <xf numFmtId="176" fontId="4" fillId="0" borderId="84" xfId="49" applyNumberFormat="1" applyFont="1" applyFill="1" applyBorder="1" applyAlignment="1">
      <alignment horizontal="center" vertical="center" shrinkToFit="1"/>
    </xf>
    <xf numFmtId="176" fontId="4" fillId="0" borderId="85" xfId="49" applyNumberFormat="1" applyFont="1" applyFill="1" applyBorder="1" applyAlignment="1">
      <alignment horizontal="center" vertical="center" shrinkToFit="1"/>
    </xf>
    <xf numFmtId="176" fontId="4" fillId="0" borderId="86" xfId="49" applyNumberFormat="1" applyFont="1" applyFill="1" applyBorder="1" applyAlignment="1">
      <alignment horizontal="center" vertical="center" shrinkToFit="1"/>
    </xf>
    <xf numFmtId="176" fontId="4" fillId="0" borderId="46" xfId="49" applyNumberFormat="1" applyFont="1" applyFill="1" applyBorder="1" applyAlignment="1">
      <alignment horizontal="center" vertical="center"/>
    </xf>
    <xf numFmtId="176" fontId="4" fillId="0" borderId="47" xfId="49" applyNumberFormat="1" applyFont="1" applyFill="1" applyBorder="1" applyAlignment="1">
      <alignment horizontal="center" vertical="center"/>
    </xf>
    <xf numFmtId="176" fontId="4" fillId="0" borderId="87" xfId="49" applyNumberFormat="1" applyFont="1" applyFill="1" applyBorder="1" applyAlignment="1">
      <alignment horizontal="center" vertical="center" shrinkToFit="1"/>
    </xf>
    <xf numFmtId="176" fontId="4" fillId="0" borderId="88" xfId="49" applyNumberFormat="1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公共施設フォーム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9"/>
  <sheetViews>
    <sheetView view="pageBreakPreview" zoomScale="70" zoomScaleSheetLayoutView="70" zoomScalePageLayoutView="0" workbookViewId="0" topLeftCell="A1">
      <selection activeCell="A9" sqref="A9:H9"/>
    </sheetView>
  </sheetViews>
  <sheetFormatPr defaultColWidth="8.796875" defaultRowHeight="15"/>
  <cols>
    <col min="1" max="16384" width="9" style="1" customWidth="1"/>
  </cols>
  <sheetData>
    <row r="2" spans="1:8" ht="24" customHeight="1">
      <c r="A2" s="130"/>
      <c r="B2" s="130"/>
      <c r="C2" s="130"/>
      <c r="D2" s="130"/>
      <c r="E2" s="130"/>
      <c r="F2" s="130"/>
      <c r="G2" s="130"/>
      <c r="H2" s="130"/>
    </row>
    <row r="3" spans="1:8" ht="15" customHeight="1">
      <c r="A3" s="2"/>
      <c r="B3" s="2"/>
      <c r="C3" s="2"/>
      <c r="D3" s="2"/>
      <c r="E3" s="2"/>
      <c r="F3" s="2"/>
      <c r="G3" s="2"/>
      <c r="H3" s="2"/>
    </row>
    <row r="4" spans="1:8" ht="15" customHeight="1">
      <c r="A4" s="2"/>
      <c r="B4" s="2"/>
      <c r="C4" s="2"/>
      <c r="D4" s="2"/>
      <c r="E4" s="2"/>
      <c r="F4" s="2"/>
      <c r="G4" s="2"/>
      <c r="H4" s="2"/>
    </row>
    <row r="9" spans="1:8" ht="24" customHeight="1">
      <c r="A9" s="192" t="s">
        <v>40</v>
      </c>
      <c r="B9" s="192"/>
      <c r="C9" s="192"/>
      <c r="D9" s="192"/>
      <c r="E9" s="192"/>
      <c r="F9" s="192"/>
      <c r="G9" s="192"/>
      <c r="H9" s="192"/>
    </row>
    <row r="10" spans="1:8" ht="28.5" customHeight="1">
      <c r="A10" s="3"/>
      <c r="B10" s="3"/>
      <c r="C10" s="3"/>
      <c r="D10" s="3"/>
      <c r="E10" s="3"/>
      <c r="F10" s="3"/>
      <c r="G10" s="3"/>
      <c r="H10" s="3"/>
    </row>
    <row r="11" spans="1:8" ht="20.25" customHeight="1">
      <c r="A11" s="3"/>
      <c r="B11" s="3"/>
      <c r="C11" s="3"/>
      <c r="D11" s="3"/>
      <c r="E11" s="3"/>
      <c r="F11" s="3"/>
      <c r="G11" s="3"/>
      <c r="H11" s="3"/>
    </row>
    <row r="14" spans="1:8" ht="18.75" customHeight="1">
      <c r="A14" s="131"/>
      <c r="B14" s="131"/>
      <c r="C14" s="131"/>
      <c r="D14" s="131"/>
      <c r="E14" s="131"/>
      <c r="F14" s="131"/>
      <c r="G14" s="131"/>
      <c r="H14" s="131"/>
    </row>
    <row r="39" spans="1:8" ht="24" customHeight="1">
      <c r="A39" s="130"/>
      <c r="B39" s="130"/>
      <c r="C39" s="130"/>
      <c r="D39" s="130"/>
      <c r="E39" s="130"/>
      <c r="F39" s="130"/>
      <c r="G39" s="130"/>
      <c r="H39" s="130"/>
    </row>
  </sheetData>
  <sheetProtection/>
  <mergeCells count="1">
    <mergeCell ref="A9:H9"/>
  </mergeCells>
  <printOptions horizontalCentered="1"/>
  <pageMargins left="0.7874015748031497" right="0.7874015748031497" top="0.984251968503937" bottom="0.984251968503937" header="0.5118110236220472" footer="0.5118110236220472"/>
  <pageSetup firstPageNumber="6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H35"/>
  <sheetViews>
    <sheetView tabSelected="1" view="pageBreakPreview" zoomScale="80" zoomScaleSheetLayoutView="80" zoomScalePageLayoutView="0" workbookViewId="0" topLeftCell="AR1">
      <selection activeCell="GV7" sqref="GV7"/>
    </sheetView>
  </sheetViews>
  <sheetFormatPr defaultColWidth="8.796875" defaultRowHeight="15"/>
  <cols>
    <col min="1" max="1" width="10.19921875" style="21" customWidth="1"/>
    <col min="2" max="3" width="10.59765625" style="50" customWidth="1"/>
    <col min="4" max="4" width="9.3984375" style="50" bestFit="1" customWidth="1"/>
    <col min="5" max="5" width="19" style="50" bestFit="1" customWidth="1"/>
    <col min="6" max="6" width="10.5" style="50" customWidth="1"/>
    <col min="7" max="8" width="10" style="50" customWidth="1"/>
    <col min="9" max="17" width="8.69921875" style="50" customWidth="1"/>
    <col min="18" max="20" width="12.19921875" style="50" customWidth="1"/>
    <col min="21" max="22" width="13" style="50" customWidth="1"/>
    <col min="23" max="23" width="12.3984375" style="50" bestFit="1" customWidth="1"/>
    <col min="24" max="24" width="6.59765625" style="50" customWidth="1"/>
    <col min="25" max="25" width="11" style="50" bestFit="1" customWidth="1"/>
    <col min="26" max="26" width="6.59765625" style="50" customWidth="1"/>
    <col min="27" max="27" width="10.19921875" style="50" bestFit="1" customWidth="1"/>
    <col min="28" max="28" width="6.59765625" style="50" customWidth="1"/>
    <col min="29" max="29" width="11.19921875" style="50" bestFit="1" customWidth="1"/>
    <col min="30" max="30" width="10.59765625" style="50" customWidth="1"/>
    <col min="31" max="31" width="11" style="50" bestFit="1" customWidth="1"/>
    <col min="32" max="32" width="6.59765625" style="50" customWidth="1"/>
    <col min="33" max="33" width="10.19921875" style="50" bestFit="1" customWidth="1"/>
    <col min="34" max="34" width="6.59765625" style="50" customWidth="1"/>
    <col min="35" max="35" width="10.19921875" style="50" customWidth="1"/>
    <col min="36" max="36" width="6.59765625" style="50" customWidth="1"/>
    <col min="37" max="37" width="11.19921875" style="50" bestFit="1" customWidth="1"/>
    <col min="38" max="38" width="7" style="50" bestFit="1" customWidth="1"/>
    <col min="39" max="39" width="11.19921875" style="50" bestFit="1" customWidth="1"/>
    <col min="40" max="40" width="11" style="50" customWidth="1"/>
    <col min="41" max="42" width="10.09765625" style="16" customWidth="1"/>
    <col min="43" max="43" width="11.19921875" style="16" customWidth="1"/>
    <col min="44" max="44" width="9.5" style="16" customWidth="1"/>
    <col min="45" max="46" width="14.09765625" style="16" bestFit="1" customWidth="1"/>
    <col min="47" max="48" width="9.59765625" style="16" customWidth="1"/>
    <col min="49" max="49" width="11.19921875" style="16" customWidth="1"/>
    <col min="50" max="50" width="8.5" style="16" customWidth="1"/>
    <col min="51" max="51" width="9.59765625" style="16" customWidth="1"/>
    <col min="52" max="54" width="8" style="16" customWidth="1"/>
    <col min="55" max="55" width="12.09765625" style="16" customWidth="1"/>
    <col min="56" max="57" width="12.69921875" style="16" bestFit="1" customWidth="1"/>
    <col min="58" max="58" width="12.69921875" style="16" customWidth="1"/>
    <col min="59" max="61" width="9.59765625" style="16" customWidth="1"/>
    <col min="62" max="62" width="13.3984375" style="16" customWidth="1"/>
    <col min="63" max="64" width="13.5" style="16" customWidth="1"/>
    <col min="65" max="65" width="12" style="16" customWidth="1"/>
    <col min="66" max="67" width="12.09765625" style="16" customWidth="1"/>
    <col min="68" max="68" width="12.3984375" style="16" customWidth="1"/>
    <col min="69" max="70" width="12.59765625" style="16" customWidth="1"/>
    <col min="71" max="73" width="10.3984375" style="16" customWidth="1"/>
    <col min="74" max="74" width="12.8984375" style="16" customWidth="1"/>
    <col min="75" max="75" width="12.69921875" style="16" customWidth="1"/>
    <col min="76" max="76" width="12.19921875" style="16" customWidth="1"/>
    <col min="77" max="80" width="10.3984375" style="16" customWidth="1"/>
    <col min="81" max="91" width="9.8984375" style="16" customWidth="1"/>
    <col min="92" max="102" width="10.09765625" style="16" customWidth="1"/>
    <col min="103" max="105" width="9.8984375" style="16" customWidth="1"/>
    <col min="106" max="106" width="15.09765625" style="16" bestFit="1" customWidth="1"/>
    <col min="107" max="107" width="17.09765625" style="16" bestFit="1" customWidth="1"/>
    <col min="108" max="109" width="9.8984375" style="16" customWidth="1"/>
    <col min="110" max="117" width="9" style="50" customWidth="1"/>
    <col min="118" max="118" width="8.8984375" style="86" customWidth="1"/>
    <col min="119" max="130" width="8.5" style="86" customWidth="1"/>
    <col min="131" max="134" width="9" style="50" customWidth="1"/>
    <col min="135" max="138" width="10.19921875" style="16" customWidth="1"/>
    <col min="139" max="139" width="10" style="16" customWidth="1"/>
    <col min="140" max="140" width="7.09765625" style="16" customWidth="1"/>
    <col min="141" max="141" width="5.5" style="16" customWidth="1"/>
    <col min="142" max="142" width="9.5" style="16" customWidth="1"/>
    <col min="143" max="143" width="7.8984375" style="16" customWidth="1"/>
    <col min="144" max="144" width="7" style="16" customWidth="1"/>
    <col min="145" max="145" width="8.19921875" style="16" customWidth="1"/>
    <col min="146" max="146" width="5.5" style="16" customWidth="1"/>
    <col min="147" max="148" width="8.19921875" style="16" customWidth="1"/>
    <col min="149" max="149" width="5.5" style="16" customWidth="1"/>
    <col min="150" max="150" width="8.19921875" style="16" customWidth="1"/>
    <col min="151" max="151" width="6.8984375" style="16" customWidth="1"/>
    <col min="152" max="152" width="5.5" style="16" customWidth="1"/>
    <col min="153" max="153" width="9.8984375" style="16" customWidth="1"/>
    <col min="154" max="154" width="8.09765625" style="16" customWidth="1"/>
    <col min="155" max="155" width="5.5" style="16" customWidth="1"/>
    <col min="156" max="156" width="8.69921875" style="16" customWidth="1"/>
    <col min="157" max="157" width="8.59765625" style="16" customWidth="1"/>
    <col min="158" max="158" width="5.5" style="16" customWidth="1"/>
    <col min="159" max="159" width="7.5" style="16" customWidth="1"/>
    <col min="160" max="160" width="8.59765625" style="16" customWidth="1"/>
    <col min="161" max="161" width="7.09765625" style="16" customWidth="1"/>
    <col min="162" max="162" width="7.5" style="16" customWidth="1"/>
    <col min="163" max="163" width="8.59765625" style="16" customWidth="1"/>
    <col min="164" max="164" width="7.09765625" style="16" customWidth="1"/>
    <col min="165" max="165" width="7.5" style="16" customWidth="1"/>
    <col min="166" max="166" width="8.59765625" style="16" customWidth="1"/>
    <col min="167" max="167" width="7.09765625" style="16" customWidth="1"/>
    <col min="168" max="168" width="7.5" style="16" customWidth="1"/>
    <col min="169" max="169" width="8.59765625" style="16" customWidth="1"/>
    <col min="170" max="170" width="7.09765625" style="16" customWidth="1"/>
    <col min="171" max="171" width="7.5" style="16" customWidth="1"/>
    <col min="172" max="172" width="8.59765625" style="16" customWidth="1"/>
    <col min="173" max="173" width="7.09765625" style="16" customWidth="1"/>
    <col min="174" max="174" width="7.5" style="16" customWidth="1"/>
    <col min="175" max="175" width="8.59765625" style="16" customWidth="1"/>
    <col min="176" max="176" width="7.09765625" style="16" customWidth="1"/>
    <col min="177" max="177" width="7.5" style="16" customWidth="1"/>
    <col min="178" max="178" width="8.59765625" style="16" customWidth="1"/>
    <col min="179" max="179" width="7.09765625" style="16" customWidth="1"/>
    <col min="180" max="180" width="8.69921875" style="16" customWidth="1"/>
    <col min="181" max="181" width="8.59765625" style="16" customWidth="1"/>
    <col min="182" max="182" width="7.09765625" style="16" customWidth="1"/>
    <col min="183" max="183" width="8.69921875" style="16" customWidth="1"/>
    <col min="184" max="184" width="8.59765625" style="16" customWidth="1"/>
    <col min="185" max="185" width="7.09765625" style="16" customWidth="1"/>
    <col min="186" max="186" width="8.69921875" style="16" customWidth="1"/>
    <col min="187" max="187" width="8.59765625" style="16" customWidth="1"/>
    <col min="188" max="188" width="7.09765625" style="16" customWidth="1"/>
    <col min="189" max="189" width="8.69921875" style="16" customWidth="1"/>
    <col min="190" max="190" width="8.59765625" style="16" customWidth="1"/>
    <col min="191" max="191" width="7.09765625" style="16" customWidth="1"/>
    <col min="192" max="192" width="8.59765625" style="16" customWidth="1"/>
    <col min="193" max="193" width="7.09765625" style="16" customWidth="1"/>
    <col min="194" max="194" width="8.59765625" style="16" customWidth="1"/>
    <col min="195" max="195" width="8.19921875" style="16" customWidth="1"/>
    <col min="196" max="196" width="8.69921875" style="16" customWidth="1"/>
    <col min="197" max="199" width="7.3984375" style="16" customWidth="1"/>
    <col min="200" max="203" width="10.69921875" style="16" customWidth="1"/>
    <col min="204" max="205" width="10.5" style="16" customWidth="1"/>
    <col min="206" max="16384" width="9" style="16" customWidth="1"/>
  </cols>
  <sheetData>
    <row r="1" spans="1:205" ht="20.25" customHeight="1">
      <c r="A1" s="19"/>
      <c r="B1" s="17" t="s">
        <v>67</v>
      </c>
      <c r="C1" s="17"/>
      <c r="D1" s="17"/>
      <c r="E1" s="121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6"/>
      <c r="S1" s="18"/>
      <c r="T1" s="18"/>
      <c r="U1" s="6" t="s">
        <v>262</v>
      </c>
      <c r="V1" s="6"/>
      <c r="W1" s="6"/>
      <c r="X1" s="6" t="s">
        <v>264</v>
      </c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 t="s">
        <v>265</v>
      </c>
      <c r="AP1" s="6"/>
      <c r="AQ1" s="6"/>
      <c r="AR1" s="18"/>
      <c r="AS1" s="18" t="s">
        <v>94</v>
      </c>
      <c r="AT1" s="18" t="s">
        <v>95</v>
      </c>
      <c r="AU1" s="6" t="s">
        <v>266</v>
      </c>
      <c r="AV1" s="6"/>
      <c r="AW1" s="6"/>
      <c r="AX1" s="6"/>
      <c r="AY1" s="6" t="s">
        <v>267</v>
      </c>
      <c r="AZ1" s="6"/>
      <c r="BA1" s="6"/>
      <c r="BB1" s="6"/>
      <c r="BC1" s="6" t="s">
        <v>268</v>
      </c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6"/>
      <c r="BT1" s="18"/>
      <c r="BU1" s="18"/>
      <c r="BV1" s="18"/>
      <c r="BW1" s="18"/>
      <c r="BX1" s="18"/>
      <c r="BY1" s="18"/>
      <c r="BZ1" s="6"/>
      <c r="CA1" s="18"/>
      <c r="CB1" s="18"/>
      <c r="CC1" s="6"/>
      <c r="CD1" s="18"/>
      <c r="CE1" s="18"/>
      <c r="CF1" s="18"/>
      <c r="CG1" s="6"/>
      <c r="CH1" s="18"/>
      <c r="CI1" s="18"/>
      <c r="CJ1" s="18"/>
      <c r="CK1" s="18"/>
      <c r="CL1" s="18"/>
      <c r="CM1" s="18"/>
      <c r="CN1" s="6"/>
      <c r="CO1" s="18"/>
      <c r="CP1" s="18"/>
      <c r="CQ1" s="18"/>
      <c r="CR1" s="18"/>
      <c r="CS1" s="18"/>
      <c r="CT1" s="18"/>
      <c r="CU1" s="6"/>
      <c r="CV1" s="18"/>
      <c r="CW1" s="18"/>
      <c r="CX1" s="18"/>
      <c r="CY1" s="18"/>
      <c r="CZ1" s="18"/>
      <c r="DA1" s="18"/>
      <c r="DB1" s="6" t="s">
        <v>224</v>
      </c>
      <c r="DC1" s="19"/>
      <c r="DD1" s="121"/>
      <c r="DE1" s="121"/>
      <c r="DF1" s="6" t="s">
        <v>269</v>
      </c>
      <c r="DG1" s="6"/>
      <c r="DH1" s="6"/>
      <c r="DI1" s="6"/>
      <c r="DJ1" s="6"/>
      <c r="DK1" s="6"/>
      <c r="DL1" s="6"/>
      <c r="DM1" s="6"/>
      <c r="DN1" s="20"/>
      <c r="DO1" s="20" t="s">
        <v>270</v>
      </c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6" t="s">
        <v>280</v>
      </c>
      <c r="EB1" s="6"/>
      <c r="EC1" s="6"/>
      <c r="ED1" s="6"/>
      <c r="EE1" s="6" t="s">
        <v>272</v>
      </c>
      <c r="EF1" s="6"/>
      <c r="EG1" s="19"/>
      <c r="EH1" s="19"/>
      <c r="EI1" s="6" t="s">
        <v>158</v>
      </c>
      <c r="EJ1" s="17"/>
      <c r="EK1" s="17"/>
      <c r="EL1" s="17"/>
      <c r="EM1" s="17"/>
      <c r="EN1" s="6" t="s">
        <v>273</v>
      </c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6" t="s">
        <v>233</v>
      </c>
      <c r="GS1" s="6"/>
      <c r="GT1" s="17"/>
      <c r="GU1" s="17"/>
      <c r="GV1" s="6" t="s">
        <v>183</v>
      </c>
      <c r="GW1" s="17"/>
    </row>
    <row r="2" spans="1:216" s="21" customFormat="1" ht="20.25" customHeight="1" thickBot="1">
      <c r="A2" s="118"/>
      <c r="B2" s="17"/>
      <c r="C2" s="17"/>
      <c r="D2" s="17"/>
      <c r="E2" s="122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  <c r="S2" s="18"/>
      <c r="T2" s="18"/>
      <c r="U2" s="17"/>
      <c r="V2" s="6"/>
      <c r="W2" s="6"/>
      <c r="X2" s="6" t="s">
        <v>240</v>
      </c>
      <c r="Y2" s="6"/>
      <c r="Z2" s="6"/>
      <c r="AA2" s="6"/>
      <c r="AB2" s="6"/>
      <c r="AC2" s="6"/>
      <c r="AD2" s="6"/>
      <c r="AE2" s="6"/>
      <c r="AF2" s="6" t="s">
        <v>241</v>
      </c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18"/>
      <c r="AS2" s="18"/>
      <c r="AT2" s="18"/>
      <c r="AU2" s="6" t="s">
        <v>242</v>
      </c>
      <c r="AV2" s="6"/>
      <c r="AW2" s="6" t="s">
        <v>212</v>
      </c>
      <c r="AX2" s="6"/>
      <c r="AY2" s="17"/>
      <c r="AZ2" s="17"/>
      <c r="BA2" s="17"/>
      <c r="BB2" s="17"/>
      <c r="BC2" s="6" t="s">
        <v>243</v>
      </c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 t="s">
        <v>217</v>
      </c>
      <c r="BQ2" s="18"/>
      <c r="BR2" s="18"/>
      <c r="BS2" s="6" t="s">
        <v>218</v>
      </c>
      <c r="BT2" s="18"/>
      <c r="BU2" s="123"/>
      <c r="BV2" s="123"/>
      <c r="BW2" s="123"/>
      <c r="BX2" s="123"/>
      <c r="BY2" s="123"/>
      <c r="BZ2" s="6" t="s">
        <v>220</v>
      </c>
      <c r="CA2" s="18"/>
      <c r="CB2" s="18"/>
      <c r="CC2" s="18"/>
      <c r="CD2" s="18"/>
      <c r="CE2" s="18"/>
      <c r="CF2" s="18"/>
      <c r="CG2" s="6" t="s">
        <v>221</v>
      </c>
      <c r="CH2" s="18"/>
      <c r="CI2" s="123"/>
      <c r="CJ2" s="123"/>
      <c r="CK2" s="123"/>
      <c r="CL2" s="123"/>
      <c r="CM2" s="123"/>
      <c r="CN2" s="6" t="s">
        <v>222</v>
      </c>
      <c r="CO2" s="18"/>
      <c r="CP2" s="123"/>
      <c r="CQ2" s="123"/>
      <c r="CR2" s="123"/>
      <c r="CS2" s="123"/>
      <c r="CT2" s="123"/>
      <c r="CU2" s="6" t="s">
        <v>223</v>
      </c>
      <c r="CV2" s="18"/>
      <c r="CW2" s="123"/>
      <c r="CX2" s="123"/>
      <c r="CY2" s="123"/>
      <c r="CZ2" s="123"/>
      <c r="DA2" s="123"/>
      <c r="DB2" s="6" t="s">
        <v>225</v>
      </c>
      <c r="DC2" s="17" t="s">
        <v>245</v>
      </c>
      <c r="DD2" s="122"/>
      <c r="DE2" s="122"/>
      <c r="DF2" s="6" t="s">
        <v>244</v>
      </c>
      <c r="DG2" s="6"/>
      <c r="DH2" s="6"/>
      <c r="DI2" s="6"/>
      <c r="DJ2" s="6" t="s">
        <v>226</v>
      </c>
      <c r="DK2" s="6"/>
      <c r="DL2" s="6"/>
      <c r="DM2" s="6"/>
      <c r="DN2" s="124"/>
      <c r="DO2" s="20" t="s">
        <v>246</v>
      </c>
      <c r="DP2" s="20"/>
      <c r="DQ2" s="20"/>
      <c r="DR2" s="20"/>
      <c r="DS2" s="20" t="s">
        <v>227</v>
      </c>
      <c r="DT2" s="20"/>
      <c r="DU2" s="20"/>
      <c r="DV2" s="20"/>
      <c r="DW2" s="20" t="s">
        <v>228</v>
      </c>
      <c r="DX2" s="20"/>
      <c r="DY2" s="20"/>
      <c r="DZ2" s="20"/>
      <c r="EA2" s="6" t="s">
        <v>247</v>
      </c>
      <c r="EB2" s="6"/>
      <c r="EC2" s="6" t="s">
        <v>229</v>
      </c>
      <c r="ED2" s="6"/>
      <c r="EE2" s="6" t="s">
        <v>230</v>
      </c>
      <c r="EF2" s="6"/>
      <c r="EG2" s="6" t="s">
        <v>231</v>
      </c>
      <c r="EH2" s="6"/>
      <c r="EI2" s="17"/>
      <c r="EJ2" s="17"/>
      <c r="EK2" s="17"/>
      <c r="EL2" s="17"/>
      <c r="EM2" s="17"/>
      <c r="EN2" s="6" t="s">
        <v>274</v>
      </c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25"/>
      <c r="GN2" s="125"/>
      <c r="GO2" s="17"/>
      <c r="GP2" s="17"/>
      <c r="GQ2" s="17"/>
      <c r="GR2" s="6" t="s">
        <v>275</v>
      </c>
      <c r="GS2" s="17"/>
      <c r="GT2" s="17"/>
      <c r="GU2" s="17"/>
      <c r="GV2" s="6" t="s">
        <v>281</v>
      </c>
      <c r="GW2" s="17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</row>
    <row r="3" spans="1:216" s="21" customFormat="1" ht="21.75" customHeight="1">
      <c r="A3" s="253" t="s">
        <v>43</v>
      </c>
      <c r="B3" s="256" t="s">
        <v>44</v>
      </c>
      <c r="C3" s="197"/>
      <c r="D3" s="198"/>
      <c r="E3" s="87" t="s">
        <v>261</v>
      </c>
      <c r="F3" s="197" t="s">
        <v>52</v>
      </c>
      <c r="G3" s="197"/>
      <c r="H3" s="198"/>
      <c r="I3" s="196" t="s">
        <v>208</v>
      </c>
      <c r="J3" s="197"/>
      <c r="K3" s="198"/>
      <c r="L3" s="196" t="s">
        <v>209</v>
      </c>
      <c r="M3" s="197"/>
      <c r="N3" s="198"/>
      <c r="O3" s="196" t="s">
        <v>210</v>
      </c>
      <c r="P3" s="197"/>
      <c r="Q3" s="198"/>
      <c r="R3" s="250" t="s">
        <v>263</v>
      </c>
      <c r="S3" s="257"/>
      <c r="T3" s="258"/>
      <c r="U3" s="23" t="s">
        <v>68</v>
      </c>
      <c r="V3" s="24" t="s">
        <v>69</v>
      </c>
      <c r="W3" s="24" t="s">
        <v>72</v>
      </c>
      <c r="X3" s="226" t="s">
        <v>73</v>
      </c>
      <c r="Y3" s="249"/>
      <c r="Z3" s="249"/>
      <c r="AA3" s="249"/>
      <c r="AB3" s="249"/>
      <c r="AC3" s="227"/>
      <c r="AD3" s="226" t="s">
        <v>81</v>
      </c>
      <c r="AE3" s="227"/>
      <c r="AF3" s="226" t="s">
        <v>26</v>
      </c>
      <c r="AG3" s="249"/>
      <c r="AH3" s="249"/>
      <c r="AI3" s="249"/>
      <c r="AJ3" s="249"/>
      <c r="AK3" s="227"/>
      <c r="AL3" s="226" t="s">
        <v>84</v>
      </c>
      <c r="AM3" s="227"/>
      <c r="AN3" s="238" t="s">
        <v>259</v>
      </c>
      <c r="AO3" s="202" t="s">
        <v>89</v>
      </c>
      <c r="AP3" s="202" t="s">
        <v>90</v>
      </c>
      <c r="AQ3" s="202" t="s">
        <v>91</v>
      </c>
      <c r="AR3" s="236" t="s">
        <v>211</v>
      </c>
      <c r="AS3" s="241" t="s">
        <v>92</v>
      </c>
      <c r="AT3" s="241" t="s">
        <v>93</v>
      </c>
      <c r="AU3" s="243" t="s">
        <v>97</v>
      </c>
      <c r="AV3" s="238" t="s">
        <v>98</v>
      </c>
      <c r="AW3" s="238" t="s">
        <v>97</v>
      </c>
      <c r="AX3" s="238" t="s">
        <v>99</v>
      </c>
      <c r="AY3" s="195" t="s">
        <v>103</v>
      </c>
      <c r="AZ3" s="193"/>
      <c r="BA3" s="193"/>
      <c r="BB3" s="194"/>
      <c r="BC3" s="238" t="s">
        <v>213</v>
      </c>
      <c r="BD3" s="238" t="s">
        <v>214</v>
      </c>
      <c r="BE3" s="238" t="s">
        <v>114</v>
      </c>
      <c r="BF3" s="238" t="s">
        <v>116</v>
      </c>
      <c r="BG3" s="238" t="s">
        <v>117</v>
      </c>
      <c r="BH3" s="236" t="s">
        <v>118</v>
      </c>
      <c r="BI3" s="241" t="s">
        <v>119</v>
      </c>
      <c r="BJ3" s="243" t="s">
        <v>120</v>
      </c>
      <c r="BK3" s="238" t="s">
        <v>122</v>
      </c>
      <c r="BL3" s="238" t="s">
        <v>116</v>
      </c>
      <c r="BM3" s="238" t="s">
        <v>124</v>
      </c>
      <c r="BN3" s="236" t="s">
        <v>125</v>
      </c>
      <c r="BO3" s="241" t="s">
        <v>126</v>
      </c>
      <c r="BP3" s="247" t="s">
        <v>214</v>
      </c>
      <c r="BQ3" s="238" t="s">
        <v>219</v>
      </c>
      <c r="BR3" s="238" t="s">
        <v>116</v>
      </c>
      <c r="BS3" s="236" t="s">
        <v>131</v>
      </c>
      <c r="BT3" s="113"/>
      <c r="BU3" s="243" t="s">
        <v>133</v>
      </c>
      <c r="BV3" s="236" t="s">
        <v>134</v>
      </c>
      <c r="BW3" s="25"/>
      <c r="BX3" s="238" t="s">
        <v>136</v>
      </c>
      <c r="BY3" s="238" t="s">
        <v>125</v>
      </c>
      <c r="BZ3" s="236" t="s">
        <v>137</v>
      </c>
      <c r="CA3" s="25"/>
      <c r="CB3" s="238" t="s">
        <v>133</v>
      </c>
      <c r="CC3" s="236" t="s">
        <v>134</v>
      </c>
      <c r="CD3" s="25"/>
      <c r="CE3" s="238" t="s">
        <v>136</v>
      </c>
      <c r="CF3" s="238" t="s">
        <v>125</v>
      </c>
      <c r="CG3" s="236" t="s">
        <v>137</v>
      </c>
      <c r="CH3" s="25"/>
      <c r="CI3" s="238" t="s">
        <v>133</v>
      </c>
      <c r="CJ3" s="236" t="s">
        <v>140</v>
      </c>
      <c r="CK3" s="25"/>
      <c r="CL3" s="238" t="s">
        <v>142</v>
      </c>
      <c r="CM3" s="238" t="s">
        <v>125</v>
      </c>
      <c r="CN3" s="236" t="s">
        <v>137</v>
      </c>
      <c r="CO3" s="25"/>
      <c r="CP3" s="238" t="s">
        <v>133</v>
      </c>
      <c r="CQ3" s="236" t="s">
        <v>134</v>
      </c>
      <c r="CR3" s="25"/>
      <c r="CS3" s="238" t="s">
        <v>136</v>
      </c>
      <c r="CT3" s="238" t="s">
        <v>125</v>
      </c>
      <c r="CU3" s="236" t="s">
        <v>137</v>
      </c>
      <c r="CV3" s="25"/>
      <c r="CW3" s="238" t="s">
        <v>133</v>
      </c>
      <c r="CX3" s="236" t="s">
        <v>134</v>
      </c>
      <c r="CY3" s="25"/>
      <c r="CZ3" s="238" t="s">
        <v>136</v>
      </c>
      <c r="DA3" s="238" t="s">
        <v>143</v>
      </c>
      <c r="DB3" s="238" t="s">
        <v>144</v>
      </c>
      <c r="DC3" s="196" t="s">
        <v>145</v>
      </c>
      <c r="DD3" s="132"/>
      <c r="DE3" s="26"/>
      <c r="DF3" s="226" t="s">
        <v>148</v>
      </c>
      <c r="DG3" s="227"/>
      <c r="DH3" s="226" t="s">
        <v>151</v>
      </c>
      <c r="DI3" s="227"/>
      <c r="DJ3" s="226" t="s">
        <v>148</v>
      </c>
      <c r="DK3" s="227"/>
      <c r="DL3" s="226" t="s">
        <v>151</v>
      </c>
      <c r="DM3" s="227"/>
      <c r="DN3" s="230" t="s">
        <v>271</v>
      </c>
      <c r="DO3" s="217" t="s">
        <v>148</v>
      </c>
      <c r="DP3" s="218"/>
      <c r="DQ3" s="217" t="s">
        <v>151</v>
      </c>
      <c r="DR3" s="218"/>
      <c r="DS3" s="217" t="s">
        <v>148</v>
      </c>
      <c r="DT3" s="218"/>
      <c r="DU3" s="217" t="s">
        <v>151</v>
      </c>
      <c r="DV3" s="218"/>
      <c r="DW3" s="217" t="s">
        <v>148</v>
      </c>
      <c r="DX3" s="218"/>
      <c r="DY3" s="217" t="s">
        <v>151</v>
      </c>
      <c r="DZ3" s="229"/>
      <c r="EA3" s="234" t="s">
        <v>148</v>
      </c>
      <c r="EB3" s="227"/>
      <c r="EC3" s="226" t="s">
        <v>148</v>
      </c>
      <c r="ED3" s="227"/>
      <c r="EE3" s="226" t="s">
        <v>154</v>
      </c>
      <c r="EF3" s="227"/>
      <c r="EG3" s="250" t="s">
        <v>154</v>
      </c>
      <c r="EH3" s="227"/>
      <c r="EI3" s="195" t="s">
        <v>155</v>
      </c>
      <c r="EJ3" s="194"/>
      <c r="EK3" s="195" t="s">
        <v>157</v>
      </c>
      <c r="EL3" s="193"/>
      <c r="EM3" s="194"/>
      <c r="EN3" s="195" t="s">
        <v>159</v>
      </c>
      <c r="EO3" s="194"/>
      <c r="EP3" s="195" t="s">
        <v>161</v>
      </c>
      <c r="EQ3" s="193"/>
      <c r="ER3" s="194"/>
      <c r="ES3" s="195" t="s">
        <v>163</v>
      </c>
      <c r="ET3" s="193"/>
      <c r="EU3" s="194"/>
      <c r="EV3" s="214" t="s">
        <v>165</v>
      </c>
      <c r="EW3" s="193"/>
      <c r="EX3" s="194"/>
      <c r="EY3" s="195" t="s">
        <v>166</v>
      </c>
      <c r="EZ3" s="193"/>
      <c r="FA3" s="194"/>
      <c r="FB3" s="195" t="s">
        <v>167</v>
      </c>
      <c r="FC3" s="193"/>
      <c r="FD3" s="194"/>
      <c r="FE3" s="195" t="s">
        <v>253</v>
      </c>
      <c r="FF3" s="193"/>
      <c r="FG3" s="193"/>
      <c r="FH3" s="193"/>
      <c r="FI3" s="193"/>
      <c r="FJ3" s="193"/>
      <c r="FK3" s="193"/>
      <c r="FL3" s="193"/>
      <c r="FM3" s="193"/>
      <c r="FN3" s="193" t="s">
        <v>254</v>
      </c>
      <c r="FO3" s="193"/>
      <c r="FP3" s="193"/>
      <c r="FQ3" s="193"/>
      <c r="FR3" s="193"/>
      <c r="FS3" s="193"/>
      <c r="FT3" s="193"/>
      <c r="FU3" s="193"/>
      <c r="FV3" s="194"/>
      <c r="FW3" s="195" t="s">
        <v>255</v>
      </c>
      <c r="FX3" s="193"/>
      <c r="FY3" s="193"/>
      <c r="FZ3" s="193"/>
      <c r="GA3" s="193"/>
      <c r="GB3" s="193"/>
      <c r="GC3" s="193"/>
      <c r="GD3" s="193"/>
      <c r="GE3" s="193"/>
      <c r="GF3" s="193" t="s">
        <v>256</v>
      </c>
      <c r="GG3" s="193"/>
      <c r="GH3" s="194"/>
      <c r="GI3" s="196" t="s">
        <v>179</v>
      </c>
      <c r="GJ3" s="197"/>
      <c r="GK3" s="197"/>
      <c r="GL3" s="198"/>
      <c r="GM3" s="195" t="s">
        <v>180</v>
      </c>
      <c r="GN3" s="194"/>
      <c r="GO3" s="196" t="s">
        <v>181</v>
      </c>
      <c r="GP3" s="197"/>
      <c r="GQ3" s="198"/>
      <c r="GR3" s="196" t="s">
        <v>179</v>
      </c>
      <c r="GS3" s="197"/>
      <c r="GT3" s="197"/>
      <c r="GU3" s="198"/>
      <c r="GV3" s="202" t="s">
        <v>149</v>
      </c>
      <c r="GW3" s="205" t="s">
        <v>150</v>
      </c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</row>
    <row r="4" spans="1:216" s="21" customFormat="1" ht="33.75" customHeight="1">
      <c r="A4" s="254"/>
      <c r="B4" s="28" t="s">
        <v>47</v>
      </c>
      <c r="C4" s="29" t="s">
        <v>45</v>
      </c>
      <c r="D4" s="209" t="s">
        <v>46</v>
      </c>
      <c r="E4" s="30" t="s">
        <v>51</v>
      </c>
      <c r="F4" s="31" t="s">
        <v>47</v>
      </c>
      <c r="G4" s="29" t="s">
        <v>45</v>
      </c>
      <c r="H4" s="209" t="s">
        <v>55</v>
      </c>
      <c r="I4" s="29" t="s">
        <v>47</v>
      </c>
      <c r="J4" s="29" t="s">
        <v>45</v>
      </c>
      <c r="K4" s="209" t="s">
        <v>58</v>
      </c>
      <c r="L4" s="29" t="s">
        <v>47</v>
      </c>
      <c r="M4" s="29" t="s">
        <v>45</v>
      </c>
      <c r="N4" s="209" t="s">
        <v>61</v>
      </c>
      <c r="O4" s="29" t="s">
        <v>47</v>
      </c>
      <c r="P4" s="29" t="s">
        <v>45</v>
      </c>
      <c r="Q4" s="209" t="s">
        <v>64</v>
      </c>
      <c r="R4" s="224" t="s">
        <v>65</v>
      </c>
      <c r="S4" s="224" t="s">
        <v>66</v>
      </c>
      <c r="T4" s="224" t="s">
        <v>232</v>
      </c>
      <c r="U4" s="203" t="s">
        <v>70</v>
      </c>
      <c r="V4" s="228" t="s">
        <v>71</v>
      </c>
      <c r="W4" s="259" t="s">
        <v>201</v>
      </c>
      <c r="X4" s="251" t="s">
        <v>74</v>
      </c>
      <c r="Y4" s="252"/>
      <c r="Z4" s="251" t="s">
        <v>75</v>
      </c>
      <c r="AA4" s="252"/>
      <c r="AB4" s="251" t="s">
        <v>76</v>
      </c>
      <c r="AC4" s="252"/>
      <c r="AD4" s="228" t="s">
        <v>77</v>
      </c>
      <c r="AE4" s="224" t="s">
        <v>82</v>
      </c>
      <c r="AF4" s="261" t="s">
        <v>83</v>
      </c>
      <c r="AG4" s="262"/>
      <c r="AH4" s="261" t="s">
        <v>75</v>
      </c>
      <c r="AI4" s="262"/>
      <c r="AJ4" s="261" t="s">
        <v>76</v>
      </c>
      <c r="AK4" s="262"/>
      <c r="AL4" s="228" t="s">
        <v>77</v>
      </c>
      <c r="AM4" s="228" t="s">
        <v>86</v>
      </c>
      <c r="AN4" s="228"/>
      <c r="AO4" s="203"/>
      <c r="AP4" s="203"/>
      <c r="AQ4" s="203"/>
      <c r="AR4" s="240"/>
      <c r="AS4" s="263"/>
      <c r="AT4" s="263"/>
      <c r="AU4" s="244"/>
      <c r="AV4" s="224"/>
      <c r="AW4" s="224"/>
      <c r="AX4" s="224"/>
      <c r="AY4" s="199" t="s">
        <v>104</v>
      </c>
      <c r="AZ4" s="200"/>
      <c r="BA4" s="210" t="s">
        <v>105</v>
      </c>
      <c r="BB4" s="212"/>
      <c r="BC4" s="224"/>
      <c r="BD4" s="224"/>
      <c r="BE4" s="224"/>
      <c r="BF4" s="224"/>
      <c r="BG4" s="224"/>
      <c r="BH4" s="240"/>
      <c r="BI4" s="242"/>
      <c r="BJ4" s="244"/>
      <c r="BK4" s="224"/>
      <c r="BL4" s="224"/>
      <c r="BM4" s="224"/>
      <c r="BN4" s="240"/>
      <c r="BO4" s="242"/>
      <c r="BP4" s="248"/>
      <c r="BQ4" s="224"/>
      <c r="BR4" s="224"/>
      <c r="BS4" s="224"/>
      <c r="BT4" s="245" t="s">
        <v>132</v>
      </c>
      <c r="BU4" s="244"/>
      <c r="BV4" s="224"/>
      <c r="BW4" s="239" t="s">
        <v>135</v>
      </c>
      <c r="BX4" s="224"/>
      <c r="BY4" s="224"/>
      <c r="BZ4" s="224"/>
      <c r="CA4" s="239" t="s">
        <v>132</v>
      </c>
      <c r="CB4" s="224"/>
      <c r="CC4" s="224"/>
      <c r="CD4" s="224" t="s">
        <v>138</v>
      </c>
      <c r="CE4" s="224"/>
      <c r="CF4" s="224"/>
      <c r="CG4" s="224"/>
      <c r="CH4" s="239" t="s">
        <v>139</v>
      </c>
      <c r="CI4" s="224"/>
      <c r="CJ4" s="224"/>
      <c r="CK4" s="224" t="s">
        <v>141</v>
      </c>
      <c r="CL4" s="224"/>
      <c r="CM4" s="224"/>
      <c r="CN4" s="224"/>
      <c r="CO4" s="224" t="s">
        <v>132</v>
      </c>
      <c r="CP4" s="224"/>
      <c r="CQ4" s="224"/>
      <c r="CR4" s="224" t="s">
        <v>138</v>
      </c>
      <c r="CS4" s="224"/>
      <c r="CT4" s="224"/>
      <c r="CU4" s="224"/>
      <c r="CV4" s="224" t="s">
        <v>132</v>
      </c>
      <c r="CW4" s="224"/>
      <c r="CX4" s="224"/>
      <c r="CY4" s="224" t="s">
        <v>138</v>
      </c>
      <c r="CZ4" s="224"/>
      <c r="DA4" s="224"/>
      <c r="DB4" s="224"/>
      <c r="DC4" s="203"/>
      <c r="DD4" s="213" t="s">
        <v>146</v>
      </c>
      <c r="DE4" s="213" t="s">
        <v>147</v>
      </c>
      <c r="DF4" s="228" t="s">
        <v>149</v>
      </c>
      <c r="DG4" s="224" t="s">
        <v>150</v>
      </c>
      <c r="DH4" s="228" t="s">
        <v>149</v>
      </c>
      <c r="DI4" s="224" t="s">
        <v>150</v>
      </c>
      <c r="DJ4" s="228" t="s">
        <v>149</v>
      </c>
      <c r="DK4" s="224" t="s">
        <v>150</v>
      </c>
      <c r="DL4" s="228" t="s">
        <v>149</v>
      </c>
      <c r="DM4" s="224" t="s">
        <v>152</v>
      </c>
      <c r="DN4" s="231"/>
      <c r="DO4" s="219" t="s">
        <v>149</v>
      </c>
      <c r="DP4" s="221" t="s">
        <v>152</v>
      </c>
      <c r="DQ4" s="219" t="s">
        <v>149</v>
      </c>
      <c r="DR4" s="221" t="s">
        <v>150</v>
      </c>
      <c r="DS4" s="219" t="s">
        <v>149</v>
      </c>
      <c r="DT4" s="221" t="s">
        <v>152</v>
      </c>
      <c r="DU4" s="219" t="s">
        <v>149</v>
      </c>
      <c r="DV4" s="221" t="s">
        <v>150</v>
      </c>
      <c r="DW4" s="219" t="s">
        <v>149</v>
      </c>
      <c r="DX4" s="221" t="s">
        <v>150</v>
      </c>
      <c r="DY4" s="219" t="s">
        <v>149</v>
      </c>
      <c r="DZ4" s="215" t="s">
        <v>150</v>
      </c>
      <c r="EA4" s="222" t="s">
        <v>149</v>
      </c>
      <c r="EB4" s="224" t="s">
        <v>150</v>
      </c>
      <c r="EC4" s="228" t="s">
        <v>149</v>
      </c>
      <c r="ED4" s="224" t="s">
        <v>150</v>
      </c>
      <c r="EE4" s="228" t="s">
        <v>149</v>
      </c>
      <c r="EF4" s="224" t="s">
        <v>150</v>
      </c>
      <c r="EG4" s="228" t="s">
        <v>149</v>
      </c>
      <c r="EH4" s="224" t="s">
        <v>150</v>
      </c>
      <c r="EI4" s="213" t="s">
        <v>150</v>
      </c>
      <c r="EJ4" s="213" t="s">
        <v>156</v>
      </c>
      <c r="EK4" s="203" t="s">
        <v>149</v>
      </c>
      <c r="EL4" s="213" t="s">
        <v>150</v>
      </c>
      <c r="EM4" s="213" t="s">
        <v>156</v>
      </c>
      <c r="EN4" s="213" t="s">
        <v>160</v>
      </c>
      <c r="EO4" s="213" t="s">
        <v>150</v>
      </c>
      <c r="EP4" s="203" t="s">
        <v>149</v>
      </c>
      <c r="EQ4" s="213" t="s">
        <v>150</v>
      </c>
      <c r="ER4" s="213" t="s">
        <v>162</v>
      </c>
      <c r="ES4" s="203" t="s">
        <v>149</v>
      </c>
      <c r="ET4" s="213" t="s">
        <v>152</v>
      </c>
      <c r="EU4" s="213" t="s">
        <v>164</v>
      </c>
      <c r="EV4" s="203" t="s">
        <v>149</v>
      </c>
      <c r="EW4" s="213" t="s">
        <v>150</v>
      </c>
      <c r="EX4" s="213" t="s">
        <v>164</v>
      </c>
      <c r="EY4" s="203" t="s">
        <v>77</v>
      </c>
      <c r="EZ4" s="213" t="s">
        <v>152</v>
      </c>
      <c r="FA4" s="213" t="s">
        <v>164</v>
      </c>
      <c r="FB4" s="203" t="s">
        <v>149</v>
      </c>
      <c r="FC4" s="213" t="s">
        <v>150</v>
      </c>
      <c r="FD4" s="213" t="s">
        <v>164</v>
      </c>
      <c r="FE4" s="210" t="s">
        <v>168</v>
      </c>
      <c r="FF4" s="211"/>
      <c r="FG4" s="212"/>
      <c r="FH4" s="210" t="s">
        <v>169</v>
      </c>
      <c r="FI4" s="211"/>
      <c r="FJ4" s="212"/>
      <c r="FK4" s="210" t="s">
        <v>170</v>
      </c>
      <c r="FL4" s="211"/>
      <c r="FM4" s="212"/>
      <c r="FN4" s="210" t="s">
        <v>171</v>
      </c>
      <c r="FO4" s="211"/>
      <c r="FP4" s="212"/>
      <c r="FQ4" s="210" t="s">
        <v>172</v>
      </c>
      <c r="FR4" s="211"/>
      <c r="FS4" s="212"/>
      <c r="FT4" s="210" t="s">
        <v>173</v>
      </c>
      <c r="FU4" s="211"/>
      <c r="FV4" s="212"/>
      <c r="FW4" s="199" t="s">
        <v>30</v>
      </c>
      <c r="FX4" s="201"/>
      <c r="FY4" s="200"/>
      <c r="FZ4" s="199" t="s">
        <v>31</v>
      </c>
      <c r="GA4" s="201"/>
      <c r="GB4" s="200"/>
      <c r="GC4" s="199" t="s">
        <v>32</v>
      </c>
      <c r="GD4" s="201"/>
      <c r="GE4" s="200"/>
      <c r="GF4" s="199" t="s">
        <v>35</v>
      </c>
      <c r="GG4" s="201"/>
      <c r="GH4" s="200"/>
      <c r="GI4" s="199" t="s">
        <v>36</v>
      </c>
      <c r="GJ4" s="200"/>
      <c r="GK4" s="199" t="s">
        <v>37</v>
      </c>
      <c r="GL4" s="200"/>
      <c r="GM4" s="203" t="s">
        <v>149</v>
      </c>
      <c r="GN4" s="203" t="s">
        <v>153</v>
      </c>
      <c r="GO4" s="208" t="s">
        <v>28</v>
      </c>
      <c r="GP4" s="209" t="s">
        <v>174</v>
      </c>
      <c r="GQ4" s="209" t="s">
        <v>182</v>
      </c>
      <c r="GR4" s="199" t="s">
        <v>36</v>
      </c>
      <c r="GS4" s="200"/>
      <c r="GT4" s="199" t="s">
        <v>37</v>
      </c>
      <c r="GU4" s="200"/>
      <c r="GV4" s="203"/>
      <c r="GW4" s="20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</row>
    <row r="5" spans="1:216" s="21" customFormat="1" ht="47.25" customHeight="1" thickBot="1">
      <c r="A5" s="255"/>
      <c r="B5" s="33" t="s">
        <v>48</v>
      </c>
      <c r="C5" s="34" t="s">
        <v>49</v>
      </c>
      <c r="D5" s="204"/>
      <c r="E5" s="35" t="s">
        <v>50</v>
      </c>
      <c r="F5" s="88" t="s">
        <v>53</v>
      </c>
      <c r="G5" s="34" t="s">
        <v>54</v>
      </c>
      <c r="H5" s="204"/>
      <c r="I5" s="34" t="s">
        <v>56</v>
      </c>
      <c r="J5" s="34" t="s">
        <v>57</v>
      </c>
      <c r="K5" s="204"/>
      <c r="L5" s="34" t="s">
        <v>59</v>
      </c>
      <c r="M5" s="34" t="s">
        <v>60</v>
      </c>
      <c r="N5" s="204"/>
      <c r="O5" s="34" t="s">
        <v>62</v>
      </c>
      <c r="P5" s="34" t="s">
        <v>63</v>
      </c>
      <c r="Q5" s="204"/>
      <c r="R5" s="237"/>
      <c r="S5" s="237"/>
      <c r="T5" s="237"/>
      <c r="U5" s="204"/>
      <c r="V5" s="225"/>
      <c r="W5" s="260"/>
      <c r="X5" s="37" t="s">
        <v>77</v>
      </c>
      <c r="Y5" s="37" t="s">
        <v>78</v>
      </c>
      <c r="Z5" s="37" t="s">
        <v>77</v>
      </c>
      <c r="AA5" s="37" t="s">
        <v>79</v>
      </c>
      <c r="AB5" s="37" t="s">
        <v>77</v>
      </c>
      <c r="AC5" s="37" t="s">
        <v>80</v>
      </c>
      <c r="AD5" s="225"/>
      <c r="AE5" s="225"/>
      <c r="AF5" s="116" t="s">
        <v>27</v>
      </c>
      <c r="AG5" s="116" t="s">
        <v>34</v>
      </c>
      <c r="AH5" s="116" t="s">
        <v>27</v>
      </c>
      <c r="AI5" s="116" t="s">
        <v>34</v>
      </c>
      <c r="AJ5" s="116" t="s">
        <v>27</v>
      </c>
      <c r="AK5" s="116" t="s">
        <v>85</v>
      </c>
      <c r="AL5" s="225"/>
      <c r="AM5" s="225"/>
      <c r="AN5" s="225"/>
      <c r="AO5" s="37" t="s">
        <v>87</v>
      </c>
      <c r="AP5" s="37" t="s">
        <v>87</v>
      </c>
      <c r="AQ5" s="37" t="s">
        <v>87</v>
      </c>
      <c r="AR5" s="89" t="s">
        <v>88</v>
      </c>
      <c r="AS5" s="110" t="s">
        <v>96</v>
      </c>
      <c r="AT5" s="110" t="s">
        <v>96</v>
      </c>
      <c r="AU5" s="108" t="s">
        <v>100</v>
      </c>
      <c r="AV5" s="36" t="s">
        <v>101</v>
      </c>
      <c r="AW5" s="36" t="s">
        <v>100</v>
      </c>
      <c r="AX5" s="36" t="s">
        <v>102</v>
      </c>
      <c r="AY5" s="39" t="s">
        <v>109</v>
      </c>
      <c r="AZ5" s="39" t="s">
        <v>108</v>
      </c>
      <c r="BA5" s="109" t="s">
        <v>107</v>
      </c>
      <c r="BB5" s="109" t="s">
        <v>106</v>
      </c>
      <c r="BC5" s="36" t="s">
        <v>112</v>
      </c>
      <c r="BD5" s="36" t="s">
        <v>113</v>
      </c>
      <c r="BE5" s="36" t="s">
        <v>115</v>
      </c>
      <c r="BF5" s="36" t="s">
        <v>202</v>
      </c>
      <c r="BG5" s="36" t="s">
        <v>215</v>
      </c>
      <c r="BH5" s="89" t="s">
        <v>216</v>
      </c>
      <c r="BI5" s="110" t="s">
        <v>203</v>
      </c>
      <c r="BJ5" s="108" t="s">
        <v>121</v>
      </c>
      <c r="BK5" s="36" t="s">
        <v>123</v>
      </c>
      <c r="BL5" s="36" t="s">
        <v>204</v>
      </c>
      <c r="BM5" s="36" t="s">
        <v>100</v>
      </c>
      <c r="BN5" s="89" t="s">
        <v>111</v>
      </c>
      <c r="BO5" s="110" t="s">
        <v>205</v>
      </c>
      <c r="BP5" s="114" t="s">
        <v>128</v>
      </c>
      <c r="BQ5" s="36" t="s">
        <v>130</v>
      </c>
      <c r="BR5" s="36" t="s">
        <v>206</v>
      </c>
      <c r="BS5" s="36" t="s">
        <v>111</v>
      </c>
      <c r="BT5" s="246"/>
      <c r="BU5" s="108" t="s">
        <v>111</v>
      </c>
      <c r="BV5" s="36" t="s">
        <v>129</v>
      </c>
      <c r="BW5" s="237"/>
      <c r="BX5" s="36" t="s">
        <v>129</v>
      </c>
      <c r="BY5" s="36" t="s">
        <v>111</v>
      </c>
      <c r="BZ5" s="36" t="s">
        <v>111</v>
      </c>
      <c r="CA5" s="237"/>
      <c r="CB5" s="36" t="s">
        <v>111</v>
      </c>
      <c r="CC5" s="36" t="s">
        <v>129</v>
      </c>
      <c r="CD5" s="237"/>
      <c r="CE5" s="36" t="s">
        <v>129</v>
      </c>
      <c r="CF5" s="36" t="s">
        <v>111</v>
      </c>
      <c r="CG5" s="36" t="s">
        <v>111</v>
      </c>
      <c r="CH5" s="237"/>
      <c r="CI5" s="36" t="s">
        <v>110</v>
      </c>
      <c r="CJ5" s="36" t="s">
        <v>129</v>
      </c>
      <c r="CK5" s="237"/>
      <c r="CL5" s="36" t="s">
        <v>129</v>
      </c>
      <c r="CM5" s="36" t="s">
        <v>111</v>
      </c>
      <c r="CN5" s="36" t="s">
        <v>111</v>
      </c>
      <c r="CO5" s="237"/>
      <c r="CP5" s="36" t="s">
        <v>111</v>
      </c>
      <c r="CQ5" s="36" t="s">
        <v>129</v>
      </c>
      <c r="CR5" s="237"/>
      <c r="CS5" s="36" t="s">
        <v>129</v>
      </c>
      <c r="CT5" s="36" t="s">
        <v>111</v>
      </c>
      <c r="CU5" s="36" t="s">
        <v>111</v>
      </c>
      <c r="CV5" s="237"/>
      <c r="CW5" s="36" t="s">
        <v>111</v>
      </c>
      <c r="CX5" s="36" t="s">
        <v>127</v>
      </c>
      <c r="CY5" s="237"/>
      <c r="CZ5" s="36" t="s">
        <v>129</v>
      </c>
      <c r="DA5" s="36" t="s">
        <v>111</v>
      </c>
      <c r="DB5" s="36" t="s">
        <v>111</v>
      </c>
      <c r="DC5" s="34" t="s">
        <v>111</v>
      </c>
      <c r="DD5" s="235"/>
      <c r="DE5" s="235"/>
      <c r="DF5" s="225"/>
      <c r="DG5" s="225"/>
      <c r="DH5" s="225"/>
      <c r="DI5" s="225"/>
      <c r="DJ5" s="225"/>
      <c r="DK5" s="225"/>
      <c r="DL5" s="225"/>
      <c r="DM5" s="225"/>
      <c r="DN5" s="232"/>
      <c r="DO5" s="220"/>
      <c r="DP5" s="220"/>
      <c r="DQ5" s="220"/>
      <c r="DR5" s="233"/>
      <c r="DS5" s="220"/>
      <c r="DT5" s="220"/>
      <c r="DU5" s="220"/>
      <c r="DV5" s="220"/>
      <c r="DW5" s="220"/>
      <c r="DX5" s="220"/>
      <c r="DY5" s="220"/>
      <c r="DZ5" s="216"/>
      <c r="EA5" s="223"/>
      <c r="EB5" s="225"/>
      <c r="EC5" s="225"/>
      <c r="ED5" s="225"/>
      <c r="EE5" s="225"/>
      <c r="EF5" s="225"/>
      <c r="EG5" s="225"/>
      <c r="EH5" s="225"/>
      <c r="EI5" s="204"/>
      <c r="EJ5" s="204"/>
      <c r="EK5" s="204"/>
      <c r="EL5" s="204"/>
      <c r="EM5" s="204"/>
      <c r="EN5" s="204"/>
      <c r="EO5" s="204"/>
      <c r="EP5" s="204"/>
      <c r="EQ5" s="204"/>
      <c r="ER5" s="204"/>
      <c r="ES5" s="204"/>
      <c r="ET5" s="204"/>
      <c r="EU5" s="204"/>
      <c r="EV5" s="204"/>
      <c r="EW5" s="204"/>
      <c r="EX5" s="204"/>
      <c r="EY5" s="204"/>
      <c r="EZ5" s="204"/>
      <c r="FA5" s="204"/>
      <c r="FB5" s="204"/>
      <c r="FC5" s="204"/>
      <c r="FD5" s="204"/>
      <c r="FE5" s="115" t="s">
        <v>28</v>
      </c>
      <c r="FF5" s="109" t="s">
        <v>174</v>
      </c>
      <c r="FG5" s="109" t="s">
        <v>175</v>
      </c>
      <c r="FH5" s="115" t="s">
        <v>28</v>
      </c>
      <c r="FI5" s="109" t="s">
        <v>174</v>
      </c>
      <c r="FJ5" s="109" t="s">
        <v>175</v>
      </c>
      <c r="FK5" s="115" t="s">
        <v>28</v>
      </c>
      <c r="FL5" s="109" t="s">
        <v>174</v>
      </c>
      <c r="FM5" s="109" t="s">
        <v>175</v>
      </c>
      <c r="FN5" s="115" t="s">
        <v>28</v>
      </c>
      <c r="FO5" s="109" t="s">
        <v>174</v>
      </c>
      <c r="FP5" s="109" t="s">
        <v>175</v>
      </c>
      <c r="FQ5" s="115" t="s">
        <v>28</v>
      </c>
      <c r="FR5" s="109" t="s">
        <v>174</v>
      </c>
      <c r="FS5" s="109" t="s">
        <v>175</v>
      </c>
      <c r="FT5" s="115" t="s">
        <v>28</v>
      </c>
      <c r="FU5" s="109" t="s">
        <v>174</v>
      </c>
      <c r="FV5" s="109" t="s">
        <v>175</v>
      </c>
      <c r="FW5" s="115" t="s">
        <v>28</v>
      </c>
      <c r="FX5" s="109" t="s">
        <v>176</v>
      </c>
      <c r="FY5" s="109" t="s">
        <v>175</v>
      </c>
      <c r="FZ5" s="115" t="s">
        <v>28</v>
      </c>
      <c r="GA5" s="109" t="s">
        <v>177</v>
      </c>
      <c r="GB5" s="109" t="s">
        <v>175</v>
      </c>
      <c r="GC5" s="115" t="s">
        <v>28</v>
      </c>
      <c r="GD5" s="109" t="s">
        <v>177</v>
      </c>
      <c r="GE5" s="109" t="s">
        <v>175</v>
      </c>
      <c r="GF5" s="115" t="s">
        <v>28</v>
      </c>
      <c r="GG5" s="109" t="s">
        <v>178</v>
      </c>
      <c r="GH5" s="109" t="s">
        <v>175</v>
      </c>
      <c r="GI5" s="115" t="s">
        <v>28</v>
      </c>
      <c r="GJ5" s="115" t="s">
        <v>38</v>
      </c>
      <c r="GK5" s="115" t="s">
        <v>28</v>
      </c>
      <c r="GL5" s="115" t="s">
        <v>38</v>
      </c>
      <c r="GM5" s="204"/>
      <c r="GN5" s="204"/>
      <c r="GO5" s="204"/>
      <c r="GP5" s="204"/>
      <c r="GQ5" s="204"/>
      <c r="GR5" s="115" t="s">
        <v>28</v>
      </c>
      <c r="GS5" s="115" t="s">
        <v>38</v>
      </c>
      <c r="GT5" s="115" t="s">
        <v>28</v>
      </c>
      <c r="GU5" s="115" t="s">
        <v>38</v>
      </c>
      <c r="GV5" s="204"/>
      <c r="GW5" s="207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</row>
    <row r="6" spans="1:205" ht="22.5" customHeight="1" thickBot="1">
      <c r="A6" s="27" t="s">
        <v>0</v>
      </c>
      <c r="B6" s="40">
        <v>1474811</v>
      </c>
      <c r="C6" s="8">
        <v>1474015</v>
      </c>
      <c r="D6" s="41">
        <f>(C6-B6)/B6*100</f>
        <v>-0.05397301755953814</v>
      </c>
      <c r="E6" s="42">
        <v>1419474</v>
      </c>
      <c r="F6" s="48">
        <v>688268</v>
      </c>
      <c r="G6" s="8">
        <v>680855</v>
      </c>
      <c r="H6" s="41">
        <f>(G6-F6)/F6*100</f>
        <v>-1.077051381148041</v>
      </c>
      <c r="I6" s="8">
        <v>5912</v>
      </c>
      <c r="J6" s="8">
        <v>5229</v>
      </c>
      <c r="K6" s="41">
        <f>(J6-I6)/I6*100</f>
        <v>-11.55277401894452</v>
      </c>
      <c r="L6" s="8">
        <v>155460</v>
      </c>
      <c r="M6" s="8">
        <v>131687</v>
      </c>
      <c r="N6" s="41">
        <f>(M6-L6)/L6*100</f>
        <v>-15.292036536729706</v>
      </c>
      <c r="O6" s="8">
        <v>504066</v>
      </c>
      <c r="P6" s="8">
        <v>471275</v>
      </c>
      <c r="Q6" s="41">
        <f>(P6-O6)/O6*100</f>
        <v>-6.5052989092698175</v>
      </c>
      <c r="R6" s="8">
        <v>1</v>
      </c>
      <c r="S6" s="8">
        <v>1</v>
      </c>
      <c r="T6" s="8">
        <v>1</v>
      </c>
      <c r="U6" s="8">
        <v>2968294</v>
      </c>
      <c r="V6" s="8">
        <v>18317423</v>
      </c>
      <c r="W6" s="41">
        <f>V6/U6</f>
        <v>6.171027196093109</v>
      </c>
      <c r="X6" s="8">
        <v>903</v>
      </c>
      <c r="Y6" s="8">
        <v>5707148</v>
      </c>
      <c r="Z6" s="8">
        <v>12</v>
      </c>
      <c r="AA6" s="8">
        <v>214230</v>
      </c>
      <c r="AB6" s="8">
        <f>X6+Z6</f>
        <v>915</v>
      </c>
      <c r="AC6" s="8">
        <f>Y6+AA6</f>
        <v>5921378</v>
      </c>
      <c r="AD6" s="8">
        <v>5</v>
      </c>
      <c r="AE6" s="8">
        <v>684574</v>
      </c>
      <c r="AF6" s="8">
        <v>0</v>
      </c>
      <c r="AG6" s="8">
        <v>0</v>
      </c>
      <c r="AH6" s="8">
        <v>0</v>
      </c>
      <c r="AI6" s="8">
        <v>0</v>
      </c>
      <c r="AJ6" s="8">
        <f>AF6+AH6</f>
        <v>0</v>
      </c>
      <c r="AK6" s="8">
        <f>AG6+AI6</f>
        <v>0</v>
      </c>
      <c r="AL6" s="8">
        <v>0</v>
      </c>
      <c r="AM6" s="8">
        <v>0</v>
      </c>
      <c r="AN6" s="8">
        <f>(AC6+AE6+AK6+AM6)/E6</f>
        <v>4.653802746651224</v>
      </c>
      <c r="AO6" s="8">
        <v>19210</v>
      </c>
      <c r="AP6" s="8">
        <v>3642</v>
      </c>
      <c r="AQ6" s="8">
        <v>133</v>
      </c>
      <c r="AR6" s="90">
        <f>SUM(AO6:AQ6)</f>
        <v>22985</v>
      </c>
      <c r="AS6" s="99">
        <v>40803</v>
      </c>
      <c r="AT6" s="99">
        <v>35513</v>
      </c>
      <c r="AU6" s="48">
        <v>13440</v>
      </c>
      <c r="AV6" s="8">
        <v>11651</v>
      </c>
      <c r="AW6" s="8">
        <v>1417737</v>
      </c>
      <c r="AX6" s="8">
        <v>461415</v>
      </c>
      <c r="AY6" s="8">
        <v>9864</v>
      </c>
      <c r="AZ6" s="8">
        <v>85</v>
      </c>
      <c r="BA6" s="8">
        <v>0</v>
      </c>
      <c r="BB6" s="8">
        <v>0</v>
      </c>
      <c r="BC6" s="8">
        <v>1411186</v>
      </c>
      <c r="BD6" s="8">
        <v>166270000</v>
      </c>
      <c r="BE6" s="8">
        <v>155130000</v>
      </c>
      <c r="BF6" s="41">
        <f>BE6/BD6*100</f>
        <v>93.3000541288266</v>
      </c>
      <c r="BG6" s="8">
        <v>5</v>
      </c>
      <c r="BH6" s="90">
        <v>5</v>
      </c>
      <c r="BI6" s="177">
        <f>BH6/BG6*100</f>
        <v>100</v>
      </c>
      <c r="BJ6" s="48">
        <v>166270000</v>
      </c>
      <c r="BK6" s="8">
        <v>155130000</v>
      </c>
      <c r="BL6" s="162">
        <f>BK6/BJ6*100</f>
        <v>93.3000541288266</v>
      </c>
      <c r="BM6" s="8">
        <v>1411186</v>
      </c>
      <c r="BN6" s="90">
        <v>1395301</v>
      </c>
      <c r="BO6" s="99">
        <f>BK6/BE6*100</f>
        <v>100</v>
      </c>
      <c r="BP6" s="40">
        <v>26124000</v>
      </c>
      <c r="BQ6" s="8">
        <v>26124000</v>
      </c>
      <c r="BR6" s="162">
        <f>BQ6/BP6*100</f>
        <v>100</v>
      </c>
      <c r="BS6" s="8">
        <v>510</v>
      </c>
      <c r="BT6" s="42">
        <v>510</v>
      </c>
      <c r="BU6" s="48">
        <v>510</v>
      </c>
      <c r="BV6" s="8">
        <v>210000</v>
      </c>
      <c r="BW6" s="8">
        <v>210000</v>
      </c>
      <c r="BX6" s="8">
        <v>210000</v>
      </c>
      <c r="BY6" s="8">
        <v>448</v>
      </c>
      <c r="BZ6" s="8">
        <v>0</v>
      </c>
      <c r="CA6" s="8">
        <v>0</v>
      </c>
      <c r="CB6" s="8">
        <v>0</v>
      </c>
      <c r="CC6" s="8">
        <v>0</v>
      </c>
      <c r="CD6" s="8">
        <v>0</v>
      </c>
      <c r="CE6" s="8">
        <v>0</v>
      </c>
      <c r="CF6" s="8">
        <v>0</v>
      </c>
      <c r="CG6" s="8">
        <v>0</v>
      </c>
      <c r="CH6" s="8">
        <v>0</v>
      </c>
      <c r="CI6" s="8">
        <v>0</v>
      </c>
      <c r="CJ6" s="8">
        <v>0</v>
      </c>
      <c r="CK6" s="8">
        <v>0</v>
      </c>
      <c r="CL6" s="8">
        <v>0</v>
      </c>
      <c r="CM6" s="8">
        <v>0</v>
      </c>
      <c r="CN6" s="8">
        <v>0</v>
      </c>
      <c r="CO6" s="8">
        <v>0</v>
      </c>
      <c r="CP6" s="8">
        <v>0</v>
      </c>
      <c r="CQ6" s="8">
        <v>0</v>
      </c>
      <c r="CR6" s="8">
        <v>0</v>
      </c>
      <c r="CS6" s="8">
        <v>0</v>
      </c>
      <c r="CT6" s="8">
        <v>0</v>
      </c>
      <c r="CU6" s="8">
        <v>0</v>
      </c>
      <c r="CV6" s="8">
        <v>0</v>
      </c>
      <c r="CW6" s="8">
        <v>0</v>
      </c>
      <c r="CX6" s="8">
        <v>0</v>
      </c>
      <c r="CY6" s="8">
        <v>0</v>
      </c>
      <c r="CZ6" s="8">
        <v>0</v>
      </c>
      <c r="DA6" s="8">
        <v>0</v>
      </c>
      <c r="DB6" s="8">
        <v>0</v>
      </c>
      <c r="DC6" s="8">
        <v>8021</v>
      </c>
      <c r="DD6" s="8">
        <v>0</v>
      </c>
      <c r="DE6" s="8">
        <v>0</v>
      </c>
      <c r="DF6" s="8">
        <v>23</v>
      </c>
      <c r="DG6" s="8">
        <v>23000</v>
      </c>
      <c r="DH6" s="8">
        <v>0</v>
      </c>
      <c r="DI6" s="8">
        <v>0</v>
      </c>
      <c r="DJ6" s="8">
        <v>0</v>
      </c>
      <c r="DK6" s="8">
        <v>0</v>
      </c>
      <c r="DL6" s="8">
        <v>0</v>
      </c>
      <c r="DM6" s="8">
        <v>0</v>
      </c>
      <c r="DN6" s="8">
        <v>373612</v>
      </c>
      <c r="DO6" s="8">
        <v>0</v>
      </c>
      <c r="DP6" s="8">
        <v>0</v>
      </c>
      <c r="DQ6" s="8">
        <v>0</v>
      </c>
      <c r="DR6" s="8">
        <v>0</v>
      </c>
      <c r="DS6" s="8">
        <v>7</v>
      </c>
      <c r="DT6" s="8">
        <v>22402</v>
      </c>
      <c r="DU6" s="8">
        <v>0</v>
      </c>
      <c r="DV6" s="8">
        <v>0</v>
      </c>
      <c r="DW6" s="8">
        <v>0</v>
      </c>
      <c r="DX6" s="8">
        <v>0</v>
      </c>
      <c r="DY6" s="8">
        <v>0</v>
      </c>
      <c r="DZ6" s="42">
        <v>0</v>
      </c>
      <c r="EA6" s="8">
        <v>0</v>
      </c>
      <c r="EB6" s="8">
        <v>0</v>
      </c>
      <c r="EC6" s="8">
        <v>1</v>
      </c>
      <c r="ED6" s="8">
        <v>850</v>
      </c>
      <c r="EE6" s="8">
        <v>17</v>
      </c>
      <c r="EF6" s="8">
        <v>12040</v>
      </c>
      <c r="EG6" s="8">
        <v>0</v>
      </c>
      <c r="EH6" s="8">
        <v>0</v>
      </c>
      <c r="EI6" s="8">
        <v>28996</v>
      </c>
      <c r="EJ6" s="8">
        <v>2698</v>
      </c>
      <c r="EK6" s="8">
        <v>71</v>
      </c>
      <c r="EL6" s="8">
        <v>145489</v>
      </c>
      <c r="EM6" s="8">
        <v>4527</v>
      </c>
      <c r="EN6" s="8">
        <v>14</v>
      </c>
      <c r="EO6" s="8">
        <v>761</v>
      </c>
      <c r="EP6" s="8">
        <v>92</v>
      </c>
      <c r="EQ6" s="8">
        <v>23838</v>
      </c>
      <c r="ER6" s="8">
        <v>460</v>
      </c>
      <c r="ES6" s="8">
        <v>0</v>
      </c>
      <c r="ET6" s="8">
        <v>0</v>
      </c>
      <c r="EU6" s="8">
        <v>0</v>
      </c>
      <c r="EV6" s="8">
        <v>10</v>
      </c>
      <c r="EW6" s="8">
        <v>92415</v>
      </c>
      <c r="EX6" s="8">
        <v>111</v>
      </c>
      <c r="EY6" s="8">
        <v>1</v>
      </c>
      <c r="EZ6" s="8">
        <v>9034</v>
      </c>
      <c r="FA6" s="8">
        <v>31</v>
      </c>
      <c r="FB6" s="8">
        <v>19</v>
      </c>
      <c r="FC6" s="8">
        <v>15596</v>
      </c>
      <c r="FD6" s="8">
        <v>224</v>
      </c>
      <c r="FE6" s="8">
        <v>0</v>
      </c>
      <c r="FF6" s="8">
        <v>0</v>
      </c>
      <c r="FG6" s="8">
        <v>0</v>
      </c>
      <c r="FH6" s="8">
        <v>1</v>
      </c>
      <c r="FI6" s="8">
        <v>9675</v>
      </c>
      <c r="FJ6" s="8">
        <v>50</v>
      </c>
      <c r="FK6" s="8">
        <v>1</v>
      </c>
      <c r="FL6" s="8">
        <v>2400</v>
      </c>
      <c r="FM6" s="8">
        <v>8</v>
      </c>
      <c r="FN6" s="8">
        <v>1</v>
      </c>
      <c r="FO6" s="8">
        <v>14201</v>
      </c>
      <c r="FP6" s="8">
        <v>9</v>
      </c>
      <c r="FQ6" s="8">
        <v>1</v>
      </c>
      <c r="FR6" s="8">
        <v>41383</v>
      </c>
      <c r="FS6" s="8">
        <v>45</v>
      </c>
      <c r="FT6" s="8">
        <f>FE6+FH6+FK6+FN6+FQ6</f>
        <v>4</v>
      </c>
      <c r="FU6" s="8">
        <f>FF6+FI6+FL6+FO6+FR6</f>
        <v>67659</v>
      </c>
      <c r="FV6" s="8">
        <f>FG6+FJ6+FM6+FP6+FS6</f>
        <v>112</v>
      </c>
      <c r="FW6" s="8">
        <v>20</v>
      </c>
      <c r="FX6" s="8">
        <v>44664</v>
      </c>
      <c r="FY6" s="8">
        <v>64</v>
      </c>
      <c r="FZ6" s="8">
        <v>2</v>
      </c>
      <c r="GA6" s="8">
        <v>64000</v>
      </c>
      <c r="GB6" s="8">
        <v>6</v>
      </c>
      <c r="GC6" s="8">
        <v>20</v>
      </c>
      <c r="GD6" s="8">
        <v>455875</v>
      </c>
      <c r="GE6" s="8">
        <v>24</v>
      </c>
      <c r="GF6" s="8">
        <v>6</v>
      </c>
      <c r="GG6" s="8">
        <v>3000</v>
      </c>
      <c r="GH6" s="8">
        <v>25</v>
      </c>
      <c r="GI6" s="8">
        <v>2</v>
      </c>
      <c r="GJ6" s="8">
        <v>140</v>
      </c>
      <c r="GK6" s="8">
        <v>20</v>
      </c>
      <c r="GL6" s="8">
        <v>0</v>
      </c>
      <c r="GM6" s="8">
        <v>0</v>
      </c>
      <c r="GN6" s="8">
        <v>0</v>
      </c>
      <c r="GO6" s="8">
        <v>1</v>
      </c>
      <c r="GP6" s="8">
        <v>2966</v>
      </c>
      <c r="GQ6" s="8">
        <v>1</v>
      </c>
      <c r="GR6" s="8">
        <v>104</v>
      </c>
      <c r="GS6" s="8">
        <v>22956</v>
      </c>
      <c r="GT6" s="8">
        <v>2470</v>
      </c>
      <c r="GU6" s="8">
        <v>483</v>
      </c>
      <c r="GV6" s="8">
        <v>97</v>
      </c>
      <c r="GW6" s="42">
        <v>7806</v>
      </c>
    </row>
    <row r="7" spans="1:205" ht="22.5" customHeight="1" thickTop="1">
      <c r="A7" s="43" t="s">
        <v>1</v>
      </c>
      <c r="B7" s="44">
        <v>81977</v>
      </c>
      <c r="C7" s="7">
        <v>79652</v>
      </c>
      <c r="D7" s="45">
        <f aca="true" t="shared" si="0" ref="D7:D35">(C7-B7)/B7*100</f>
        <v>-2.8361613623333377</v>
      </c>
      <c r="E7" s="46">
        <v>80682</v>
      </c>
      <c r="F7" s="47">
        <v>41806</v>
      </c>
      <c r="G7" s="7">
        <v>39466</v>
      </c>
      <c r="H7" s="45">
        <f aca="true" t="shared" si="1" ref="H7:H35">(G7-F7)/F7*100</f>
        <v>-5.5972826866956895</v>
      </c>
      <c r="I7" s="7">
        <v>3689</v>
      </c>
      <c r="J7" s="7">
        <v>2489</v>
      </c>
      <c r="K7" s="45">
        <f aca="true" t="shared" si="2" ref="K7:K35">(J7-I7)/I7*100</f>
        <v>-32.529140688533474</v>
      </c>
      <c r="L7" s="7">
        <v>12660</v>
      </c>
      <c r="M7" s="7">
        <v>10854</v>
      </c>
      <c r="N7" s="45">
        <f aca="true" t="shared" si="3" ref="N7:N35">(M7-L7)/L7*100</f>
        <v>-14.265402843601896</v>
      </c>
      <c r="O7" s="7">
        <v>25107</v>
      </c>
      <c r="P7" s="7">
        <v>23942</v>
      </c>
      <c r="Q7" s="45">
        <f aca="true" t="shared" si="4" ref="Q7:Q35">(P7-O7)/O7*100</f>
        <v>-4.640140199944239</v>
      </c>
      <c r="R7" s="7">
        <v>1</v>
      </c>
      <c r="S7" s="7">
        <v>1</v>
      </c>
      <c r="T7" s="7">
        <v>1</v>
      </c>
      <c r="U7" s="7">
        <v>1405627</v>
      </c>
      <c r="V7" s="7">
        <v>7959608</v>
      </c>
      <c r="W7" s="45">
        <f aca="true" t="shared" si="5" ref="W7:W35">V7/U7</f>
        <v>5.662674379476205</v>
      </c>
      <c r="X7" s="7">
        <v>91</v>
      </c>
      <c r="Y7" s="7">
        <v>1744029</v>
      </c>
      <c r="Z7" s="7">
        <v>0</v>
      </c>
      <c r="AA7" s="7">
        <v>0</v>
      </c>
      <c r="AB7" s="7">
        <f>X7+Z7</f>
        <v>91</v>
      </c>
      <c r="AC7" s="7">
        <f aca="true" t="shared" si="6" ref="AC7:AC31">Y7+AA7</f>
        <v>1744029</v>
      </c>
      <c r="AD7" s="7">
        <v>0</v>
      </c>
      <c r="AE7" s="7">
        <v>0</v>
      </c>
      <c r="AF7" s="7">
        <v>1</v>
      </c>
      <c r="AG7" s="7">
        <v>219</v>
      </c>
      <c r="AH7" s="7">
        <v>5</v>
      </c>
      <c r="AI7" s="7">
        <v>93670</v>
      </c>
      <c r="AJ7" s="7">
        <f aca="true" t="shared" si="7" ref="AJ7:AJ31">AF7+AH7</f>
        <v>6</v>
      </c>
      <c r="AK7" s="7">
        <f aca="true" t="shared" si="8" ref="AK7:AK31">AG7+AI7</f>
        <v>93889</v>
      </c>
      <c r="AL7" s="7">
        <v>0</v>
      </c>
      <c r="AM7" s="7">
        <v>0</v>
      </c>
      <c r="AN7" s="7">
        <f aca="true" t="shared" si="9" ref="AN7:AN35">(AC7+AE7+AK7+AM7)/E7</f>
        <v>22.779777397684736</v>
      </c>
      <c r="AO7" s="7">
        <v>1050</v>
      </c>
      <c r="AP7" s="7">
        <v>26</v>
      </c>
      <c r="AQ7" s="7">
        <v>131</v>
      </c>
      <c r="AR7" s="91">
        <f aca="true" t="shared" si="10" ref="AR7:AR31">SUM(AO7:AQ7)</f>
        <v>1207</v>
      </c>
      <c r="AS7" s="100">
        <v>18280</v>
      </c>
      <c r="AT7" s="100">
        <v>140820</v>
      </c>
      <c r="AU7" s="47">
        <v>2918</v>
      </c>
      <c r="AV7" s="7">
        <v>2624</v>
      </c>
      <c r="AW7" s="7">
        <v>80038</v>
      </c>
      <c r="AX7" s="7">
        <v>35093</v>
      </c>
      <c r="AY7" s="7">
        <v>13474</v>
      </c>
      <c r="AZ7" s="7">
        <v>11</v>
      </c>
      <c r="BA7" s="7">
        <v>0</v>
      </c>
      <c r="BB7" s="7">
        <v>0</v>
      </c>
      <c r="BC7" s="7">
        <v>65848</v>
      </c>
      <c r="BD7" s="7">
        <v>25898000</v>
      </c>
      <c r="BE7" s="7">
        <v>23263000</v>
      </c>
      <c r="BF7" s="45">
        <f aca="true" t="shared" si="11" ref="BF7:BF35">BE7/BD7*100</f>
        <v>89.82546914819677</v>
      </c>
      <c r="BG7" s="7">
        <v>3</v>
      </c>
      <c r="BH7" s="91">
        <v>3</v>
      </c>
      <c r="BI7" s="178">
        <f aca="true" t="shared" si="12" ref="BI7:BI35">BH7/BG7*100</f>
        <v>100</v>
      </c>
      <c r="BJ7" s="47">
        <v>25898000</v>
      </c>
      <c r="BK7" s="7">
        <v>23263000</v>
      </c>
      <c r="BL7" s="163">
        <f aca="true" t="shared" si="13" ref="BL7:BL35">BK7/BJ7*100</f>
        <v>89.82546914819677</v>
      </c>
      <c r="BM7" s="7">
        <v>65848</v>
      </c>
      <c r="BN7" s="91">
        <v>64462</v>
      </c>
      <c r="BO7" s="100">
        <f aca="true" t="shared" si="14" ref="BO7:BO35">BK7/BE7*100</f>
        <v>100</v>
      </c>
      <c r="BP7" s="44">
        <v>0</v>
      </c>
      <c r="BQ7" s="7">
        <v>0</v>
      </c>
      <c r="BR7" s="173" t="s">
        <v>251</v>
      </c>
      <c r="BS7" s="7">
        <v>9600</v>
      </c>
      <c r="BT7" s="46">
        <v>9600</v>
      </c>
      <c r="BU7" s="47">
        <v>9600</v>
      </c>
      <c r="BV7" s="7">
        <v>6962000</v>
      </c>
      <c r="BW7" s="7">
        <v>6962000</v>
      </c>
      <c r="BX7" s="7">
        <v>6962000</v>
      </c>
      <c r="BY7" s="7">
        <v>9101</v>
      </c>
      <c r="BZ7" s="7">
        <v>0</v>
      </c>
      <c r="CA7" s="7">
        <v>0</v>
      </c>
      <c r="CB7" s="7">
        <v>0</v>
      </c>
      <c r="CC7" s="7">
        <v>0</v>
      </c>
      <c r="CD7" s="7">
        <v>0</v>
      </c>
      <c r="CE7" s="7">
        <v>0</v>
      </c>
      <c r="CF7" s="7">
        <v>0</v>
      </c>
      <c r="CG7" s="7">
        <v>0</v>
      </c>
      <c r="CH7" s="7">
        <v>0</v>
      </c>
      <c r="CI7" s="7">
        <v>0</v>
      </c>
      <c r="CJ7" s="7">
        <v>0</v>
      </c>
      <c r="CK7" s="7">
        <v>0</v>
      </c>
      <c r="CL7" s="7">
        <v>0</v>
      </c>
      <c r="CM7" s="7">
        <v>0</v>
      </c>
      <c r="CN7" s="7">
        <v>38</v>
      </c>
      <c r="CO7" s="7">
        <v>38</v>
      </c>
      <c r="CP7" s="7">
        <v>38</v>
      </c>
      <c r="CQ7" s="7">
        <v>50000</v>
      </c>
      <c r="CR7" s="7">
        <v>50000</v>
      </c>
      <c r="CS7" s="7">
        <v>50000</v>
      </c>
      <c r="CT7" s="7">
        <v>38</v>
      </c>
      <c r="CU7" s="7">
        <v>0</v>
      </c>
      <c r="CV7" s="7">
        <v>0</v>
      </c>
      <c r="CW7" s="7">
        <v>0</v>
      </c>
      <c r="CX7" s="7">
        <v>0</v>
      </c>
      <c r="CY7" s="7">
        <v>0</v>
      </c>
      <c r="CZ7" s="7">
        <v>0</v>
      </c>
      <c r="DA7" s="7">
        <v>0</v>
      </c>
      <c r="DB7" s="7">
        <v>0</v>
      </c>
      <c r="DC7" s="7">
        <v>3040</v>
      </c>
      <c r="DD7" s="7">
        <v>0</v>
      </c>
      <c r="DE7" s="7">
        <v>0</v>
      </c>
      <c r="DF7" s="7">
        <v>13</v>
      </c>
      <c r="DG7" s="7">
        <v>8498</v>
      </c>
      <c r="DH7" s="7">
        <v>0</v>
      </c>
      <c r="DI7" s="7">
        <v>0</v>
      </c>
      <c r="DJ7" s="7">
        <v>0</v>
      </c>
      <c r="DK7" s="7">
        <v>0</v>
      </c>
      <c r="DL7" s="7">
        <v>0</v>
      </c>
      <c r="DM7" s="7">
        <v>0</v>
      </c>
      <c r="DN7" s="7">
        <v>22684</v>
      </c>
      <c r="DO7" s="7">
        <v>0</v>
      </c>
      <c r="DP7" s="7">
        <v>0</v>
      </c>
      <c r="DQ7" s="7">
        <v>0</v>
      </c>
      <c r="DR7" s="7">
        <v>0</v>
      </c>
      <c r="DS7" s="7">
        <v>0</v>
      </c>
      <c r="DT7" s="7">
        <v>0</v>
      </c>
      <c r="DU7" s="7">
        <v>0</v>
      </c>
      <c r="DV7" s="7">
        <v>0</v>
      </c>
      <c r="DW7" s="7">
        <v>0</v>
      </c>
      <c r="DX7" s="7">
        <v>0</v>
      </c>
      <c r="DY7" s="7">
        <v>0</v>
      </c>
      <c r="DZ7" s="46">
        <v>0</v>
      </c>
      <c r="EA7" s="7">
        <v>0</v>
      </c>
      <c r="EB7" s="7">
        <v>0</v>
      </c>
      <c r="EC7" s="7">
        <v>0</v>
      </c>
      <c r="ED7" s="7">
        <v>0</v>
      </c>
      <c r="EE7" s="7">
        <v>3</v>
      </c>
      <c r="EF7" s="7">
        <v>2362</v>
      </c>
      <c r="EG7" s="7">
        <v>0</v>
      </c>
      <c r="EH7" s="7">
        <v>0</v>
      </c>
      <c r="EI7" s="7">
        <v>14576</v>
      </c>
      <c r="EJ7" s="7">
        <v>418</v>
      </c>
      <c r="EK7" s="7">
        <v>3</v>
      </c>
      <c r="EL7" s="7">
        <v>6023</v>
      </c>
      <c r="EM7" s="7">
        <v>52</v>
      </c>
      <c r="EN7" s="7">
        <v>0</v>
      </c>
      <c r="EO7" s="7">
        <v>0</v>
      </c>
      <c r="EP7" s="7">
        <v>10</v>
      </c>
      <c r="EQ7" s="7">
        <v>4358</v>
      </c>
      <c r="ER7" s="7">
        <v>33</v>
      </c>
      <c r="ES7" s="7">
        <v>5</v>
      </c>
      <c r="ET7" s="7">
        <v>1864</v>
      </c>
      <c r="EU7" s="7">
        <v>13</v>
      </c>
      <c r="EV7" s="7">
        <v>2</v>
      </c>
      <c r="EW7" s="7">
        <v>5568</v>
      </c>
      <c r="EX7" s="7">
        <v>0</v>
      </c>
      <c r="EY7" s="7">
        <v>9</v>
      </c>
      <c r="EZ7" s="7">
        <v>12820</v>
      </c>
      <c r="FA7" s="7">
        <v>21</v>
      </c>
      <c r="FB7" s="7">
        <v>4</v>
      </c>
      <c r="FC7" s="7">
        <v>3139</v>
      </c>
      <c r="FD7" s="7">
        <v>27</v>
      </c>
      <c r="FE7" s="7">
        <v>0</v>
      </c>
      <c r="FF7" s="7">
        <v>0</v>
      </c>
      <c r="FG7" s="7">
        <v>0</v>
      </c>
      <c r="FH7" s="7">
        <v>0</v>
      </c>
      <c r="FI7" s="7">
        <v>0</v>
      </c>
      <c r="FJ7" s="7">
        <v>0</v>
      </c>
      <c r="FK7" s="7">
        <v>0</v>
      </c>
      <c r="FL7" s="7">
        <v>0</v>
      </c>
      <c r="FM7" s="7">
        <v>0</v>
      </c>
      <c r="FN7" s="7">
        <v>0</v>
      </c>
      <c r="FO7" s="7">
        <v>0</v>
      </c>
      <c r="FP7" s="7">
        <v>0</v>
      </c>
      <c r="FQ7" s="7">
        <v>0</v>
      </c>
      <c r="FR7" s="7">
        <v>0</v>
      </c>
      <c r="FS7" s="7">
        <v>0</v>
      </c>
      <c r="FT7" s="7">
        <f aca="true" t="shared" si="15" ref="FT7:FT31">FE7+FH7+FK7+FN7+FQ7</f>
        <v>0</v>
      </c>
      <c r="FU7" s="7">
        <f aca="true" t="shared" si="16" ref="FU7:FU31">FF7+FI7+FL7+FO7+FR7</f>
        <v>0</v>
      </c>
      <c r="FV7" s="7">
        <f aca="true" t="shared" si="17" ref="FV7:FV31">FG7+FJ7+FM7+FP7+FS7</f>
        <v>0</v>
      </c>
      <c r="FW7" s="7">
        <v>17</v>
      </c>
      <c r="FX7" s="7">
        <v>23685</v>
      </c>
      <c r="FY7" s="7">
        <v>10</v>
      </c>
      <c r="FZ7" s="7">
        <v>1</v>
      </c>
      <c r="GA7" s="7">
        <v>12000</v>
      </c>
      <c r="GB7" s="7">
        <v>0</v>
      </c>
      <c r="GC7" s="7">
        <v>2</v>
      </c>
      <c r="GD7" s="7">
        <v>34897</v>
      </c>
      <c r="GE7" s="7">
        <v>0</v>
      </c>
      <c r="GF7" s="7">
        <v>2</v>
      </c>
      <c r="GG7" s="7">
        <v>670</v>
      </c>
      <c r="GH7" s="7">
        <v>3</v>
      </c>
      <c r="GI7" s="7">
        <v>2</v>
      </c>
      <c r="GJ7" s="7">
        <v>426</v>
      </c>
      <c r="GK7" s="7">
        <v>2</v>
      </c>
      <c r="GL7" s="7">
        <v>0</v>
      </c>
      <c r="GM7" s="7">
        <v>4</v>
      </c>
      <c r="GN7" s="7">
        <v>3997</v>
      </c>
      <c r="GO7" s="7">
        <v>1</v>
      </c>
      <c r="GP7" s="7">
        <v>995</v>
      </c>
      <c r="GQ7" s="7">
        <v>2</v>
      </c>
      <c r="GR7" s="7">
        <v>4</v>
      </c>
      <c r="GS7" s="7">
        <v>744</v>
      </c>
      <c r="GT7" s="7">
        <v>118</v>
      </c>
      <c r="GU7" s="7">
        <v>25</v>
      </c>
      <c r="GV7" s="7">
        <v>258</v>
      </c>
      <c r="GW7" s="46">
        <v>13553</v>
      </c>
    </row>
    <row r="8" spans="1:205" ht="22.5" customHeight="1">
      <c r="A8" s="27" t="s">
        <v>2</v>
      </c>
      <c r="B8" s="40">
        <v>91733</v>
      </c>
      <c r="C8" s="8">
        <v>88669</v>
      </c>
      <c r="D8" s="41">
        <f t="shared" si="0"/>
        <v>-3.340128416164303</v>
      </c>
      <c r="E8" s="42">
        <v>86996</v>
      </c>
      <c r="F8" s="48">
        <v>43558</v>
      </c>
      <c r="G8" s="8">
        <v>42110</v>
      </c>
      <c r="H8" s="41">
        <f t="shared" si="1"/>
        <v>-3.324303227880068</v>
      </c>
      <c r="I8" s="8">
        <v>2392</v>
      </c>
      <c r="J8" s="8">
        <v>1605</v>
      </c>
      <c r="K8" s="41">
        <f t="shared" si="2"/>
        <v>-32.90133779264214</v>
      </c>
      <c r="L8" s="8">
        <v>10585</v>
      </c>
      <c r="M8" s="8">
        <v>9023</v>
      </c>
      <c r="N8" s="41">
        <f t="shared" si="3"/>
        <v>-14.756731223429382</v>
      </c>
      <c r="O8" s="8">
        <v>29773</v>
      </c>
      <c r="P8" s="8">
        <v>27906</v>
      </c>
      <c r="Q8" s="41">
        <f t="shared" si="4"/>
        <v>-6.270782252376314</v>
      </c>
      <c r="R8" s="8">
        <v>1</v>
      </c>
      <c r="S8" s="8">
        <v>1</v>
      </c>
      <c r="T8" s="8">
        <v>0</v>
      </c>
      <c r="U8" s="8">
        <v>865908</v>
      </c>
      <c r="V8" s="8">
        <v>4785686</v>
      </c>
      <c r="W8" s="41">
        <f t="shared" si="5"/>
        <v>5.526783445816415</v>
      </c>
      <c r="X8" s="8">
        <v>38</v>
      </c>
      <c r="Y8" s="8">
        <v>1248163</v>
      </c>
      <c r="Z8" s="8">
        <v>0</v>
      </c>
      <c r="AA8" s="8">
        <v>0</v>
      </c>
      <c r="AB8" s="8">
        <f>X8+Z8</f>
        <v>38</v>
      </c>
      <c r="AC8" s="8">
        <f t="shared" si="6"/>
        <v>1248163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f t="shared" si="7"/>
        <v>0</v>
      </c>
      <c r="AK8" s="8">
        <f t="shared" si="8"/>
        <v>0</v>
      </c>
      <c r="AL8" s="8">
        <v>0</v>
      </c>
      <c r="AM8" s="8">
        <v>0</v>
      </c>
      <c r="AN8" s="8">
        <f t="shared" si="9"/>
        <v>14.347360798197618</v>
      </c>
      <c r="AO8" s="8">
        <v>955</v>
      </c>
      <c r="AP8" s="8">
        <v>50</v>
      </c>
      <c r="AQ8" s="8">
        <v>6</v>
      </c>
      <c r="AR8" s="90">
        <f t="shared" si="10"/>
        <v>1011</v>
      </c>
      <c r="AS8" s="99">
        <v>66661</v>
      </c>
      <c r="AT8" s="99">
        <v>39759</v>
      </c>
      <c r="AU8" s="48">
        <v>13042</v>
      </c>
      <c r="AV8" s="8">
        <v>13223</v>
      </c>
      <c r="AW8" s="8">
        <v>86188</v>
      </c>
      <c r="AX8" s="8">
        <v>27822</v>
      </c>
      <c r="AY8" s="8">
        <v>4298</v>
      </c>
      <c r="AZ8" s="8">
        <v>80</v>
      </c>
      <c r="BA8" s="8">
        <v>0</v>
      </c>
      <c r="BB8" s="8">
        <v>0</v>
      </c>
      <c r="BC8" s="8">
        <v>76097</v>
      </c>
      <c r="BD8" s="8">
        <v>21645000</v>
      </c>
      <c r="BE8" s="8">
        <v>18163000</v>
      </c>
      <c r="BF8" s="41">
        <f t="shared" si="11"/>
        <v>83.91314391314391</v>
      </c>
      <c r="BG8" s="8">
        <v>5</v>
      </c>
      <c r="BH8" s="90">
        <v>5</v>
      </c>
      <c r="BI8" s="177">
        <f t="shared" si="12"/>
        <v>100</v>
      </c>
      <c r="BJ8" s="48">
        <v>21645000</v>
      </c>
      <c r="BK8" s="8">
        <v>18163000</v>
      </c>
      <c r="BL8" s="162">
        <f t="shared" si="13"/>
        <v>83.91314391314391</v>
      </c>
      <c r="BM8" s="8">
        <v>76097</v>
      </c>
      <c r="BN8" s="90">
        <v>65825</v>
      </c>
      <c r="BO8" s="99">
        <f t="shared" si="14"/>
        <v>100</v>
      </c>
      <c r="BP8" s="40">
        <v>8460000</v>
      </c>
      <c r="BQ8" s="8">
        <v>8460000</v>
      </c>
      <c r="BR8" s="162">
        <f aca="true" t="shared" si="18" ref="BR8:BR35">BQ8/BP8*100</f>
        <v>100</v>
      </c>
      <c r="BS8" s="8">
        <v>2041</v>
      </c>
      <c r="BT8" s="42">
        <v>2041</v>
      </c>
      <c r="BU8" s="48">
        <v>2041</v>
      </c>
      <c r="BV8" s="8">
        <v>1152000</v>
      </c>
      <c r="BW8" s="8">
        <v>1152000</v>
      </c>
      <c r="BX8" s="8">
        <v>1152000</v>
      </c>
      <c r="BY8" s="8">
        <v>1725</v>
      </c>
      <c r="BZ8" s="8">
        <v>337</v>
      </c>
      <c r="CA8" s="8">
        <v>337</v>
      </c>
      <c r="CB8" s="8">
        <v>337</v>
      </c>
      <c r="CC8" s="8">
        <v>102000</v>
      </c>
      <c r="CD8" s="8">
        <v>102000</v>
      </c>
      <c r="CE8" s="8">
        <v>102000</v>
      </c>
      <c r="CF8" s="8">
        <v>326</v>
      </c>
      <c r="CG8" s="8">
        <v>0</v>
      </c>
      <c r="CH8" s="8">
        <v>0</v>
      </c>
      <c r="CI8" s="8">
        <v>0</v>
      </c>
      <c r="CJ8" s="8">
        <v>0</v>
      </c>
      <c r="CK8" s="8">
        <v>0</v>
      </c>
      <c r="CL8" s="8">
        <v>0</v>
      </c>
      <c r="CM8" s="8">
        <v>0</v>
      </c>
      <c r="CN8" s="8">
        <v>0</v>
      </c>
      <c r="CO8" s="8">
        <v>0</v>
      </c>
      <c r="CP8" s="8">
        <v>0</v>
      </c>
      <c r="CQ8" s="8">
        <v>0</v>
      </c>
      <c r="CR8" s="8">
        <v>0</v>
      </c>
      <c r="CS8" s="8">
        <v>0</v>
      </c>
      <c r="CT8" s="8">
        <v>0</v>
      </c>
      <c r="CU8" s="8">
        <v>0</v>
      </c>
      <c r="CV8" s="8">
        <v>0</v>
      </c>
      <c r="CW8" s="8">
        <v>0</v>
      </c>
      <c r="CX8" s="8">
        <v>0</v>
      </c>
      <c r="CY8" s="8">
        <v>0</v>
      </c>
      <c r="CZ8" s="8">
        <v>0</v>
      </c>
      <c r="DA8" s="8">
        <v>0</v>
      </c>
      <c r="DB8" s="8">
        <v>0</v>
      </c>
      <c r="DC8" s="8">
        <v>3808</v>
      </c>
      <c r="DD8" s="8">
        <v>2023</v>
      </c>
      <c r="DE8" s="8">
        <v>16</v>
      </c>
      <c r="DF8" s="8">
        <v>5</v>
      </c>
      <c r="DG8" s="8">
        <v>2802</v>
      </c>
      <c r="DH8" s="8">
        <v>0</v>
      </c>
      <c r="DI8" s="8">
        <v>0</v>
      </c>
      <c r="DJ8" s="8">
        <v>0</v>
      </c>
      <c r="DK8" s="8">
        <v>0</v>
      </c>
      <c r="DL8" s="8">
        <v>0</v>
      </c>
      <c r="DM8" s="8">
        <v>0</v>
      </c>
      <c r="DN8" s="8">
        <v>25361</v>
      </c>
      <c r="DO8" s="8">
        <v>1</v>
      </c>
      <c r="DP8" s="8">
        <v>2296</v>
      </c>
      <c r="DQ8" s="8">
        <v>0</v>
      </c>
      <c r="DR8" s="8">
        <v>0</v>
      </c>
      <c r="DS8" s="8">
        <v>0</v>
      </c>
      <c r="DT8" s="8">
        <v>0</v>
      </c>
      <c r="DU8" s="8">
        <v>0</v>
      </c>
      <c r="DV8" s="8">
        <v>0</v>
      </c>
      <c r="DW8" s="8">
        <v>0</v>
      </c>
      <c r="DX8" s="8">
        <v>0</v>
      </c>
      <c r="DY8" s="8">
        <v>0</v>
      </c>
      <c r="DZ8" s="42">
        <v>0</v>
      </c>
      <c r="EA8" s="8">
        <v>0</v>
      </c>
      <c r="EB8" s="8">
        <v>0</v>
      </c>
      <c r="EC8" s="8">
        <v>0</v>
      </c>
      <c r="ED8" s="8">
        <v>0</v>
      </c>
      <c r="EE8" s="8">
        <v>1</v>
      </c>
      <c r="EF8" s="8">
        <v>1116</v>
      </c>
      <c r="EG8" s="8">
        <v>0</v>
      </c>
      <c r="EH8" s="8">
        <v>0</v>
      </c>
      <c r="EI8" s="8">
        <v>10060</v>
      </c>
      <c r="EJ8" s="8">
        <v>389</v>
      </c>
      <c r="EK8" s="8">
        <v>7</v>
      </c>
      <c r="EL8" s="8">
        <v>3372</v>
      </c>
      <c r="EM8" s="8">
        <v>161</v>
      </c>
      <c r="EN8" s="8">
        <v>0</v>
      </c>
      <c r="EO8" s="8">
        <v>0</v>
      </c>
      <c r="EP8" s="8">
        <v>0</v>
      </c>
      <c r="EQ8" s="8">
        <v>0</v>
      </c>
      <c r="ER8" s="8">
        <v>0</v>
      </c>
      <c r="ES8" s="8">
        <v>5</v>
      </c>
      <c r="ET8" s="8">
        <v>2122</v>
      </c>
      <c r="EU8" s="8">
        <v>10</v>
      </c>
      <c r="EV8" s="8">
        <v>10</v>
      </c>
      <c r="EW8" s="8">
        <v>28484</v>
      </c>
      <c r="EX8" s="8">
        <v>30</v>
      </c>
      <c r="EY8" s="8">
        <v>5</v>
      </c>
      <c r="EZ8" s="8">
        <v>3619</v>
      </c>
      <c r="FA8" s="8">
        <v>16</v>
      </c>
      <c r="FB8" s="8">
        <v>2</v>
      </c>
      <c r="FC8" s="8">
        <v>1781</v>
      </c>
      <c r="FD8" s="8">
        <v>6</v>
      </c>
      <c r="FE8" s="8">
        <v>0</v>
      </c>
      <c r="FF8" s="8">
        <v>0</v>
      </c>
      <c r="FG8" s="8">
        <v>0</v>
      </c>
      <c r="FH8" s="8">
        <v>0</v>
      </c>
      <c r="FI8" s="8">
        <v>0</v>
      </c>
      <c r="FJ8" s="8">
        <v>0</v>
      </c>
      <c r="FK8" s="8">
        <v>0</v>
      </c>
      <c r="FL8" s="8">
        <v>0</v>
      </c>
      <c r="FM8" s="8">
        <v>0</v>
      </c>
      <c r="FN8" s="8">
        <v>0</v>
      </c>
      <c r="FO8" s="8">
        <v>0</v>
      </c>
      <c r="FP8" s="8">
        <v>0</v>
      </c>
      <c r="FQ8" s="8">
        <v>2</v>
      </c>
      <c r="FR8" s="8">
        <v>3001</v>
      </c>
      <c r="FS8" s="8">
        <v>5</v>
      </c>
      <c r="FT8" s="8">
        <f t="shared" si="15"/>
        <v>2</v>
      </c>
      <c r="FU8" s="8">
        <f t="shared" si="16"/>
        <v>3001</v>
      </c>
      <c r="FV8" s="8">
        <f t="shared" si="17"/>
        <v>5</v>
      </c>
      <c r="FW8" s="8">
        <v>2</v>
      </c>
      <c r="FX8" s="8">
        <v>11794</v>
      </c>
      <c r="FY8" s="8">
        <v>7</v>
      </c>
      <c r="FZ8" s="8">
        <v>0</v>
      </c>
      <c r="GA8" s="8">
        <v>0</v>
      </c>
      <c r="GB8" s="8">
        <v>0</v>
      </c>
      <c r="GC8" s="8">
        <v>1</v>
      </c>
      <c r="GD8" s="8">
        <v>16500</v>
      </c>
      <c r="GE8" s="8">
        <v>0</v>
      </c>
      <c r="GF8" s="8">
        <v>7</v>
      </c>
      <c r="GG8" s="8">
        <v>4201</v>
      </c>
      <c r="GH8" s="8">
        <v>0</v>
      </c>
      <c r="GI8" s="8">
        <v>1</v>
      </c>
      <c r="GJ8" s="8">
        <v>100</v>
      </c>
      <c r="GK8" s="8">
        <v>1</v>
      </c>
      <c r="GL8" s="8">
        <v>0</v>
      </c>
      <c r="GM8" s="8">
        <v>1</v>
      </c>
      <c r="GN8" s="8">
        <v>1630</v>
      </c>
      <c r="GO8" s="8">
        <v>0</v>
      </c>
      <c r="GP8" s="8">
        <v>0</v>
      </c>
      <c r="GQ8" s="8">
        <v>0</v>
      </c>
      <c r="GR8" s="8">
        <v>6</v>
      </c>
      <c r="GS8" s="8">
        <v>1322</v>
      </c>
      <c r="GT8" s="8">
        <v>88</v>
      </c>
      <c r="GU8" s="8">
        <v>57</v>
      </c>
      <c r="GV8" s="8">
        <v>69</v>
      </c>
      <c r="GW8" s="42">
        <v>9452</v>
      </c>
    </row>
    <row r="9" spans="1:205" s="50" customFormat="1" ht="22.5" customHeight="1">
      <c r="A9" s="49" t="s">
        <v>3</v>
      </c>
      <c r="B9" s="40">
        <v>37755</v>
      </c>
      <c r="C9" s="8">
        <v>35836</v>
      </c>
      <c r="D9" s="41">
        <f t="shared" si="0"/>
        <v>-5.082770493974309</v>
      </c>
      <c r="E9" s="42">
        <v>35419</v>
      </c>
      <c r="F9" s="48">
        <v>19161</v>
      </c>
      <c r="G9" s="8">
        <v>16750</v>
      </c>
      <c r="H9" s="41">
        <f t="shared" si="1"/>
        <v>-12.582850581911172</v>
      </c>
      <c r="I9" s="8">
        <v>2319</v>
      </c>
      <c r="J9" s="8">
        <v>1463</v>
      </c>
      <c r="K9" s="41">
        <f t="shared" si="2"/>
        <v>-36.91246226821906</v>
      </c>
      <c r="L9" s="8">
        <v>6516</v>
      </c>
      <c r="M9" s="8">
        <v>5212</v>
      </c>
      <c r="N9" s="41">
        <f t="shared" si="3"/>
        <v>-20.012277470841006</v>
      </c>
      <c r="O9" s="8">
        <v>10023</v>
      </c>
      <c r="P9" s="8">
        <v>9548</v>
      </c>
      <c r="Q9" s="41">
        <f t="shared" si="4"/>
        <v>-4.7391000698393695</v>
      </c>
      <c r="R9" s="8">
        <v>1</v>
      </c>
      <c r="S9" s="8">
        <v>1</v>
      </c>
      <c r="T9" s="8">
        <v>0</v>
      </c>
      <c r="U9" s="8">
        <v>531151</v>
      </c>
      <c r="V9" s="8">
        <v>3268976</v>
      </c>
      <c r="W9" s="41">
        <f t="shared" si="5"/>
        <v>6.154513499927516</v>
      </c>
      <c r="X9" s="8">
        <v>44</v>
      </c>
      <c r="Y9" s="8">
        <v>634861</v>
      </c>
      <c r="Z9" s="8">
        <v>10</v>
      </c>
      <c r="AA9" s="8">
        <v>103594</v>
      </c>
      <c r="AB9" s="8">
        <f aca="true" t="shared" si="19" ref="AB9:AB31">X9+Z9</f>
        <v>54</v>
      </c>
      <c r="AC9" s="8">
        <f t="shared" si="6"/>
        <v>738455</v>
      </c>
      <c r="AD9" s="8">
        <v>0</v>
      </c>
      <c r="AE9" s="8">
        <v>0</v>
      </c>
      <c r="AF9" s="8">
        <v>0</v>
      </c>
      <c r="AG9" s="8">
        <v>0</v>
      </c>
      <c r="AH9" s="8">
        <v>2</v>
      </c>
      <c r="AI9" s="8">
        <v>35338</v>
      </c>
      <c r="AJ9" s="8">
        <f t="shared" si="7"/>
        <v>2</v>
      </c>
      <c r="AK9" s="8">
        <f t="shared" si="8"/>
        <v>35338</v>
      </c>
      <c r="AL9" s="8">
        <v>0</v>
      </c>
      <c r="AM9" s="8">
        <v>0</v>
      </c>
      <c r="AN9" s="8">
        <f t="shared" si="9"/>
        <v>21.846833620373246</v>
      </c>
      <c r="AO9" s="8">
        <v>255</v>
      </c>
      <c r="AP9" s="8">
        <v>4</v>
      </c>
      <c r="AQ9" s="8">
        <v>140</v>
      </c>
      <c r="AR9" s="90">
        <f t="shared" si="10"/>
        <v>399</v>
      </c>
      <c r="AS9" s="99">
        <v>482356</v>
      </c>
      <c r="AT9" s="99">
        <v>162846</v>
      </c>
      <c r="AU9" s="48">
        <v>10648</v>
      </c>
      <c r="AV9" s="8">
        <v>14731</v>
      </c>
      <c r="AW9" s="8">
        <v>35146</v>
      </c>
      <c r="AX9" s="8">
        <v>10113</v>
      </c>
      <c r="AY9" s="8">
        <v>5149</v>
      </c>
      <c r="AZ9" s="8">
        <v>98</v>
      </c>
      <c r="BA9" s="8">
        <v>0</v>
      </c>
      <c r="BB9" s="8">
        <v>0</v>
      </c>
      <c r="BC9" s="8">
        <v>13240</v>
      </c>
      <c r="BD9" s="8">
        <v>8190000</v>
      </c>
      <c r="BE9" s="8">
        <v>3573000</v>
      </c>
      <c r="BF9" s="41">
        <f t="shared" si="11"/>
        <v>43.62637362637363</v>
      </c>
      <c r="BG9" s="8">
        <v>2</v>
      </c>
      <c r="BH9" s="90">
        <v>2</v>
      </c>
      <c r="BI9" s="177">
        <f t="shared" si="12"/>
        <v>100</v>
      </c>
      <c r="BJ9" s="48">
        <v>8190000</v>
      </c>
      <c r="BK9" s="8">
        <v>3573000</v>
      </c>
      <c r="BL9" s="162">
        <f t="shared" si="13"/>
        <v>43.62637362637363</v>
      </c>
      <c r="BM9" s="8">
        <v>13240</v>
      </c>
      <c r="BN9" s="90">
        <v>11062</v>
      </c>
      <c r="BO9" s="99">
        <f t="shared" si="14"/>
        <v>100</v>
      </c>
      <c r="BP9" s="40">
        <v>5890000</v>
      </c>
      <c r="BQ9" s="8">
        <v>4890000</v>
      </c>
      <c r="BR9" s="162">
        <f t="shared" si="18"/>
        <v>83.02207130730051</v>
      </c>
      <c r="BS9" s="8">
        <v>4449</v>
      </c>
      <c r="BT9" s="42">
        <v>4449</v>
      </c>
      <c r="BU9" s="48">
        <v>4449</v>
      </c>
      <c r="BV9" s="8">
        <v>2822000</v>
      </c>
      <c r="BW9" s="8">
        <v>2822000</v>
      </c>
      <c r="BX9" s="8">
        <v>2822000</v>
      </c>
      <c r="BY9" s="8">
        <v>3988</v>
      </c>
      <c r="BZ9" s="8">
        <v>0</v>
      </c>
      <c r="CA9" s="8">
        <v>0</v>
      </c>
      <c r="CB9" s="8">
        <v>0</v>
      </c>
      <c r="CC9" s="8">
        <v>0</v>
      </c>
      <c r="CD9" s="8">
        <v>0</v>
      </c>
      <c r="CE9" s="8">
        <v>0</v>
      </c>
      <c r="CF9" s="8">
        <v>0</v>
      </c>
      <c r="CG9" s="8">
        <v>0</v>
      </c>
      <c r="CH9" s="8">
        <v>0</v>
      </c>
      <c r="CI9" s="8">
        <v>0</v>
      </c>
      <c r="CJ9" s="8">
        <v>0</v>
      </c>
      <c r="CK9" s="8">
        <v>0</v>
      </c>
      <c r="CL9" s="8">
        <v>0</v>
      </c>
      <c r="CM9" s="8">
        <v>0</v>
      </c>
      <c r="CN9" s="8">
        <v>0</v>
      </c>
      <c r="CO9" s="8">
        <v>0</v>
      </c>
      <c r="CP9" s="8">
        <v>0</v>
      </c>
      <c r="CQ9" s="8">
        <v>0</v>
      </c>
      <c r="CR9" s="8">
        <v>0</v>
      </c>
      <c r="CS9" s="8">
        <v>0</v>
      </c>
      <c r="CT9" s="8">
        <v>0</v>
      </c>
      <c r="CU9" s="8">
        <v>0</v>
      </c>
      <c r="CV9" s="8">
        <v>0</v>
      </c>
      <c r="CW9" s="8">
        <v>0</v>
      </c>
      <c r="CX9" s="8">
        <v>0</v>
      </c>
      <c r="CY9" s="8">
        <v>0</v>
      </c>
      <c r="CZ9" s="8">
        <v>0</v>
      </c>
      <c r="DA9" s="8">
        <v>0</v>
      </c>
      <c r="DB9" s="8">
        <v>99</v>
      </c>
      <c r="DC9" s="8">
        <v>7678</v>
      </c>
      <c r="DD9" s="8">
        <v>3339</v>
      </c>
      <c r="DE9" s="8">
        <v>0</v>
      </c>
      <c r="DF9" s="8">
        <v>1</v>
      </c>
      <c r="DG9" s="8">
        <v>688</v>
      </c>
      <c r="DH9" s="8">
        <v>0</v>
      </c>
      <c r="DI9" s="8">
        <v>0</v>
      </c>
      <c r="DJ9" s="8">
        <v>0</v>
      </c>
      <c r="DK9" s="8">
        <v>0</v>
      </c>
      <c r="DL9" s="8">
        <v>0</v>
      </c>
      <c r="DM9" s="8">
        <v>0</v>
      </c>
      <c r="DN9" s="8">
        <v>12447</v>
      </c>
      <c r="DO9" s="8">
        <v>0</v>
      </c>
      <c r="DP9" s="8">
        <v>0</v>
      </c>
      <c r="DQ9" s="8">
        <v>0</v>
      </c>
      <c r="DR9" s="8">
        <v>0</v>
      </c>
      <c r="DS9" s="8">
        <v>0</v>
      </c>
      <c r="DT9" s="8">
        <v>0</v>
      </c>
      <c r="DU9" s="8">
        <v>0</v>
      </c>
      <c r="DV9" s="8">
        <v>0</v>
      </c>
      <c r="DW9" s="8">
        <v>0</v>
      </c>
      <c r="DX9" s="8">
        <v>0</v>
      </c>
      <c r="DY9" s="8">
        <v>0</v>
      </c>
      <c r="DZ9" s="42">
        <v>0</v>
      </c>
      <c r="EA9" s="8">
        <v>0</v>
      </c>
      <c r="EB9" s="8">
        <v>0</v>
      </c>
      <c r="EC9" s="8">
        <v>0</v>
      </c>
      <c r="ED9" s="8">
        <v>0</v>
      </c>
      <c r="EE9" s="8">
        <v>3</v>
      </c>
      <c r="EF9" s="8">
        <v>1296</v>
      </c>
      <c r="EG9" s="8">
        <v>0</v>
      </c>
      <c r="EH9" s="8">
        <v>0</v>
      </c>
      <c r="EI9" s="8">
        <v>7179</v>
      </c>
      <c r="EJ9" s="8">
        <v>174</v>
      </c>
      <c r="EK9" s="8">
        <v>1</v>
      </c>
      <c r="EL9" s="8">
        <v>196</v>
      </c>
      <c r="EM9" s="8">
        <v>25</v>
      </c>
      <c r="EN9" s="8">
        <v>0</v>
      </c>
      <c r="EO9" s="8">
        <v>0</v>
      </c>
      <c r="EP9" s="8">
        <v>3</v>
      </c>
      <c r="EQ9" s="8">
        <v>1179</v>
      </c>
      <c r="ER9" s="8">
        <v>0</v>
      </c>
      <c r="ES9" s="8">
        <v>3</v>
      </c>
      <c r="ET9" s="8">
        <v>1336</v>
      </c>
      <c r="EU9" s="8">
        <v>4</v>
      </c>
      <c r="EV9" s="8">
        <v>1</v>
      </c>
      <c r="EW9" s="8">
        <v>441</v>
      </c>
      <c r="EX9" s="8">
        <v>0</v>
      </c>
      <c r="EY9" s="8">
        <v>13</v>
      </c>
      <c r="EZ9" s="8">
        <v>9543</v>
      </c>
      <c r="FA9" s="8">
        <v>12</v>
      </c>
      <c r="FB9" s="8">
        <v>1</v>
      </c>
      <c r="FC9" s="8">
        <v>585</v>
      </c>
      <c r="FD9" s="8">
        <v>2</v>
      </c>
      <c r="FE9" s="8">
        <v>0</v>
      </c>
      <c r="FF9" s="8">
        <v>0</v>
      </c>
      <c r="FG9" s="8">
        <v>0</v>
      </c>
      <c r="FH9" s="8">
        <v>0</v>
      </c>
      <c r="FI9" s="8">
        <v>0</v>
      </c>
      <c r="FJ9" s="8">
        <v>0</v>
      </c>
      <c r="FK9" s="8">
        <v>0</v>
      </c>
      <c r="FL9" s="8">
        <v>0</v>
      </c>
      <c r="FM9" s="8">
        <v>0</v>
      </c>
      <c r="FN9" s="8">
        <v>0</v>
      </c>
      <c r="FO9" s="8">
        <v>0</v>
      </c>
      <c r="FP9" s="8">
        <v>0</v>
      </c>
      <c r="FQ9" s="8">
        <v>0</v>
      </c>
      <c r="FR9" s="8">
        <v>0</v>
      </c>
      <c r="FS9" s="8">
        <v>0</v>
      </c>
      <c r="FT9" s="8">
        <f t="shared" si="15"/>
        <v>0</v>
      </c>
      <c r="FU9" s="8">
        <f t="shared" si="16"/>
        <v>0</v>
      </c>
      <c r="FV9" s="8">
        <f t="shared" si="17"/>
        <v>0</v>
      </c>
      <c r="FW9" s="8">
        <v>3</v>
      </c>
      <c r="FX9" s="8">
        <v>6199</v>
      </c>
      <c r="FY9" s="8">
        <v>4</v>
      </c>
      <c r="FZ9" s="8">
        <v>0</v>
      </c>
      <c r="GA9" s="8">
        <v>0</v>
      </c>
      <c r="GB9" s="8">
        <v>0</v>
      </c>
      <c r="GC9" s="8">
        <v>3</v>
      </c>
      <c r="GD9" s="8">
        <v>41741</v>
      </c>
      <c r="GE9" s="8">
        <v>0</v>
      </c>
      <c r="GF9" s="8">
        <v>1</v>
      </c>
      <c r="GG9" s="8">
        <v>1525</v>
      </c>
      <c r="GH9" s="8">
        <v>0</v>
      </c>
      <c r="GI9" s="8">
        <v>1</v>
      </c>
      <c r="GJ9" s="8">
        <v>206</v>
      </c>
      <c r="GK9" s="8">
        <v>4</v>
      </c>
      <c r="GL9" s="8">
        <v>0</v>
      </c>
      <c r="GM9" s="8">
        <v>1</v>
      </c>
      <c r="GN9" s="8">
        <v>1693</v>
      </c>
      <c r="GO9" s="8">
        <v>0</v>
      </c>
      <c r="GP9" s="8">
        <v>0</v>
      </c>
      <c r="GQ9" s="8">
        <v>0</v>
      </c>
      <c r="GR9" s="8">
        <v>2</v>
      </c>
      <c r="GS9" s="8">
        <v>185</v>
      </c>
      <c r="GT9" s="8">
        <v>31</v>
      </c>
      <c r="GU9" s="8">
        <v>9</v>
      </c>
      <c r="GV9" s="8">
        <v>242</v>
      </c>
      <c r="GW9" s="42">
        <v>12993</v>
      </c>
    </row>
    <row r="10" spans="1:205" s="50" customFormat="1" ht="22.5" customHeight="1">
      <c r="A10" s="49" t="s">
        <v>4</v>
      </c>
      <c r="B10" s="40">
        <v>189591</v>
      </c>
      <c r="C10" s="8">
        <v>189609</v>
      </c>
      <c r="D10" s="41">
        <f t="shared" si="0"/>
        <v>0.009494121556402994</v>
      </c>
      <c r="E10" s="42">
        <v>190856</v>
      </c>
      <c r="F10" s="48">
        <v>86825</v>
      </c>
      <c r="G10" s="8">
        <v>84684</v>
      </c>
      <c r="H10" s="41">
        <f t="shared" si="1"/>
        <v>-2.465879642959977</v>
      </c>
      <c r="I10" s="8">
        <v>533</v>
      </c>
      <c r="J10" s="8">
        <v>496</v>
      </c>
      <c r="K10" s="41">
        <f t="shared" si="2"/>
        <v>-6.941838649155723</v>
      </c>
      <c r="L10" s="8">
        <v>24219</v>
      </c>
      <c r="M10" s="8">
        <v>20332</v>
      </c>
      <c r="N10" s="41">
        <f t="shared" si="3"/>
        <v>-16.049382716049383</v>
      </c>
      <c r="O10" s="8">
        <v>59560</v>
      </c>
      <c r="P10" s="8">
        <v>55538</v>
      </c>
      <c r="Q10" s="41">
        <f t="shared" si="4"/>
        <v>-6.7528542646071195</v>
      </c>
      <c r="R10" s="8">
        <v>0</v>
      </c>
      <c r="S10" s="8">
        <v>1</v>
      </c>
      <c r="T10" s="8">
        <v>0</v>
      </c>
      <c r="U10" s="8">
        <v>596504</v>
      </c>
      <c r="V10" s="8">
        <v>3629802</v>
      </c>
      <c r="W10" s="41">
        <f t="shared" si="5"/>
        <v>6.085126000831512</v>
      </c>
      <c r="X10" s="8">
        <v>182</v>
      </c>
      <c r="Y10" s="8">
        <v>497884</v>
      </c>
      <c r="Z10" s="8">
        <v>319</v>
      </c>
      <c r="AA10" s="8">
        <v>57066</v>
      </c>
      <c r="AB10" s="8">
        <f t="shared" si="19"/>
        <v>501</v>
      </c>
      <c r="AC10" s="8">
        <f t="shared" si="6"/>
        <v>554950</v>
      </c>
      <c r="AD10" s="8">
        <v>2</v>
      </c>
      <c r="AE10" s="8">
        <v>939086</v>
      </c>
      <c r="AF10" s="8">
        <v>0</v>
      </c>
      <c r="AG10" s="8">
        <v>0</v>
      </c>
      <c r="AH10" s="8">
        <v>1</v>
      </c>
      <c r="AI10" s="8">
        <v>227</v>
      </c>
      <c r="AJ10" s="8">
        <f t="shared" si="7"/>
        <v>1</v>
      </c>
      <c r="AK10" s="8">
        <f t="shared" si="8"/>
        <v>227</v>
      </c>
      <c r="AL10" s="8">
        <v>0</v>
      </c>
      <c r="AM10" s="8">
        <v>0</v>
      </c>
      <c r="AN10" s="8">
        <f t="shared" si="9"/>
        <v>7.829269187240643</v>
      </c>
      <c r="AO10" s="8">
        <v>591</v>
      </c>
      <c r="AP10" s="8">
        <v>27</v>
      </c>
      <c r="AQ10" s="8">
        <v>5</v>
      </c>
      <c r="AR10" s="90">
        <f t="shared" si="10"/>
        <v>623</v>
      </c>
      <c r="AS10" s="99">
        <v>421</v>
      </c>
      <c r="AT10" s="99">
        <v>21258</v>
      </c>
      <c r="AU10" s="48">
        <v>5928</v>
      </c>
      <c r="AV10" s="8">
        <v>8631</v>
      </c>
      <c r="AW10" s="8">
        <v>190172</v>
      </c>
      <c r="AX10" s="8">
        <v>58582</v>
      </c>
      <c r="AY10" s="8">
        <v>216</v>
      </c>
      <c r="AZ10" s="8">
        <v>9</v>
      </c>
      <c r="BA10" s="8">
        <v>0</v>
      </c>
      <c r="BB10" s="8">
        <v>0</v>
      </c>
      <c r="BC10" s="8">
        <v>166875</v>
      </c>
      <c r="BD10" s="8">
        <v>24101000</v>
      </c>
      <c r="BE10" s="8">
        <v>15395000</v>
      </c>
      <c r="BF10" s="41">
        <f t="shared" si="11"/>
        <v>63.87701755113896</v>
      </c>
      <c r="BG10" s="8">
        <v>1</v>
      </c>
      <c r="BH10" s="90">
        <v>1</v>
      </c>
      <c r="BI10" s="177">
        <f t="shared" si="12"/>
        <v>100</v>
      </c>
      <c r="BJ10" s="48">
        <v>24101000</v>
      </c>
      <c r="BK10" s="8">
        <v>15395000</v>
      </c>
      <c r="BL10" s="162">
        <f t="shared" si="13"/>
        <v>63.87701755113896</v>
      </c>
      <c r="BM10" s="8">
        <v>166875</v>
      </c>
      <c r="BN10" s="90">
        <v>138106</v>
      </c>
      <c r="BO10" s="99">
        <f t="shared" si="14"/>
        <v>100</v>
      </c>
      <c r="BP10" s="40">
        <v>1454000</v>
      </c>
      <c r="BQ10" s="8">
        <v>1454000</v>
      </c>
      <c r="BR10" s="162">
        <f t="shared" si="18"/>
        <v>100</v>
      </c>
      <c r="BS10" s="8">
        <v>0</v>
      </c>
      <c r="BT10" s="42">
        <v>0</v>
      </c>
      <c r="BU10" s="48">
        <v>0</v>
      </c>
      <c r="BV10" s="8">
        <v>0</v>
      </c>
      <c r="BW10" s="8">
        <v>0</v>
      </c>
      <c r="BX10" s="8">
        <v>0</v>
      </c>
      <c r="BY10" s="8">
        <v>0</v>
      </c>
      <c r="BZ10" s="8">
        <v>0</v>
      </c>
      <c r="CA10" s="8">
        <v>0</v>
      </c>
      <c r="CB10" s="8">
        <v>0</v>
      </c>
      <c r="CC10" s="8">
        <v>0</v>
      </c>
      <c r="CD10" s="8">
        <v>0</v>
      </c>
      <c r="CE10" s="8">
        <v>0</v>
      </c>
      <c r="CF10" s="8">
        <v>0</v>
      </c>
      <c r="CG10" s="8">
        <v>0</v>
      </c>
      <c r="CH10" s="8">
        <v>0</v>
      </c>
      <c r="CI10" s="8">
        <v>0</v>
      </c>
      <c r="CJ10" s="8">
        <v>0</v>
      </c>
      <c r="CK10" s="8">
        <v>0</v>
      </c>
      <c r="CL10" s="8">
        <v>0</v>
      </c>
      <c r="CM10" s="8">
        <v>0</v>
      </c>
      <c r="CN10" s="8">
        <v>0</v>
      </c>
      <c r="CO10" s="8">
        <v>0</v>
      </c>
      <c r="CP10" s="8">
        <v>0</v>
      </c>
      <c r="CQ10" s="8">
        <v>0</v>
      </c>
      <c r="CR10" s="8">
        <v>0</v>
      </c>
      <c r="CS10" s="8">
        <v>0</v>
      </c>
      <c r="CT10" s="8">
        <v>0</v>
      </c>
      <c r="CU10" s="8">
        <v>0</v>
      </c>
      <c r="CV10" s="8">
        <v>0</v>
      </c>
      <c r="CW10" s="8">
        <v>0</v>
      </c>
      <c r="CX10" s="8">
        <v>0</v>
      </c>
      <c r="CY10" s="8">
        <v>0</v>
      </c>
      <c r="CZ10" s="8">
        <v>0</v>
      </c>
      <c r="DA10" s="8">
        <v>0</v>
      </c>
      <c r="DB10" s="8">
        <v>223</v>
      </c>
      <c r="DC10" s="8">
        <v>25700</v>
      </c>
      <c r="DD10" s="8">
        <v>0</v>
      </c>
      <c r="DE10" s="8">
        <v>0</v>
      </c>
      <c r="DF10" s="8">
        <v>7</v>
      </c>
      <c r="DG10" s="8">
        <v>7442</v>
      </c>
      <c r="DH10" s="8">
        <v>0</v>
      </c>
      <c r="DI10" s="8">
        <v>0</v>
      </c>
      <c r="DJ10" s="8">
        <v>0</v>
      </c>
      <c r="DK10" s="8">
        <v>0</v>
      </c>
      <c r="DL10" s="8">
        <v>0</v>
      </c>
      <c r="DM10" s="8">
        <v>0</v>
      </c>
      <c r="DN10" s="8">
        <v>49324</v>
      </c>
      <c r="DO10" s="8">
        <v>0</v>
      </c>
      <c r="DP10" s="8">
        <v>0</v>
      </c>
      <c r="DQ10" s="8">
        <v>0</v>
      </c>
      <c r="DR10" s="8">
        <v>0</v>
      </c>
      <c r="DS10" s="8">
        <v>0</v>
      </c>
      <c r="DT10" s="8">
        <v>0</v>
      </c>
      <c r="DU10" s="8">
        <v>0</v>
      </c>
      <c r="DV10" s="8">
        <v>0</v>
      </c>
      <c r="DW10" s="8">
        <v>0</v>
      </c>
      <c r="DX10" s="8">
        <v>0</v>
      </c>
      <c r="DY10" s="8">
        <v>0</v>
      </c>
      <c r="DZ10" s="42">
        <v>0</v>
      </c>
      <c r="EA10" s="8">
        <v>0</v>
      </c>
      <c r="EB10" s="8">
        <v>0</v>
      </c>
      <c r="EC10" s="8">
        <v>0</v>
      </c>
      <c r="ED10" s="8">
        <v>0</v>
      </c>
      <c r="EE10" s="8">
        <v>4</v>
      </c>
      <c r="EF10" s="8">
        <v>2216</v>
      </c>
      <c r="EG10" s="8">
        <v>0</v>
      </c>
      <c r="EH10" s="8">
        <v>0</v>
      </c>
      <c r="EI10" s="8">
        <v>21454</v>
      </c>
      <c r="EJ10" s="8">
        <v>788</v>
      </c>
      <c r="EK10" s="8">
        <v>0</v>
      </c>
      <c r="EL10" s="8">
        <v>0</v>
      </c>
      <c r="EM10" s="8">
        <v>0</v>
      </c>
      <c r="EN10" s="8">
        <v>0</v>
      </c>
      <c r="EO10" s="8">
        <v>0</v>
      </c>
      <c r="EP10" s="8">
        <v>2</v>
      </c>
      <c r="EQ10" s="8">
        <v>1726</v>
      </c>
      <c r="ER10" s="8">
        <v>10</v>
      </c>
      <c r="ES10" s="8">
        <v>2</v>
      </c>
      <c r="ET10" s="8">
        <v>1307</v>
      </c>
      <c r="EU10" s="8">
        <v>5</v>
      </c>
      <c r="EV10" s="8">
        <v>7</v>
      </c>
      <c r="EW10" s="8">
        <v>14956</v>
      </c>
      <c r="EX10" s="8">
        <v>22</v>
      </c>
      <c r="EY10" s="8">
        <v>5</v>
      </c>
      <c r="EZ10" s="8">
        <v>3822</v>
      </c>
      <c r="FA10" s="8">
        <v>10</v>
      </c>
      <c r="FB10" s="8">
        <v>3</v>
      </c>
      <c r="FC10" s="8">
        <v>2709</v>
      </c>
      <c r="FD10" s="8">
        <v>20</v>
      </c>
      <c r="FE10" s="8">
        <v>0</v>
      </c>
      <c r="FF10" s="8">
        <v>0</v>
      </c>
      <c r="FG10" s="8">
        <v>0</v>
      </c>
      <c r="FH10" s="8">
        <v>0</v>
      </c>
      <c r="FI10" s="8">
        <v>0</v>
      </c>
      <c r="FJ10" s="8">
        <v>0</v>
      </c>
      <c r="FK10" s="8">
        <v>1</v>
      </c>
      <c r="FL10" s="8">
        <v>1267</v>
      </c>
      <c r="FM10" s="8">
        <v>4</v>
      </c>
      <c r="FN10" s="8">
        <v>0</v>
      </c>
      <c r="FO10" s="8">
        <v>0</v>
      </c>
      <c r="FP10" s="8">
        <v>0</v>
      </c>
      <c r="FQ10" s="8">
        <v>0</v>
      </c>
      <c r="FR10" s="8">
        <v>0</v>
      </c>
      <c r="FS10" s="8">
        <v>0</v>
      </c>
      <c r="FT10" s="8">
        <f t="shared" si="15"/>
        <v>1</v>
      </c>
      <c r="FU10" s="8">
        <f t="shared" si="16"/>
        <v>1267</v>
      </c>
      <c r="FV10" s="8">
        <f t="shared" si="17"/>
        <v>4</v>
      </c>
      <c r="FW10" s="8">
        <v>2</v>
      </c>
      <c r="FX10" s="8">
        <v>10101</v>
      </c>
      <c r="FY10" s="8">
        <v>11</v>
      </c>
      <c r="FZ10" s="8">
        <v>0</v>
      </c>
      <c r="GA10" s="8">
        <v>0</v>
      </c>
      <c r="GB10" s="8">
        <v>0</v>
      </c>
      <c r="GC10" s="8">
        <v>1</v>
      </c>
      <c r="GD10" s="8">
        <v>16000</v>
      </c>
      <c r="GE10" s="8">
        <v>0</v>
      </c>
      <c r="GF10" s="8">
        <v>4</v>
      </c>
      <c r="GG10" s="8">
        <v>1495</v>
      </c>
      <c r="GH10" s="8">
        <v>0</v>
      </c>
      <c r="GI10" s="8">
        <v>0</v>
      </c>
      <c r="GJ10" s="8">
        <v>0</v>
      </c>
      <c r="GK10" s="8">
        <v>2</v>
      </c>
      <c r="GL10" s="8">
        <v>0</v>
      </c>
      <c r="GM10" s="8">
        <v>1</v>
      </c>
      <c r="GN10" s="8">
        <v>3428</v>
      </c>
      <c r="GO10" s="8">
        <v>1</v>
      </c>
      <c r="GP10" s="8">
        <v>6845</v>
      </c>
      <c r="GQ10" s="8">
        <v>11</v>
      </c>
      <c r="GR10" s="8">
        <v>11</v>
      </c>
      <c r="GS10" s="8">
        <v>2772</v>
      </c>
      <c r="GT10" s="8">
        <v>227</v>
      </c>
      <c r="GU10" s="8">
        <v>55</v>
      </c>
      <c r="GV10" s="8">
        <v>461</v>
      </c>
      <c r="GW10" s="42">
        <v>20348</v>
      </c>
    </row>
    <row r="11" spans="1:205" s="50" customFormat="1" ht="22.5" customHeight="1">
      <c r="A11" s="49" t="s">
        <v>5</v>
      </c>
      <c r="B11" s="40">
        <v>21512</v>
      </c>
      <c r="C11" s="8">
        <v>19948</v>
      </c>
      <c r="D11" s="41">
        <f t="shared" si="0"/>
        <v>-7.270360728895501</v>
      </c>
      <c r="E11" s="42">
        <v>19452</v>
      </c>
      <c r="F11" s="48">
        <v>10460</v>
      </c>
      <c r="G11" s="8">
        <v>9528</v>
      </c>
      <c r="H11" s="41">
        <f t="shared" si="1"/>
        <v>-8.910133843212236</v>
      </c>
      <c r="I11" s="8">
        <v>1040</v>
      </c>
      <c r="J11" s="8">
        <v>711</v>
      </c>
      <c r="K11" s="41">
        <f t="shared" si="2"/>
        <v>-31.634615384615383</v>
      </c>
      <c r="L11" s="8">
        <v>2373</v>
      </c>
      <c r="M11" s="8">
        <v>1864</v>
      </c>
      <c r="N11" s="41">
        <f t="shared" si="3"/>
        <v>-21.449641803624104</v>
      </c>
      <c r="O11" s="8">
        <v>6998</v>
      </c>
      <c r="P11" s="8">
        <v>6259</v>
      </c>
      <c r="Q11" s="41">
        <f t="shared" si="4"/>
        <v>-10.56016004572735</v>
      </c>
      <c r="R11" s="8">
        <v>1</v>
      </c>
      <c r="S11" s="8">
        <v>1</v>
      </c>
      <c r="T11" s="8">
        <v>1</v>
      </c>
      <c r="U11" s="8">
        <v>270827</v>
      </c>
      <c r="V11" s="8">
        <v>1438535</v>
      </c>
      <c r="W11" s="41">
        <f t="shared" si="5"/>
        <v>5.311638056766866</v>
      </c>
      <c r="X11" s="8">
        <v>14</v>
      </c>
      <c r="Y11" s="8">
        <v>373660</v>
      </c>
      <c r="Z11" s="8">
        <v>1</v>
      </c>
      <c r="AA11" s="8">
        <v>27000</v>
      </c>
      <c r="AB11" s="8">
        <f t="shared" si="19"/>
        <v>15</v>
      </c>
      <c r="AC11" s="8">
        <f t="shared" si="6"/>
        <v>400660</v>
      </c>
      <c r="AD11" s="8">
        <v>2</v>
      </c>
      <c r="AE11" s="8">
        <v>1680000</v>
      </c>
      <c r="AF11" s="8">
        <v>0</v>
      </c>
      <c r="AG11" s="8">
        <v>0</v>
      </c>
      <c r="AH11" s="8">
        <v>0</v>
      </c>
      <c r="AI11" s="8">
        <v>0</v>
      </c>
      <c r="AJ11" s="8">
        <f t="shared" si="7"/>
        <v>0</v>
      </c>
      <c r="AK11" s="8">
        <f t="shared" si="8"/>
        <v>0</v>
      </c>
      <c r="AL11" s="8">
        <v>0</v>
      </c>
      <c r="AM11" s="8">
        <v>0</v>
      </c>
      <c r="AN11" s="8">
        <f t="shared" si="9"/>
        <v>106.96380834875592</v>
      </c>
      <c r="AO11" s="8">
        <v>383</v>
      </c>
      <c r="AP11" s="8">
        <v>0</v>
      </c>
      <c r="AQ11" s="8">
        <v>111</v>
      </c>
      <c r="AR11" s="90">
        <f t="shared" si="10"/>
        <v>494</v>
      </c>
      <c r="AS11" s="99">
        <v>79417</v>
      </c>
      <c r="AT11" s="99">
        <v>42240</v>
      </c>
      <c r="AU11" s="48">
        <v>7287</v>
      </c>
      <c r="AV11" s="8">
        <v>8197</v>
      </c>
      <c r="AW11" s="8">
        <v>19274</v>
      </c>
      <c r="AX11" s="8">
        <v>8314</v>
      </c>
      <c r="AY11" s="8">
        <v>4904</v>
      </c>
      <c r="AZ11" s="8">
        <v>96</v>
      </c>
      <c r="BA11" s="8">
        <v>0</v>
      </c>
      <c r="BB11" s="8">
        <v>0</v>
      </c>
      <c r="BC11" s="8">
        <v>12424</v>
      </c>
      <c r="BD11" s="8">
        <v>4778000</v>
      </c>
      <c r="BE11" s="8">
        <v>4111000</v>
      </c>
      <c r="BF11" s="41">
        <f t="shared" si="11"/>
        <v>86.04018417748011</v>
      </c>
      <c r="BG11" s="8">
        <v>0</v>
      </c>
      <c r="BH11" s="90">
        <v>0</v>
      </c>
      <c r="BI11" s="184" t="s">
        <v>251</v>
      </c>
      <c r="BJ11" s="48">
        <v>4778000</v>
      </c>
      <c r="BK11" s="8">
        <v>4111000</v>
      </c>
      <c r="BL11" s="162">
        <f t="shared" si="13"/>
        <v>86.04018417748011</v>
      </c>
      <c r="BM11" s="8">
        <v>12424</v>
      </c>
      <c r="BN11" s="90">
        <v>10031</v>
      </c>
      <c r="BO11" s="99">
        <f t="shared" si="14"/>
        <v>100</v>
      </c>
      <c r="BP11" s="40">
        <v>1268000</v>
      </c>
      <c r="BQ11" s="8">
        <v>1268000</v>
      </c>
      <c r="BR11" s="162">
        <f t="shared" si="18"/>
        <v>100</v>
      </c>
      <c r="BS11" s="8">
        <v>0</v>
      </c>
      <c r="BT11" s="42">
        <v>0</v>
      </c>
      <c r="BU11" s="48">
        <v>0</v>
      </c>
      <c r="BV11" s="8">
        <v>0</v>
      </c>
      <c r="BW11" s="8">
        <v>0</v>
      </c>
      <c r="BX11" s="8">
        <v>0</v>
      </c>
      <c r="BY11" s="8">
        <v>0</v>
      </c>
      <c r="BZ11" s="8">
        <v>0</v>
      </c>
      <c r="CA11" s="8">
        <v>0</v>
      </c>
      <c r="CB11" s="8">
        <v>0</v>
      </c>
      <c r="CC11" s="8">
        <v>0</v>
      </c>
      <c r="CD11" s="8">
        <v>0</v>
      </c>
      <c r="CE11" s="8">
        <v>0</v>
      </c>
      <c r="CF11" s="8">
        <v>0</v>
      </c>
      <c r="CG11" s="8">
        <v>0</v>
      </c>
      <c r="CH11" s="8">
        <v>0</v>
      </c>
      <c r="CI11" s="8">
        <v>0</v>
      </c>
      <c r="CJ11" s="8">
        <v>0</v>
      </c>
      <c r="CK11" s="8">
        <v>0</v>
      </c>
      <c r="CL11" s="8">
        <v>0</v>
      </c>
      <c r="CM11" s="8">
        <v>0</v>
      </c>
      <c r="CN11" s="8">
        <v>0</v>
      </c>
      <c r="CO11" s="8">
        <v>0</v>
      </c>
      <c r="CP11" s="8">
        <v>0</v>
      </c>
      <c r="CQ11" s="8">
        <v>0</v>
      </c>
      <c r="CR11" s="8">
        <v>0</v>
      </c>
      <c r="CS11" s="8">
        <v>0</v>
      </c>
      <c r="CT11" s="8">
        <v>0</v>
      </c>
      <c r="CU11" s="8">
        <v>0</v>
      </c>
      <c r="CV11" s="8">
        <v>0</v>
      </c>
      <c r="CW11" s="8">
        <v>0</v>
      </c>
      <c r="CX11" s="8">
        <v>0</v>
      </c>
      <c r="CY11" s="8">
        <v>0</v>
      </c>
      <c r="CZ11" s="8">
        <v>0</v>
      </c>
      <c r="DA11" s="8">
        <v>0</v>
      </c>
      <c r="DB11" s="8">
        <v>0</v>
      </c>
      <c r="DC11" s="8">
        <v>0</v>
      </c>
      <c r="DD11" s="8">
        <v>0</v>
      </c>
      <c r="DE11" s="8">
        <v>0</v>
      </c>
      <c r="DF11" s="8">
        <v>4</v>
      </c>
      <c r="DG11" s="8">
        <v>1527</v>
      </c>
      <c r="DH11" s="8">
        <v>0</v>
      </c>
      <c r="DI11" s="8">
        <v>0</v>
      </c>
      <c r="DJ11" s="8">
        <v>0</v>
      </c>
      <c r="DK11" s="8">
        <v>0</v>
      </c>
      <c r="DL11" s="8">
        <v>0</v>
      </c>
      <c r="DM11" s="8">
        <v>0</v>
      </c>
      <c r="DN11" s="8">
        <v>7401</v>
      </c>
      <c r="DO11" s="8">
        <v>0</v>
      </c>
      <c r="DP11" s="8">
        <v>0</v>
      </c>
      <c r="DQ11" s="8">
        <v>0</v>
      </c>
      <c r="DR11" s="8">
        <v>0</v>
      </c>
      <c r="DS11" s="8">
        <v>0</v>
      </c>
      <c r="DT11" s="8">
        <v>0</v>
      </c>
      <c r="DU11" s="8">
        <v>0</v>
      </c>
      <c r="DV11" s="8">
        <v>0</v>
      </c>
      <c r="DW11" s="8">
        <v>0</v>
      </c>
      <c r="DX11" s="8">
        <v>0</v>
      </c>
      <c r="DY11" s="8">
        <v>0</v>
      </c>
      <c r="DZ11" s="42">
        <v>0</v>
      </c>
      <c r="EA11" s="8">
        <v>0</v>
      </c>
      <c r="EB11" s="8">
        <v>0</v>
      </c>
      <c r="EC11" s="8">
        <v>0</v>
      </c>
      <c r="ED11" s="8">
        <v>0</v>
      </c>
      <c r="EE11" s="8">
        <v>3</v>
      </c>
      <c r="EF11" s="8">
        <v>2283</v>
      </c>
      <c r="EG11" s="8">
        <v>0</v>
      </c>
      <c r="EH11" s="8">
        <v>0</v>
      </c>
      <c r="EI11" s="8">
        <v>4974</v>
      </c>
      <c r="EJ11" s="8">
        <v>233</v>
      </c>
      <c r="EK11" s="8">
        <v>0</v>
      </c>
      <c r="EL11" s="8">
        <v>0</v>
      </c>
      <c r="EM11" s="8">
        <v>0</v>
      </c>
      <c r="EN11" s="8">
        <v>0</v>
      </c>
      <c r="EO11" s="8">
        <v>0</v>
      </c>
      <c r="EP11" s="8">
        <v>0</v>
      </c>
      <c r="EQ11" s="8">
        <v>0</v>
      </c>
      <c r="ER11" s="8">
        <v>0</v>
      </c>
      <c r="ES11" s="8">
        <v>1</v>
      </c>
      <c r="ET11" s="8">
        <v>509</v>
      </c>
      <c r="EU11" s="8">
        <v>4</v>
      </c>
      <c r="EV11" s="8">
        <v>2</v>
      </c>
      <c r="EW11" s="8">
        <v>3966</v>
      </c>
      <c r="EX11" s="8">
        <v>5</v>
      </c>
      <c r="EY11" s="8">
        <v>11</v>
      </c>
      <c r="EZ11" s="8">
        <v>6996</v>
      </c>
      <c r="FA11" s="8">
        <v>1</v>
      </c>
      <c r="FB11" s="8">
        <v>1</v>
      </c>
      <c r="FC11" s="8">
        <v>532</v>
      </c>
      <c r="FD11" s="8">
        <v>2</v>
      </c>
      <c r="FE11" s="8">
        <v>0</v>
      </c>
      <c r="FF11" s="8">
        <v>0</v>
      </c>
      <c r="FG11" s="8">
        <v>0</v>
      </c>
      <c r="FH11" s="8">
        <v>0</v>
      </c>
      <c r="FI11" s="8">
        <v>0</v>
      </c>
      <c r="FJ11" s="8">
        <v>0</v>
      </c>
      <c r="FK11" s="8">
        <v>0</v>
      </c>
      <c r="FL11" s="8">
        <v>0</v>
      </c>
      <c r="FM11" s="8">
        <v>0</v>
      </c>
      <c r="FN11" s="8">
        <v>0</v>
      </c>
      <c r="FO11" s="8">
        <v>0</v>
      </c>
      <c r="FP11" s="8">
        <v>0</v>
      </c>
      <c r="FQ11" s="8">
        <v>0</v>
      </c>
      <c r="FR11" s="8">
        <v>0</v>
      </c>
      <c r="FS11" s="8">
        <v>0</v>
      </c>
      <c r="FT11" s="8">
        <f t="shared" si="15"/>
        <v>0</v>
      </c>
      <c r="FU11" s="8">
        <f t="shared" si="16"/>
        <v>0</v>
      </c>
      <c r="FV11" s="8">
        <f t="shared" si="17"/>
        <v>0</v>
      </c>
      <c r="FW11" s="8">
        <v>2</v>
      </c>
      <c r="FX11" s="8">
        <v>4875</v>
      </c>
      <c r="FY11" s="8">
        <v>9</v>
      </c>
      <c r="FZ11" s="8">
        <v>1</v>
      </c>
      <c r="GA11" s="8">
        <v>27582</v>
      </c>
      <c r="GB11" s="8">
        <v>0</v>
      </c>
      <c r="GC11" s="8">
        <v>1</v>
      </c>
      <c r="GD11" s="8">
        <v>19011</v>
      </c>
      <c r="GE11" s="8">
        <v>2</v>
      </c>
      <c r="GF11" s="8">
        <v>2</v>
      </c>
      <c r="GG11" s="8">
        <v>685</v>
      </c>
      <c r="GH11" s="8">
        <v>0</v>
      </c>
      <c r="GI11" s="8">
        <v>0</v>
      </c>
      <c r="GJ11" s="8">
        <v>0</v>
      </c>
      <c r="GK11" s="8">
        <v>2</v>
      </c>
      <c r="GL11" s="8">
        <v>0</v>
      </c>
      <c r="GM11" s="8">
        <v>1</v>
      </c>
      <c r="GN11" s="8">
        <v>1065</v>
      </c>
      <c r="GO11" s="8">
        <v>0</v>
      </c>
      <c r="GP11" s="8">
        <v>0</v>
      </c>
      <c r="GQ11" s="8">
        <v>0</v>
      </c>
      <c r="GR11" s="8">
        <v>1</v>
      </c>
      <c r="GS11" s="8">
        <v>65</v>
      </c>
      <c r="GT11" s="8">
        <v>15</v>
      </c>
      <c r="GU11" s="8">
        <v>0</v>
      </c>
      <c r="GV11" s="8">
        <v>38</v>
      </c>
      <c r="GW11" s="42">
        <v>2993</v>
      </c>
    </row>
    <row r="12" spans="1:205" s="50" customFormat="1" ht="22.5" customHeight="1">
      <c r="A12" s="49" t="s">
        <v>6</v>
      </c>
      <c r="B12" s="40">
        <v>93996</v>
      </c>
      <c r="C12" s="8">
        <v>92399</v>
      </c>
      <c r="D12" s="41">
        <f t="shared" si="0"/>
        <v>-1.6990084684454658</v>
      </c>
      <c r="E12" s="42">
        <v>91548</v>
      </c>
      <c r="F12" s="48">
        <v>45524</v>
      </c>
      <c r="G12" s="8">
        <v>44729</v>
      </c>
      <c r="H12" s="41">
        <f t="shared" si="1"/>
        <v>-1.7463316053070908</v>
      </c>
      <c r="I12" s="8">
        <v>2200</v>
      </c>
      <c r="J12" s="8">
        <v>1718</v>
      </c>
      <c r="K12" s="41">
        <f t="shared" si="2"/>
        <v>-21.90909090909091</v>
      </c>
      <c r="L12" s="8">
        <v>13066</v>
      </c>
      <c r="M12" s="8">
        <v>11457</v>
      </c>
      <c r="N12" s="41">
        <f t="shared" si="3"/>
        <v>-12.314403796112046</v>
      </c>
      <c r="O12" s="8">
        <v>29496</v>
      </c>
      <c r="P12" s="8">
        <v>28286</v>
      </c>
      <c r="Q12" s="41">
        <f t="shared" si="4"/>
        <v>-4.1022511526986705</v>
      </c>
      <c r="R12" s="8">
        <v>0</v>
      </c>
      <c r="S12" s="8">
        <v>1</v>
      </c>
      <c r="T12" s="8">
        <v>0</v>
      </c>
      <c r="U12" s="8">
        <v>496550</v>
      </c>
      <c r="V12" s="8">
        <v>3105341</v>
      </c>
      <c r="W12" s="41">
        <f t="shared" si="5"/>
        <v>6.2538334508105935</v>
      </c>
      <c r="X12" s="8">
        <v>35</v>
      </c>
      <c r="Y12" s="8">
        <v>666124</v>
      </c>
      <c r="Z12" s="8">
        <v>4</v>
      </c>
      <c r="AA12" s="8">
        <v>26255</v>
      </c>
      <c r="AB12" s="8">
        <f t="shared" si="19"/>
        <v>39</v>
      </c>
      <c r="AC12" s="8">
        <f t="shared" si="6"/>
        <v>692379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f t="shared" si="7"/>
        <v>0</v>
      </c>
      <c r="AK12" s="8">
        <f t="shared" si="8"/>
        <v>0</v>
      </c>
      <c r="AL12" s="8">
        <v>0</v>
      </c>
      <c r="AM12" s="8">
        <v>0</v>
      </c>
      <c r="AN12" s="8">
        <f t="shared" si="9"/>
        <v>7.563016122689737</v>
      </c>
      <c r="AO12" s="8">
        <v>559</v>
      </c>
      <c r="AP12" s="8">
        <v>50</v>
      </c>
      <c r="AQ12" s="8">
        <v>28</v>
      </c>
      <c r="AR12" s="90">
        <f t="shared" si="10"/>
        <v>637</v>
      </c>
      <c r="AS12" s="99">
        <v>93657</v>
      </c>
      <c r="AT12" s="99">
        <v>81299</v>
      </c>
      <c r="AU12" s="48">
        <v>10033</v>
      </c>
      <c r="AV12" s="8">
        <v>12775</v>
      </c>
      <c r="AW12" s="8">
        <v>91259</v>
      </c>
      <c r="AX12" s="8">
        <v>22490</v>
      </c>
      <c r="AY12" s="8">
        <v>6992</v>
      </c>
      <c r="AZ12" s="8">
        <v>62</v>
      </c>
      <c r="BA12" s="8">
        <v>0</v>
      </c>
      <c r="BB12" s="8">
        <v>0</v>
      </c>
      <c r="BC12" s="8">
        <v>76839</v>
      </c>
      <c r="BD12" s="8">
        <v>15190000</v>
      </c>
      <c r="BE12" s="8">
        <v>12580000</v>
      </c>
      <c r="BF12" s="41">
        <f t="shared" si="11"/>
        <v>82.81764318630678</v>
      </c>
      <c r="BG12" s="8">
        <v>2</v>
      </c>
      <c r="BH12" s="90">
        <v>2</v>
      </c>
      <c r="BI12" s="177">
        <f t="shared" si="12"/>
        <v>100</v>
      </c>
      <c r="BJ12" s="48">
        <v>15190000</v>
      </c>
      <c r="BK12" s="8">
        <v>12580000</v>
      </c>
      <c r="BL12" s="162">
        <f t="shared" si="13"/>
        <v>82.81764318630678</v>
      </c>
      <c r="BM12" s="8">
        <v>76839</v>
      </c>
      <c r="BN12" s="90">
        <v>71428</v>
      </c>
      <c r="BO12" s="99">
        <f t="shared" si="14"/>
        <v>100</v>
      </c>
      <c r="BP12" s="40">
        <v>1204000</v>
      </c>
      <c r="BQ12" s="8">
        <v>230000</v>
      </c>
      <c r="BR12" s="162">
        <f t="shared" si="18"/>
        <v>19.102990033222593</v>
      </c>
      <c r="BS12" s="8">
        <v>8756</v>
      </c>
      <c r="BT12" s="42">
        <v>8756</v>
      </c>
      <c r="BU12" s="48">
        <v>8756</v>
      </c>
      <c r="BV12" s="8">
        <v>4011000</v>
      </c>
      <c r="BW12" s="8">
        <v>4011000</v>
      </c>
      <c r="BX12" s="8">
        <v>4011000</v>
      </c>
      <c r="BY12" s="8">
        <v>6617</v>
      </c>
      <c r="BZ12" s="8">
        <v>0</v>
      </c>
      <c r="CA12" s="8">
        <v>0</v>
      </c>
      <c r="CB12" s="8">
        <v>0</v>
      </c>
      <c r="CC12" s="8">
        <v>0</v>
      </c>
      <c r="CD12" s="8">
        <v>0</v>
      </c>
      <c r="CE12" s="8">
        <v>0</v>
      </c>
      <c r="CF12" s="8">
        <v>0</v>
      </c>
      <c r="CG12" s="8">
        <v>0</v>
      </c>
      <c r="CH12" s="8">
        <v>0</v>
      </c>
      <c r="CI12" s="8">
        <v>0</v>
      </c>
      <c r="CJ12" s="8">
        <v>0</v>
      </c>
      <c r="CK12" s="8">
        <v>0</v>
      </c>
      <c r="CL12" s="8">
        <v>0</v>
      </c>
      <c r="CM12" s="8">
        <v>0</v>
      </c>
      <c r="CN12" s="8">
        <v>0</v>
      </c>
      <c r="CO12" s="8">
        <v>0</v>
      </c>
      <c r="CP12" s="8">
        <v>0</v>
      </c>
      <c r="CQ12" s="8">
        <v>0</v>
      </c>
      <c r="CR12" s="8">
        <v>0</v>
      </c>
      <c r="CS12" s="8">
        <v>0</v>
      </c>
      <c r="CT12" s="8">
        <v>0</v>
      </c>
      <c r="CU12" s="8">
        <v>56</v>
      </c>
      <c r="CV12" s="8">
        <v>56</v>
      </c>
      <c r="CW12" s="8">
        <v>56</v>
      </c>
      <c r="CX12" s="8">
        <v>50000</v>
      </c>
      <c r="CY12" s="8">
        <v>50000</v>
      </c>
      <c r="CZ12" s="8">
        <v>50000</v>
      </c>
      <c r="DA12" s="8">
        <v>56</v>
      </c>
      <c r="DB12" s="8">
        <v>0</v>
      </c>
      <c r="DC12" s="8">
        <v>3125</v>
      </c>
      <c r="DD12" s="8">
        <v>0</v>
      </c>
      <c r="DE12" s="8">
        <v>0</v>
      </c>
      <c r="DF12" s="8">
        <v>8</v>
      </c>
      <c r="DG12" s="8">
        <v>5651</v>
      </c>
      <c r="DH12" s="8">
        <v>0</v>
      </c>
      <c r="DI12" s="8">
        <v>0</v>
      </c>
      <c r="DJ12" s="8">
        <v>0</v>
      </c>
      <c r="DK12" s="8">
        <v>0</v>
      </c>
      <c r="DL12" s="8">
        <v>0</v>
      </c>
      <c r="DM12" s="8">
        <v>0</v>
      </c>
      <c r="DN12" s="8">
        <v>23077</v>
      </c>
      <c r="DO12" s="8">
        <v>0</v>
      </c>
      <c r="DP12" s="8">
        <v>0</v>
      </c>
      <c r="DQ12" s="8">
        <v>0</v>
      </c>
      <c r="DR12" s="8">
        <v>0</v>
      </c>
      <c r="DS12" s="8">
        <v>0</v>
      </c>
      <c r="DT12" s="8">
        <v>0</v>
      </c>
      <c r="DU12" s="8">
        <v>0</v>
      </c>
      <c r="DV12" s="8">
        <v>0</v>
      </c>
      <c r="DW12" s="8">
        <v>0</v>
      </c>
      <c r="DX12" s="8">
        <v>0</v>
      </c>
      <c r="DY12" s="8">
        <v>0</v>
      </c>
      <c r="DZ12" s="42">
        <v>0</v>
      </c>
      <c r="EA12" s="8">
        <v>0</v>
      </c>
      <c r="EB12" s="8">
        <v>0</v>
      </c>
      <c r="EC12" s="8">
        <v>0</v>
      </c>
      <c r="ED12" s="8">
        <v>0</v>
      </c>
      <c r="EE12" s="8">
        <v>1</v>
      </c>
      <c r="EF12" s="8">
        <v>1431</v>
      </c>
      <c r="EG12" s="8">
        <v>0</v>
      </c>
      <c r="EH12" s="8">
        <v>0</v>
      </c>
      <c r="EI12" s="8">
        <v>18083</v>
      </c>
      <c r="EJ12" s="8">
        <v>536</v>
      </c>
      <c r="EK12" s="8">
        <v>0</v>
      </c>
      <c r="EL12" s="8">
        <v>0</v>
      </c>
      <c r="EM12" s="8">
        <v>0</v>
      </c>
      <c r="EN12" s="8">
        <v>0</v>
      </c>
      <c r="EO12" s="8">
        <v>0</v>
      </c>
      <c r="EP12" s="8">
        <v>6</v>
      </c>
      <c r="EQ12" s="8">
        <v>2414</v>
      </c>
      <c r="ER12" s="8">
        <v>3</v>
      </c>
      <c r="ES12" s="8">
        <v>5</v>
      </c>
      <c r="ET12" s="8">
        <v>3862</v>
      </c>
      <c r="EU12" s="8">
        <v>0</v>
      </c>
      <c r="EV12" s="8">
        <v>6</v>
      </c>
      <c r="EW12" s="8">
        <v>36297</v>
      </c>
      <c r="EX12" s="8">
        <v>18</v>
      </c>
      <c r="EY12" s="8">
        <v>3</v>
      </c>
      <c r="EZ12" s="8">
        <v>2028</v>
      </c>
      <c r="FA12" s="8">
        <v>1</v>
      </c>
      <c r="FB12" s="8">
        <v>4</v>
      </c>
      <c r="FC12" s="8">
        <v>3358</v>
      </c>
      <c r="FD12" s="8">
        <v>8</v>
      </c>
      <c r="FE12" s="8">
        <v>0</v>
      </c>
      <c r="FF12" s="8">
        <v>0</v>
      </c>
      <c r="FG12" s="8">
        <v>0</v>
      </c>
      <c r="FH12" s="8">
        <v>0</v>
      </c>
      <c r="FI12" s="8">
        <v>0</v>
      </c>
      <c r="FJ12" s="8">
        <v>0</v>
      </c>
      <c r="FK12" s="8">
        <v>0</v>
      </c>
      <c r="FL12" s="8">
        <v>0</v>
      </c>
      <c r="FM12" s="8">
        <v>0</v>
      </c>
      <c r="FN12" s="8">
        <v>0</v>
      </c>
      <c r="FO12" s="8">
        <v>0</v>
      </c>
      <c r="FP12" s="8">
        <v>0</v>
      </c>
      <c r="FQ12" s="8">
        <v>0</v>
      </c>
      <c r="FR12" s="8">
        <v>0</v>
      </c>
      <c r="FS12" s="8">
        <v>0</v>
      </c>
      <c r="FT12" s="8">
        <f t="shared" si="15"/>
        <v>0</v>
      </c>
      <c r="FU12" s="8">
        <f t="shared" si="16"/>
        <v>0</v>
      </c>
      <c r="FV12" s="8">
        <f t="shared" si="17"/>
        <v>0</v>
      </c>
      <c r="FW12" s="8">
        <v>2</v>
      </c>
      <c r="FX12" s="8">
        <v>9090</v>
      </c>
      <c r="FY12" s="8">
        <v>3</v>
      </c>
      <c r="FZ12" s="8">
        <v>1</v>
      </c>
      <c r="GA12" s="8">
        <v>24300</v>
      </c>
      <c r="GB12" s="8">
        <v>0</v>
      </c>
      <c r="GC12" s="8">
        <v>2</v>
      </c>
      <c r="GD12" s="8">
        <v>35764</v>
      </c>
      <c r="GE12" s="8">
        <v>0</v>
      </c>
      <c r="GF12" s="8">
        <v>4</v>
      </c>
      <c r="GG12" s="8">
        <v>4369</v>
      </c>
      <c r="GH12" s="8">
        <v>0</v>
      </c>
      <c r="GI12" s="8">
        <v>1</v>
      </c>
      <c r="GJ12" s="8">
        <v>100</v>
      </c>
      <c r="GK12" s="8">
        <v>1</v>
      </c>
      <c r="GL12" s="8">
        <v>0</v>
      </c>
      <c r="GM12" s="8">
        <v>1</v>
      </c>
      <c r="GN12" s="8">
        <v>1099</v>
      </c>
      <c r="GO12" s="8">
        <v>0</v>
      </c>
      <c r="GP12" s="8">
        <v>0</v>
      </c>
      <c r="GQ12" s="8">
        <v>0</v>
      </c>
      <c r="GR12" s="8">
        <v>4</v>
      </c>
      <c r="GS12" s="8">
        <v>525</v>
      </c>
      <c r="GT12" s="8">
        <v>87</v>
      </c>
      <c r="GU12" s="8">
        <v>33</v>
      </c>
      <c r="GV12" s="8">
        <v>60</v>
      </c>
      <c r="GW12" s="42">
        <v>7211</v>
      </c>
    </row>
    <row r="13" spans="1:205" s="50" customFormat="1" ht="22.5" customHeight="1">
      <c r="A13" s="49" t="s">
        <v>7</v>
      </c>
      <c r="B13" s="40">
        <v>81636</v>
      </c>
      <c r="C13" s="8">
        <v>80037</v>
      </c>
      <c r="D13" s="41">
        <f t="shared" si="0"/>
        <v>-1.9586946935175658</v>
      </c>
      <c r="E13" s="42">
        <v>78560</v>
      </c>
      <c r="F13" s="48">
        <v>38596</v>
      </c>
      <c r="G13" s="8">
        <v>36667</v>
      </c>
      <c r="H13" s="41">
        <f t="shared" si="1"/>
        <v>-4.997927246346771</v>
      </c>
      <c r="I13" s="8">
        <v>650</v>
      </c>
      <c r="J13" s="8">
        <v>575</v>
      </c>
      <c r="K13" s="41">
        <f t="shared" si="2"/>
        <v>-11.538461538461538</v>
      </c>
      <c r="L13" s="8">
        <v>11184</v>
      </c>
      <c r="M13" s="8">
        <v>9617</v>
      </c>
      <c r="N13" s="41">
        <f t="shared" si="3"/>
        <v>-14.011087267525035</v>
      </c>
      <c r="O13" s="8">
        <v>25607</v>
      </c>
      <c r="P13" s="8">
        <v>24100</v>
      </c>
      <c r="Q13" s="41">
        <f t="shared" si="4"/>
        <v>-5.885109540360058</v>
      </c>
      <c r="R13" s="8">
        <v>0</v>
      </c>
      <c r="S13" s="8">
        <v>1</v>
      </c>
      <c r="T13" s="8">
        <v>0</v>
      </c>
      <c r="U13" s="8">
        <v>275209</v>
      </c>
      <c r="V13" s="8">
        <v>1574489</v>
      </c>
      <c r="W13" s="41">
        <f t="shared" si="5"/>
        <v>5.72106653488803</v>
      </c>
      <c r="X13" s="8">
        <v>202</v>
      </c>
      <c r="Y13" s="8">
        <v>349593</v>
      </c>
      <c r="Z13" s="8">
        <v>18</v>
      </c>
      <c r="AA13" s="8">
        <v>6575</v>
      </c>
      <c r="AB13" s="8">
        <f t="shared" si="19"/>
        <v>220</v>
      </c>
      <c r="AC13" s="8">
        <f t="shared" si="6"/>
        <v>356168</v>
      </c>
      <c r="AD13" s="8">
        <v>1</v>
      </c>
      <c r="AE13" s="8">
        <v>109000</v>
      </c>
      <c r="AF13" s="8">
        <v>0</v>
      </c>
      <c r="AG13" s="8">
        <v>0</v>
      </c>
      <c r="AH13" s="8">
        <v>0</v>
      </c>
      <c r="AI13" s="8">
        <v>0</v>
      </c>
      <c r="AJ13" s="8">
        <f t="shared" si="7"/>
        <v>0</v>
      </c>
      <c r="AK13" s="8">
        <f t="shared" si="8"/>
        <v>0</v>
      </c>
      <c r="AL13" s="8">
        <v>0</v>
      </c>
      <c r="AM13" s="8">
        <v>0</v>
      </c>
      <c r="AN13" s="8">
        <f t="shared" si="9"/>
        <v>5.9211812627291245</v>
      </c>
      <c r="AO13" s="8">
        <v>18</v>
      </c>
      <c r="AP13" s="8">
        <v>0</v>
      </c>
      <c r="AQ13" s="8">
        <v>2</v>
      </c>
      <c r="AR13" s="90">
        <f t="shared" si="10"/>
        <v>20</v>
      </c>
      <c r="AS13" s="99">
        <v>3798</v>
      </c>
      <c r="AT13" s="99">
        <v>2699</v>
      </c>
      <c r="AU13" s="48">
        <v>2097</v>
      </c>
      <c r="AV13" s="8">
        <v>3257</v>
      </c>
      <c r="AW13" s="8">
        <v>78461</v>
      </c>
      <c r="AX13" s="8">
        <v>21734</v>
      </c>
      <c r="AY13" s="8">
        <v>0</v>
      </c>
      <c r="AZ13" s="8">
        <v>0</v>
      </c>
      <c r="BA13" s="8">
        <v>0</v>
      </c>
      <c r="BB13" s="8">
        <v>0</v>
      </c>
      <c r="BC13" s="8">
        <v>77649</v>
      </c>
      <c r="BD13" s="8">
        <v>10003200</v>
      </c>
      <c r="BE13" s="8">
        <v>9067590</v>
      </c>
      <c r="BF13" s="41">
        <f t="shared" si="11"/>
        <v>90.64689299424185</v>
      </c>
      <c r="BG13" s="8">
        <v>0</v>
      </c>
      <c r="BH13" s="90">
        <v>0</v>
      </c>
      <c r="BI13" s="184" t="s">
        <v>251</v>
      </c>
      <c r="BJ13" s="48">
        <v>10003200</v>
      </c>
      <c r="BK13" s="8">
        <v>9067590</v>
      </c>
      <c r="BL13" s="162">
        <f t="shared" si="13"/>
        <v>90.64689299424185</v>
      </c>
      <c r="BM13" s="8">
        <v>77649</v>
      </c>
      <c r="BN13" s="90">
        <v>71163</v>
      </c>
      <c r="BO13" s="99">
        <f t="shared" si="14"/>
        <v>100</v>
      </c>
      <c r="BP13" s="40">
        <v>8400000</v>
      </c>
      <c r="BQ13" s="8">
        <v>8400000</v>
      </c>
      <c r="BR13" s="162">
        <f t="shared" si="18"/>
        <v>100</v>
      </c>
      <c r="BS13" s="8">
        <v>0</v>
      </c>
      <c r="BT13" s="42">
        <v>0</v>
      </c>
      <c r="BU13" s="48">
        <v>0</v>
      </c>
      <c r="BV13" s="8">
        <v>0</v>
      </c>
      <c r="BW13" s="8">
        <v>0</v>
      </c>
      <c r="BX13" s="8">
        <v>0</v>
      </c>
      <c r="BY13" s="8">
        <v>0</v>
      </c>
      <c r="BZ13" s="8">
        <v>0</v>
      </c>
      <c r="CA13" s="8">
        <v>0</v>
      </c>
      <c r="CB13" s="8">
        <v>0</v>
      </c>
      <c r="CC13" s="8">
        <v>0</v>
      </c>
      <c r="CD13" s="8">
        <v>0</v>
      </c>
      <c r="CE13" s="8">
        <v>0</v>
      </c>
      <c r="CF13" s="8">
        <v>0</v>
      </c>
      <c r="CG13" s="8">
        <v>0</v>
      </c>
      <c r="CH13" s="8">
        <v>0</v>
      </c>
      <c r="CI13" s="8">
        <v>0</v>
      </c>
      <c r="CJ13" s="8">
        <v>0</v>
      </c>
      <c r="CK13" s="8">
        <v>0</v>
      </c>
      <c r="CL13" s="8">
        <v>0</v>
      </c>
      <c r="CM13" s="8">
        <v>0</v>
      </c>
      <c r="CN13" s="8">
        <v>0</v>
      </c>
      <c r="CO13" s="8">
        <v>0</v>
      </c>
      <c r="CP13" s="8">
        <v>0</v>
      </c>
      <c r="CQ13" s="8">
        <v>0</v>
      </c>
      <c r="CR13" s="8">
        <v>0</v>
      </c>
      <c r="CS13" s="8">
        <v>0</v>
      </c>
      <c r="CT13" s="8">
        <v>0</v>
      </c>
      <c r="CU13" s="8">
        <v>0</v>
      </c>
      <c r="CV13" s="8">
        <v>0</v>
      </c>
      <c r="CW13" s="8">
        <v>0</v>
      </c>
      <c r="CX13" s="8">
        <v>0</v>
      </c>
      <c r="CY13" s="8">
        <v>0</v>
      </c>
      <c r="CZ13" s="8">
        <v>0</v>
      </c>
      <c r="DA13" s="8">
        <v>0</v>
      </c>
      <c r="DB13" s="8">
        <v>0</v>
      </c>
      <c r="DC13" s="8">
        <v>1869</v>
      </c>
      <c r="DD13" s="8">
        <v>0</v>
      </c>
      <c r="DE13" s="8">
        <v>0</v>
      </c>
      <c r="DF13" s="8">
        <v>5</v>
      </c>
      <c r="DG13" s="8">
        <v>6383</v>
      </c>
      <c r="DH13" s="8">
        <v>0</v>
      </c>
      <c r="DI13" s="8">
        <v>0</v>
      </c>
      <c r="DJ13" s="8">
        <v>0</v>
      </c>
      <c r="DK13" s="8">
        <v>0</v>
      </c>
      <c r="DL13" s="8">
        <v>0</v>
      </c>
      <c r="DM13" s="8">
        <v>0</v>
      </c>
      <c r="DN13" s="8">
        <v>23528</v>
      </c>
      <c r="DO13" s="8">
        <v>0</v>
      </c>
      <c r="DP13" s="8">
        <v>0</v>
      </c>
      <c r="DQ13" s="8">
        <v>0</v>
      </c>
      <c r="DR13" s="8">
        <v>0</v>
      </c>
      <c r="DS13" s="8">
        <v>0</v>
      </c>
      <c r="DT13" s="8">
        <v>0</v>
      </c>
      <c r="DU13" s="8">
        <v>0</v>
      </c>
      <c r="DV13" s="8">
        <v>0</v>
      </c>
      <c r="DW13" s="8">
        <v>0</v>
      </c>
      <c r="DX13" s="8">
        <v>0</v>
      </c>
      <c r="DY13" s="8">
        <v>0</v>
      </c>
      <c r="DZ13" s="42">
        <v>0</v>
      </c>
      <c r="EA13" s="8">
        <v>0</v>
      </c>
      <c r="EB13" s="8">
        <v>0</v>
      </c>
      <c r="EC13" s="8">
        <v>0</v>
      </c>
      <c r="ED13" s="8">
        <v>0</v>
      </c>
      <c r="EE13" s="8">
        <v>1</v>
      </c>
      <c r="EF13" s="8">
        <v>453</v>
      </c>
      <c r="EG13" s="8">
        <v>0</v>
      </c>
      <c r="EH13" s="8">
        <v>0</v>
      </c>
      <c r="EI13" s="8">
        <v>6339</v>
      </c>
      <c r="EJ13" s="8">
        <v>229</v>
      </c>
      <c r="EK13" s="8">
        <v>1</v>
      </c>
      <c r="EL13" s="8">
        <v>552</v>
      </c>
      <c r="EM13" s="8">
        <v>52</v>
      </c>
      <c r="EN13" s="8">
        <v>0</v>
      </c>
      <c r="EO13" s="8">
        <v>0</v>
      </c>
      <c r="EP13" s="8">
        <v>0</v>
      </c>
      <c r="EQ13" s="8">
        <v>0</v>
      </c>
      <c r="ER13" s="8">
        <v>0</v>
      </c>
      <c r="ES13" s="8">
        <v>0</v>
      </c>
      <c r="ET13" s="8">
        <v>0</v>
      </c>
      <c r="EU13" s="8">
        <v>0</v>
      </c>
      <c r="EV13" s="8">
        <v>7</v>
      </c>
      <c r="EW13" s="8">
        <v>20930</v>
      </c>
      <c r="EX13" s="8">
        <v>23</v>
      </c>
      <c r="EY13" s="8">
        <v>3</v>
      </c>
      <c r="EZ13" s="8">
        <v>1142</v>
      </c>
      <c r="FA13" s="8">
        <v>1</v>
      </c>
      <c r="FB13" s="8">
        <v>1</v>
      </c>
      <c r="FC13" s="8">
        <v>1667</v>
      </c>
      <c r="FD13" s="8">
        <v>1</v>
      </c>
      <c r="FE13" s="8">
        <v>0</v>
      </c>
      <c r="FF13" s="8">
        <v>0</v>
      </c>
      <c r="FG13" s="8">
        <v>0</v>
      </c>
      <c r="FH13" s="8">
        <v>0</v>
      </c>
      <c r="FI13" s="8">
        <v>0</v>
      </c>
      <c r="FJ13" s="8">
        <v>0</v>
      </c>
      <c r="FK13" s="8">
        <v>0</v>
      </c>
      <c r="FL13" s="8">
        <v>0</v>
      </c>
      <c r="FM13" s="8">
        <v>0</v>
      </c>
      <c r="FN13" s="8">
        <v>0</v>
      </c>
      <c r="FO13" s="8">
        <v>0</v>
      </c>
      <c r="FP13" s="8">
        <v>0</v>
      </c>
      <c r="FQ13" s="8">
        <v>0</v>
      </c>
      <c r="FR13" s="8">
        <v>0</v>
      </c>
      <c r="FS13" s="8">
        <v>0</v>
      </c>
      <c r="FT13" s="8">
        <f t="shared" si="15"/>
        <v>0</v>
      </c>
      <c r="FU13" s="8">
        <f t="shared" si="16"/>
        <v>0</v>
      </c>
      <c r="FV13" s="8">
        <f t="shared" si="17"/>
        <v>0</v>
      </c>
      <c r="FW13" s="8">
        <v>1</v>
      </c>
      <c r="FX13" s="8">
        <v>5796</v>
      </c>
      <c r="FY13" s="8">
        <v>12</v>
      </c>
      <c r="FZ13" s="8">
        <v>0</v>
      </c>
      <c r="GA13" s="8">
        <v>0</v>
      </c>
      <c r="GB13" s="8">
        <v>0</v>
      </c>
      <c r="GC13" s="8">
        <v>1</v>
      </c>
      <c r="GD13" s="8">
        <v>8362</v>
      </c>
      <c r="GE13" s="8">
        <v>0</v>
      </c>
      <c r="GF13" s="8">
        <v>1</v>
      </c>
      <c r="GG13" s="8">
        <v>685</v>
      </c>
      <c r="GH13" s="8">
        <v>0</v>
      </c>
      <c r="GI13" s="8">
        <v>0</v>
      </c>
      <c r="GJ13" s="8">
        <v>0</v>
      </c>
      <c r="GK13" s="8">
        <v>1</v>
      </c>
      <c r="GL13" s="8">
        <v>0</v>
      </c>
      <c r="GM13" s="8">
        <v>1</v>
      </c>
      <c r="GN13" s="8">
        <v>1198</v>
      </c>
      <c r="GO13" s="8">
        <v>0</v>
      </c>
      <c r="GP13" s="8">
        <v>0</v>
      </c>
      <c r="GQ13" s="8">
        <v>0</v>
      </c>
      <c r="GR13" s="8">
        <v>6</v>
      </c>
      <c r="GS13" s="8">
        <v>1000</v>
      </c>
      <c r="GT13" s="8">
        <v>81</v>
      </c>
      <c r="GU13" s="8">
        <v>22</v>
      </c>
      <c r="GV13" s="8">
        <v>37</v>
      </c>
      <c r="GW13" s="42">
        <v>3754</v>
      </c>
    </row>
    <row r="14" spans="1:205" s="50" customFormat="1" ht="22.5" customHeight="1">
      <c r="A14" s="49" t="s">
        <v>8</v>
      </c>
      <c r="B14" s="40">
        <v>55041</v>
      </c>
      <c r="C14" s="8">
        <v>54328</v>
      </c>
      <c r="D14" s="41">
        <f t="shared" si="0"/>
        <v>-1.295397976054214</v>
      </c>
      <c r="E14" s="42">
        <v>54340</v>
      </c>
      <c r="F14" s="48">
        <v>26514</v>
      </c>
      <c r="G14" s="8">
        <v>25312</v>
      </c>
      <c r="H14" s="41">
        <f t="shared" si="1"/>
        <v>-4.533454024289055</v>
      </c>
      <c r="I14" s="8">
        <v>343</v>
      </c>
      <c r="J14" s="8">
        <v>273</v>
      </c>
      <c r="K14" s="41">
        <f t="shared" si="2"/>
        <v>-20.408163265306122</v>
      </c>
      <c r="L14" s="8">
        <v>7121</v>
      </c>
      <c r="M14" s="8">
        <v>6355</v>
      </c>
      <c r="N14" s="41">
        <f t="shared" si="3"/>
        <v>-10.756916163460188</v>
      </c>
      <c r="O14" s="8">
        <v>18565</v>
      </c>
      <c r="P14" s="8">
        <v>17552</v>
      </c>
      <c r="Q14" s="41">
        <f t="shared" si="4"/>
        <v>-5.45650417452195</v>
      </c>
      <c r="R14" s="8">
        <v>0</v>
      </c>
      <c r="S14" s="8">
        <v>1</v>
      </c>
      <c r="T14" s="8">
        <v>0</v>
      </c>
      <c r="U14" s="8">
        <v>121636</v>
      </c>
      <c r="V14" s="8">
        <v>676654</v>
      </c>
      <c r="W14" s="41">
        <f t="shared" si="5"/>
        <v>5.562941892202966</v>
      </c>
      <c r="X14" s="8">
        <v>44</v>
      </c>
      <c r="Y14" s="8">
        <v>60900</v>
      </c>
      <c r="Z14" s="8">
        <v>70</v>
      </c>
      <c r="AA14" s="8">
        <v>10326</v>
      </c>
      <c r="AB14" s="8">
        <f t="shared" si="19"/>
        <v>114</v>
      </c>
      <c r="AC14" s="8">
        <f t="shared" si="6"/>
        <v>71226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f t="shared" si="7"/>
        <v>0</v>
      </c>
      <c r="AK14" s="8">
        <f t="shared" si="8"/>
        <v>0</v>
      </c>
      <c r="AL14" s="8">
        <v>0</v>
      </c>
      <c r="AM14" s="8">
        <v>0</v>
      </c>
      <c r="AN14" s="8">
        <f t="shared" si="9"/>
        <v>1.310747147589253</v>
      </c>
      <c r="AO14" s="8">
        <v>42</v>
      </c>
      <c r="AP14" s="8">
        <v>0</v>
      </c>
      <c r="AQ14" s="8">
        <v>0</v>
      </c>
      <c r="AR14" s="90">
        <f t="shared" si="10"/>
        <v>42</v>
      </c>
      <c r="AS14" s="99">
        <v>0</v>
      </c>
      <c r="AT14" s="99">
        <v>0</v>
      </c>
      <c r="AU14" s="48">
        <v>203</v>
      </c>
      <c r="AV14" s="8">
        <v>390</v>
      </c>
      <c r="AW14" s="8">
        <v>54336</v>
      </c>
      <c r="AX14" s="8">
        <v>14575</v>
      </c>
      <c r="AY14" s="8">
        <v>0</v>
      </c>
      <c r="AZ14" s="8">
        <v>0</v>
      </c>
      <c r="BA14" s="8">
        <v>0</v>
      </c>
      <c r="BB14" s="8">
        <v>0</v>
      </c>
      <c r="BC14" s="8">
        <v>54465</v>
      </c>
      <c r="BD14" s="8">
        <v>6610000</v>
      </c>
      <c r="BE14" s="8">
        <v>6470000</v>
      </c>
      <c r="BF14" s="41">
        <f t="shared" si="11"/>
        <v>97.88199697428139</v>
      </c>
      <c r="BG14" s="8">
        <v>0</v>
      </c>
      <c r="BH14" s="90">
        <v>0</v>
      </c>
      <c r="BI14" s="184" t="s">
        <v>251</v>
      </c>
      <c r="BJ14" s="48">
        <v>6610000</v>
      </c>
      <c r="BK14" s="8">
        <v>6470000</v>
      </c>
      <c r="BL14" s="162">
        <f t="shared" si="13"/>
        <v>97.88199697428139</v>
      </c>
      <c r="BM14" s="8">
        <v>54465</v>
      </c>
      <c r="BN14" s="90">
        <v>53670</v>
      </c>
      <c r="BO14" s="99">
        <f t="shared" si="14"/>
        <v>100</v>
      </c>
      <c r="BP14" s="40">
        <v>0</v>
      </c>
      <c r="BQ14" s="8">
        <v>0</v>
      </c>
      <c r="BR14" s="174" t="s">
        <v>251</v>
      </c>
      <c r="BS14" s="8">
        <v>0</v>
      </c>
      <c r="BT14" s="42">
        <v>0</v>
      </c>
      <c r="BU14" s="48">
        <v>0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12</v>
      </c>
      <c r="DD14" s="8">
        <v>0</v>
      </c>
      <c r="DE14" s="8">
        <v>0</v>
      </c>
      <c r="DF14" s="8">
        <v>4</v>
      </c>
      <c r="DG14" s="8">
        <v>5015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14101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42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5421</v>
      </c>
      <c r="EJ14" s="8">
        <v>238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1</v>
      </c>
      <c r="EW14" s="8">
        <v>1559</v>
      </c>
      <c r="EX14" s="8">
        <v>0</v>
      </c>
      <c r="EY14" s="8">
        <v>6</v>
      </c>
      <c r="EZ14" s="8">
        <v>3860</v>
      </c>
      <c r="FA14" s="8">
        <v>0</v>
      </c>
      <c r="FB14" s="8">
        <v>1</v>
      </c>
      <c r="FC14" s="8">
        <v>1503</v>
      </c>
      <c r="FD14" s="8">
        <v>5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f t="shared" si="15"/>
        <v>0</v>
      </c>
      <c r="FU14" s="8">
        <f t="shared" si="16"/>
        <v>0</v>
      </c>
      <c r="FV14" s="8">
        <f t="shared" si="17"/>
        <v>0</v>
      </c>
      <c r="FW14" s="8">
        <v>1</v>
      </c>
      <c r="FX14" s="8">
        <v>6694</v>
      </c>
      <c r="FY14" s="8">
        <v>9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1</v>
      </c>
      <c r="GG14" s="8">
        <v>600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1</v>
      </c>
      <c r="GN14" s="8">
        <v>786</v>
      </c>
      <c r="GO14" s="8">
        <v>0</v>
      </c>
      <c r="GP14" s="8">
        <v>0</v>
      </c>
      <c r="GQ14" s="8">
        <v>0</v>
      </c>
      <c r="GR14" s="8">
        <v>1</v>
      </c>
      <c r="GS14" s="8">
        <v>210</v>
      </c>
      <c r="GT14" s="8">
        <v>73</v>
      </c>
      <c r="GU14" s="8">
        <v>3</v>
      </c>
      <c r="GV14" s="8">
        <v>50</v>
      </c>
      <c r="GW14" s="42">
        <v>3018</v>
      </c>
    </row>
    <row r="15" spans="1:205" s="50" customFormat="1" ht="22.5" customHeight="1">
      <c r="A15" s="49" t="s">
        <v>9</v>
      </c>
      <c r="B15" s="40">
        <v>78335</v>
      </c>
      <c r="C15" s="8">
        <v>79844</v>
      </c>
      <c r="D15" s="41">
        <f t="shared" si="0"/>
        <v>1.926341992723559</v>
      </c>
      <c r="E15" s="42">
        <v>80222</v>
      </c>
      <c r="F15" s="48">
        <v>37206</v>
      </c>
      <c r="G15" s="8">
        <v>36017</v>
      </c>
      <c r="H15" s="41">
        <f t="shared" si="1"/>
        <v>-3.1957211202494222</v>
      </c>
      <c r="I15" s="8">
        <v>446</v>
      </c>
      <c r="J15" s="8">
        <v>355</v>
      </c>
      <c r="K15" s="41">
        <f t="shared" si="2"/>
        <v>-20.40358744394619</v>
      </c>
      <c r="L15" s="8">
        <v>10151</v>
      </c>
      <c r="M15" s="8">
        <v>9572</v>
      </c>
      <c r="N15" s="41">
        <f t="shared" si="3"/>
        <v>-5.703871539749779</v>
      </c>
      <c r="O15" s="8">
        <v>26120</v>
      </c>
      <c r="P15" s="8">
        <v>25363</v>
      </c>
      <c r="Q15" s="41">
        <f t="shared" si="4"/>
        <v>-2.898162327718224</v>
      </c>
      <c r="R15" s="8">
        <v>0</v>
      </c>
      <c r="S15" s="8">
        <v>1</v>
      </c>
      <c r="T15" s="8">
        <v>0</v>
      </c>
      <c r="U15" s="8">
        <v>177876</v>
      </c>
      <c r="V15" s="8">
        <v>1106619</v>
      </c>
      <c r="W15" s="41">
        <f t="shared" si="5"/>
        <v>6.221294609728125</v>
      </c>
      <c r="X15" s="8">
        <v>256</v>
      </c>
      <c r="Y15" s="8">
        <v>212598</v>
      </c>
      <c r="Z15" s="8">
        <v>18</v>
      </c>
      <c r="AA15" s="8">
        <v>15980</v>
      </c>
      <c r="AB15" s="8">
        <f t="shared" si="19"/>
        <v>274</v>
      </c>
      <c r="AC15" s="8">
        <f t="shared" si="6"/>
        <v>228578</v>
      </c>
      <c r="AD15" s="8">
        <v>1</v>
      </c>
      <c r="AE15" s="8">
        <v>1000</v>
      </c>
      <c r="AF15" s="8">
        <v>0</v>
      </c>
      <c r="AG15" s="8">
        <v>0</v>
      </c>
      <c r="AH15" s="8">
        <v>0</v>
      </c>
      <c r="AI15" s="8">
        <v>0</v>
      </c>
      <c r="AJ15" s="8">
        <f t="shared" si="7"/>
        <v>0</v>
      </c>
      <c r="AK15" s="8">
        <f t="shared" si="8"/>
        <v>0</v>
      </c>
      <c r="AL15" s="8">
        <v>0</v>
      </c>
      <c r="AM15" s="8">
        <v>0</v>
      </c>
      <c r="AN15" s="8">
        <f t="shared" si="9"/>
        <v>2.8617835506469547</v>
      </c>
      <c r="AO15" s="8">
        <v>137</v>
      </c>
      <c r="AP15" s="8">
        <v>20</v>
      </c>
      <c r="AQ15" s="8">
        <v>14</v>
      </c>
      <c r="AR15" s="90">
        <f t="shared" si="10"/>
        <v>171</v>
      </c>
      <c r="AS15" s="99">
        <v>0</v>
      </c>
      <c r="AT15" s="99">
        <v>695</v>
      </c>
      <c r="AU15" s="48">
        <v>212</v>
      </c>
      <c r="AV15" s="8">
        <v>392</v>
      </c>
      <c r="AW15" s="8">
        <v>80338</v>
      </c>
      <c r="AX15" s="8">
        <v>21782</v>
      </c>
      <c r="AY15" s="8">
        <v>0</v>
      </c>
      <c r="AZ15" s="8">
        <v>0</v>
      </c>
      <c r="BA15" s="8">
        <v>0</v>
      </c>
      <c r="BB15" s="8">
        <v>0</v>
      </c>
      <c r="BC15" s="8">
        <v>80111</v>
      </c>
      <c r="BD15" s="8">
        <v>9916400</v>
      </c>
      <c r="BE15" s="8">
        <v>9709000</v>
      </c>
      <c r="BF15" s="41">
        <f t="shared" si="11"/>
        <v>97.908515186963</v>
      </c>
      <c r="BG15" s="8">
        <v>0</v>
      </c>
      <c r="BH15" s="90">
        <v>0</v>
      </c>
      <c r="BI15" s="184" t="s">
        <v>251</v>
      </c>
      <c r="BJ15" s="48">
        <v>9916400</v>
      </c>
      <c r="BK15" s="8">
        <v>9709000</v>
      </c>
      <c r="BL15" s="162">
        <f t="shared" si="13"/>
        <v>97.908515186963</v>
      </c>
      <c r="BM15" s="8">
        <v>80111</v>
      </c>
      <c r="BN15" s="90">
        <v>79300</v>
      </c>
      <c r="BO15" s="99">
        <f t="shared" si="14"/>
        <v>100</v>
      </c>
      <c r="BP15" s="40">
        <v>2350000</v>
      </c>
      <c r="BQ15" s="8">
        <v>2350000</v>
      </c>
      <c r="BR15" s="162">
        <f t="shared" si="18"/>
        <v>100</v>
      </c>
      <c r="BS15" s="8">
        <v>0</v>
      </c>
      <c r="BT15" s="42">
        <v>0</v>
      </c>
      <c r="BU15" s="4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5</v>
      </c>
      <c r="DG15" s="8">
        <v>4614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19968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  <c r="DT15" s="8">
        <v>0</v>
      </c>
      <c r="DU15" s="8">
        <v>0</v>
      </c>
      <c r="DV15" s="8">
        <v>0</v>
      </c>
      <c r="DW15" s="8">
        <v>0</v>
      </c>
      <c r="DX15" s="8">
        <v>0</v>
      </c>
      <c r="DY15" s="8">
        <v>0</v>
      </c>
      <c r="DZ15" s="42">
        <v>0</v>
      </c>
      <c r="EA15" s="8">
        <v>0</v>
      </c>
      <c r="EB15" s="8">
        <v>0</v>
      </c>
      <c r="EC15" s="8">
        <v>0</v>
      </c>
      <c r="ED15" s="8">
        <v>0</v>
      </c>
      <c r="EE15" s="8">
        <v>0</v>
      </c>
      <c r="EF15" s="8">
        <v>0</v>
      </c>
      <c r="EG15" s="8">
        <v>0</v>
      </c>
      <c r="EH15" s="8">
        <v>0</v>
      </c>
      <c r="EI15" s="8">
        <v>7869</v>
      </c>
      <c r="EJ15" s="8">
        <v>288</v>
      </c>
      <c r="EK15" s="8">
        <v>1</v>
      </c>
      <c r="EL15" s="8">
        <v>823</v>
      </c>
      <c r="EM15" s="8">
        <v>52</v>
      </c>
      <c r="EN15" s="8">
        <v>0</v>
      </c>
      <c r="EO15" s="8">
        <v>0</v>
      </c>
      <c r="EP15" s="8">
        <v>1</v>
      </c>
      <c r="EQ15" s="8">
        <v>683</v>
      </c>
      <c r="ER15" s="8">
        <v>5</v>
      </c>
      <c r="ES15" s="8">
        <v>1</v>
      </c>
      <c r="ET15" s="8">
        <v>340</v>
      </c>
      <c r="EU15" s="8">
        <v>3</v>
      </c>
      <c r="EV15" s="8">
        <v>3</v>
      </c>
      <c r="EW15" s="8">
        <v>9545</v>
      </c>
      <c r="EX15" s="8">
        <v>14</v>
      </c>
      <c r="EY15" s="8">
        <v>1</v>
      </c>
      <c r="EZ15" s="8">
        <v>3471</v>
      </c>
      <c r="FA15" s="8">
        <v>6</v>
      </c>
      <c r="FB15" s="8">
        <v>1</v>
      </c>
      <c r="FC15" s="8">
        <v>2801</v>
      </c>
      <c r="FD15" s="8">
        <v>6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1</v>
      </c>
      <c r="FR15" s="8">
        <v>450</v>
      </c>
      <c r="FS15" s="8">
        <v>0</v>
      </c>
      <c r="FT15" s="8">
        <f t="shared" si="15"/>
        <v>1</v>
      </c>
      <c r="FU15" s="8">
        <f t="shared" si="16"/>
        <v>450</v>
      </c>
      <c r="FV15" s="8">
        <f t="shared" si="17"/>
        <v>0</v>
      </c>
      <c r="FW15" s="8">
        <v>2</v>
      </c>
      <c r="FX15" s="8">
        <v>8609</v>
      </c>
      <c r="FY15" s="8">
        <v>6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1</v>
      </c>
      <c r="GL15" s="8">
        <v>0</v>
      </c>
      <c r="GM15" s="8">
        <v>1</v>
      </c>
      <c r="GN15" s="8">
        <v>712</v>
      </c>
      <c r="GO15" s="8">
        <v>0</v>
      </c>
      <c r="GP15" s="8">
        <v>0</v>
      </c>
      <c r="GQ15" s="8">
        <v>0</v>
      </c>
      <c r="GR15" s="8">
        <v>6</v>
      </c>
      <c r="GS15" s="8">
        <v>1334</v>
      </c>
      <c r="GT15" s="8">
        <v>116</v>
      </c>
      <c r="GU15" s="8">
        <v>44</v>
      </c>
      <c r="GV15" s="8">
        <v>46</v>
      </c>
      <c r="GW15" s="42">
        <v>3859</v>
      </c>
    </row>
    <row r="16" spans="1:205" s="50" customFormat="1" ht="22.5" customHeight="1">
      <c r="A16" s="49" t="s">
        <v>10</v>
      </c>
      <c r="B16" s="40">
        <v>74252</v>
      </c>
      <c r="C16" s="8">
        <v>74227</v>
      </c>
      <c r="D16" s="41">
        <f t="shared" si="0"/>
        <v>-0.033669126757528416</v>
      </c>
      <c r="E16" s="42">
        <v>73038</v>
      </c>
      <c r="F16" s="48">
        <v>33180</v>
      </c>
      <c r="G16" s="8">
        <v>33407</v>
      </c>
      <c r="H16" s="41">
        <f t="shared" si="1"/>
        <v>0.6841470765521398</v>
      </c>
      <c r="I16" s="8">
        <v>730</v>
      </c>
      <c r="J16" s="8">
        <v>599</v>
      </c>
      <c r="K16" s="41">
        <f t="shared" si="2"/>
        <v>-17.945205479452056</v>
      </c>
      <c r="L16" s="8">
        <v>8201</v>
      </c>
      <c r="M16" s="8">
        <v>7536</v>
      </c>
      <c r="N16" s="41">
        <f t="shared" si="3"/>
        <v>-8.108767223509329</v>
      </c>
      <c r="O16" s="8">
        <v>22123</v>
      </c>
      <c r="P16" s="8">
        <v>22412</v>
      </c>
      <c r="Q16" s="41">
        <f t="shared" si="4"/>
        <v>1.306332775844144</v>
      </c>
      <c r="R16" s="8">
        <v>0</v>
      </c>
      <c r="S16" s="8">
        <v>1</v>
      </c>
      <c r="T16" s="8">
        <v>0</v>
      </c>
      <c r="U16" s="8">
        <v>252784</v>
      </c>
      <c r="V16" s="8">
        <v>1620181</v>
      </c>
      <c r="W16" s="41">
        <f t="shared" si="5"/>
        <v>6.409349484144566</v>
      </c>
      <c r="X16" s="8">
        <v>93</v>
      </c>
      <c r="Y16" s="8">
        <v>438587</v>
      </c>
      <c r="Z16" s="8">
        <v>91</v>
      </c>
      <c r="AA16" s="8">
        <v>23758</v>
      </c>
      <c r="AB16" s="8">
        <f t="shared" si="19"/>
        <v>184</v>
      </c>
      <c r="AC16" s="8">
        <f t="shared" si="6"/>
        <v>462345</v>
      </c>
      <c r="AD16" s="8">
        <v>1</v>
      </c>
      <c r="AE16" s="8">
        <v>111000</v>
      </c>
      <c r="AF16" s="8">
        <v>0</v>
      </c>
      <c r="AG16" s="8">
        <v>0</v>
      </c>
      <c r="AH16" s="8">
        <v>0</v>
      </c>
      <c r="AI16" s="8">
        <v>0</v>
      </c>
      <c r="AJ16" s="8">
        <f t="shared" si="7"/>
        <v>0</v>
      </c>
      <c r="AK16" s="8">
        <f t="shared" si="8"/>
        <v>0</v>
      </c>
      <c r="AL16" s="8">
        <v>0</v>
      </c>
      <c r="AM16" s="8">
        <v>0</v>
      </c>
      <c r="AN16" s="8">
        <f t="shared" si="9"/>
        <v>7.849954818039924</v>
      </c>
      <c r="AO16" s="8">
        <v>191</v>
      </c>
      <c r="AP16" s="8">
        <v>406</v>
      </c>
      <c r="AQ16" s="8">
        <v>0</v>
      </c>
      <c r="AR16" s="90">
        <f t="shared" si="10"/>
        <v>597</v>
      </c>
      <c r="AS16" s="99">
        <v>20178</v>
      </c>
      <c r="AT16" s="99">
        <v>0</v>
      </c>
      <c r="AU16" s="48">
        <v>803</v>
      </c>
      <c r="AV16" s="8">
        <v>1118</v>
      </c>
      <c r="AW16" s="8">
        <v>72992</v>
      </c>
      <c r="AX16" s="8">
        <v>19763</v>
      </c>
      <c r="AY16" s="8">
        <v>0</v>
      </c>
      <c r="AZ16" s="8">
        <v>0</v>
      </c>
      <c r="BA16" s="8">
        <v>0</v>
      </c>
      <c r="BB16" s="8">
        <v>0</v>
      </c>
      <c r="BC16" s="8">
        <v>72888</v>
      </c>
      <c r="BD16" s="8">
        <v>14290000</v>
      </c>
      <c r="BE16" s="8">
        <v>11165500</v>
      </c>
      <c r="BF16" s="41">
        <f t="shared" si="11"/>
        <v>78.13505948215536</v>
      </c>
      <c r="BG16" s="8">
        <v>0</v>
      </c>
      <c r="BH16" s="90">
        <v>0</v>
      </c>
      <c r="BI16" s="184" t="s">
        <v>251</v>
      </c>
      <c r="BJ16" s="48">
        <v>14290000</v>
      </c>
      <c r="BK16" s="8">
        <v>11165500</v>
      </c>
      <c r="BL16" s="162">
        <f t="shared" si="13"/>
        <v>78.13505948215536</v>
      </c>
      <c r="BM16" s="8">
        <v>72888</v>
      </c>
      <c r="BN16" s="90">
        <v>71717</v>
      </c>
      <c r="BO16" s="99">
        <f t="shared" si="14"/>
        <v>100</v>
      </c>
      <c r="BP16" s="40">
        <v>3920000</v>
      </c>
      <c r="BQ16" s="8">
        <v>3710000</v>
      </c>
      <c r="BR16" s="162">
        <f t="shared" si="18"/>
        <v>94.64285714285714</v>
      </c>
      <c r="BS16" s="8">
        <v>0</v>
      </c>
      <c r="BT16" s="42">
        <v>0</v>
      </c>
      <c r="BU16" s="48">
        <v>0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127</v>
      </c>
      <c r="DD16" s="8">
        <v>0</v>
      </c>
      <c r="DE16" s="8">
        <v>0</v>
      </c>
      <c r="DF16" s="8">
        <v>5</v>
      </c>
      <c r="DG16" s="8">
        <v>5675</v>
      </c>
      <c r="DH16" s="8">
        <v>0</v>
      </c>
      <c r="DI16" s="8">
        <v>0</v>
      </c>
      <c r="DJ16" s="8">
        <v>0</v>
      </c>
      <c r="DK16" s="8">
        <v>0</v>
      </c>
      <c r="DL16" s="8">
        <v>0</v>
      </c>
      <c r="DM16" s="8">
        <v>0</v>
      </c>
      <c r="DN16" s="8">
        <v>19495</v>
      </c>
      <c r="DO16" s="8">
        <v>0</v>
      </c>
      <c r="DP16" s="8">
        <v>0</v>
      </c>
      <c r="DQ16" s="8">
        <v>0</v>
      </c>
      <c r="DR16" s="8">
        <v>0</v>
      </c>
      <c r="DS16" s="8">
        <v>0</v>
      </c>
      <c r="DT16" s="8">
        <v>0</v>
      </c>
      <c r="DU16" s="8">
        <v>0</v>
      </c>
      <c r="DV16" s="8">
        <v>0</v>
      </c>
      <c r="DW16" s="8">
        <v>0</v>
      </c>
      <c r="DX16" s="8">
        <v>0</v>
      </c>
      <c r="DY16" s="8">
        <v>0</v>
      </c>
      <c r="DZ16" s="42">
        <v>0</v>
      </c>
      <c r="EA16" s="8">
        <v>0</v>
      </c>
      <c r="EB16" s="8">
        <v>0</v>
      </c>
      <c r="EC16" s="8">
        <v>0</v>
      </c>
      <c r="ED16" s="8">
        <v>0</v>
      </c>
      <c r="EE16" s="8">
        <v>5</v>
      </c>
      <c r="EF16" s="8">
        <v>12392</v>
      </c>
      <c r="EG16" s="8">
        <v>1</v>
      </c>
      <c r="EH16" s="8">
        <v>1748</v>
      </c>
      <c r="EI16" s="8">
        <v>9733</v>
      </c>
      <c r="EJ16" s="8">
        <v>369</v>
      </c>
      <c r="EK16" s="8">
        <v>1</v>
      </c>
      <c r="EL16" s="8">
        <v>779</v>
      </c>
      <c r="EM16" s="8">
        <v>69</v>
      </c>
      <c r="EN16" s="8">
        <v>0</v>
      </c>
      <c r="EO16" s="8">
        <v>0</v>
      </c>
      <c r="EP16" s="8">
        <v>5</v>
      </c>
      <c r="EQ16" s="8">
        <v>2413</v>
      </c>
      <c r="ER16" s="8">
        <v>6</v>
      </c>
      <c r="ES16" s="8">
        <v>2</v>
      </c>
      <c r="ET16" s="8">
        <v>1728</v>
      </c>
      <c r="EU16" s="8">
        <v>13</v>
      </c>
      <c r="EV16" s="8">
        <v>1</v>
      </c>
      <c r="EW16" s="8">
        <v>9737</v>
      </c>
      <c r="EX16" s="8">
        <v>8</v>
      </c>
      <c r="EY16" s="8">
        <v>4</v>
      </c>
      <c r="EZ16" s="8">
        <v>2735</v>
      </c>
      <c r="FA16" s="8">
        <v>0</v>
      </c>
      <c r="FB16" s="8">
        <v>2</v>
      </c>
      <c r="FC16" s="8">
        <v>2782</v>
      </c>
      <c r="FD16" s="8">
        <v>14</v>
      </c>
      <c r="FE16" s="8">
        <v>0</v>
      </c>
      <c r="FF16" s="8">
        <v>0</v>
      </c>
      <c r="FG16" s="8">
        <v>0</v>
      </c>
      <c r="FH16" s="8">
        <v>0</v>
      </c>
      <c r="FI16" s="8">
        <v>0</v>
      </c>
      <c r="FJ16" s="8">
        <v>0</v>
      </c>
      <c r="FK16" s="8">
        <v>0</v>
      </c>
      <c r="FL16" s="8">
        <v>0</v>
      </c>
      <c r="FM16" s="8">
        <v>0</v>
      </c>
      <c r="FN16" s="8">
        <v>0</v>
      </c>
      <c r="FO16" s="8">
        <v>0</v>
      </c>
      <c r="FP16" s="8">
        <v>0</v>
      </c>
      <c r="FQ16" s="8">
        <v>0</v>
      </c>
      <c r="FR16" s="8">
        <v>0</v>
      </c>
      <c r="FS16" s="8">
        <v>0</v>
      </c>
      <c r="FT16" s="8">
        <f t="shared" si="15"/>
        <v>0</v>
      </c>
      <c r="FU16" s="8">
        <f t="shared" si="16"/>
        <v>0</v>
      </c>
      <c r="FV16" s="8">
        <f t="shared" si="17"/>
        <v>0</v>
      </c>
      <c r="FW16" s="8">
        <v>1</v>
      </c>
      <c r="FX16" s="8">
        <v>4579</v>
      </c>
      <c r="FY16" s="8">
        <v>8</v>
      </c>
      <c r="FZ16" s="8">
        <v>0</v>
      </c>
      <c r="GA16" s="8">
        <v>0</v>
      </c>
      <c r="GB16" s="8">
        <v>0</v>
      </c>
      <c r="GC16" s="8">
        <v>1</v>
      </c>
      <c r="GD16" s="8">
        <v>8210</v>
      </c>
      <c r="GE16" s="8">
        <v>0</v>
      </c>
      <c r="GF16" s="8">
        <v>2</v>
      </c>
      <c r="GG16" s="8">
        <v>620</v>
      </c>
      <c r="GH16" s="8">
        <v>0</v>
      </c>
      <c r="GI16" s="8">
        <v>0</v>
      </c>
      <c r="GJ16" s="8">
        <v>0</v>
      </c>
      <c r="GK16" s="8">
        <v>2</v>
      </c>
      <c r="GL16" s="8">
        <v>0</v>
      </c>
      <c r="GM16" s="8">
        <v>0</v>
      </c>
      <c r="GN16" s="8">
        <v>0</v>
      </c>
      <c r="GO16" s="8">
        <v>0</v>
      </c>
      <c r="GP16" s="8">
        <v>0</v>
      </c>
      <c r="GQ16" s="8">
        <v>0</v>
      </c>
      <c r="GR16" s="8">
        <v>4</v>
      </c>
      <c r="GS16" s="8">
        <v>585</v>
      </c>
      <c r="GT16" s="8">
        <v>61</v>
      </c>
      <c r="GU16" s="8">
        <v>28</v>
      </c>
      <c r="GV16" s="8">
        <v>183</v>
      </c>
      <c r="GW16" s="42">
        <v>9847</v>
      </c>
    </row>
    <row r="17" spans="1:205" s="50" customFormat="1" ht="22.5" customHeight="1">
      <c r="A17" s="49" t="s">
        <v>11</v>
      </c>
      <c r="B17" s="40">
        <v>64008</v>
      </c>
      <c r="C17" s="8">
        <v>67910</v>
      </c>
      <c r="D17" s="41">
        <f t="shared" si="0"/>
        <v>6.096112985876766</v>
      </c>
      <c r="E17" s="42">
        <v>66697</v>
      </c>
      <c r="F17" s="48">
        <v>27820</v>
      </c>
      <c r="G17" s="8">
        <v>28826</v>
      </c>
      <c r="H17" s="41">
        <f t="shared" si="1"/>
        <v>3.6161035226455787</v>
      </c>
      <c r="I17" s="8">
        <v>756</v>
      </c>
      <c r="J17" s="8">
        <v>614</v>
      </c>
      <c r="K17" s="41">
        <f t="shared" si="2"/>
        <v>-18.78306878306878</v>
      </c>
      <c r="L17" s="8">
        <v>6911</v>
      </c>
      <c r="M17" s="8">
        <v>6513</v>
      </c>
      <c r="N17" s="41">
        <f t="shared" si="3"/>
        <v>-5.758935031109825</v>
      </c>
      <c r="O17" s="8">
        <v>19393</v>
      </c>
      <c r="P17" s="8">
        <v>19797</v>
      </c>
      <c r="Q17" s="41">
        <f t="shared" si="4"/>
        <v>2.0832259062548344</v>
      </c>
      <c r="R17" s="8">
        <v>0</v>
      </c>
      <c r="S17" s="8">
        <v>1</v>
      </c>
      <c r="T17" s="8">
        <v>0</v>
      </c>
      <c r="U17" s="8">
        <v>396566</v>
      </c>
      <c r="V17" s="8">
        <v>2350308</v>
      </c>
      <c r="W17" s="41">
        <f t="shared" si="5"/>
        <v>5.926650292763374</v>
      </c>
      <c r="X17" s="8">
        <v>159</v>
      </c>
      <c r="Y17" s="8">
        <v>417426</v>
      </c>
      <c r="Z17" s="8">
        <v>0</v>
      </c>
      <c r="AA17" s="8">
        <v>0</v>
      </c>
      <c r="AB17" s="8">
        <f t="shared" si="19"/>
        <v>159</v>
      </c>
      <c r="AC17" s="8">
        <f t="shared" si="6"/>
        <v>417426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f t="shared" si="7"/>
        <v>0</v>
      </c>
      <c r="AK17" s="8">
        <f t="shared" si="8"/>
        <v>0</v>
      </c>
      <c r="AL17" s="8">
        <v>0</v>
      </c>
      <c r="AM17" s="8">
        <v>0</v>
      </c>
      <c r="AN17" s="8">
        <f t="shared" si="9"/>
        <v>6.258542363224732</v>
      </c>
      <c r="AO17" s="8">
        <v>238</v>
      </c>
      <c r="AP17" s="8">
        <v>0</v>
      </c>
      <c r="AQ17" s="8">
        <v>0</v>
      </c>
      <c r="AR17" s="90">
        <f t="shared" si="10"/>
        <v>238</v>
      </c>
      <c r="AS17" s="99">
        <v>11509</v>
      </c>
      <c r="AT17" s="99">
        <v>1625</v>
      </c>
      <c r="AU17" s="48">
        <v>2338</v>
      </c>
      <c r="AV17" s="8">
        <v>1751</v>
      </c>
      <c r="AW17" s="8">
        <v>66697</v>
      </c>
      <c r="AX17" s="8">
        <v>18522</v>
      </c>
      <c r="AY17" s="8">
        <v>0</v>
      </c>
      <c r="AZ17" s="8">
        <v>0</v>
      </c>
      <c r="BA17" s="8">
        <v>0</v>
      </c>
      <c r="BB17" s="8">
        <v>0</v>
      </c>
      <c r="BC17" s="8">
        <v>65532</v>
      </c>
      <c r="BD17" s="8">
        <v>13719000</v>
      </c>
      <c r="BE17" s="8">
        <v>11651800</v>
      </c>
      <c r="BF17" s="41">
        <f t="shared" si="11"/>
        <v>84.93184634448575</v>
      </c>
      <c r="BG17" s="8">
        <v>0</v>
      </c>
      <c r="BH17" s="90">
        <v>0</v>
      </c>
      <c r="BI17" s="184" t="s">
        <v>251</v>
      </c>
      <c r="BJ17" s="48">
        <v>13719000</v>
      </c>
      <c r="BK17" s="8">
        <v>11651800</v>
      </c>
      <c r="BL17" s="162">
        <f t="shared" si="13"/>
        <v>84.93184634448575</v>
      </c>
      <c r="BM17" s="8">
        <v>65532</v>
      </c>
      <c r="BN17" s="90">
        <v>62861</v>
      </c>
      <c r="BO17" s="99">
        <f t="shared" si="14"/>
        <v>100</v>
      </c>
      <c r="BP17" s="40">
        <v>2935000</v>
      </c>
      <c r="BQ17" s="8">
        <v>2266400</v>
      </c>
      <c r="BR17" s="162">
        <f t="shared" si="18"/>
        <v>77.2197614991482</v>
      </c>
      <c r="BS17" s="8">
        <v>652</v>
      </c>
      <c r="BT17" s="42">
        <v>652</v>
      </c>
      <c r="BU17" s="48">
        <v>652</v>
      </c>
      <c r="BV17" s="8">
        <v>180000</v>
      </c>
      <c r="BW17" s="8">
        <v>180000</v>
      </c>
      <c r="BX17" s="8">
        <v>180000</v>
      </c>
      <c r="BY17" s="8">
        <v>639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428</v>
      </c>
      <c r="DD17" s="8">
        <v>0</v>
      </c>
      <c r="DE17" s="8">
        <v>0</v>
      </c>
      <c r="DF17" s="8">
        <v>4</v>
      </c>
      <c r="DG17" s="8">
        <v>4039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15484</v>
      </c>
      <c r="DO17" s="8">
        <v>0</v>
      </c>
      <c r="DP17" s="8">
        <v>0</v>
      </c>
      <c r="DQ17" s="8">
        <v>0</v>
      </c>
      <c r="DR17" s="8">
        <v>0</v>
      </c>
      <c r="DS17" s="8">
        <v>0</v>
      </c>
      <c r="DT17" s="8">
        <v>0</v>
      </c>
      <c r="DU17" s="8">
        <v>0</v>
      </c>
      <c r="DV17" s="8">
        <v>0</v>
      </c>
      <c r="DW17" s="8">
        <v>0</v>
      </c>
      <c r="DX17" s="8">
        <v>0</v>
      </c>
      <c r="DY17" s="8">
        <v>0</v>
      </c>
      <c r="DZ17" s="42">
        <v>0</v>
      </c>
      <c r="EA17" s="8">
        <v>0</v>
      </c>
      <c r="EB17" s="8">
        <v>0</v>
      </c>
      <c r="EC17" s="8">
        <v>0</v>
      </c>
      <c r="ED17" s="8">
        <v>0</v>
      </c>
      <c r="EE17" s="8">
        <v>8</v>
      </c>
      <c r="EF17" s="8">
        <v>6219</v>
      </c>
      <c r="EG17" s="8">
        <v>0</v>
      </c>
      <c r="EH17" s="8">
        <v>0</v>
      </c>
      <c r="EI17" s="8">
        <v>11887</v>
      </c>
      <c r="EJ17" s="8">
        <v>268</v>
      </c>
      <c r="EK17" s="8">
        <v>0</v>
      </c>
      <c r="EL17" s="8">
        <v>0</v>
      </c>
      <c r="EM17" s="8">
        <v>0</v>
      </c>
      <c r="EN17" s="8">
        <v>0</v>
      </c>
      <c r="EO17" s="8">
        <v>0</v>
      </c>
      <c r="EP17" s="8">
        <v>4</v>
      </c>
      <c r="EQ17" s="8">
        <v>1174</v>
      </c>
      <c r="ER17" s="8">
        <v>3</v>
      </c>
      <c r="ES17" s="8">
        <v>1</v>
      </c>
      <c r="ET17" s="8">
        <v>480</v>
      </c>
      <c r="EU17" s="8">
        <v>2</v>
      </c>
      <c r="EV17" s="8">
        <v>2</v>
      </c>
      <c r="EW17" s="8">
        <v>4134</v>
      </c>
      <c r="EX17" s="8">
        <v>0</v>
      </c>
      <c r="EY17" s="8">
        <v>43</v>
      </c>
      <c r="EZ17" s="8">
        <v>12299</v>
      </c>
      <c r="FA17" s="8">
        <v>3</v>
      </c>
      <c r="FB17" s="8">
        <v>3</v>
      </c>
      <c r="FC17" s="8">
        <v>3169</v>
      </c>
      <c r="FD17" s="8">
        <v>9</v>
      </c>
      <c r="FE17" s="8">
        <v>0</v>
      </c>
      <c r="FF17" s="8">
        <v>0</v>
      </c>
      <c r="FG17" s="8">
        <v>0</v>
      </c>
      <c r="FH17" s="8">
        <v>0</v>
      </c>
      <c r="FI17" s="8">
        <v>0</v>
      </c>
      <c r="FJ17" s="8">
        <v>0</v>
      </c>
      <c r="FK17" s="8">
        <v>0</v>
      </c>
      <c r="FL17" s="8">
        <v>0</v>
      </c>
      <c r="FM17" s="8">
        <v>0</v>
      </c>
      <c r="FN17" s="8">
        <v>0</v>
      </c>
      <c r="FO17" s="8">
        <v>0</v>
      </c>
      <c r="FP17" s="8">
        <v>0</v>
      </c>
      <c r="FQ17" s="8">
        <v>0</v>
      </c>
      <c r="FR17" s="8">
        <v>0</v>
      </c>
      <c r="FS17" s="8">
        <v>0</v>
      </c>
      <c r="FT17" s="8">
        <f t="shared" si="15"/>
        <v>0</v>
      </c>
      <c r="FU17" s="8">
        <f t="shared" si="16"/>
        <v>0</v>
      </c>
      <c r="FV17" s="8">
        <f t="shared" si="17"/>
        <v>0</v>
      </c>
      <c r="FW17" s="8">
        <v>1</v>
      </c>
      <c r="FX17" s="8">
        <v>4478</v>
      </c>
      <c r="FY17" s="8">
        <v>3</v>
      </c>
      <c r="FZ17" s="8">
        <v>0</v>
      </c>
      <c r="GA17" s="8">
        <v>0</v>
      </c>
      <c r="GB17" s="8">
        <v>0</v>
      </c>
      <c r="GC17" s="8">
        <v>0</v>
      </c>
      <c r="GD17" s="8">
        <v>0</v>
      </c>
      <c r="GE17" s="8">
        <v>0</v>
      </c>
      <c r="GF17" s="8">
        <v>2</v>
      </c>
      <c r="GG17" s="8">
        <v>740</v>
      </c>
      <c r="GH17" s="8">
        <v>4</v>
      </c>
      <c r="GI17" s="8">
        <v>0</v>
      </c>
      <c r="GJ17" s="8">
        <v>0</v>
      </c>
      <c r="GK17" s="8">
        <v>1</v>
      </c>
      <c r="GL17" s="8">
        <v>0</v>
      </c>
      <c r="GM17" s="8">
        <v>1</v>
      </c>
      <c r="GN17" s="8">
        <v>1062</v>
      </c>
      <c r="GO17" s="8">
        <v>0</v>
      </c>
      <c r="GP17" s="8">
        <v>0</v>
      </c>
      <c r="GQ17" s="8">
        <v>0</v>
      </c>
      <c r="GR17" s="8">
        <v>3</v>
      </c>
      <c r="GS17" s="8">
        <v>599</v>
      </c>
      <c r="GT17" s="8">
        <v>80</v>
      </c>
      <c r="GU17" s="8">
        <v>23</v>
      </c>
      <c r="GV17" s="8">
        <v>39</v>
      </c>
      <c r="GW17" s="42">
        <v>3436</v>
      </c>
    </row>
    <row r="18" spans="1:205" s="50" customFormat="1" ht="22.5" customHeight="1">
      <c r="A18" s="49" t="s">
        <v>12</v>
      </c>
      <c r="B18" s="40">
        <v>62723</v>
      </c>
      <c r="C18" s="8">
        <v>59038</v>
      </c>
      <c r="D18" s="41">
        <f t="shared" si="0"/>
        <v>-5.875037864898044</v>
      </c>
      <c r="E18" s="42">
        <v>58514</v>
      </c>
      <c r="F18" s="48">
        <v>33111</v>
      </c>
      <c r="G18" s="8">
        <v>29717</v>
      </c>
      <c r="H18" s="41">
        <f t="shared" si="1"/>
        <v>-10.250369967684456</v>
      </c>
      <c r="I18" s="8">
        <v>3622</v>
      </c>
      <c r="J18" s="8">
        <v>2714</v>
      </c>
      <c r="K18" s="41">
        <f t="shared" si="2"/>
        <v>-25.069022639425732</v>
      </c>
      <c r="L18" s="8">
        <v>11891</v>
      </c>
      <c r="M18" s="8">
        <v>9215</v>
      </c>
      <c r="N18" s="41">
        <f t="shared" si="3"/>
        <v>-22.50441510386006</v>
      </c>
      <c r="O18" s="8">
        <v>17473</v>
      </c>
      <c r="P18" s="8">
        <v>16745</v>
      </c>
      <c r="Q18" s="41">
        <f t="shared" si="4"/>
        <v>-4.166428203513993</v>
      </c>
      <c r="R18" s="8">
        <v>1</v>
      </c>
      <c r="S18" s="8">
        <v>1</v>
      </c>
      <c r="T18" s="8">
        <v>1</v>
      </c>
      <c r="U18" s="8">
        <v>1210739</v>
      </c>
      <c r="V18" s="8">
        <v>5625549</v>
      </c>
      <c r="W18" s="41">
        <f t="shared" si="5"/>
        <v>4.646376304058926</v>
      </c>
      <c r="X18" s="8">
        <v>5</v>
      </c>
      <c r="Y18" s="8">
        <v>224195</v>
      </c>
      <c r="Z18" s="8">
        <v>2</v>
      </c>
      <c r="AA18" s="8">
        <v>25050</v>
      </c>
      <c r="AB18" s="8">
        <f t="shared" si="19"/>
        <v>7</v>
      </c>
      <c r="AC18" s="8">
        <f t="shared" si="6"/>
        <v>249245</v>
      </c>
      <c r="AD18" s="8">
        <v>0</v>
      </c>
      <c r="AE18" s="8">
        <v>0</v>
      </c>
      <c r="AF18" s="8">
        <v>0</v>
      </c>
      <c r="AG18" s="8">
        <v>0</v>
      </c>
      <c r="AH18" s="8">
        <v>3</v>
      </c>
      <c r="AI18" s="8">
        <v>44960</v>
      </c>
      <c r="AJ18" s="8">
        <f t="shared" si="7"/>
        <v>3</v>
      </c>
      <c r="AK18" s="8">
        <f t="shared" si="8"/>
        <v>44960</v>
      </c>
      <c r="AL18" s="8">
        <v>0</v>
      </c>
      <c r="AM18" s="8">
        <v>0</v>
      </c>
      <c r="AN18" s="8">
        <f t="shared" si="9"/>
        <v>5.0279420309669485</v>
      </c>
      <c r="AO18" s="8">
        <v>373</v>
      </c>
      <c r="AP18" s="8">
        <v>0</v>
      </c>
      <c r="AQ18" s="8">
        <v>7</v>
      </c>
      <c r="AR18" s="90">
        <f t="shared" si="10"/>
        <v>380</v>
      </c>
      <c r="AS18" s="99">
        <v>260477</v>
      </c>
      <c r="AT18" s="99">
        <v>102677</v>
      </c>
      <c r="AU18" s="48">
        <v>28372</v>
      </c>
      <c r="AV18" s="8">
        <v>27903</v>
      </c>
      <c r="AW18" s="8">
        <v>58104</v>
      </c>
      <c r="AX18" s="8">
        <v>24098</v>
      </c>
      <c r="AY18" s="8">
        <v>25278</v>
      </c>
      <c r="AZ18" s="8">
        <v>100</v>
      </c>
      <c r="BA18" s="8">
        <v>0</v>
      </c>
      <c r="BB18" s="8">
        <v>0</v>
      </c>
      <c r="BC18" s="8">
        <v>26795</v>
      </c>
      <c r="BD18" s="8">
        <v>14160000</v>
      </c>
      <c r="BE18" s="8">
        <v>9814780</v>
      </c>
      <c r="BF18" s="41">
        <f t="shared" si="11"/>
        <v>69.31341807909604</v>
      </c>
      <c r="BG18" s="8">
        <v>5</v>
      </c>
      <c r="BH18" s="90">
        <v>5</v>
      </c>
      <c r="BI18" s="177">
        <f t="shared" si="12"/>
        <v>100</v>
      </c>
      <c r="BJ18" s="48">
        <v>14160000</v>
      </c>
      <c r="BK18" s="8">
        <v>9814780</v>
      </c>
      <c r="BL18" s="162">
        <f t="shared" si="13"/>
        <v>69.31341807909604</v>
      </c>
      <c r="BM18" s="8">
        <v>26795</v>
      </c>
      <c r="BN18" s="90">
        <v>14000</v>
      </c>
      <c r="BO18" s="99">
        <f t="shared" si="14"/>
        <v>100</v>
      </c>
      <c r="BP18" s="40">
        <v>3496000</v>
      </c>
      <c r="BQ18" s="8">
        <v>3496000</v>
      </c>
      <c r="BR18" s="162">
        <f t="shared" si="18"/>
        <v>100</v>
      </c>
      <c r="BS18" s="8">
        <v>6999</v>
      </c>
      <c r="BT18" s="42">
        <v>6999</v>
      </c>
      <c r="BU18" s="48">
        <v>6999</v>
      </c>
      <c r="BV18" s="8">
        <v>2833000</v>
      </c>
      <c r="BW18" s="8">
        <v>2833000</v>
      </c>
      <c r="BX18" s="8">
        <v>2833000</v>
      </c>
      <c r="BY18" s="8">
        <v>5907</v>
      </c>
      <c r="BZ18" s="8">
        <v>166</v>
      </c>
      <c r="CA18" s="8">
        <v>166</v>
      </c>
      <c r="CB18" s="8">
        <v>166</v>
      </c>
      <c r="CC18" s="8">
        <v>30000</v>
      </c>
      <c r="CD18" s="8">
        <v>30000</v>
      </c>
      <c r="CE18" s="8">
        <v>30000</v>
      </c>
      <c r="CF18" s="8">
        <v>146</v>
      </c>
      <c r="CG18" s="8">
        <v>0</v>
      </c>
      <c r="CH18" s="8">
        <v>0</v>
      </c>
      <c r="CI18" s="8">
        <v>0</v>
      </c>
      <c r="CJ18" s="8">
        <v>0</v>
      </c>
      <c r="CK18" s="8">
        <v>0</v>
      </c>
      <c r="CL18" s="8">
        <v>0</v>
      </c>
      <c r="CM18" s="8">
        <v>0</v>
      </c>
      <c r="CN18" s="8">
        <v>0</v>
      </c>
      <c r="CO18" s="8">
        <v>0</v>
      </c>
      <c r="CP18" s="8">
        <v>0</v>
      </c>
      <c r="CQ18" s="8">
        <v>0</v>
      </c>
      <c r="CR18" s="8">
        <v>0</v>
      </c>
      <c r="CS18" s="8">
        <v>0</v>
      </c>
      <c r="CT18" s="8">
        <v>0</v>
      </c>
      <c r="CU18" s="8">
        <v>0</v>
      </c>
      <c r="CV18" s="8">
        <v>0</v>
      </c>
      <c r="CW18" s="8">
        <v>0</v>
      </c>
      <c r="CX18" s="8">
        <v>0</v>
      </c>
      <c r="CY18" s="8">
        <v>0</v>
      </c>
      <c r="CZ18" s="8">
        <v>0</v>
      </c>
      <c r="DA18" s="8">
        <v>0</v>
      </c>
      <c r="DB18" s="8">
        <v>0</v>
      </c>
      <c r="DC18" s="8">
        <v>9302</v>
      </c>
      <c r="DD18" s="8">
        <v>3357</v>
      </c>
      <c r="DE18" s="8">
        <v>0</v>
      </c>
      <c r="DF18" s="8">
        <v>23</v>
      </c>
      <c r="DG18" s="8">
        <v>19361</v>
      </c>
      <c r="DH18" s="8">
        <v>0</v>
      </c>
      <c r="DI18" s="8">
        <v>0</v>
      </c>
      <c r="DJ18" s="8">
        <v>0</v>
      </c>
      <c r="DK18" s="8">
        <v>0</v>
      </c>
      <c r="DL18" s="8">
        <v>0</v>
      </c>
      <c r="DM18" s="8">
        <v>0</v>
      </c>
      <c r="DN18" s="8">
        <v>19312</v>
      </c>
      <c r="DO18" s="8">
        <v>0</v>
      </c>
      <c r="DP18" s="8">
        <v>0</v>
      </c>
      <c r="DQ18" s="8">
        <v>0</v>
      </c>
      <c r="DR18" s="8">
        <v>0</v>
      </c>
      <c r="DS18" s="8">
        <v>0</v>
      </c>
      <c r="DT18" s="8">
        <v>0</v>
      </c>
      <c r="DU18" s="8">
        <v>0</v>
      </c>
      <c r="DV18" s="8">
        <v>0</v>
      </c>
      <c r="DW18" s="8">
        <v>0</v>
      </c>
      <c r="DX18" s="8">
        <v>0</v>
      </c>
      <c r="DY18" s="8">
        <v>0</v>
      </c>
      <c r="DZ18" s="42">
        <v>0</v>
      </c>
      <c r="EA18" s="8">
        <v>0</v>
      </c>
      <c r="EB18" s="8">
        <v>0</v>
      </c>
      <c r="EC18" s="8">
        <v>0</v>
      </c>
      <c r="ED18" s="8">
        <v>0</v>
      </c>
      <c r="EE18" s="8">
        <v>6</v>
      </c>
      <c r="EF18" s="8">
        <v>4575</v>
      </c>
      <c r="EG18" s="8">
        <v>0</v>
      </c>
      <c r="EH18" s="8">
        <v>0</v>
      </c>
      <c r="EI18" s="8">
        <v>10390</v>
      </c>
      <c r="EJ18" s="8">
        <v>362</v>
      </c>
      <c r="EK18" s="8">
        <v>6</v>
      </c>
      <c r="EL18" s="8">
        <v>9636</v>
      </c>
      <c r="EM18" s="8">
        <v>59</v>
      </c>
      <c r="EN18" s="8">
        <v>0</v>
      </c>
      <c r="EO18" s="8">
        <v>0</v>
      </c>
      <c r="EP18" s="8">
        <v>0</v>
      </c>
      <c r="EQ18" s="8">
        <v>0</v>
      </c>
      <c r="ER18" s="8">
        <v>0</v>
      </c>
      <c r="ES18" s="8">
        <v>0</v>
      </c>
      <c r="ET18" s="8">
        <v>0</v>
      </c>
      <c r="EU18" s="8">
        <v>0</v>
      </c>
      <c r="EV18" s="8">
        <v>1</v>
      </c>
      <c r="EW18" s="8">
        <v>469</v>
      </c>
      <c r="EX18" s="8">
        <v>0</v>
      </c>
      <c r="EY18" s="8">
        <v>7</v>
      </c>
      <c r="EZ18" s="8">
        <v>5686</v>
      </c>
      <c r="FA18" s="8">
        <v>6</v>
      </c>
      <c r="FB18" s="8">
        <v>6</v>
      </c>
      <c r="FC18" s="8">
        <v>2121</v>
      </c>
      <c r="FD18" s="8">
        <v>20</v>
      </c>
      <c r="FE18" s="8">
        <v>0</v>
      </c>
      <c r="FF18" s="8">
        <v>0</v>
      </c>
      <c r="FG18" s="8">
        <v>0</v>
      </c>
      <c r="FH18" s="8">
        <v>0</v>
      </c>
      <c r="FI18" s="8">
        <v>0</v>
      </c>
      <c r="FJ18" s="8">
        <v>0</v>
      </c>
      <c r="FK18" s="8">
        <v>0</v>
      </c>
      <c r="FL18" s="8">
        <v>0</v>
      </c>
      <c r="FM18" s="8">
        <v>0</v>
      </c>
      <c r="FN18" s="8">
        <v>0</v>
      </c>
      <c r="FO18" s="8">
        <v>0</v>
      </c>
      <c r="FP18" s="8">
        <v>0</v>
      </c>
      <c r="FQ18" s="8">
        <v>0</v>
      </c>
      <c r="FR18" s="8">
        <v>0</v>
      </c>
      <c r="FS18" s="8">
        <v>0</v>
      </c>
      <c r="FT18" s="8">
        <f t="shared" si="15"/>
        <v>0</v>
      </c>
      <c r="FU18" s="8">
        <f t="shared" si="16"/>
        <v>0</v>
      </c>
      <c r="FV18" s="8">
        <f t="shared" si="17"/>
        <v>0</v>
      </c>
      <c r="FW18" s="8">
        <v>17</v>
      </c>
      <c r="FX18" s="8">
        <v>14180</v>
      </c>
      <c r="FY18" s="8">
        <v>0</v>
      </c>
      <c r="FZ18" s="8">
        <v>1</v>
      </c>
      <c r="GA18" s="8">
        <v>19800</v>
      </c>
      <c r="GB18" s="8">
        <v>2</v>
      </c>
      <c r="GC18" s="8">
        <v>1</v>
      </c>
      <c r="GD18" s="8">
        <v>11600</v>
      </c>
      <c r="GE18" s="8">
        <v>1</v>
      </c>
      <c r="GF18" s="8">
        <v>1</v>
      </c>
      <c r="GG18" s="8">
        <v>375</v>
      </c>
      <c r="GH18" s="8">
        <v>2</v>
      </c>
      <c r="GI18" s="8">
        <v>2</v>
      </c>
      <c r="GJ18" s="8">
        <v>370</v>
      </c>
      <c r="GK18" s="8">
        <v>5</v>
      </c>
      <c r="GL18" s="8">
        <v>7</v>
      </c>
      <c r="GM18" s="8">
        <v>5</v>
      </c>
      <c r="GN18" s="8">
        <v>3042</v>
      </c>
      <c r="GO18" s="8">
        <v>0</v>
      </c>
      <c r="GP18" s="8">
        <v>0</v>
      </c>
      <c r="GQ18" s="8">
        <v>0</v>
      </c>
      <c r="GR18" s="8">
        <v>2</v>
      </c>
      <c r="GS18" s="8">
        <v>466</v>
      </c>
      <c r="GT18" s="8">
        <v>35</v>
      </c>
      <c r="GU18" s="8">
        <v>3</v>
      </c>
      <c r="GV18" s="8">
        <v>293</v>
      </c>
      <c r="GW18" s="42">
        <v>17252</v>
      </c>
    </row>
    <row r="19" spans="1:205" s="50" customFormat="1" ht="22.5" customHeight="1">
      <c r="A19" s="49" t="s">
        <v>13</v>
      </c>
      <c r="B19" s="40">
        <v>36736</v>
      </c>
      <c r="C19" s="8">
        <v>35214</v>
      </c>
      <c r="D19" s="41">
        <f t="shared" si="0"/>
        <v>-4.143074912891986</v>
      </c>
      <c r="E19" s="42">
        <v>33418</v>
      </c>
      <c r="F19" s="48">
        <v>17460</v>
      </c>
      <c r="G19" s="8">
        <v>16187</v>
      </c>
      <c r="H19" s="41">
        <f t="shared" si="1"/>
        <v>-7.290950744558993</v>
      </c>
      <c r="I19" s="8">
        <v>2189</v>
      </c>
      <c r="J19" s="8">
        <v>1743</v>
      </c>
      <c r="K19" s="41">
        <f t="shared" si="2"/>
        <v>-20.374600274097762</v>
      </c>
      <c r="L19" s="8">
        <v>4742</v>
      </c>
      <c r="M19" s="8">
        <v>3991</v>
      </c>
      <c r="N19" s="41">
        <f t="shared" si="3"/>
        <v>-15.837199493884437</v>
      </c>
      <c r="O19" s="8">
        <v>10351</v>
      </c>
      <c r="P19" s="8">
        <v>9664</v>
      </c>
      <c r="Q19" s="41">
        <f t="shared" si="4"/>
        <v>-6.6370398995266155</v>
      </c>
      <c r="R19" s="8">
        <v>1</v>
      </c>
      <c r="S19" s="8">
        <v>1</v>
      </c>
      <c r="T19" s="8">
        <v>1</v>
      </c>
      <c r="U19" s="8">
        <v>585117</v>
      </c>
      <c r="V19" s="8">
        <v>4020144</v>
      </c>
      <c r="W19" s="41">
        <f t="shared" si="5"/>
        <v>6.870666892262573</v>
      </c>
      <c r="X19" s="8">
        <v>24</v>
      </c>
      <c r="Y19" s="8">
        <v>373300</v>
      </c>
      <c r="Z19" s="8">
        <v>0</v>
      </c>
      <c r="AA19" s="8">
        <v>0</v>
      </c>
      <c r="AB19" s="8">
        <f t="shared" si="19"/>
        <v>24</v>
      </c>
      <c r="AC19" s="8">
        <f t="shared" si="6"/>
        <v>373300</v>
      </c>
      <c r="AD19" s="8">
        <v>0</v>
      </c>
      <c r="AE19" s="8">
        <v>0</v>
      </c>
      <c r="AF19" s="8">
        <v>0</v>
      </c>
      <c r="AG19" s="8">
        <v>0</v>
      </c>
      <c r="AH19" s="8">
        <v>9</v>
      </c>
      <c r="AI19" s="8">
        <v>141905</v>
      </c>
      <c r="AJ19" s="8">
        <f t="shared" si="7"/>
        <v>9</v>
      </c>
      <c r="AK19" s="8">
        <f t="shared" si="8"/>
        <v>141905</v>
      </c>
      <c r="AL19" s="8">
        <v>2</v>
      </c>
      <c r="AM19" s="8">
        <v>1640000</v>
      </c>
      <c r="AN19" s="8">
        <f t="shared" si="9"/>
        <v>64.49233945777725</v>
      </c>
      <c r="AO19" s="8">
        <v>250</v>
      </c>
      <c r="AP19" s="8">
        <v>26</v>
      </c>
      <c r="AQ19" s="8">
        <v>26</v>
      </c>
      <c r="AR19" s="90">
        <f t="shared" si="10"/>
        <v>302</v>
      </c>
      <c r="AS19" s="99">
        <v>121443</v>
      </c>
      <c r="AT19" s="99">
        <v>213257</v>
      </c>
      <c r="AU19" s="48">
        <v>4558</v>
      </c>
      <c r="AV19" s="8">
        <v>2500</v>
      </c>
      <c r="AW19" s="8">
        <v>33207</v>
      </c>
      <c r="AX19" s="8">
        <v>7649</v>
      </c>
      <c r="AY19" s="8">
        <v>13563</v>
      </c>
      <c r="AZ19" s="8">
        <v>96</v>
      </c>
      <c r="BA19" s="8">
        <v>0</v>
      </c>
      <c r="BB19" s="8">
        <v>0</v>
      </c>
      <c r="BC19" s="8">
        <v>23736</v>
      </c>
      <c r="BD19" s="8">
        <v>11199000</v>
      </c>
      <c r="BE19" s="8">
        <v>9350000</v>
      </c>
      <c r="BF19" s="41">
        <f t="shared" si="11"/>
        <v>83.48959728547192</v>
      </c>
      <c r="BG19" s="8">
        <v>5</v>
      </c>
      <c r="BH19" s="90">
        <v>5</v>
      </c>
      <c r="BI19" s="177">
        <f t="shared" si="12"/>
        <v>100</v>
      </c>
      <c r="BJ19" s="48">
        <v>11199000</v>
      </c>
      <c r="BK19" s="8">
        <v>9350000</v>
      </c>
      <c r="BL19" s="162">
        <f t="shared" si="13"/>
        <v>83.48959728547192</v>
      </c>
      <c r="BM19" s="8">
        <v>23736</v>
      </c>
      <c r="BN19" s="90">
        <v>20780</v>
      </c>
      <c r="BO19" s="99">
        <f t="shared" si="14"/>
        <v>100</v>
      </c>
      <c r="BP19" s="40">
        <v>2230000</v>
      </c>
      <c r="BQ19" s="8">
        <v>2230000</v>
      </c>
      <c r="BR19" s="162">
        <f t="shared" si="18"/>
        <v>100</v>
      </c>
      <c r="BS19" s="8">
        <v>5773</v>
      </c>
      <c r="BT19" s="42">
        <v>5773</v>
      </c>
      <c r="BU19" s="48">
        <v>5773</v>
      </c>
      <c r="BV19" s="8">
        <v>3710000</v>
      </c>
      <c r="BW19" s="8">
        <v>3710000</v>
      </c>
      <c r="BX19" s="8">
        <v>3710000</v>
      </c>
      <c r="BY19" s="8">
        <v>5256</v>
      </c>
      <c r="BZ19" s="8">
        <v>0</v>
      </c>
      <c r="CA19" s="8">
        <v>0</v>
      </c>
      <c r="CB19" s="8">
        <v>0</v>
      </c>
      <c r="CC19" s="8">
        <v>0</v>
      </c>
      <c r="CD19" s="8">
        <v>0</v>
      </c>
      <c r="CE19" s="8">
        <v>0</v>
      </c>
      <c r="CF19" s="8">
        <v>0</v>
      </c>
      <c r="CG19" s="8">
        <v>0</v>
      </c>
      <c r="CH19" s="8">
        <v>0</v>
      </c>
      <c r="CI19" s="8">
        <v>0</v>
      </c>
      <c r="CJ19" s="8">
        <v>0</v>
      </c>
      <c r="CK19" s="8">
        <v>0</v>
      </c>
      <c r="CL19" s="8">
        <v>0</v>
      </c>
      <c r="CM19" s="8">
        <v>0</v>
      </c>
      <c r="CN19" s="8">
        <v>0</v>
      </c>
      <c r="CO19" s="8">
        <v>0</v>
      </c>
      <c r="CP19" s="8">
        <v>0</v>
      </c>
      <c r="CQ19" s="8">
        <v>0</v>
      </c>
      <c r="CR19" s="8">
        <v>0</v>
      </c>
      <c r="CS19" s="8">
        <v>0</v>
      </c>
      <c r="CT19" s="8">
        <v>0</v>
      </c>
      <c r="CU19" s="8">
        <v>0</v>
      </c>
      <c r="CV19" s="8">
        <v>0</v>
      </c>
      <c r="CW19" s="8">
        <v>0</v>
      </c>
      <c r="CX19" s="8">
        <v>0</v>
      </c>
      <c r="CY19" s="8">
        <v>0</v>
      </c>
      <c r="CZ19" s="8">
        <v>0</v>
      </c>
      <c r="DA19" s="8">
        <v>0</v>
      </c>
      <c r="DB19" s="8">
        <v>0</v>
      </c>
      <c r="DC19" s="8">
        <v>2653</v>
      </c>
      <c r="DD19" s="8">
        <v>0</v>
      </c>
      <c r="DE19" s="8">
        <v>0</v>
      </c>
      <c r="DF19" s="8">
        <v>11</v>
      </c>
      <c r="DG19" s="8">
        <v>7246</v>
      </c>
      <c r="DH19" s="8">
        <v>0</v>
      </c>
      <c r="DI19" s="8">
        <v>0</v>
      </c>
      <c r="DJ19" s="8">
        <v>0</v>
      </c>
      <c r="DK19" s="8">
        <v>0</v>
      </c>
      <c r="DL19" s="8">
        <v>0</v>
      </c>
      <c r="DM19" s="8">
        <v>0</v>
      </c>
      <c r="DN19" s="8">
        <v>10840</v>
      </c>
      <c r="DO19" s="8">
        <v>0</v>
      </c>
      <c r="DP19" s="8">
        <v>0</v>
      </c>
      <c r="DQ19" s="8">
        <v>0</v>
      </c>
      <c r="DR19" s="8">
        <v>0</v>
      </c>
      <c r="DS19" s="8">
        <v>0</v>
      </c>
      <c r="DT19" s="8">
        <v>0</v>
      </c>
      <c r="DU19" s="8">
        <v>0</v>
      </c>
      <c r="DV19" s="8">
        <v>0</v>
      </c>
      <c r="DW19" s="8">
        <v>0</v>
      </c>
      <c r="DX19" s="8">
        <v>0</v>
      </c>
      <c r="DY19" s="8">
        <v>0</v>
      </c>
      <c r="DZ19" s="42">
        <v>0</v>
      </c>
      <c r="EA19" s="8">
        <v>0</v>
      </c>
      <c r="EB19" s="8">
        <v>0</v>
      </c>
      <c r="EC19" s="8">
        <v>0</v>
      </c>
      <c r="ED19" s="8">
        <v>0</v>
      </c>
      <c r="EE19" s="8">
        <v>2</v>
      </c>
      <c r="EF19" s="8">
        <v>2227</v>
      </c>
      <c r="EG19" s="8">
        <v>0</v>
      </c>
      <c r="EH19" s="8">
        <v>0</v>
      </c>
      <c r="EI19" s="8">
        <v>7110</v>
      </c>
      <c r="EJ19" s="8">
        <v>229</v>
      </c>
      <c r="EK19" s="8">
        <v>3</v>
      </c>
      <c r="EL19" s="8">
        <v>5325</v>
      </c>
      <c r="EM19" s="8">
        <v>68</v>
      </c>
      <c r="EN19" s="8">
        <v>0</v>
      </c>
      <c r="EO19" s="8">
        <v>0</v>
      </c>
      <c r="EP19" s="8">
        <v>4</v>
      </c>
      <c r="EQ19" s="8">
        <v>1784</v>
      </c>
      <c r="ER19" s="8">
        <v>0</v>
      </c>
      <c r="ES19" s="8">
        <v>4</v>
      </c>
      <c r="ET19" s="8">
        <v>1785</v>
      </c>
      <c r="EU19" s="8">
        <v>0</v>
      </c>
      <c r="EV19" s="8">
        <v>9</v>
      </c>
      <c r="EW19" s="8">
        <v>11147</v>
      </c>
      <c r="EX19" s="8">
        <v>1</v>
      </c>
      <c r="EY19" s="8">
        <v>2</v>
      </c>
      <c r="EZ19" s="8">
        <v>4387</v>
      </c>
      <c r="FA19" s="8">
        <v>2</v>
      </c>
      <c r="FB19" s="8">
        <v>1</v>
      </c>
      <c r="FC19" s="8">
        <v>766</v>
      </c>
      <c r="FD19" s="8">
        <v>1</v>
      </c>
      <c r="FE19" s="8">
        <v>0</v>
      </c>
      <c r="FF19" s="8">
        <v>0</v>
      </c>
      <c r="FG19" s="8">
        <v>0</v>
      </c>
      <c r="FH19" s="8">
        <v>0</v>
      </c>
      <c r="FI19" s="8">
        <v>0</v>
      </c>
      <c r="FJ19" s="8">
        <v>0</v>
      </c>
      <c r="FK19" s="8">
        <v>1</v>
      </c>
      <c r="FL19" s="8">
        <v>2065</v>
      </c>
      <c r="FM19" s="8">
        <v>1</v>
      </c>
      <c r="FN19" s="8">
        <v>0</v>
      </c>
      <c r="FO19" s="8">
        <v>0</v>
      </c>
      <c r="FP19" s="8">
        <v>0</v>
      </c>
      <c r="FQ19" s="8">
        <v>0</v>
      </c>
      <c r="FR19" s="8">
        <v>0</v>
      </c>
      <c r="FS19" s="8">
        <v>0</v>
      </c>
      <c r="FT19" s="8">
        <f t="shared" si="15"/>
        <v>1</v>
      </c>
      <c r="FU19" s="8">
        <f t="shared" si="16"/>
        <v>2065</v>
      </c>
      <c r="FV19" s="8">
        <f t="shared" si="17"/>
        <v>1</v>
      </c>
      <c r="FW19" s="8">
        <v>6</v>
      </c>
      <c r="FX19" s="8">
        <v>5794</v>
      </c>
      <c r="FY19" s="8">
        <v>2</v>
      </c>
      <c r="FZ19" s="8">
        <v>2</v>
      </c>
      <c r="GA19" s="8">
        <v>51200</v>
      </c>
      <c r="GB19" s="8">
        <v>0</v>
      </c>
      <c r="GC19" s="8">
        <v>4</v>
      </c>
      <c r="GD19" s="8">
        <v>34245</v>
      </c>
      <c r="GE19" s="8">
        <v>0</v>
      </c>
      <c r="GF19" s="8">
        <v>5</v>
      </c>
      <c r="GG19" s="8">
        <v>2218</v>
      </c>
      <c r="GH19" s="8">
        <v>0</v>
      </c>
      <c r="GI19" s="8">
        <v>1</v>
      </c>
      <c r="GJ19" s="8">
        <v>464</v>
      </c>
      <c r="GK19" s="8">
        <v>1</v>
      </c>
      <c r="GL19" s="8">
        <v>0</v>
      </c>
      <c r="GM19" s="8">
        <v>4</v>
      </c>
      <c r="GN19" s="8">
        <v>2426</v>
      </c>
      <c r="GO19" s="8">
        <v>0</v>
      </c>
      <c r="GP19" s="8">
        <v>0</v>
      </c>
      <c r="GQ19" s="8">
        <v>0</v>
      </c>
      <c r="GR19" s="8">
        <v>2</v>
      </c>
      <c r="GS19" s="8">
        <v>174</v>
      </c>
      <c r="GT19" s="8">
        <v>48</v>
      </c>
      <c r="GU19" s="8">
        <v>19</v>
      </c>
      <c r="GV19" s="8">
        <v>146</v>
      </c>
      <c r="GW19" s="42">
        <v>11243</v>
      </c>
    </row>
    <row r="20" spans="1:205" s="50" customFormat="1" ht="22.5" customHeight="1" thickBot="1">
      <c r="A20" s="51" t="s">
        <v>14</v>
      </c>
      <c r="B20" s="52">
        <v>63649</v>
      </c>
      <c r="C20" s="53">
        <v>69761</v>
      </c>
      <c r="D20" s="54">
        <f t="shared" si="0"/>
        <v>9.602664613740986</v>
      </c>
      <c r="E20" s="55">
        <v>73095</v>
      </c>
      <c r="F20" s="56">
        <v>30073</v>
      </c>
      <c r="G20" s="53">
        <v>31137</v>
      </c>
      <c r="H20" s="54">
        <f t="shared" si="1"/>
        <v>3.5380573936753903</v>
      </c>
      <c r="I20" s="53">
        <v>1520</v>
      </c>
      <c r="J20" s="53">
        <v>1149</v>
      </c>
      <c r="K20" s="54">
        <f t="shared" si="2"/>
        <v>-24.407894736842106</v>
      </c>
      <c r="L20" s="53">
        <v>6387</v>
      </c>
      <c r="M20" s="53">
        <v>5908</v>
      </c>
      <c r="N20" s="54">
        <f t="shared" si="3"/>
        <v>-7.499608579927979</v>
      </c>
      <c r="O20" s="53">
        <v>21724</v>
      </c>
      <c r="P20" s="53">
        <v>21877</v>
      </c>
      <c r="Q20" s="54">
        <f t="shared" si="4"/>
        <v>0.7042901859694348</v>
      </c>
      <c r="R20" s="53">
        <v>0</v>
      </c>
      <c r="S20" s="53">
        <v>1</v>
      </c>
      <c r="T20" s="53">
        <v>0</v>
      </c>
      <c r="U20" s="53">
        <v>542671</v>
      </c>
      <c r="V20" s="53">
        <v>3389168</v>
      </c>
      <c r="W20" s="54">
        <f t="shared" si="5"/>
        <v>6.245345706698902</v>
      </c>
      <c r="X20" s="53">
        <v>130</v>
      </c>
      <c r="Y20" s="53">
        <v>732192</v>
      </c>
      <c r="Z20" s="53">
        <v>0</v>
      </c>
      <c r="AA20" s="53">
        <v>0</v>
      </c>
      <c r="AB20" s="53">
        <f t="shared" si="19"/>
        <v>130</v>
      </c>
      <c r="AC20" s="53">
        <f t="shared" si="6"/>
        <v>732192</v>
      </c>
      <c r="AD20" s="53">
        <v>0</v>
      </c>
      <c r="AE20" s="53">
        <v>0</v>
      </c>
      <c r="AF20" s="53">
        <v>0</v>
      </c>
      <c r="AG20" s="53">
        <v>0</v>
      </c>
      <c r="AH20" s="53">
        <v>0</v>
      </c>
      <c r="AI20" s="53">
        <v>0</v>
      </c>
      <c r="AJ20" s="53">
        <f t="shared" si="7"/>
        <v>0</v>
      </c>
      <c r="AK20" s="53">
        <f t="shared" si="8"/>
        <v>0</v>
      </c>
      <c r="AL20" s="53">
        <v>0</v>
      </c>
      <c r="AM20" s="53">
        <v>0</v>
      </c>
      <c r="AN20" s="53">
        <f t="shared" si="9"/>
        <v>10.016991586291812</v>
      </c>
      <c r="AO20" s="53">
        <v>228</v>
      </c>
      <c r="AP20" s="53">
        <v>40</v>
      </c>
      <c r="AQ20" s="53">
        <v>5</v>
      </c>
      <c r="AR20" s="92">
        <f t="shared" si="10"/>
        <v>273</v>
      </c>
      <c r="AS20" s="101">
        <v>39697</v>
      </c>
      <c r="AT20" s="101">
        <v>18435</v>
      </c>
      <c r="AU20" s="56">
        <v>3749</v>
      </c>
      <c r="AV20" s="53">
        <v>3892</v>
      </c>
      <c r="AW20" s="53">
        <v>73319</v>
      </c>
      <c r="AX20" s="53">
        <v>21307</v>
      </c>
      <c r="AY20" s="53">
        <v>1634</v>
      </c>
      <c r="AZ20" s="53">
        <v>0</v>
      </c>
      <c r="BA20" s="53">
        <v>0</v>
      </c>
      <c r="BB20" s="53">
        <v>0</v>
      </c>
      <c r="BC20" s="53">
        <v>66352</v>
      </c>
      <c r="BD20" s="53">
        <v>19556000</v>
      </c>
      <c r="BE20" s="53">
        <v>14340500</v>
      </c>
      <c r="BF20" s="54">
        <f t="shared" si="11"/>
        <v>73.33043567191655</v>
      </c>
      <c r="BG20" s="53">
        <v>1</v>
      </c>
      <c r="BH20" s="92">
        <v>1</v>
      </c>
      <c r="BI20" s="179">
        <f t="shared" si="12"/>
        <v>100</v>
      </c>
      <c r="BJ20" s="56">
        <v>19556000</v>
      </c>
      <c r="BK20" s="53">
        <v>14340500</v>
      </c>
      <c r="BL20" s="164">
        <f t="shared" si="13"/>
        <v>73.33043567191655</v>
      </c>
      <c r="BM20" s="53">
        <v>66352</v>
      </c>
      <c r="BN20" s="92">
        <v>62293</v>
      </c>
      <c r="BO20" s="101">
        <f t="shared" si="14"/>
        <v>100</v>
      </c>
      <c r="BP20" s="52">
        <v>3570000</v>
      </c>
      <c r="BQ20" s="53">
        <v>3260000</v>
      </c>
      <c r="BR20" s="164">
        <f t="shared" si="18"/>
        <v>91.31652661064426</v>
      </c>
      <c r="BS20" s="53">
        <v>0</v>
      </c>
      <c r="BT20" s="55">
        <v>0</v>
      </c>
      <c r="BU20" s="56">
        <v>0</v>
      </c>
      <c r="BV20" s="53">
        <v>0</v>
      </c>
      <c r="BW20" s="53">
        <v>0</v>
      </c>
      <c r="BX20" s="53">
        <v>0</v>
      </c>
      <c r="BY20" s="53">
        <v>0</v>
      </c>
      <c r="BZ20" s="53">
        <v>0</v>
      </c>
      <c r="CA20" s="53">
        <v>0</v>
      </c>
      <c r="CB20" s="53">
        <v>0</v>
      </c>
      <c r="CC20" s="53">
        <v>0</v>
      </c>
      <c r="CD20" s="53">
        <v>0</v>
      </c>
      <c r="CE20" s="53">
        <v>0</v>
      </c>
      <c r="CF20" s="53">
        <v>0</v>
      </c>
      <c r="CG20" s="53">
        <v>0</v>
      </c>
      <c r="CH20" s="53">
        <v>0</v>
      </c>
      <c r="CI20" s="53">
        <v>0</v>
      </c>
      <c r="CJ20" s="53">
        <v>0</v>
      </c>
      <c r="CK20" s="53">
        <v>0</v>
      </c>
      <c r="CL20" s="53">
        <v>0</v>
      </c>
      <c r="CM20" s="53">
        <v>0</v>
      </c>
      <c r="CN20" s="53">
        <v>0</v>
      </c>
      <c r="CO20" s="53">
        <v>0</v>
      </c>
      <c r="CP20" s="53">
        <v>0</v>
      </c>
      <c r="CQ20" s="53">
        <v>0</v>
      </c>
      <c r="CR20" s="53">
        <v>0</v>
      </c>
      <c r="CS20" s="53">
        <v>0</v>
      </c>
      <c r="CT20" s="53">
        <v>0</v>
      </c>
      <c r="CU20" s="53">
        <v>0</v>
      </c>
      <c r="CV20" s="53">
        <v>0</v>
      </c>
      <c r="CW20" s="53">
        <v>0</v>
      </c>
      <c r="CX20" s="53">
        <v>0</v>
      </c>
      <c r="CY20" s="53">
        <v>0</v>
      </c>
      <c r="CZ20" s="53">
        <v>0</v>
      </c>
      <c r="DA20" s="53">
        <v>0</v>
      </c>
      <c r="DB20" s="53">
        <v>0</v>
      </c>
      <c r="DC20" s="53">
        <v>4762</v>
      </c>
      <c r="DD20" s="53">
        <v>0</v>
      </c>
      <c r="DE20" s="53">
        <v>0</v>
      </c>
      <c r="DF20" s="53">
        <v>12</v>
      </c>
      <c r="DG20" s="53">
        <v>13343</v>
      </c>
      <c r="DH20" s="53">
        <v>0</v>
      </c>
      <c r="DI20" s="53">
        <v>0</v>
      </c>
      <c r="DJ20" s="53">
        <v>0</v>
      </c>
      <c r="DK20" s="53">
        <v>0</v>
      </c>
      <c r="DL20" s="53">
        <v>0</v>
      </c>
      <c r="DM20" s="53">
        <v>0</v>
      </c>
      <c r="DN20" s="53">
        <v>16054</v>
      </c>
      <c r="DO20" s="53">
        <v>0</v>
      </c>
      <c r="DP20" s="53">
        <v>0</v>
      </c>
      <c r="DQ20" s="53">
        <v>0</v>
      </c>
      <c r="DR20" s="53">
        <v>0</v>
      </c>
      <c r="DS20" s="53">
        <v>0</v>
      </c>
      <c r="DT20" s="53">
        <v>0</v>
      </c>
      <c r="DU20" s="53">
        <v>0</v>
      </c>
      <c r="DV20" s="53">
        <v>0</v>
      </c>
      <c r="DW20" s="53">
        <v>0</v>
      </c>
      <c r="DX20" s="53">
        <v>0</v>
      </c>
      <c r="DY20" s="53">
        <v>0</v>
      </c>
      <c r="DZ20" s="55">
        <v>0</v>
      </c>
      <c r="EA20" s="53">
        <v>0</v>
      </c>
      <c r="EB20" s="53">
        <v>0</v>
      </c>
      <c r="EC20" s="53">
        <v>0</v>
      </c>
      <c r="ED20" s="53">
        <v>0</v>
      </c>
      <c r="EE20" s="53">
        <v>3</v>
      </c>
      <c r="EF20" s="53">
        <v>2866</v>
      </c>
      <c r="EG20" s="53">
        <v>0</v>
      </c>
      <c r="EH20" s="53">
        <v>0</v>
      </c>
      <c r="EI20" s="53">
        <v>8804</v>
      </c>
      <c r="EJ20" s="53">
        <v>300</v>
      </c>
      <c r="EK20" s="53">
        <v>3</v>
      </c>
      <c r="EL20" s="53">
        <v>3811</v>
      </c>
      <c r="EM20" s="53">
        <v>24</v>
      </c>
      <c r="EN20" s="53">
        <v>0</v>
      </c>
      <c r="EO20" s="53">
        <v>0</v>
      </c>
      <c r="EP20" s="53">
        <v>2</v>
      </c>
      <c r="EQ20" s="53">
        <v>939</v>
      </c>
      <c r="ER20" s="53">
        <v>4</v>
      </c>
      <c r="ES20" s="53">
        <v>2</v>
      </c>
      <c r="ET20" s="53">
        <v>764</v>
      </c>
      <c r="EU20" s="53">
        <v>3</v>
      </c>
      <c r="EV20" s="53">
        <v>7</v>
      </c>
      <c r="EW20" s="53">
        <v>11513</v>
      </c>
      <c r="EX20" s="53">
        <v>7</v>
      </c>
      <c r="EY20" s="53">
        <v>3</v>
      </c>
      <c r="EZ20" s="53">
        <v>1477</v>
      </c>
      <c r="FA20" s="53">
        <v>0</v>
      </c>
      <c r="FB20" s="53">
        <v>3</v>
      </c>
      <c r="FC20" s="53">
        <v>3475</v>
      </c>
      <c r="FD20" s="53">
        <v>6</v>
      </c>
      <c r="FE20" s="53">
        <v>0</v>
      </c>
      <c r="FF20" s="53">
        <v>0</v>
      </c>
      <c r="FG20" s="53">
        <v>0</v>
      </c>
      <c r="FH20" s="53">
        <v>0</v>
      </c>
      <c r="FI20" s="53">
        <v>0</v>
      </c>
      <c r="FJ20" s="53">
        <v>0</v>
      </c>
      <c r="FK20" s="53">
        <v>0</v>
      </c>
      <c r="FL20" s="53">
        <v>0</v>
      </c>
      <c r="FM20" s="53">
        <v>0</v>
      </c>
      <c r="FN20" s="53">
        <v>0</v>
      </c>
      <c r="FO20" s="53">
        <v>0</v>
      </c>
      <c r="FP20" s="53">
        <v>0</v>
      </c>
      <c r="FQ20" s="53">
        <v>0</v>
      </c>
      <c r="FR20" s="53">
        <v>0</v>
      </c>
      <c r="FS20" s="53">
        <v>0</v>
      </c>
      <c r="FT20" s="53">
        <f t="shared" si="15"/>
        <v>0</v>
      </c>
      <c r="FU20" s="53">
        <f t="shared" si="16"/>
        <v>0</v>
      </c>
      <c r="FV20" s="53">
        <f t="shared" si="17"/>
        <v>0</v>
      </c>
      <c r="FW20" s="53">
        <v>3</v>
      </c>
      <c r="FX20" s="53">
        <v>5858</v>
      </c>
      <c r="FY20" s="53">
        <v>3</v>
      </c>
      <c r="FZ20" s="53">
        <v>0</v>
      </c>
      <c r="GA20" s="53">
        <v>0</v>
      </c>
      <c r="GB20" s="53">
        <v>0</v>
      </c>
      <c r="GC20" s="53">
        <v>0</v>
      </c>
      <c r="GD20" s="53">
        <v>0</v>
      </c>
      <c r="GE20" s="53">
        <v>0</v>
      </c>
      <c r="GF20" s="53">
        <v>2</v>
      </c>
      <c r="GG20" s="53">
        <v>908</v>
      </c>
      <c r="GH20" s="53">
        <v>0</v>
      </c>
      <c r="GI20" s="53">
        <v>1</v>
      </c>
      <c r="GJ20" s="53">
        <v>321</v>
      </c>
      <c r="GK20" s="53">
        <v>0</v>
      </c>
      <c r="GL20" s="53">
        <v>0</v>
      </c>
      <c r="GM20" s="53">
        <v>3</v>
      </c>
      <c r="GN20" s="53">
        <v>1917</v>
      </c>
      <c r="GO20" s="53">
        <v>0</v>
      </c>
      <c r="GP20" s="53">
        <v>0</v>
      </c>
      <c r="GQ20" s="53">
        <v>0</v>
      </c>
      <c r="GR20" s="53">
        <v>0</v>
      </c>
      <c r="GS20" s="53">
        <v>0</v>
      </c>
      <c r="GT20" s="53">
        <v>83</v>
      </c>
      <c r="GU20" s="53">
        <v>15</v>
      </c>
      <c r="GV20" s="53">
        <v>115</v>
      </c>
      <c r="GW20" s="55">
        <v>6506</v>
      </c>
    </row>
    <row r="21" spans="1:205" s="50" customFormat="1" ht="22.5" customHeight="1" thickTop="1">
      <c r="A21" s="57" t="s">
        <v>15</v>
      </c>
      <c r="B21" s="58">
        <v>15191</v>
      </c>
      <c r="C21" s="5">
        <v>15121</v>
      </c>
      <c r="D21" s="59">
        <f t="shared" si="0"/>
        <v>-0.4607991573958265</v>
      </c>
      <c r="E21" s="60">
        <v>15468</v>
      </c>
      <c r="F21" s="61">
        <v>7183</v>
      </c>
      <c r="G21" s="5">
        <v>6911</v>
      </c>
      <c r="H21" s="59">
        <f t="shared" si="1"/>
        <v>-3.786718641236252</v>
      </c>
      <c r="I21" s="5">
        <v>66</v>
      </c>
      <c r="J21" s="5">
        <v>58</v>
      </c>
      <c r="K21" s="59">
        <f t="shared" si="2"/>
        <v>-12.121212121212121</v>
      </c>
      <c r="L21" s="5">
        <v>1983</v>
      </c>
      <c r="M21" s="5">
        <v>1728</v>
      </c>
      <c r="N21" s="59">
        <f t="shared" si="3"/>
        <v>-12.859304084720122</v>
      </c>
      <c r="O21" s="5">
        <v>5100</v>
      </c>
      <c r="P21" s="5">
        <v>4925</v>
      </c>
      <c r="Q21" s="59">
        <f t="shared" si="4"/>
        <v>-3.431372549019608</v>
      </c>
      <c r="R21" s="5">
        <v>0</v>
      </c>
      <c r="S21" s="5">
        <v>1</v>
      </c>
      <c r="T21" s="5">
        <v>0</v>
      </c>
      <c r="U21" s="5">
        <v>45137</v>
      </c>
      <c r="V21" s="5">
        <v>269803</v>
      </c>
      <c r="W21" s="59">
        <f t="shared" si="5"/>
        <v>5.9774242860624325</v>
      </c>
      <c r="X21" s="5">
        <v>22</v>
      </c>
      <c r="Y21" s="5">
        <v>53781</v>
      </c>
      <c r="Z21" s="5">
        <v>30</v>
      </c>
      <c r="AA21" s="5">
        <v>8632</v>
      </c>
      <c r="AB21" s="5">
        <f t="shared" si="19"/>
        <v>52</v>
      </c>
      <c r="AC21" s="5">
        <f t="shared" si="6"/>
        <v>62413</v>
      </c>
      <c r="AD21" s="5">
        <v>1</v>
      </c>
      <c r="AE21" s="5">
        <v>75000</v>
      </c>
      <c r="AF21" s="5">
        <v>0</v>
      </c>
      <c r="AG21" s="5">
        <v>0</v>
      </c>
      <c r="AH21" s="5">
        <v>0</v>
      </c>
      <c r="AI21" s="5">
        <v>0</v>
      </c>
      <c r="AJ21" s="5">
        <f t="shared" si="7"/>
        <v>0</v>
      </c>
      <c r="AK21" s="5">
        <f t="shared" si="8"/>
        <v>0</v>
      </c>
      <c r="AL21" s="5">
        <v>0</v>
      </c>
      <c r="AM21" s="5">
        <v>0</v>
      </c>
      <c r="AN21" s="5">
        <f t="shared" si="9"/>
        <v>8.883695371088699</v>
      </c>
      <c r="AO21" s="5">
        <v>0</v>
      </c>
      <c r="AP21" s="5">
        <v>0</v>
      </c>
      <c r="AQ21" s="5">
        <v>0</v>
      </c>
      <c r="AR21" s="93">
        <f t="shared" si="10"/>
        <v>0</v>
      </c>
      <c r="AS21" s="102">
        <v>0</v>
      </c>
      <c r="AT21" s="102">
        <v>0</v>
      </c>
      <c r="AU21" s="61">
        <v>39</v>
      </c>
      <c r="AV21" s="5">
        <v>122</v>
      </c>
      <c r="AW21" s="5">
        <v>15468</v>
      </c>
      <c r="AX21" s="5">
        <v>3863</v>
      </c>
      <c r="AY21" s="5">
        <v>0</v>
      </c>
      <c r="AZ21" s="5">
        <v>0</v>
      </c>
      <c r="BA21" s="5">
        <v>0</v>
      </c>
      <c r="BB21" s="5">
        <v>0</v>
      </c>
      <c r="BC21" s="5">
        <v>15422</v>
      </c>
      <c r="BD21" s="5">
        <v>3280000</v>
      </c>
      <c r="BE21" s="5">
        <v>2884000</v>
      </c>
      <c r="BF21" s="59">
        <f t="shared" si="11"/>
        <v>87.92682926829268</v>
      </c>
      <c r="BG21" s="5">
        <v>0</v>
      </c>
      <c r="BH21" s="93">
        <v>0</v>
      </c>
      <c r="BI21" s="185" t="s">
        <v>251</v>
      </c>
      <c r="BJ21" s="61">
        <v>3280000</v>
      </c>
      <c r="BK21" s="5">
        <v>2884000</v>
      </c>
      <c r="BL21" s="165">
        <f t="shared" si="13"/>
        <v>87.92682926829268</v>
      </c>
      <c r="BM21" s="5">
        <v>15422</v>
      </c>
      <c r="BN21" s="93">
        <v>15321</v>
      </c>
      <c r="BO21" s="102">
        <f t="shared" si="14"/>
        <v>100</v>
      </c>
      <c r="BP21" s="58">
        <v>0</v>
      </c>
      <c r="BQ21" s="5">
        <v>0</v>
      </c>
      <c r="BR21" s="175" t="s">
        <v>251</v>
      </c>
      <c r="BS21" s="5">
        <v>0</v>
      </c>
      <c r="BT21" s="60">
        <v>0</v>
      </c>
      <c r="BU21" s="61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  <c r="CF21" s="5">
        <v>0</v>
      </c>
      <c r="CG21" s="5">
        <v>0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5">
        <v>0</v>
      </c>
      <c r="CN21" s="5">
        <v>0</v>
      </c>
      <c r="CO21" s="5">
        <v>0</v>
      </c>
      <c r="CP21" s="5">
        <v>0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0</v>
      </c>
      <c r="DF21" s="5">
        <v>3</v>
      </c>
      <c r="DG21" s="5">
        <v>3236</v>
      </c>
      <c r="DH21" s="5">
        <v>0</v>
      </c>
      <c r="DI21" s="5">
        <v>0</v>
      </c>
      <c r="DJ21" s="5">
        <v>0</v>
      </c>
      <c r="DK21" s="5">
        <v>0</v>
      </c>
      <c r="DL21" s="5">
        <v>0</v>
      </c>
      <c r="DM21" s="5">
        <v>0</v>
      </c>
      <c r="DN21" s="5">
        <v>4209</v>
      </c>
      <c r="DO21" s="5">
        <v>0</v>
      </c>
      <c r="DP21" s="5">
        <v>0</v>
      </c>
      <c r="DQ21" s="5">
        <v>0</v>
      </c>
      <c r="DR21" s="5">
        <v>0</v>
      </c>
      <c r="DS21" s="5">
        <v>0</v>
      </c>
      <c r="DT21" s="5">
        <v>0</v>
      </c>
      <c r="DU21" s="5">
        <v>0</v>
      </c>
      <c r="DV21" s="5">
        <v>0</v>
      </c>
      <c r="DW21" s="5">
        <v>0</v>
      </c>
      <c r="DX21" s="5">
        <v>0</v>
      </c>
      <c r="DY21" s="5">
        <v>0</v>
      </c>
      <c r="DZ21" s="60">
        <v>0</v>
      </c>
      <c r="EA21" s="5">
        <v>0</v>
      </c>
      <c r="EB21" s="5">
        <v>0</v>
      </c>
      <c r="EC21" s="5">
        <v>0</v>
      </c>
      <c r="ED21" s="5">
        <v>0</v>
      </c>
      <c r="EE21" s="5">
        <v>0</v>
      </c>
      <c r="EF21" s="5">
        <v>0</v>
      </c>
      <c r="EG21" s="5">
        <v>0</v>
      </c>
      <c r="EH21" s="5">
        <v>0</v>
      </c>
      <c r="EI21" s="5">
        <v>4300</v>
      </c>
      <c r="EJ21" s="5">
        <v>126</v>
      </c>
      <c r="EK21" s="5">
        <v>0</v>
      </c>
      <c r="EL21" s="5">
        <v>0</v>
      </c>
      <c r="EM21" s="5">
        <v>0</v>
      </c>
      <c r="EN21" s="5">
        <v>0</v>
      </c>
      <c r="EO21" s="5">
        <v>0</v>
      </c>
      <c r="EP21" s="5">
        <v>0</v>
      </c>
      <c r="EQ21" s="5">
        <v>0</v>
      </c>
      <c r="ER21" s="5">
        <v>0</v>
      </c>
      <c r="ES21" s="5">
        <v>0</v>
      </c>
      <c r="ET21" s="5">
        <v>0</v>
      </c>
      <c r="EU21" s="5">
        <v>0</v>
      </c>
      <c r="EV21" s="5">
        <v>0</v>
      </c>
      <c r="EW21" s="5">
        <v>0</v>
      </c>
      <c r="EX21" s="5">
        <v>0</v>
      </c>
      <c r="EY21" s="5">
        <v>1</v>
      </c>
      <c r="EZ21" s="5">
        <v>2452</v>
      </c>
      <c r="FA21" s="5">
        <v>2</v>
      </c>
      <c r="FB21" s="5">
        <v>0</v>
      </c>
      <c r="FC21" s="5">
        <v>0</v>
      </c>
      <c r="FD21" s="5">
        <v>0</v>
      </c>
      <c r="FE21" s="5">
        <v>0</v>
      </c>
      <c r="FF21" s="5">
        <v>0</v>
      </c>
      <c r="FG21" s="5">
        <v>0</v>
      </c>
      <c r="FH21" s="5">
        <v>0</v>
      </c>
      <c r="FI21" s="5">
        <v>0</v>
      </c>
      <c r="FJ21" s="5">
        <v>0</v>
      </c>
      <c r="FK21" s="5">
        <v>0</v>
      </c>
      <c r="FL21" s="5">
        <v>0</v>
      </c>
      <c r="FM21" s="5">
        <v>0</v>
      </c>
      <c r="FN21" s="5">
        <v>0</v>
      </c>
      <c r="FO21" s="5">
        <v>0</v>
      </c>
      <c r="FP21" s="5">
        <v>0</v>
      </c>
      <c r="FQ21" s="5">
        <v>0</v>
      </c>
      <c r="FR21" s="5">
        <v>0</v>
      </c>
      <c r="FS21" s="5">
        <v>0</v>
      </c>
      <c r="FT21" s="5">
        <f t="shared" si="15"/>
        <v>0</v>
      </c>
      <c r="FU21" s="5">
        <f t="shared" si="16"/>
        <v>0</v>
      </c>
      <c r="FV21" s="5">
        <f t="shared" si="17"/>
        <v>0</v>
      </c>
      <c r="FW21" s="5">
        <v>1</v>
      </c>
      <c r="FX21" s="5">
        <v>4433</v>
      </c>
      <c r="FY21" s="5">
        <v>3</v>
      </c>
      <c r="FZ21" s="5">
        <v>0</v>
      </c>
      <c r="GA21" s="5">
        <v>0</v>
      </c>
      <c r="GB21" s="5">
        <v>0</v>
      </c>
      <c r="GC21" s="5">
        <v>0</v>
      </c>
      <c r="GD21" s="5">
        <v>0</v>
      </c>
      <c r="GE21" s="5">
        <v>0</v>
      </c>
      <c r="GF21" s="5">
        <v>0</v>
      </c>
      <c r="GG21" s="5">
        <v>0</v>
      </c>
      <c r="GH21" s="5">
        <v>0</v>
      </c>
      <c r="GI21" s="5">
        <v>0</v>
      </c>
      <c r="GJ21" s="5">
        <v>0</v>
      </c>
      <c r="GK21" s="5">
        <v>0</v>
      </c>
      <c r="GL21" s="5">
        <v>0</v>
      </c>
      <c r="GM21" s="5">
        <v>1</v>
      </c>
      <c r="GN21" s="5">
        <v>830</v>
      </c>
      <c r="GO21" s="5">
        <v>0</v>
      </c>
      <c r="GP21" s="5">
        <v>0</v>
      </c>
      <c r="GQ21" s="5">
        <v>0</v>
      </c>
      <c r="GR21" s="5">
        <v>0</v>
      </c>
      <c r="GS21" s="5">
        <v>0</v>
      </c>
      <c r="GT21" s="5">
        <v>15</v>
      </c>
      <c r="GU21" s="5">
        <v>0</v>
      </c>
      <c r="GV21" s="5">
        <v>22</v>
      </c>
      <c r="GW21" s="60">
        <v>1067</v>
      </c>
    </row>
    <row r="22" spans="1:205" s="50" customFormat="1" ht="22.5" customHeight="1">
      <c r="A22" s="62" t="s">
        <v>16</v>
      </c>
      <c r="B22" s="63">
        <v>16610</v>
      </c>
      <c r="C22" s="4">
        <v>15914</v>
      </c>
      <c r="D22" s="64">
        <f t="shared" si="0"/>
        <v>-4.190246839253462</v>
      </c>
      <c r="E22" s="65">
        <v>16390</v>
      </c>
      <c r="F22" s="66">
        <v>8677</v>
      </c>
      <c r="G22" s="4">
        <v>7884</v>
      </c>
      <c r="H22" s="64">
        <f t="shared" si="1"/>
        <v>-9.139103376743114</v>
      </c>
      <c r="I22" s="4">
        <v>735</v>
      </c>
      <c r="J22" s="4">
        <v>660</v>
      </c>
      <c r="K22" s="64">
        <f t="shared" si="2"/>
        <v>-10.204081632653061</v>
      </c>
      <c r="L22" s="4">
        <v>2917</v>
      </c>
      <c r="M22" s="4">
        <v>2423</v>
      </c>
      <c r="N22" s="64">
        <f t="shared" si="3"/>
        <v>-16.935207404868017</v>
      </c>
      <c r="O22" s="4">
        <v>4954</v>
      </c>
      <c r="P22" s="4">
        <v>4373</v>
      </c>
      <c r="Q22" s="64">
        <f t="shared" si="4"/>
        <v>-11.727896649172385</v>
      </c>
      <c r="R22" s="4">
        <v>0</v>
      </c>
      <c r="S22" s="4">
        <v>1</v>
      </c>
      <c r="T22" s="4">
        <v>0</v>
      </c>
      <c r="U22" s="4">
        <v>88418</v>
      </c>
      <c r="V22" s="4">
        <v>640567</v>
      </c>
      <c r="W22" s="64">
        <f t="shared" si="5"/>
        <v>7.244757854735461</v>
      </c>
      <c r="X22" s="4">
        <v>13</v>
      </c>
      <c r="Y22" s="4">
        <v>61426</v>
      </c>
      <c r="Z22" s="4">
        <v>29</v>
      </c>
      <c r="AA22" s="4">
        <v>10138</v>
      </c>
      <c r="AB22" s="4">
        <f t="shared" si="19"/>
        <v>42</v>
      </c>
      <c r="AC22" s="4">
        <f t="shared" si="6"/>
        <v>71564</v>
      </c>
      <c r="AD22" s="4">
        <v>1</v>
      </c>
      <c r="AE22" s="4">
        <v>87416</v>
      </c>
      <c r="AF22" s="4">
        <v>0</v>
      </c>
      <c r="AG22" s="4">
        <v>0</v>
      </c>
      <c r="AH22" s="4">
        <v>2</v>
      </c>
      <c r="AI22" s="4">
        <v>40150</v>
      </c>
      <c r="AJ22" s="4">
        <f t="shared" si="7"/>
        <v>2</v>
      </c>
      <c r="AK22" s="4">
        <f t="shared" si="8"/>
        <v>40150</v>
      </c>
      <c r="AL22" s="4">
        <v>1</v>
      </c>
      <c r="AM22" s="4">
        <v>14791</v>
      </c>
      <c r="AN22" s="4">
        <f t="shared" si="9"/>
        <v>13.051921903599755</v>
      </c>
      <c r="AO22" s="4">
        <v>0</v>
      </c>
      <c r="AP22" s="4">
        <v>0</v>
      </c>
      <c r="AQ22" s="4">
        <v>0</v>
      </c>
      <c r="AR22" s="94">
        <f t="shared" si="10"/>
        <v>0</v>
      </c>
      <c r="AS22" s="103">
        <v>0</v>
      </c>
      <c r="AT22" s="103">
        <v>0</v>
      </c>
      <c r="AU22" s="66">
        <v>601</v>
      </c>
      <c r="AV22" s="4">
        <v>1180</v>
      </c>
      <c r="AW22" s="4">
        <v>16362</v>
      </c>
      <c r="AX22" s="4">
        <v>7398</v>
      </c>
      <c r="AY22" s="4">
        <v>0</v>
      </c>
      <c r="AZ22" s="4">
        <v>0</v>
      </c>
      <c r="BA22" s="4">
        <v>0</v>
      </c>
      <c r="BB22" s="4">
        <v>0</v>
      </c>
      <c r="BC22" s="4">
        <v>15584</v>
      </c>
      <c r="BD22" s="4">
        <v>5220000</v>
      </c>
      <c r="BE22" s="4">
        <v>5020000</v>
      </c>
      <c r="BF22" s="64">
        <f t="shared" si="11"/>
        <v>96.16858237547893</v>
      </c>
      <c r="BG22" s="4">
        <v>0</v>
      </c>
      <c r="BH22" s="94">
        <v>0</v>
      </c>
      <c r="BI22" s="186" t="s">
        <v>251</v>
      </c>
      <c r="BJ22" s="66">
        <v>5220000</v>
      </c>
      <c r="BK22" s="4">
        <v>5020000</v>
      </c>
      <c r="BL22" s="166">
        <f t="shared" si="13"/>
        <v>96.16858237547893</v>
      </c>
      <c r="BM22" s="4">
        <v>15584</v>
      </c>
      <c r="BN22" s="94">
        <v>15060</v>
      </c>
      <c r="BO22" s="103">
        <f t="shared" si="14"/>
        <v>100</v>
      </c>
      <c r="BP22" s="63">
        <v>4107000</v>
      </c>
      <c r="BQ22" s="4">
        <v>4107000</v>
      </c>
      <c r="BR22" s="166">
        <f t="shared" si="18"/>
        <v>100</v>
      </c>
      <c r="BS22" s="4">
        <v>0</v>
      </c>
      <c r="BT22" s="65">
        <v>0</v>
      </c>
      <c r="BU22" s="66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779</v>
      </c>
      <c r="DD22" s="4">
        <v>0</v>
      </c>
      <c r="DE22" s="4">
        <v>0</v>
      </c>
      <c r="DF22" s="4">
        <v>3</v>
      </c>
      <c r="DG22" s="4">
        <v>2436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0</v>
      </c>
      <c r="DN22" s="4">
        <v>4461</v>
      </c>
      <c r="DO22" s="4">
        <v>0</v>
      </c>
      <c r="DP22" s="4">
        <v>0</v>
      </c>
      <c r="DQ22" s="4">
        <v>0</v>
      </c>
      <c r="DR22" s="4">
        <v>0</v>
      </c>
      <c r="DS22" s="4">
        <v>0</v>
      </c>
      <c r="DT22" s="4">
        <v>0</v>
      </c>
      <c r="DU22" s="4">
        <v>0</v>
      </c>
      <c r="DV22" s="4">
        <v>0</v>
      </c>
      <c r="DW22" s="4">
        <v>0</v>
      </c>
      <c r="DX22" s="4">
        <v>0</v>
      </c>
      <c r="DY22" s="4">
        <v>0</v>
      </c>
      <c r="DZ22" s="65">
        <v>0</v>
      </c>
      <c r="EA22" s="4">
        <v>0</v>
      </c>
      <c r="EB22" s="4">
        <v>0</v>
      </c>
      <c r="EC22" s="4">
        <v>0</v>
      </c>
      <c r="ED22" s="4">
        <v>0</v>
      </c>
      <c r="EE22" s="4">
        <v>3</v>
      </c>
      <c r="EF22" s="4">
        <v>2712</v>
      </c>
      <c r="EG22" s="4">
        <v>0</v>
      </c>
      <c r="EH22" s="4">
        <v>0</v>
      </c>
      <c r="EI22" s="4">
        <v>6535</v>
      </c>
      <c r="EJ22" s="4">
        <v>166</v>
      </c>
      <c r="EK22" s="4">
        <v>0</v>
      </c>
      <c r="EL22" s="4">
        <v>0</v>
      </c>
      <c r="EM22" s="4">
        <v>0</v>
      </c>
      <c r="EN22" s="4">
        <v>0</v>
      </c>
      <c r="EO22" s="4">
        <v>0</v>
      </c>
      <c r="EP22" s="4">
        <v>0</v>
      </c>
      <c r="EQ22" s="4">
        <v>0</v>
      </c>
      <c r="ER22" s="4">
        <v>0</v>
      </c>
      <c r="ES22" s="4">
        <v>0</v>
      </c>
      <c r="ET22" s="4">
        <v>0</v>
      </c>
      <c r="EU22" s="4">
        <v>0</v>
      </c>
      <c r="EV22" s="4">
        <v>2</v>
      </c>
      <c r="EW22" s="4">
        <v>1820</v>
      </c>
      <c r="EX22" s="4">
        <v>6</v>
      </c>
      <c r="EY22" s="4">
        <v>1</v>
      </c>
      <c r="EZ22" s="4">
        <v>3058</v>
      </c>
      <c r="FA22" s="4">
        <v>4</v>
      </c>
      <c r="FB22" s="4">
        <v>1</v>
      </c>
      <c r="FC22" s="4">
        <v>1238</v>
      </c>
      <c r="FD22" s="4">
        <v>4</v>
      </c>
      <c r="FE22" s="4">
        <v>0</v>
      </c>
      <c r="FF22" s="4">
        <v>0</v>
      </c>
      <c r="FG22" s="4">
        <v>0</v>
      </c>
      <c r="FH22" s="4">
        <v>0</v>
      </c>
      <c r="FI22" s="4">
        <v>0</v>
      </c>
      <c r="FJ22" s="4">
        <v>0</v>
      </c>
      <c r="FK22" s="4">
        <v>0</v>
      </c>
      <c r="FL22" s="4">
        <v>0</v>
      </c>
      <c r="FM22" s="4">
        <v>0</v>
      </c>
      <c r="FN22" s="4">
        <v>0</v>
      </c>
      <c r="FO22" s="4">
        <v>0</v>
      </c>
      <c r="FP22" s="4">
        <v>0</v>
      </c>
      <c r="FQ22" s="4">
        <v>0</v>
      </c>
      <c r="FR22" s="4">
        <v>0</v>
      </c>
      <c r="FS22" s="4">
        <v>0</v>
      </c>
      <c r="FT22" s="4">
        <f t="shared" si="15"/>
        <v>0</v>
      </c>
      <c r="FU22" s="4">
        <f t="shared" si="16"/>
        <v>0</v>
      </c>
      <c r="FV22" s="4">
        <f t="shared" si="17"/>
        <v>0</v>
      </c>
      <c r="FW22" s="4">
        <v>1</v>
      </c>
      <c r="FX22" s="4">
        <v>3833</v>
      </c>
      <c r="FY22" s="4">
        <v>7</v>
      </c>
      <c r="FZ22" s="4">
        <v>0</v>
      </c>
      <c r="GA22" s="4">
        <v>0</v>
      </c>
      <c r="GB22" s="4">
        <v>0</v>
      </c>
      <c r="GC22" s="4">
        <v>0</v>
      </c>
      <c r="GD22" s="4">
        <v>0</v>
      </c>
      <c r="GE22" s="4">
        <v>0</v>
      </c>
      <c r="GF22" s="4">
        <v>2</v>
      </c>
      <c r="GG22" s="4">
        <v>1544</v>
      </c>
      <c r="GH22" s="4">
        <v>0</v>
      </c>
      <c r="GI22" s="4">
        <v>0</v>
      </c>
      <c r="GJ22" s="4">
        <v>0</v>
      </c>
      <c r="GK22" s="4">
        <v>0</v>
      </c>
      <c r="GL22" s="4">
        <v>0</v>
      </c>
      <c r="GM22" s="4">
        <v>1</v>
      </c>
      <c r="GN22" s="4">
        <v>962</v>
      </c>
      <c r="GO22" s="4">
        <v>0</v>
      </c>
      <c r="GP22" s="4">
        <v>0</v>
      </c>
      <c r="GQ22" s="4">
        <v>0</v>
      </c>
      <c r="GR22" s="4">
        <v>1</v>
      </c>
      <c r="GS22" s="4">
        <v>60</v>
      </c>
      <c r="GT22" s="4">
        <v>13</v>
      </c>
      <c r="GU22" s="4">
        <v>0</v>
      </c>
      <c r="GV22" s="4">
        <v>17</v>
      </c>
      <c r="GW22" s="65">
        <v>2285</v>
      </c>
    </row>
    <row r="23" spans="1:205" s="50" customFormat="1" ht="22.5" customHeight="1">
      <c r="A23" s="67" t="s">
        <v>17</v>
      </c>
      <c r="B23" s="68">
        <v>8951</v>
      </c>
      <c r="C23" s="69">
        <v>8447</v>
      </c>
      <c r="D23" s="70">
        <f t="shared" si="0"/>
        <v>-5.6306557926488665</v>
      </c>
      <c r="E23" s="71">
        <v>7899</v>
      </c>
      <c r="F23" s="72">
        <v>3911</v>
      </c>
      <c r="G23" s="69">
        <v>3628</v>
      </c>
      <c r="H23" s="70">
        <f t="shared" si="1"/>
        <v>-7.236001022756327</v>
      </c>
      <c r="I23" s="69">
        <v>152</v>
      </c>
      <c r="J23" s="69">
        <v>105</v>
      </c>
      <c r="K23" s="70">
        <f t="shared" si="2"/>
        <v>-30.92105263157895</v>
      </c>
      <c r="L23" s="69">
        <v>1433</v>
      </c>
      <c r="M23" s="69">
        <v>1092</v>
      </c>
      <c r="N23" s="70">
        <f t="shared" si="3"/>
        <v>-23.796231681786463</v>
      </c>
      <c r="O23" s="69">
        <v>2286</v>
      </c>
      <c r="P23" s="69">
        <v>1991</v>
      </c>
      <c r="Q23" s="70">
        <f t="shared" si="4"/>
        <v>-12.904636920384952</v>
      </c>
      <c r="R23" s="69">
        <v>0</v>
      </c>
      <c r="S23" s="69">
        <v>1</v>
      </c>
      <c r="T23" s="69">
        <v>0</v>
      </c>
      <c r="U23" s="69">
        <v>144718</v>
      </c>
      <c r="V23" s="69">
        <v>527048</v>
      </c>
      <c r="W23" s="70">
        <f t="shared" si="5"/>
        <v>3.6418966541826174</v>
      </c>
      <c r="X23" s="69">
        <v>15</v>
      </c>
      <c r="Y23" s="69">
        <v>37068</v>
      </c>
      <c r="Z23" s="69">
        <v>8</v>
      </c>
      <c r="AA23" s="69">
        <v>4294</v>
      </c>
      <c r="AB23" s="69">
        <f t="shared" si="19"/>
        <v>23</v>
      </c>
      <c r="AC23" s="69">
        <f t="shared" si="6"/>
        <v>41362</v>
      </c>
      <c r="AD23" s="69">
        <v>0</v>
      </c>
      <c r="AE23" s="69">
        <v>0</v>
      </c>
      <c r="AF23" s="69">
        <v>1</v>
      </c>
      <c r="AG23" s="69">
        <v>172000</v>
      </c>
      <c r="AH23" s="69">
        <v>0</v>
      </c>
      <c r="AI23" s="69">
        <v>0</v>
      </c>
      <c r="AJ23" s="69">
        <f t="shared" si="7"/>
        <v>1</v>
      </c>
      <c r="AK23" s="69">
        <f t="shared" si="8"/>
        <v>172000</v>
      </c>
      <c r="AL23" s="69">
        <v>0</v>
      </c>
      <c r="AM23" s="69">
        <v>0</v>
      </c>
      <c r="AN23" s="69">
        <f t="shared" si="9"/>
        <v>27.011267249018864</v>
      </c>
      <c r="AO23" s="69">
        <v>48</v>
      </c>
      <c r="AP23" s="69">
        <v>168</v>
      </c>
      <c r="AQ23" s="69">
        <v>0</v>
      </c>
      <c r="AR23" s="95">
        <f t="shared" si="10"/>
        <v>216</v>
      </c>
      <c r="AS23" s="104">
        <v>346</v>
      </c>
      <c r="AT23" s="104">
        <v>2840</v>
      </c>
      <c r="AU23" s="72">
        <v>570</v>
      </c>
      <c r="AV23" s="69">
        <v>743</v>
      </c>
      <c r="AW23" s="69">
        <v>7876</v>
      </c>
      <c r="AX23" s="69">
        <v>2575</v>
      </c>
      <c r="AY23" s="69">
        <v>2280</v>
      </c>
      <c r="AZ23" s="69">
        <v>0</v>
      </c>
      <c r="BA23" s="69">
        <v>0</v>
      </c>
      <c r="BB23" s="69">
        <v>0</v>
      </c>
      <c r="BC23" s="69">
        <v>7847</v>
      </c>
      <c r="BD23" s="69">
        <v>2480900</v>
      </c>
      <c r="BE23" s="69">
        <v>1970000</v>
      </c>
      <c r="BF23" s="70">
        <f t="shared" si="11"/>
        <v>79.40666693538635</v>
      </c>
      <c r="BG23" s="69">
        <v>0</v>
      </c>
      <c r="BH23" s="95">
        <v>0</v>
      </c>
      <c r="BI23" s="182" t="s">
        <v>251</v>
      </c>
      <c r="BJ23" s="72">
        <v>2480900</v>
      </c>
      <c r="BK23" s="69">
        <v>1970000</v>
      </c>
      <c r="BL23" s="167">
        <f t="shared" si="13"/>
        <v>79.40666693538635</v>
      </c>
      <c r="BM23" s="69">
        <v>7847</v>
      </c>
      <c r="BN23" s="95">
        <v>6776</v>
      </c>
      <c r="BO23" s="104">
        <f t="shared" si="14"/>
        <v>100</v>
      </c>
      <c r="BP23" s="68">
        <v>1970000</v>
      </c>
      <c r="BQ23" s="69">
        <v>1970000</v>
      </c>
      <c r="BR23" s="167">
        <f t="shared" si="18"/>
        <v>100</v>
      </c>
      <c r="BS23" s="69">
        <v>0</v>
      </c>
      <c r="BT23" s="71">
        <v>0</v>
      </c>
      <c r="BU23" s="72">
        <v>0</v>
      </c>
      <c r="BV23" s="69">
        <v>0</v>
      </c>
      <c r="BW23" s="69">
        <v>0</v>
      </c>
      <c r="BX23" s="69">
        <v>0</v>
      </c>
      <c r="BY23" s="69">
        <v>0</v>
      </c>
      <c r="BZ23" s="69">
        <v>0</v>
      </c>
      <c r="CA23" s="69">
        <v>0</v>
      </c>
      <c r="CB23" s="69">
        <v>0</v>
      </c>
      <c r="CC23" s="69">
        <v>0</v>
      </c>
      <c r="CD23" s="69">
        <v>0</v>
      </c>
      <c r="CE23" s="69">
        <v>0</v>
      </c>
      <c r="CF23" s="69">
        <v>0</v>
      </c>
      <c r="CG23" s="69">
        <v>0</v>
      </c>
      <c r="CH23" s="69">
        <v>0</v>
      </c>
      <c r="CI23" s="69">
        <v>0</v>
      </c>
      <c r="CJ23" s="69">
        <v>0</v>
      </c>
      <c r="CK23" s="69">
        <v>0</v>
      </c>
      <c r="CL23" s="69">
        <v>0</v>
      </c>
      <c r="CM23" s="69">
        <v>0</v>
      </c>
      <c r="CN23" s="69">
        <v>0</v>
      </c>
      <c r="CO23" s="69">
        <v>0</v>
      </c>
      <c r="CP23" s="69">
        <v>0</v>
      </c>
      <c r="CQ23" s="69">
        <v>0</v>
      </c>
      <c r="CR23" s="69">
        <v>0</v>
      </c>
      <c r="CS23" s="69">
        <v>0</v>
      </c>
      <c r="CT23" s="69">
        <v>0</v>
      </c>
      <c r="CU23" s="69">
        <v>0</v>
      </c>
      <c r="CV23" s="69">
        <v>0</v>
      </c>
      <c r="CW23" s="69">
        <v>0</v>
      </c>
      <c r="CX23" s="69">
        <v>0</v>
      </c>
      <c r="CY23" s="69">
        <v>0</v>
      </c>
      <c r="CZ23" s="69">
        <v>0</v>
      </c>
      <c r="DA23" s="69">
        <v>0</v>
      </c>
      <c r="DB23" s="69">
        <v>0</v>
      </c>
      <c r="DC23" s="69">
        <v>169</v>
      </c>
      <c r="DD23" s="69">
        <v>0</v>
      </c>
      <c r="DE23" s="69">
        <v>0</v>
      </c>
      <c r="DF23" s="69">
        <v>3</v>
      </c>
      <c r="DG23" s="69">
        <v>3198</v>
      </c>
      <c r="DH23" s="69">
        <v>0</v>
      </c>
      <c r="DI23" s="69">
        <v>0</v>
      </c>
      <c r="DJ23" s="69">
        <v>0</v>
      </c>
      <c r="DK23" s="69">
        <v>0</v>
      </c>
      <c r="DL23" s="69">
        <v>0</v>
      </c>
      <c r="DM23" s="69">
        <v>0</v>
      </c>
      <c r="DN23" s="69">
        <v>2382</v>
      </c>
      <c r="DO23" s="69">
        <v>0</v>
      </c>
      <c r="DP23" s="69">
        <v>0</v>
      </c>
      <c r="DQ23" s="69">
        <v>0</v>
      </c>
      <c r="DR23" s="69">
        <v>0</v>
      </c>
      <c r="DS23" s="69">
        <v>0</v>
      </c>
      <c r="DT23" s="69">
        <v>0</v>
      </c>
      <c r="DU23" s="69">
        <v>0</v>
      </c>
      <c r="DV23" s="69">
        <v>0</v>
      </c>
      <c r="DW23" s="69">
        <v>0</v>
      </c>
      <c r="DX23" s="69">
        <v>0</v>
      </c>
      <c r="DY23" s="69">
        <v>0</v>
      </c>
      <c r="DZ23" s="71">
        <v>0</v>
      </c>
      <c r="EA23" s="69">
        <v>0</v>
      </c>
      <c r="EB23" s="69">
        <v>0</v>
      </c>
      <c r="EC23" s="69">
        <v>0</v>
      </c>
      <c r="ED23" s="69">
        <v>0</v>
      </c>
      <c r="EE23" s="69">
        <v>0</v>
      </c>
      <c r="EF23" s="69">
        <v>0</v>
      </c>
      <c r="EG23" s="69">
        <v>0</v>
      </c>
      <c r="EH23" s="69">
        <v>0</v>
      </c>
      <c r="EI23" s="69">
        <v>1708</v>
      </c>
      <c r="EJ23" s="69">
        <v>48</v>
      </c>
      <c r="EK23" s="69">
        <v>0</v>
      </c>
      <c r="EL23" s="69">
        <v>0</v>
      </c>
      <c r="EM23" s="69">
        <v>0</v>
      </c>
      <c r="EN23" s="69">
        <v>0</v>
      </c>
      <c r="EO23" s="69">
        <v>0</v>
      </c>
      <c r="EP23" s="69">
        <v>1</v>
      </c>
      <c r="EQ23" s="69">
        <v>324</v>
      </c>
      <c r="ER23" s="69">
        <v>1</v>
      </c>
      <c r="ES23" s="69">
        <v>1</v>
      </c>
      <c r="ET23" s="69">
        <v>1261</v>
      </c>
      <c r="EU23" s="69">
        <v>1</v>
      </c>
      <c r="EV23" s="69">
        <v>0</v>
      </c>
      <c r="EW23" s="69">
        <v>0</v>
      </c>
      <c r="EX23" s="69">
        <v>0</v>
      </c>
      <c r="EY23" s="69">
        <v>0</v>
      </c>
      <c r="EZ23" s="69">
        <v>0</v>
      </c>
      <c r="FA23" s="69">
        <v>0</v>
      </c>
      <c r="FB23" s="69">
        <v>1</v>
      </c>
      <c r="FC23" s="69">
        <v>622</v>
      </c>
      <c r="FD23" s="69">
        <v>1</v>
      </c>
      <c r="FE23" s="69">
        <v>0</v>
      </c>
      <c r="FF23" s="69">
        <v>0</v>
      </c>
      <c r="FG23" s="69">
        <v>0</v>
      </c>
      <c r="FH23" s="69">
        <v>0</v>
      </c>
      <c r="FI23" s="69">
        <v>0</v>
      </c>
      <c r="FJ23" s="69">
        <v>0</v>
      </c>
      <c r="FK23" s="69">
        <v>0</v>
      </c>
      <c r="FL23" s="69">
        <v>0</v>
      </c>
      <c r="FM23" s="69">
        <v>0</v>
      </c>
      <c r="FN23" s="69">
        <v>0</v>
      </c>
      <c r="FO23" s="69">
        <v>0</v>
      </c>
      <c r="FP23" s="69">
        <v>0</v>
      </c>
      <c r="FQ23" s="69">
        <v>0</v>
      </c>
      <c r="FR23" s="69">
        <v>0</v>
      </c>
      <c r="FS23" s="69">
        <v>0</v>
      </c>
      <c r="FT23" s="69">
        <f t="shared" si="15"/>
        <v>0</v>
      </c>
      <c r="FU23" s="69">
        <f t="shared" si="16"/>
        <v>0</v>
      </c>
      <c r="FV23" s="69">
        <f t="shared" si="17"/>
        <v>0</v>
      </c>
      <c r="FW23" s="69">
        <v>0</v>
      </c>
      <c r="FX23" s="69">
        <v>0</v>
      </c>
      <c r="FY23" s="69">
        <v>0</v>
      </c>
      <c r="FZ23" s="69">
        <v>0</v>
      </c>
      <c r="GA23" s="69">
        <v>0</v>
      </c>
      <c r="GB23" s="69">
        <v>0</v>
      </c>
      <c r="GC23" s="69">
        <v>0</v>
      </c>
      <c r="GD23" s="69">
        <v>0</v>
      </c>
      <c r="GE23" s="69">
        <v>0</v>
      </c>
      <c r="GF23" s="69">
        <v>0</v>
      </c>
      <c r="GG23" s="69">
        <v>0</v>
      </c>
      <c r="GH23" s="69">
        <v>0</v>
      </c>
      <c r="GI23" s="69">
        <v>0</v>
      </c>
      <c r="GJ23" s="69">
        <v>0</v>
      </c>
      <c r="GK23" s="69">
        <v>0</v>
      </c>
      <c r="GL23" s="69">
        <v>0</v>
      </c>
      <c r="GM23" s="69">
        <v>1</v>
      </c>
      <c r="GN23" s="69">
        <v>535</v>
      </c>
      <c r="GO23" s="69">
        <v>0</v>
      </c>
      <c r="GP23" s="69">
        <v>0</v>
      </c>
      <c r="GQ23" s="69">
        <v>0</v>
      </c>
      <c r="GR23" s="69">
        <v>0</v>
      </c>
      <c r="GS23" s="69">
        <v>0</v>
      </c>
      <c r="GT23" s="69">
        <v>4</v>
      </c>
      <c r="GU23" s="69">
        <v>0</v>
      </c>
      <c r="GV23" s="69">
        <v>2</v>
      </c>
      <c r="GW23" s="71">
        <v>121</v>
      </c>
    </row>
    <row r="24" spans="1:205" s="50" customFormat="1" ht="22.5" customHeight="1">
      <c r="A24" s="73" t="s">
        <v>18</v>
      </c>
      <c r="B24" s="74">
        <v>10060</v>
      </c>
      <c r="C24" s="75">
        <v>9711</v>
      </c>
      <c r="D24" s="76">
        <f t="shared" si="0"/>
        <v>-3.469184890656064</v>
      </c>
      <c r="E24" s="77">
        <v>9735</v>
      </c>
      <c r="F24" s="78">
        <v>5003</v>
      </c>
      <c r="G24" s="75">
        <v>4934</v>
      </c>
      <c r="H24" s="76">
        <f t="shared" si="1"/>
        <v>-1.3791724965020986</v>
      </c>
      <c r="I24" s="75">
        <v>400</v>
      </c>
      <c r="J24" s="75">
        <v>414</v>
      </c>
      <c r="K24" s="76">
        <f t="shared" si="2"/>
        <v>3.5000000000000004</v>
      </c>
      <c r="L24" s="75">
        <v>1562</v>
      </c>
      <c r="M24" s="75">
        <v>1589</v>
      </c>
      <c r="N24" s="76">
        <f t="shared" si="3"/>
        <v>1.7285531370038414</v>
      </c>
      <c r="O24" s="75">
        <v>3012</v>
      </c>
      <c r="P24" s="75">
        <v>2821</v>
      </c>
      <c r="Q24" s="76">
        <f t="shared" si="4"/>
        <v>-6.341301460823373</v>
      </c>
      <c r="R24" s="75">
        <v>1</v>
      </c>
      <c r="S24" s="75">
        <v>1</v>
      </c>
      <c r="T24" s="75">
        <v>0</v>
      </c>
      <c r="U24" s="75">
        <v>173190</v>
      </c>
      <c r="V24" s="75">
        <v>890438</v>
      </c>
      <c r="W24" s="76">
        <f t="shared" si="5"/>
        <v>5.141393844910215</v>
      </c>
      <c r="X24" s="75">
        <v>6</v>
      </c>
      <c r="Y24" s="75">
        <v>54800</v>
      </c>
      <c r="Z24" s="75">
        <v>0</v>
      </c>
      <c r="AA24" s="75">
        <v>0</v>
      </c>
      <c r="AB24" s="75">
        <f t="shared" si="19"/>
        <v>6</v>
      </c>
      <c r="AC24" s="75">
        <f t="shared" si="6"/>
        <v>54800</v>
      </c>
      <c r="AD24" s="75">
        <v>0</v>
      </c>
      <c r="AE24" s="75">
        <v>7680</v>
      </c>
      <c r="AF24" s="75">
        <v>0</v>
      </c>
      <c r="AG24" s="75">
        <v>0</v>
      </c>
      <c r="AH24" s="75">
        <v>0</v>
      </c>
      <c r="AI24" s="75">
        <v>0</v>
      </c>
      <c r="AJ24" s="75">
        <f t="shared" si="7"/>
        <v>0</v>
      </c>
      <c r="AK24" s="75">
        <f t="shared" si="8"/>
        <v>0</v>
      </c>
      <c r="AL24" s="75">
        <v>0</v>
      </c>
      <c r="AM24" s="75">
        <v>0</v>
      </c>
      <c r="AN24" s="75">
        <f t="shared" si="9"/>
        <v>6.418079096045198</v>
      </c>
      <c r="AO24" s="75">
        <v>38</v>
      </c>
      <c r="AP24" s="75">
        <v>0</v>
      </c>
      <c r="AQ24" s="75">
        <v>0</v>
      </c>
      <c r="AR24" s="96">
        <f t="shared" si="10"/>
        <v>38</v>
      </c>
      <c r="AS24" s="105">
        <v>6228</v>
      </c>
      <c r="AT24" s="105">
        <v>61599</v>
      </c>
      <c r="AU24" s="78">
        <v>1342</v>
      </c>
      <c r="AV24" s="75">
        <v>2112</v>
      </c>
      <c r="AW24" s="75">
        <v>9692</v>
      </c>
      <c r="AX24" s="75">
        <v>3157</v>
      </c>
      <c r="AY24" s="75">
        <v>344</v>
      </c>
      <c r="AZ24" s="75">
        <v>0</v>
      </c>
      <c r="BA24" s="75">
        <v>0</v>
      </c>
      <c r="BB24" s="75">
        <v>0</v>
      </c>
      <c r="BC24" s="75">
        <v>6061</v>
      </c>
      <c r="BD24" s="75">
        <v>2470000</v>
      </c>
      <c r="BE24" s="75">
        <v>1496500</v>
      </c>
      <c r="BF24" s="76">
        <f t="shared" si="11"/>
        <v>60.58704453441296</v>
      </c>
      <c r="BG24" s="75">
        <v>1</v>
      </c>
      <c r="BH24" s="96">
        <v>1</v>
      </c>
      <c r="BI24" s="181">
        <f t="shared" si="12"/>
        <v>100</v>
      </c>
      <c r="BJ24" s="78">
        <v>2470000</v>
      </c>
      <c r="BK24" s="75">
        <v>1496500</v>
      </c>
      <c r="BL24" s="168">
        <f t="shared" si="13"/>
        <v>60.58704453441296</v>
      </c>
      <c r="BM24" s="75">
        <v>6061</v>
      </c>
      <c r="BN24" s="96">
        <v>4679</v>
      </c>
      <c r="BO24" s="105">
        <f t="shared" si="14"/>
        <v>100</v>
      </c>
      <c r="BP24" s="74">
        <v>0</v>
      </c>
      <c r="BQ24" s="75">
        <v>0</v>
      </c>
      <c r="BR24" s="170" t="s">
        <v>251</v>
      </c>
      <c r="BS24" s="75">
        <v>0</v>
      </c>
      <c r="BT24" s="77">
        <v>0</v>
      </c>
      <c r="BU24" s="78">
        <v>0</v>
      </c>
      <c r="BV24" s="75">
        <v>0</v>
      </c>
      <c r="BW24" s="75">
        <v>0</v>
      </c>
      <c r="BX24" s="75">
        <v>0</v>
      </c>
      <c r="BY24" s="75">
        <v>0</v>
      </c>
      <c r="BZ24" s="75">
        <v>0</v>
      </c>
      <c r="CA24" s="75">
        <v>0</v>
      </c>
      <c r="CB24" s="75">
        <v>0</v>
      </c>
      <c r="CC24" s="75">
        <v>0</v>
      </c>
      <c r="CD24" s="75">
        <v>0</v>
      </c>
      <c r="CE24" s="75">
        <v>0</v>
      </c>
      <c r="CF24" s="75">
        <v>0</v>
      </c>
      <c r="CG24" s="75">
        <v>0</v>
      </c>
      <c r="CH24" s="75">
        <v>0</v>
      </c>
      <c r="CI24" s="75">
        <v>0</v>
      </c>
      <c r="CJ24" s="75">
        <v>0</v>
      </c>
      <c r="CK24" s="75">
        <v>0</v>
      </c>
      <c r="CL24" s="75">
        <v>0</v>
      </c>
      <c r="CM24" s="75">
        <v>0</v>
      </c>
      <c r="CN24" s="75">
        <v>0</v>
      </c>
      <c r="CO24" s="75">
        <v>0</v>
      </c>
      <c r="CP24" s="75">
        <v>0</v>
      </c>
      <c r="CQ24" s="75">
        <v>0</v>
      </c>
      <c r="CR24" s="75">
        <v>0</v>
      </c>
      <c r="CS24" s="75">
        <v>0</v>
      </c>
      <c r="CT24" s="75">
        <v>0</v>
      </c>
      <c r="CU24" s="75">
        <v>0</v>
      </c>
      <c r="CV24" s="75">
        <v>0</v>
      </c>
      <c r="CW24" s="75">
        <v>0</v>
      </c>
      <c r="CX24" s="75">
        <v>0</v>
      </c>
      <c r="CY24" s="75">
        <v>0</v>
      </c>
      <c r="CZ24" s="75">
        <v>0</v>
      </c>
      <c r="DA24" s="75">
        <v>0</v>
      </c>
      <c r="DB24" s="75">
        <v>0</v>
      </c>
      <c r="DC24" s="75">
        <v>2365</v>
      </c>
      <c r="DD24" s="75">
        <v>169</v>
      </c>
      <c r="DE24" s="75">
        <v>0</v>
      </c>
      <c r="DF24" s="75">
        <v>1</v>
      </c>
      <c r="DG24" s="75">
        <v>1734</v>
      </c>
      <c r="DH24" s="75">
        <v>0</v>
      </c>
      <c r="DI24" s="75">
        <v>0</v>
      </c>
      <c r="DJ24" s="75">
        <v>0</v>
      </c>
      <c r="DK24" s="75">
        <v>0</v>
      </c>
      <c r="DL24" s="75">
        <v>0</v>
      </c>
      <c r="DM24" s="75">
        <v>0</v>
      </c>
      <c r="DN24" s="75">
        <v>2505</v>
      </c>
      <c r="DO24" s="75">
        <v>0</v>
      </c>
      <c r="DP24" s="75">
        <v>0</v>
      </c>
      <c r="DQ24" s="75">
        <v>0</v>
      </c>
      <c r="DR24" s="75">
        <v>0</v>
      </c>
      <c r="DS24" s="75">
        <v>0</v>
      </c>
      <c r="DT24" s="75">
        <v>0</v>
      </c>
      <c r="DU24" s="75">
        <v>0</v>
      </c>
      <c r="DV24" s="75">
        <v>0</v>
      </c>
      <c r="DW24" s="75">
        <v>0</v>
      </c>
      <c r="DX24" s="75">
        <v>0</v>
      </c>
      <c r="DY24" s="75">
        <v>0</v>
      </c>
      <c r="DZ24" s="77">
        <v>0</v>
      </c>
      <c r="EA24" s="75">
        <v>0</v>
      </c>
      <c r="EB24" s="75">
        <v>0</v>
      </c>
      <c r="EC24" s="75">
        <v>0</v>
      </c>
      <c r="ED24" s="75">
        <v>0</v>
      </c>
      <c r="EE24" s="75">
        <v>0</v>
      </c>
      <c r="EF24" s="75">
        <v>0</v>
      </c>
      <c r="EG24" s="75">
        <v>0</v>
      </c>
      <c r="EH24" s="75">
        <v>0</v>
      </c>
      <c r="EI24" s="75">
        <v>1642</v>
      </c>
      <c r="EJ24" s="75">
        <v>79</v>
      </c>
      <c r="EK24" s="75">
        <v>0</v>
      </c>
      <c r="EL24" s="75">
        <v>0</v>
      </c>
      <c r="EM24" s="75">
        <v>0</v>
      </c>
      <c r="EN24" s="75">
        <v>0</v>
      </c>
      <c r="EO24" s="75">
        <v>0</v>
      </c>
      <c r="EP24" s="75">
        <v>0</v>
      </c>
      <c r="EQ24" s="75">
        <v>0</v>
      </c>
      <c r="ER24" s="75">
        <v>0</v>
      </c>
      <c r="ES24" s="75">
        <v>0</v>
      </c>
      <c r="ET24" s="75">
        <v>0</v>
      </c>
      <c r="EU24" s="75">
        <v>0</v>
      </c>
      <c r="EV24" s="75">
        <v>1</v>
      </c>
      <c r="EW24" s="75">
        <v>3481</v>
      </c>
      <c r="EX24" s="75">
        <v>0</v>
      </c>
      <c r="EY24" s="75">
        <v>0</v>
      </c>
      <c r="EZ24" s="75">
        <v>0</v>
      </c>
      <c r="FA24" s="75">
        <v>0</v>
      </c>
      <c r="FB24" s="75">
        <v>1</v>
      </c>
      <c r="FC24" s="75">
        <v>494</v>
      </c>
      <c r="FD24" s="75">
        <v>1</v>
      </c>
      <c r="FE24" s="75">
        <v>0</v>
      </c>
      <c r="FF24" s="75">
        <v>0</v>
      </c>
      <c r="FG24" s="75">
        <v>0</v>
      </c>
      <c r="FH24" s="75">
        <v>0</v>
      </c>
      <c r="FI24" s="75">
        <v>0</v>
      </c>
      <c r="FJ24" s="75">
        <v>0</v>
      </c>
      <c r="FK24" s="75">
        <v>0</v>
      </c>
      <c r="FL24" s="75">
        <v>0</v>
      </c>
      <c r="FM24" s="75">
        <v>0</v>
      </c>
      <c r="FN24" s="75">
        <v>0</v>
      </c>
      <c r="FO24" s="75">
        <v>0</v>
      </c>
      <c r="FP24" s="75">
        <v>0</v>
      </c>
      <c r="FQ24" s="75">
        <v>0</v>
      </c>
      <c r="FR24" s="75">
        <v>0</v>
      </c>
      <c r="FS24" s="75">
        <v>0</v>
      </c>
      <c r="FT24" s="75">
        <f t="shared" si="15"/>
        <v>0</v>
      </c>
      <c r="FU24" s="75">
        <f t="shared" si="16"/>
        <v>0</v>
      </c>
      <c r="FV24" s="75">
        <f t="shared" si="17"/>
        <v>0</v>
      </c>
      <c r="FW24" s="75">
        <v>1</v>
      </c>
      <c r="FX24" s="75">
        <v>2700</v>
      </c>
      <c r="FY24" s="75">
        <v>2</v>
      </c>
      <c r="FZ24" s="75">
        <v>1</v>
      </c>
      <c r="GA24" s="75">
        <v>11927</v>
      </c>
      <c r="GB24" s="75">
        <v>0</v>
      </c>
      <c r="GC24" s="75">
        <v>0</v>
      </c>
      <c r="GD24" s="75">
        <v>0</v>
      </c>
      <c r="GE24" s="75">
        <v>0</v>
      </c>
      <c r="GF24" s="75">
        <v>1</v>
      </c>
      <c r="GG24" s="75">
        <v>325</v>
      </c>
      <c r="GH24" s="75">
        <v>0</v>
      </c>
      <c r="GI24" s="75">
        <v>0</v>
      </c>
      <c r="GJ24" s="75">
        <v>0</v>
      </c>
      <c r="GK24" s="75">
        <v>0</v>
      </c>
      <c r="GL24" s="75">
        <v>0</v>
      </c>
      <c r="GM24" s="75">
        <v>1</v>
      </c>
      <c r="GN24" s="75">
        <v>668</v>
      </c>
      <c r="GO24" s="75">
        <v>0</v>
      </c>
      <c r="GP24" s="75">
        <v>0</v>
      </c>
      <c r="GQ24" s="75">
        <v>0</v>
      </c>
      <c r="GR24" s="75">
        <v>0</v>
      </c>
      <c r="GS24" s="75">
        <v>0</v>
      </c>
      <c r="GT24" s="75">
        <v>7</v>
      </c>
      <c r="GU24" s="75">
        <v>0</v>
      </c>
      <c r="GV24" s="75">
        <v>7</v>
      </c>
      <c r="GW24" s="77">
        <v>531</v>
      </c>
    </row>
    <row r="25" spans="1:205" s="50" customFormat="1" ht="22.5" customHeight="1">
      <c r="A25" s="67" t="s">
        <v>19</v>
      </c>
      <c r="B25" s="68">
        <v>1876</v>
      </c>
      <c r="C25" s="69">
        <v>1626</v>
      </c>
      <c r="D25" s="70">
        <f t="shared" si="0"/>
        <v>-13.326226012793176</v>
      </c>
      <c r="E25" s="71">
        <v>1529</v>
      </c>
      <c r="F25" s="72">
        <v>874</v>
      </c>
      <c r="G25" s="69">
        <v>692</v>
      </c>
      <c r="H25" s="70">
        <f t="shared" si="1"/>
        <v>-20.823798627002287</v>
      </c>
      <c r="I25" s="69">
        <v>48</v>
      </c>
      <c r="J25" s="69">
        <v>22</v>
      </c>
      <c r="K25" s="70">
        <f t="shared" si="2"/>
        <v>-54.166666666666664</v>
      </c>
      <c r="L25" s="69">
        <v>212</v>
      </c>
      <c r="M25" s="69">
        <v>165</v>
      </c>
      <c r="N25" s="70">
        <f t="shared" si="3"/>
        <v>-22.169811320754718</v>
      </c>
      <c r="O25" s="69">
        <v>609</v>
      </c>
      <c r="P25" s="69">
        <v>503</v>
      </c>
      <c r="Q25" s="70">
        <f t="shared" si="4"/>
        <v>-17.4055829228243</v>
      </c>
      <c r="R25" s="69">
        <v>0</v>
      </c>
      <c r="S25" s="69">
        <v>0</v>
      </c>
      <c r="T25" s="69">
        <v>1</v>
      </c>
      <c r="U25" s="69">
        <v>29144</v>
      </c>
      <c r="V25" s="69">
        <v>118371</v>
      </c>
      <c r="W25" s="70">
        <f t="shared" si="5"/>
        <v>4.061590721932474</v>
      </c>
      <c r="X25" s="69">
        <v>0</v>
      </c>
      <c r="Y25" s="69">
        <v>0</v>
      </c>
      <c r="Z25" s="69">
        <v>0</v>
      </c>
      <c r="AA25" s="69">
        <v>0</v>
      </c>
      <c r="AB25" s="69">
        <f t="shared" si="19"/>
        <v>0</v>
      </c>
      <c r="AC25" s="69">
        <f t="shared" si="6"/>
        <v>0</v>
      </c>
      <c r="AD25" s="69">
        <v>0</v>
      </c>
      <c r="AE25" s="69">
        <v>0</v>
      </c>
      <c r="AF25" s="69">
        <v>0</v>
      </c>
      <c r="AG25" s="69">
        <v>0</v>
      </c>
      <c r="AH25" s="69">
        <v>2</v>
      </c>
      <c r="AI25" s="69">
        <v>11262</v>
      </c>
      <c r="AJ25" s="69">
        <f t="shared" si="7"/>
        <v>2</v>
      </c>
      <c r="AK25" s="69">
        <f t="shared" si="8"/>
        <v>11262</v>
      </c>
      <c r="AL25" s="69">
        <v>0</v>
      </c>
      <c r="AM25" s="69">
        <v>0</v>
      </c>
      <c r="AN25" s="69">
        <f t="shared" si="9"/>
        <v>7.3655984303466315</v>
      </c>
      <c r="AO25" s="69">
        <v>74</v>
      </c>
      <c r="AP25" s="69">
        <v>0</v>
      </c>
      <c r="AQ25" s="69">
        <v>0</v>
      </c>
      <c r="AR25" s="95">
        <f t="shared" si="10"/>
        <v>74</v>
      </c>
      <c r="AS25" s="104">
        <v>1053</v>
      </c>
      <c r="AT25" s="104">
        <v>11104</v>
      </c>
      <c r="AU25" s="72">
        <v>684</v>
      </c>
      <c r="AV25" s="69">
        <v>806</v>
      </c>
      <c r="AW25" s="69">
        <v>1501</v>
      </c>
      <c r="AX25" s="69">
        <v>470</v>
      </c>
      <c r="AY25" s="69">
        <v>1482</v>
      </c>
      <c r="AZ25" s="69">
        <v>19</v>
      </c>
      <c r="BA25" s="69">
        <v>0</v>
      </c>
      <c r="BB25" s="69">
        <v>0</v>
      </c>
      <c r="BC25" s="69">
        <v>0</v>
      </c>
      <c r="BD25" s="69">
        <v>0</v>
      </c>
      <c r="BE25" s="69">
        <v>0</v>
      </c>
      <c r="BF25" s="126" t="s">
        <v>251</v>
      </c>
      <c r="BG25" s="69">
        <v>0</v>
      </c>
      <c r="BH25" s="95">
        <v>0</v>
      </c>
      <c r="BI25" s="182" t="s">
        <v>251</v>
      </c>
      <c r="BJ25" s="72">
        <v>0</v>
      </c>
      <c r="BK25" s="69">
        <v>0</v>
      </c>
      <c r="BL25" s="169" t="s">
        <v>251</v>
      </c>
      <c r="BM25" s="69">
        <v>0</v>
      </c>
      <c r="BN25" s="95">
        <v>0</v>
      </c>
      <c r="BO25" s="128" t="s">
        <v>251</v>
      </c>
      <c r="BP25" s="68">
        <v>0</v>
      </c>
      <c r="BQ25" s="69">
        <v>0</v>
      </c>
      <c r="BR25" s="169" t="s">
        <v>252</v>
      </c>
      <c r="BS25" s="69">
        <v>0</v>
      </c>
      <c r="BT25" s="71">
        <v>0</v>
      </c>
      <c r="BU25" s="72">
        <v>0</v>
      </c>
      <c r="BV25" s="69">
        <v>0</v>
      </c>
      <c r="BW25" s="69">
        <v>0</v>
      </c>
      <c r="BX25" s="69">
        <v>0</v>
      </c>
      <c r="BY25" s="69">
        <v>0</v>
      </c>
      <c r="BZ25" s="69">
        <v>0</v>
      </c>
      <c r="CA25" s="69">
        <v>0</v>
      </c>
      <c r="CB25" s="69">
        <v>0</v>
      </c>
      <c r="CC25" s="69">
        <v>0</v>
      </c>
      <c r="CD25" s="69">
        <v>0</v>
      </c>
      <c r="CE25" s="69">
        <v>0</v>
      </c>
      <c r="CF25" s="69">
        <v>0</v>
      </c>
      <c r="CG25" s="69">
        <v>0</v>
      </c>
      <c r="CH25" s="69">
        <v>0</v>
      </c>
      <c r="CI25" s="69">
        <v>0</v>
      </c>
      <c r="CJ25" s="69">
        <v>0</v>
      </c>
      <c r="CK25" s="69">
        <v>0</v>
      </c>
      <c r="CL25" s="69">
        <v>0</v>
      </c>
      <c r="CM25" s="69">
        <v>0</v>
      </c>
      <c r="CN25" s="69">
        <v>0</v>
      </c>
      <c r="CO25" s="69">
        <v>0</v>
      </c>
      <c r="CP25" s="69">
        <v>0</v>
      </c>
      <c r="CQ25" s="69">
        <v>0</v>
      </c>
      <c r="CR25" s="69">
        <v>0</v>
      </c>
      <c r="CS25" s="69">
        <v>0</v>
      </c>
      <c r="CT25" s="69">
        <v>0</v>
      </c>
      <c r="CU25" s="69">
        <v>0</v>
      </c>
      <c r="CV25" s="69">
        <v>0</v>
      </c>
      <c r="CW25" s="69">
        <v>0</v>
      </c>
      <c r="CX25" s="69">
        <v>0</v>
      </c>
      <c r="CY25" s="69">
        <v>0</v>
      </c>
      <c r="CZ25" s="69">
        <v>0</v>
      </c>
      <c r="DA25" s="69">
        <v>0</v>
      </c>
      <c r="DB25" s="69">
        <v>0</v>
      </c>
      <c r="DC25" s="69">
        <v>554</v>
      </c>
      <c r="DD25" s="69">
        <v>0</v>
      </c>
      <c r="DE25" s="69">
        <v>0</v>
      </c>
      <c r="DF25" s="69">
        <v>1</v>
      </c>
      <c r="DG25" s="69">
        <v>449</v>
      </c>
      <c r="DH25" s="69">
        <v>0</v>
      </c>
      <c r="DI25" s="69">
        <v>0</v>
      </c>
      <c r="DJ25" s="69">
        <v>0</v>
      </c>
      <c r="DK25" s="69">
        <v>0</v>
      </c>
      <c r="DL25" s="69">
        <v>0</v>
      </c>
      <c r="DM25" s="69">
        <v>0</v>
      </c>
      <c r="DN25" s="69">
        <v>667</v>
      </c>
      <c r="DO25" s="69">
        <v>0</v>
      </c>
      <c r="DP25" s="69">
        <v>0</v>
      </c>
      <c r="DQ25" s="69">
        <v>0</v>
      </c>
      <c r="DR25" s="69">
        <v>0</v>
      </c>
      <c r="DS25" s="69">
        <v>0</v>
      </c>
      <c r="DT25" s="69">
        <v>0</v>
      </c>
      <c r="DU25" s="69">
        <v>0</v>
      </c>
      <c r="DV25" s="69">
        <v>0</v>
      </c>
      <c r="DW25" s="69">
        <v>0</v>
      </c>
      <c r="DX25" s="69">
        <v>0</v>
      </c>
      <c r="DY25" s="69">
        <v>0</v>
      </c>
      <c r="DZ25" s="71">
        <v>0</v>
      </c>
      <c r="EA25" s="69">
        <v>0</v>
      </c>
      <c r="EB25" s="69">
        <v>0</v>
      </c>
      <c r="EC25" s="69">
        <v>0</v>
      </c>
      <c r="ED25" s="69">
        <v>0</v>
      </c>
      <c r="EE25" s="69">
        <v>0</v>
      </c>
      <c r="EF25" s="69">
        <v>0</v>
      </c>
      <c r="EG25" s="69">
        <v>0</v>
      </c>
      <c r="EH25" s="69">
        <v>0</v>
      </c>
      <c r="EI25" s="69">
        <v>585</v>
      </c>
      <c r="EJ25" s="69">
        <v>32</v>
      </c>
      <c r="EK25" s="69">
        <v>0</v>
      </c>
      <c r="EL25" s="69">
        <v>0</v>
      </c>
      <c r="EM25" s="69">
        <v>0</v>
      </c>
      <c r="EN25" s="69">
        <v>0</v>
      </c>
      <c r="EO25" s="69">
        <v>0</v>
      </c>
      <c r="EP25" s="69">
        <v>1</v>
      </c>
      <c r="EQ25" s="69">
        <v>122</v>
      </c>
      <c r="ER25" s="69">
        <v>2</v>
      </c>
      <c r="ES25" s="69">
        <v>1</v>
      </c>
      <c r="ET25" s="69">
        <v>363</v>
      </c>
      <c r="EU25" s="69">
        <v>3</v>
      </c>
      <c r="EV25" s="69">
        <v>1</v>
      </c>
      <c r="EW25" s="69">
        <v>1006</v>
      </c>
      <c r="EX25" s="69">
        <v>1</v>
      </c>
      <c r="EY25" s="69">
        <v>1</v>
      </c>
      <c r="EZ25" s="69">
        <v>520</v>
      </c>
      <c r="FA25" s="69">
        <v>1</v>
      </c>
      <c r="FB25" s="69">
        <v>0</v>
      </c>
      <c r="FC25" s="69">
        <v>0</v>
      </c>
      <c r="FD25" s="69">
        <v>0</v>
      </c>
      <c r="FE25" s="69">
        <v>0</v>
      </c>
      <c r="FF25" s="69">
        <v>0</v>
      </c>
      <c r="FG25" s="69">
        <v>0</v>
      </c>
      <c r="FH25" s="69">
        <v>0</v>
      </c>
      <c r="FI25" s="69">
        <v>0</v>
      </c>
      <c r="FJ25" s="69">
        <v>0</v>
      </c>
      <c r="FK25" s="69">
        <v>0</v>
      </c>
      <c r="FL25" s="69">
        <v>0</v>
      </c>
      <c r="FM25" s="69">
        <v>0</v>
      </c>
      <c r="FN25" s="69">
        <v>0</v>
      </c>
      <c r="FO25" s="69">
        <v>0</v>
      </c>
      <c r="FP25" s="69">
        <v>0</v>
      </c>
      <c r="FQ25" s="69">
        <v>0</v>
      </c>
      <c r="FR25" s="69">
        <v>0</v>
      </c>
      <c r="FS25" s="69">
        <v>0</v>
      </c>
      <c r="FT25" s="69">
        <f t="shared" si="15"/>
        <v>0</v>
      </c>
      <c r="FU25" s="69">
        <f t="shared" si="16"/>
        <v>0</v>
      </c>
      <c r="FV25" s="69">
        <f t="shared" si="17"/>
        <v>0</v>
      </c>
      <c r="FW25" s="69">
        <v>0</v>
      </c>
      <c r="FX25" s="69">
        <v>0</v>
      </c>
      <c r="FY25" s="69">
        <v>0</v>
      </c>
      <c r="FZ25" s="69">
        <v>0</v>
      </c>
      <c r="GA25" s="69">
        <v>0</v>
      </c>
      <c r="GB25" s="69">
        <v>0</v>
      </c>
      <c r="GC25" s="69">
        <v>0</v>
      </c>
      <c r="GD25" s="69">
        <v>0</v>
      </c>
      <c r="GE25" s="69">
        <v>0</v>
      </c>
      <c r="GF25" s="69">
        <v>0</v>
      </c>
      <c r="GG25" s="69">
        <v>0</v>
      </c>
      <c r="GH25" s="69">
        <v>0</v>
      </c>
      <c r="GI25" s="69">
        <v>0</v>
      </c>
      <c r="GJ25" s="69">
        <v>0</v>
      </c>
      <c r="GK25" s="69">
        <v>0</v>
      </c>
      <c r="GL25" s="69">
        <v>0</v>
      </c>
      <c r="GM25" s="69">
        <v>0</v>
      </c>
      <c r="GN25" s="69">
        <v>0</v>
      </c>
      <c r="GO25" s="69">
        <v>0</v>
      </c>
      <c r="GP25" s="69">
        <v>0</v>
      </c>
      <c r="GQ25" s="69">
        <v>0</v>
      </c>
      <c r="GR25" s="69">
        <v>0</v>
      </c>
      <c r="GS25" s="69">
        <v>0</v>
      </c>
      <c r="GT25" s="69">
        <v>2</v>
      </c>
      <c r="GU25" s="69">
        <v>0</v>
      </c>
      <c r="GV25" s="69">
        <v>0</v>
      </c>
      <c r="GW25" s="71">
        <v>0</v>
      </c>
    </row>
    <row r="26" spans="1:205" s="50" customFormat="1" ht="22.5" customHeight="1">
      <c r="A26" s="49" t="s">
        <v>20</v>
      </c>
      <c r="B26" s="40">
        <v>4998</v>
      </c>
      <c r="C26" s="8">
        <v>4482</v>
      </c>
      <c r="D26" s="41">
        <f t="shared" si="0"/>
        <v>-10.324129651860744</v>
      </c>
      <c r="E26" s="42">
        <v>4357</v>
      </c>
      <c r="F26" s="48">
        <v>2561</v>
      </c>
      <c r="G26" s="8">
        <v>2137</v>
      </c>
      <c r="H26" s="41">
        <f t="shared" si="1"/>
        <v>-16.55603279968762</v>
      </c>
      <c r="I26" s="8">
        <v>644</v>
      </c>
      <c r="J26" s="8">
        <v>506</v>
      </c>
      <c r="K26" s="41">
        <f t="shared" si="2"/>
        <v>-21.428571428571427</v>
      </c>
      <c r="L26" s="8">
        <v>628</v>
      </c>
      <c r="M26" s="8">
        <v>479</v>
      </c>
      <c r="N26" s="41">
        <f t="shared" si="3"/>
        <v>-23.726114649681527</v>
      </c>
      <c r="O26" s="8">
        <v>1277</v>
      </c>
      <c r="P26" s="8">
        <v>1081</v>
      </c>
      <c r="Q26" s="41">
        <f t="shared" si="4"/>
        <v>-15.348472983555208</v>
      </c>
      <c r="R26" s="8">
        <v>1</v>
      </c>
      <c r="S26" s="8">
        <v>0</v>
      </c>
      <c r="T26" s="8">
        <v>1</v>
      </c>
      <c r="U26" s="8">
        <v>235658</v>
      </c>
      <c r="V26" s="8">
        <v>779996</v>
      </c>
      <c r="W26" s="41">
        <f t="shared" si="5"/>
        <v>3.3098642948679866</v>
      </c>
      <c r="X26" s="8">
        <v>0</v>
      </c>
      <c r="Y26" s="8">
        <v>0</v>
      </c>
      <c r="Z26" s="8">
        <v>0</v>
      </c>
      <c r="AA26" s="8">
        <v>0</v>
      </c>
      <c r="AB26" s="8">
        <f t="shared" si="19"/>
        <v>0</v>
      </c>
      <c r="AC26" s="8">
        <f t="shared" si="6"/>
        <v>0</v>
      </c>
      <c r="AD26" s="8">
        <v>0</v>
      </c>
      <c r="AE26" s="8">
        <v>0</v>
      </c>
      <c r="AF26" s="8">
        <v>0</v>
      </c>
      <c r="AG26" s="8">
        <v>0</v>
      </c>
      <c r="AH26" s="8">
        <v>6</v>
      </c>
      <c r="AI26" s="8">
        <v>39440</v>
      </c>
      <c r="AJ26" s="8">
        <f t="shared" si="7"/>
        <v>6</v>
      </c>
      <c r="AK26" s="8">
        <f t="shared" si="8"/>
        <v>39440</v>
      </c>
      <c r="AL26" s="8">
        <v>0</v>
      </c>
      <c r="AM26" s="8">
        <v>0</v>
      </c>
      <c r="AN26" s="8">
        <f t="shared" si="9"/>
        <v>9.052100068854717</v>
      </c>
      <c r="AO26" s="8">
        <v>92</v>
      </c>
      <c r="AP26" s="8">
        <v>0</v>
      </c>
      <c r="AQ26" s="8">
        <v>0</v>
      </c>
      <c r="AR26" s="90">
        <f t="shared" si="10"/>
        <v>92</v>
      </c>
      <c r="AS26" s="99">
        <v>2231</v>
      </c>
      <c r="AT26" s="99">
        <v>15573</v>
      </c>
      <c r="AU26" s="48">
        <v>1615</v>
      </c>
      <c r="AV26" s="8">
        <v>1018</v>
      </c>
      <c r="AW26" s="8">
        <v>4328</v>
      </c>
      <c r="AX26" s="8">
        <v>1083</v>
      </c>
      <c r="AY26" s="8">
        <v>4283</v>
      </c>
      <c r="AZ26" s="8">
        <v>0</v>
      </c>
      <c r="BA26" s="8">
        <v>0</v>
      </c>
      <c r="BB26" s="8">
        <v>0</v>
      </c>
      <c r="BC26" s="8">
        <v>2586</v>
      </c>
      <c r="BD26" s="8">
        <v>991600</v>
      </c>
      <c r="BE26" s="8">
        <v>834750</v>
      </c>
      <c r="BF26" s="41">
        <f t="shared" si="11"/>
        <v>84.18212989108511</v>
      </c>
      <c r="BG26" s="8">
        <v>1</v>
      </c>
      <c r="BH26" s="90">
        <v>1</v>
      </c>
      <c r="BI26" s="177">
        <f t="shared" si="12"/>
        <v>100</v>
      </c>
      <c r="BJ26" s="48">
        <v>991600</v>
      </c>
      <c r="BK26" s="8">
        <v>834750</v>
      </c>
      <c r="BL26" s="162">
        <f t="shared" si="13"/>
        <v>84.18212989108511</v>
      </c>
      <c r="BM26" s="8">
        <v>2586</v>
      </c>
      <c r="BN26" s="90">
        <v>1789</v>
      </c>
      <c r="BO26" s="99">
        <f t="shared" si="14"/>
        <v>100</v>
      </c>
      <c r="BP26" s="40">
        <v>0</v>
      </c>
      <c r="BQ26" s="8">
        <v>0</v>
      </c>
      <c r="BR26" s="174" t="s">
        <v>251</v>
      </c>
      <c r="BS26" s="8">
        <v>0</v>
      </c>
      <c r="BT26" s="42">
        <v>0</v>
      </c>
      <c r="BU26" s="48">
        <v>0</v>
      </c>
      <c r="BV26" s="8">
        <v>0</v>
      </c>
      <c r="BW26" s="8">
        <v>0</v>
      </c>
      <c r="BX26" s="8">
        <v>0</v>
      </c>
      <c r="BY26" s="8">
        <v>0</v>
      </c>
      <c r="BZ26" s="8">
        <v>0</v>
      </c>
      <c r="CA26" s="8">
        <v>0</v>
      </c>
      <c r="CB26" s="8">
        <v>0</v>
      </c>
      <c r="CC26" s="8">
        <v>0</v>
      </c>
      <c r="CD26" s="8">
        <v>0</v>
      </c>
      <c r="CE26" s="8">
        <v>0</v>
      </c>
      <c r="CF26" s="8">
        <v>0</v>
      </c>
      <c r="CG26" s="8">
        <v>0</v>
      </c>
      <c r="CH26" s="8">
        <v>0</v>
      </c>
      <c r="CI26" s="8">
        <v>0</v>
      </c>
      <c r="CJ26" s="8">
        <v>0</v>
      </c>
      <c r="CK26" s="8">
        <v>0</v>
      </c>
      <c r="CL26" s="8">
        <v>0</v>
      </c>
      <c r="CM26" s="8">
        <v>0</v>
      </c>
      <c r="CN26" s="8">
        <v>0</v>
      </c>
      <c r="CO26" s="8">
        <v>0</v>
      </c>
      <c r="CP26" s="8">
        <v>0</v>
      </c>
      <c r="CQ26" s="8">
        <v>0</v>
      </c>
      <c r="CR26" s="8">
        <v>0</v>
      </c>
      <c r="CS26" s="8">
        <v>0</v>
      </c>
      <c r="CT26" s="8">
        <v>0</v>
      </c>
      <c r="CU26" s="8">
        <v>0</v>
      </c>
      <c r="CV26" s="8">
        <v>0</v>
      </c>
      <c r="CW26" s="8">
        <v>0</v>
      </c>
      <c r="CX26" s="8">
        <v>0</v>
      </c>
      <c r="CY26" s="8">
        <v>0</v>
      </c>
      <c r="CZ26" s="8">
        <v>0</v>
      </c>
      <c r="DA26" s="8">
        <v>0</v>
      </c>
      <c r="DB26" s="8">
        <v>0</v>
      </c>
      <c r="DC26" s="8">
        <v>820</v>
      </c>
      <c r="DD26" s="8">
        <v>0</v>
      </c>
      <c r="DE26" s="8">
        <v>0</v>
      </c>
      <c r="DF26" s="8">
        <v>2</v>
      </c>
      <c r="DG26" s="8">
        <v>1578</v>
      </c>
      <c r="DH26" s="8">
        <v>0</v>
      </c>
      <c r="DI26" s="8">
        <v>0</v>
      </c>
      <c r="DJ26" s="8">
        <v>0</v>
      </c>
      <c r="DK26" s="8">
        <v>0</v>
      </c>
      <c r="DL26" s="8">
        <v>0</v>
      </c>
      <c r="DM26" s="8">
        <v>0</v>
      </c>
      <c r="DN26" s="8">
        <v>1645</v>
      </c>
      <c r="DO26" s="8">
        <v>0</v>
      </c>
      <c r="DP26" s="8">
        <v>0</v>
      </c>
      <c r="DQ26" s="8">
        <v>0</v>
      </c>
      <c r="DR26" s="8">
        <v>0</v>
      </c>
      <c r="DS26" s="8">
        <v>0</v>
      </c>
      <c r="DT26" s="8">
        <v>0</v>
      </c>
      <c r="DU26" s="8">
        <v>0</v>
      </c>
      <c r="DV26" s="8">
        <v>0</v>
      </c>
      <c r="DW26" s="8">
        <v>0</v>
      </c>
      <c r="DX26" s="8">
        <v>0</v>
      </c>
      <c r="DY26" s="8">
        <v>0</v>
      </c>
      <c r="DZ26" s="42">
        <v>0</v>
      </c>
      <c r="EA26" s="8">
        <v>0</v>
      </c>
      <c r="EB26" s="8">
        <v>0</v>
      </c>
      <c r="EC26" s="8">
        <v>0</v>
      </c>
      <c r="ED26" s="8">
        <v>0</v>
      </c>
      <c r="EE26" s="8">
        <v>0</v>
      </c>
      <c r="EF26" s="8">
        <v>0</v>
      </c>
      <c r="EG26" s="8">
        <v>0</v>
      </c>
      <c r="EH26" s="8">
        <v>0</v>
      </c>
      <c r="EI26" s="8">
        <v>1512</v>
      </c>
      <c r="EJ26" s="8">
        <v>55</v>
      </c>
      <c r="EK26" s="8">
        <v>0</v>
      </c>
      <c r="EL26" s="8">
        <v>0</v>
      </c>
      <c r="EM26" s="8">
        <v>0</v>
      </c>
      <c r="EN26" s="8">
        <v>0</v>
      </c>
      <c r="EO26" s="8">
        <v>0</v>
      </c>
      <c r="EP26" s="8">
        <v>1</v>
      </c>
      <c r="EQ26" s="8">
        <v>444</v>
      </c>
      <c r="ER26" s="8">
        <v>1</v>
      </c>
      <c r="ES26" s="8">
        <v>1</v>
      </c>
      <c r="ET26" s="8">
        <v>477</v>
      </c>
      <c r="EU26" s="8">
        <v>3</v>
      </c>
      <c r="EV26" s="8">
        <v>3</v>
      </c>
      <c r="EW26" s="8">
        <v>2425</v>
      </c>
      <c r="EX26" s="8">
        <v>0</v>
      </c>
      <c r="EY26" s="8">
        <v>0</v>
      </c>
      <c r="EZ26" s="8">
        <v>0</v>
      </c>
      <c r="FA26" s="8">
        <v>0</v>
      </c>
      <c r="FB26" s="8">
        <v>0</v>
      </c>
      <c r="FC26" s="8">
        <v>0</v>
      </c>
      <c r="FD26" s="8">
        <v>0</v>
      </c>
      <c r="FE26" s="8">
        <v>0</v>
      </c>
      <c r="FF26" s="8">
        <v>0</v>
      </c>
      <c r="FG26" s="8">
        <v>0</v>
      </c>
      <c r="FH26" s="8">
        <v>0</v>
      </c>
      <c r="FI26" s="8">
        <v>0</v>
      </c>
      <c r="FJ26" s="8">
        <v>0</v>
      </c>
      <c r="FK26" s="8">
        <v>0</v>
      </c>
      <c r="FL26" s="8">
        <v>0</v>
      </c>
      <c r="FM26" s="8">
        <v>0</v>
      </c>
      <c r="FN26" s="8">
        <v>0</v>
      </c>
      <c r="FO26" s="8">
        <v>0</v>
      </c>
      <c r="FP26" s="8">
        <v>0</v>
      </c>
      <c r="FQ26" s="8">
        <v>0</v>
      </c>
      <c r="FR26" s="8">
        <v>0</v>
      </c>
      <c r="FS26" s="8">
        <v>0</v>
      </c>
      <c r="FT26" s="8">
        <f t="shared" si="15"/>
        <v>0</v>
      </c>
      <c r="FU26" s="8">
        <f t="shared" si="16"/>
        <v>0</v>
      </c>
      <c r="FV26" s="8">
        <f t="shared" si="17"/>
        <v>0</v>
      </c>
      <c r="FW26" s="8">
        <v>1</v>
      </c>
      <c r="FX26" s="8">
        <v>1182</v>
      </c>
      <c r="FY26" s="8">
        <v>0</v>
      </c>
      <c r="FZ26" s="8">
        <v>0</v>
      </c>
      <c r="GA26" s="8">
        <v>0</v>
      </c>
      <c r="GB26" s="8">
        <v>0</v>
      </c>
      <c r="GC26" s="8">
        <v>0</v>
      </c>
      <c r="GD26" s="8">
        <v>0</v>
      </c>
      <c r="GE26" s="8">
        <v>0</v>
      </c>
      <c r="GF26" s="8">
        <v>1</v>
      </c>
      <c r="GG26" s="8">
        <v>325</v>
      </c>
      <c r="GH26" s="8">
        <v>0</v>
      </c>
      <c r="GI26" s="8">
        <v>0</v>
      </c>
      <c r="GJ26" s="8">
        <v>0</v>
      </c>
      <c r="GK26" s="8">
        <v>1</v>
      </c>
      <c r="GL26" s="8">
        <v>3</v>
      </c>
      <c r="GM26" s="8">
        <v>0</v>
      </c>
      <c r="GN26" s="8">
        <v>0</v>
      </c>
      <c r="GO26" s="8">
        <v>0</v>
      </c>
      <c r="GP26" s="8">
        <v>0</v>
      </c>
      <c r="GQ26" s="8">
        <v>0</v>
      </c>
      <c r="GR26" s="8">
        <v>0</v>
      </c>
      <c r="GS26" s="8">
        <v>0</v>
      </c>
      <c r="GT26" s="8">
        <v>2</v>
      </c>
      <c r="GU26" s="8">
        <v>0</v>
      </c>
      <c r="GV26" s="8">
        <v>3</v>
      </c>
      <c r="GW26" s="42">
        <v>278</v>
      </c>
    </row>
    <row r="27" spans="1:205" s="50" customFormat="1" ht="22.5" customHeight="1">
      <c r="A27" s="49" t="s">
        <v>21</v>
      </c>
      <c r="B27" s="40">
        <v>34236</v>
      </c>
      <c r="C27" s="8">
        <v>35630</v>
      </c>
      <c r="D27" s="41">
        <f t="shared" si="0"/>
        <v>4.07173735249445</v>
      </c>
      <c r="E27" s="42">
        <v>37443</v>
      </c>
      <c r="F27" s="48">
        <v>15600</v>
      </c>
      <c r="G27" s="8">
        <v>16102</v>
      </c>
      <c r="H27" s="41">
        <f t="shared" si="1"/>
        <v>3.217948717948718</v>
      </c>
      <c r="I27" s="8">
        <v>490</v>
      </c>
      <c r="J27" s="8">
        <v>394</v>
      </c>
      <c r="K27" s="41">
        <f t="shared" si="2"/>
        <v>-19.591836734693878</v>
      </c>
      <c r="L27" s="8">
        <v>3487</v>
      </c>
      <c r="M27" s="8">
        <v>3341</v>
      </c>
      <c r="N27" s="41">
        <f t="shared" si="3"/>
        <v>-4.186980212216805</v>
      </c>
      <c r="O27" s="8">
        <v>11365</v>
      </c>
      <c r="P27" s="8">
        <v>11722</v>
      </c>
      <c r="Q27" s="41">
        <f t="shared" si="4"/>
        <v>3.141223053233612</v>
      </c>
      <c r="R27" s="8">
        <v>0</v>
      </c>
      <c r="S27" s="8">
        <v>1</v>
      </c>
      <c r="T27" s="8">
        <v>0</v>
      </c>
      <c r="U27" s="8">
        <v>249716</v>
      </c>
      <c r="V27" s="8">
        <v>1537638</v>
      </c>
      <c r="W27" s="41">
        <f t="shared" si="5"/>
        <v>6.157546973361739</v>
      </c>
      <c r="X27" s="8">
        <v>28</v>
      </c>
      <c r="Y27" s="8">
        <v>319582</v>
      </c>
      <c r="Z27" s="8">
        <v>32</v>
      </c>
      <c r="AA27" s="8">
        <v>12488</v>
      </c>
      <c r="AB27" s="8">
        <f t="shared" si="19"/>
        <v>60</v>
      </c>
      <c r="AC27" s="8">
        <f t="shared" si="6"/>
        <v>332070</v>
      </c>
      <c r="AD27" s="8">
        <v>1</v>
      </c>
      <c r="AE27" s="8">
        <v>241000</v>
      </c>
      <c r="AF27" s="8">
        <v>0</v>
      </c>
      <c r="AG27" s="8">
        <v>0</v>
      </c>
      <c r="AH27" s="8">
        <v>0</v>
      </c>
      <c r="AI27" s="8">
        <v>0</v>
      </c>
      <c r="AJ27" s="8">
        <f t="shared" si="7"/>
        <v>0</v>
      </c>
      <c r="AK27" s="8">
        <f t="shared" si="8"/>
        <v>0</v>
      </c>
      <c r="AL27" s="8">
        <v>0</v>
      </c>
      <c r="AM27" s="8">
        <v>0</v>
      </c>
      <c r="AN27" s="8">
        <f t="shared" si="9"/>
        <v>15.305130464973427</v>
      </c>
      <c r="AO27" s="8">
        <v>152</v>
      </c>
      <c r="AP27" s="8">
        <v>0</v>
      </c>
      <c r="AQ27" s="8">
        <v>0</v>
      </c>
      <c r="AR27" s="90">
        <f t="shared" si="10"/>
        <v>152</v>
      </c>
      <c r="AS27" s="99">
        <v>3315</v>
      </c>
      <c r="AT27" s="99">
        <v>0</v>
      </c>
      <c r="AU27" s="48">
        <v>1008</v>
      </c>
      <c r="AV27" s="8">
        <v>825</v>
      </c>
      <c r="AW27" s="8">
        <v>37443</v>
      </c>
      <c r="AX27" s="8">
        <v>7039</v>
      </c>
      <c r="AY27" s="8">
        <v>69</v>
      </c>
      <c r="AZ27" s="8">
        <v>0</v>
      </c>
      <c r="BA27" s="8">
        <v>0</v>
      </c>
      <c r="BB27" s="8">
        <v>0</v>
      </c>
      <c r="BC27" s="8">
        <v>36759</v>
      </c>
      <c r="BD27" s="8">
        <v>10209000</v>
      </c>
      <c r="BE27" s="8">
        <v>7725000</v>
      </c>
      <c r="BF27" s="41">
        <f t="shared" si="11"/>
        <v>75.66852776961504</v>
      </c>
      <c r="BG27" s="8">
        <v>0</v>
      </c>
      <c r="BH27" s="90">
        <v>0</v>
      </c>
      <c r="BI27" s="184" t="s">
        <v>251</v>
      </c>
      <c r="BJ27" s="48">
        <v>10209000</v>
      </c>
      <c r="BK27" s="8">
        <v>7725000</v>
      </c>
      <c r="BL27" s="162">
        <f t="shared" si="13"/>
        <v>75.66852776961504</v>
      </c>
      <c r="BM27" s="8">
        <v>36759</v>
      </c>
      <c r="BN27" s="90">
        <v>35232</v>
      </c>
      <c r="BO27" s="99">
        <f t="shared" si="14"/>
        <v>100</v>
      </c>
      <c r="BP27" s="40">
        <v>5705000</v>
      </c>
      <c r="BQ27" s="8">
        <v>5037000</v>
      </c>
      <c r="BR27" s="162">
        <f t="shared" si="18"/>
        <v>88.29097283085014</v>
      </c>
      <c r="BS27" s="8">
        <v>0</v>
      </c>
      <c r="BT27" s="42">
        <v>0</v>
      </c>
      <c r="BU27" s="48">
        <v>0</v>
      </c>
      <c r="BV27" s="8">
        <v>0</v>
      </c>
      <c r="BW27" s="8">
        <v>0</v>
      </c>
      <c r="BX27" s="8">
        <v>0</v>
      </c>
      <c r="BY27" s="8">
        <v>0</v>
      </c>
      <c r="BZ27" s="8">
        <v>0</v>
      </c>
      <c r="CA27" s="8">
        <v>0</v>
      </c>
      <c r="CB27" s="8">
        <v>0</v>
      </c>
      <c r="CC27" s="8">
        <v>0</v>
      </c>
      <c r="CD27" s="8">
        <v>0</v>
      </c>
      <c r="CE27" s="8">
        <v>0</v>
      </c>
      <c r="CF27" s="8">
        <v>0</v>
      </c>
      <c r="CG27" s="8">
        <v>0</v>
      </c>
      <c r="CH27" s="8">
        <v>0</v>
      </c>
      <c r="CI27" s="8">
        <v>0</v>
      </c>
      <c r="CJ27" s="8">
        <v>0</v>
      </c>
      <c r="CK27" s="8">
        <v>0</v>
      </c>
      <c r="CL27" s="8">
        <v>0</v>
      </c>
      <c r="CM27" s="8">
        <v>0</v>
      </c>
      <c r="CN27" s="8">
        <v>0</v>
      </c>
      <c r="CO27" s="8">
        <v>0</v>
      </c>
      <c r="CP27" s="8">
        <v>0</v>
      </c>
      <c r="CQ27" s="8">
        <v>0</v>
      </c>
      <c r="CR27" s="8">
        <v>0</v>
      </c>
      <c r="CS27" s="8">
        <v>0</v>
      </c>
      <c r="CT27" s="8">
        <v>0</v>
      </c>
      <c r="CU27" s="8">
        <v>0</v>
      </c>
      <c r="CV27" s="8">
        <v>0</v>
      </c>
      <c r="CW27" s="8">
        <v>0</v>
      </c>
      <c r="CX27" s="8">
        <v>0</v>
      </c>
      <c r="CY27" s="8">
        <v>0</v>
      </c>
      <c r="CZ27" s="8">
        <v>0</v>
      </c>
      <c r="DA27" s="8">
        <v>0</v>
      </c>
      <c r="DB27" s="8">
        <v>0</v>
      </c>
      <c r="DC27" s="8">
        <v>253</v>
      </c>
      <c r="DD27" s="8">
        <v>0</v>
      </c>
      <c r="DE27" s="8">
        <v>0</v>
      </c>
      <c r="DF27" s="8">
        <v>5</v>
      </c>
      <c r="DG27" s="8">
        <v>7231</v>
      </c>
      <c r="DH27" s="8">
        <v>0</v>
      </c>
      <c r="DI27" s="8">
        <v>0</v>
      </c>
      <c r="DJ27" s="8">
        <v>0</v>
      </c>
      <c r="DK27" s="8">
        <v>0</v>
      </c>
      <c r="DL27" s="8">
        <v>0</v>
      </c>
      <c r="DM27" s="8">
        <v>0</v>
      </c>
      <c r="DN27" s="8">
        <v>7711</v>
      </c>
      <c r="DO27" s="8">
        <v>0</v>
      </c>
      <c r="DP27" s="8">
        <v>0</v>
      </c>
      <c r="DQ27" s="8">
        <v>0</v>
      </c>
      <c r="DR27" s="8">
        <v>0</v>
      </c>
      <c r="DS27" s="8">
        <v>0</v>
      </c>
      <c r="DT27" s="8">
        <v>0</v>
      </c>
      <c r="DU27" s="8">
        <v>0</v>
      </c>
      <c r="DV27" s="8">
        <v>0</v>
      </c>
      <c r="DW27" s="8">
        <v>0</v>
      </c>
      <c r="DX27" s="8">
        <v>0</v>
      </c>
      <c r="DY27" s="8">
        <v>0</v>
      </c>
      <c r="DZ27" s="42">
        <v>0</v>
      </c>
      <c r="EA27" s="8">
        <v>0</v>
      </c>
      <c r="EB27" s="8">
        <v>0</v>
      </c>
      <c r="EC27" s="8">
        <v>0</v>
      </c>
      <c r="ED27" s="8">
        <v>0</v>
      </c>
      <c r="EE27" s="8">
        <v>0</v>
      </c>
      <c r="EF27" s="8">
        <v>0</v>
      </c>
      <c r="EG27" s="8">
        <v>0</v>
      </c>
      <c r="EH27" s="8">
        <v>0</v>
      </c>
      <c r="EI27" s="8">
        <v>12104</v>
      </c>
      <c r="EJ27" s="8">
        <v>233</v>
      </c>
      <c r="EK27" s="8">
        <v>0</v>
      </c>
      <c r="EL27" s="8">
        <v>0</v>
      </c>
      <c r="EM27" s="8">
        <v>0</v>
      </c>
      <c r="EN27" s="8">
        <v>0</v>
      </c>
      <c r="EO27" s="8">
        <v>0</v>
      </c>
      <c r="EP27" s="8">
        <v>1</v>
      </c>
      <c r="EQ27" s="8">
        <v>700</v>
      </c>
      <c r="ER27" s="8">
        <v>2</v>
      </c>
      <c r="ES27" s="8">
        <v>1</v>
      </c>
      <c r="ET27" s="8">
        <v>560</v>
      </c>
      <c r="EU27" s="8">
        <v>3</v>
      </c>
      <c r="EV27" s="8">
        <v>2</v>
      </c>
      <c r="EW27" s="8">
        <v>3860</v>
      </c>
      <c r="EX27" s="8">
        <v>0</v>
      </c>
      <c r="EY27" s="8">
        <v>0</v>
      </c>
      <c r="EZ27" s="8">
        <v>0</v>
      </c>
      <c r="FA27" s="8">
        <v>0</v>
      </c>
      <c r="FB27" s="8">
        <v>1</v>
      </c>
      <c r="FC27" s="8">
        <v>2214</v>
      </c>
      <c r="FD27" s="8">
        <v>4</v>
      </c>
      <c r="FE27" s="8">
        <v>0</v>
      </c>
      <c r="FF27" s="8">
        <v>0</v>
      </c>
      <c r="FG27" s="8">
        <v>0</v>
      </c>
      <c r="FH27" s="8">
        <v>0</v>
      </c>
      <c r="FI27" s="8">
        <v>0</v>
      </c>
      <c r="FJ27" s="8">
        <v>0</v>
      </c>
      <c r="FK27" s="8">
        <v>0</v>
      </c>
      <c r="FL27" s="8">
        <v>0</v>
      </c>
      <c r="FM27" s="8">
        <v>0</v>
      </c>
      <c r="FN27" s="8">
        <v>0</v>
      </c>
      <c r="FO27" s="8">
        <v>0</v>
      </c>
      <c r="FP27" s="8">
        <v>0</v>
      </c>
      <c r="FQ27" s="8">
        <v>0</v>
      </c>
      <c r="FR27" s="8">
        <v>0</v>
      </c>
      <c r="FS27" s="8">
        <v>0</v>
      </c>
      <c r="FT27" s="8">
        <f t="shared" si="15"/>
        <v>0</v>
      </c>
      <c r="FU27" s="8">
        <f t="shared" si="16"/>
        <v>0</v>
      </c>
      <c r="FV27" s="8">
        <f t="shared" si="17"/>
        <v>0</v>
      </c>
      <c r="FW27" s="8">
        <v>1</v>
      </c>
      <c r="FX27" s="8">
        <v>7611</v>
      </c>
      <c r="FY27" s="8">
        <v>1</v>
      </c>
      <c r="FZ27" s="8">
        <v>0</v>
      </c>
      <c r="GA27" s="8">
        <v>0</v>
      </c>
      <c r="GB27" s="8">
        <v>0</v>
      </c>
      <c r="GC27" s="8">
        <v>0</v>
      </c>
      <c r="GD27" s="8">
        <v>0</v>
      </c>
      <c r="GE27" s="8">
        <v>0</v>
      </c>
      <c r="GF27" s="8">
        <v>0</v>
      </c>
      <c r="GG27" s="8">
        <v>0</v>
      </c>
      <c r="GH27" s="8">
        <v>0</v>
      </c>
      <c r="GI27" s="8">
        <v>1</v>
      </c>
      <c r="GJ27" s="8">
        <v>50</v>
      </c>
      <c r="GK27" s="8">
        <v>0</v>
      </c>
      <c r="GL27" s="8">
        <v>0</v>
      </c>
      <c r="GM27" s="8">
        <v>1</v>
      </c>
      <c r="GN27" s="8">
        <v>1215</v>
      </c>
      <c r="GO27" s="8">
        <v>0</v>
      </c>
      <c r="GP27" s="8">
        <v>0</v>
      </c>
      <c r="GQ27" s="8">
        <v>0</v>
      </c>
      <c r="GR27" s="8">
        <v>1</v>
      </c>
      <c r="GS27" s="8">
        <v>200</v>
      </c>
      <c r="GT27" s="8">
        <v>46</v>
      </c>
      <c r="GU27" s="8">
        <v>10</v>
      </c>
      <c r="GV27" s="8">
        <v>37</v>
      </c>
      <c r="GW27" s="42">
        <v>8363</v>
      </c>
    </row>
    <row r="28" spans="1:205" s="50" customFormat="1" ht="22.5" customHeight="1">
      <c r="A28" s="73" t="s">
        <v>22</v>
      </c>
      <c r="B28" s="74">
        <v>3466</v>
      </c>
      <c r="C28" s="75">
        <v>3078</v>
      </c>
      <c r="D28" s="76">
        <f t="shared" si="0"/>
        <v>-11.194460473167917</v>
      </c>
      <c r="E28" s="77">
        <v>2961</v>
      </c>
      <c r="F28" s="78">
        <v>1752</v>
      </c>
      <c r="G28" s="75">
        <v>1494</v>
      </c>
      <c r="H28" s="76">
        <f t="shared" si="1"/>
        <v>-14.726027397260275</v>
      </c>
      <c r="I28" s="75">
        <v>362</v>
      </c>
      <c r="J28" s="75">
        <v>250</v>
      </c>
      <c r="K28" s="76">
        <f t="shared" si="2"/>
        <v>-30.939226519337016</v>
      </c>
      <c r="L28" s="75">
        <v>374</v>
      </c>
      <c r="M28" s="75">
        <v>295</v>
      </c>
      <c r="N28" s="76">
        <f t="shared" si="3"/>
        <v>-21.12299465240642</v>
      </c>
      <c r="O28" s="75">
        <v>1014</v>
      </c>
      <c r="P28" s="75">
        <v>924</v>
      </c>
      <c r="Q28" s="76">
        <f t="shared" si="4"/>
        <v>-8.875739644970414</v>
      </c>
      <c r="R28" s="75">
        <v>1</v>
      </c>
      <c r="S28" s="75">
        <v>0</v>
      </c>
      <c r="T28" s="75">
        <v>0</v>
      </c>
      <c r="U28" s="75">
        <v>115792</v>
      </c>
      <c r="V28" s="75">
        <v>693772</v>
      </c>
      <c r="W28" s="76">
        <f t="shared" si="5"/>
        <v>5.9915365482934915</v>
      </c>
      <c r="X28" s="75">
        <v>0</v>
      </c>
      <c r="Y28" s="75">
        <v>0</v>
      </c>
      <c r="Z28" s="75">
        <v>0</v>
      </c>
      <c r="AA28" s="75">
        <v>0</v>
      </c>
      <c r="AB28" s="75">
        <f t="shared" si="19"/>
        <v>0</v>
      </c>
      <c r="AC28" s="75">
        <f t="shared" si="6"/>
        <v>0</v>
      </c>
      <c r="AD28" s="75">
        <v>0</v>
      </c>
      <c r="AE28" s="75">
        <v>0</v>
      </c>
      <c r="AF28" s="75">
        <v>0</v>
      </c>
      <c r="AG28" s="75">
        <v>0</v>
      </c>
      <c r="AH28" s="75">
        <v>0</v>
      </c>
      <c r="AI28" s="75">
        <v>0</v>
      </c>
      <c r="AJ28" s="75">
        <f t="shared" si="7"/>
        <v>0</v>
      </c>
      <c r="AK28" s="75">
        <f t="shared" si="8"/>
        <v>0</v>
      </c>
      <c r="AL28" s="75">
        <v>0</v>
      </c>
      <c r="AM28" s="75">
        <v>0</v>
      </c>
      <c r="AN28" s="75">
        <f t="shared" si="9"/>
        <v>0</v>
      </c>
      <c r="AO28" s="75">
        <v>0</v>
      </c>
      <c r="AP28" s="75">
        <v>0</v>
      </c>
      <c r="AQ28" s="75">
        <v>0</v>
      </c>
      <c r="AR28" s="96">
        <f t="shared" si="10"/>
        <v>0</v>
      </c>
      <c r="AS28" s="105">
        <v>57188</v>
      </c>
      <c r="AT28" s="105">
        <v>13147</v>
      </c>
      <c r="AU28" s="78">
        <v>402</v>
      </c>
      <c r="AV28" s="75">
        <v>668</v>
      </c>
      <c r="AW28" s="75">
        <v>2941</v>
      </c>
      <c r="AX28" s="75">
        <v>533</v>
      </c>
      <c r="AY28" s="75">
        <v>2647</v>
      </c>
      <c r="AZ28" s="75">
        <v>0</v>
      </c>
      <c r="BA28" s="75">
        <v>0</v>
      </c>
      <c r="BB28" s="75">
        <v>0</v>
      </c>
      <c r="BC28" s="75">
        <v>0</v>
      </c>
      <c r="BD28" s="75">
        <v>0</v>
      </c>
      <c r="BE28" s="75">
        <v>0</v>
      </c>
      <c r="BF28" s="127" t="s">
        <v>251</v>
      </c>
      <c r="BG28" s="75">
        <v>0</v>
      </c>
      <c r="BH28" s="96">
        <v>0</v>
      </c>
      <c r="BI28" s="183" t="s">
        <v>251</v>
      </c>
      <c r="BJ28" s="78">
        <v>0</v>
      </c>
      <c r="BK28" s="75">
        <v>0</v>
      </c>
      <c r="BL28" s="170" t="s">
        <v>251</v>
      </c>
      <c r="BM28" s="75">
        <v>0</v>
      </c>
      <c r="BN28" s="96">
        <v>0</v>
      </c>
      <c r="BO28" s="129" t="s">
        <v>251</v>
      </c>
      <c r="BP28" s="74">
        <v>0</v>
      </c>
      <c r="BQ28" s="75">
        <v>0</v>
      </c>
      <c r="BR28" s="170" t="s">
        <v>251</v>
      </c>
      <c r="BS28" s="75">
        <v>0</v>
      </c>
      <c r="BT28" s="77">
        <v>0</v>
      </c>
      <c r="BU28" s="78">
        <v>0</v>
      </c>
      <c r="BV28" s="75">
        <v>0</v>
      </c>
      <c r="BW28" s="75">
        <v>0</v>
      </c>
      <c r="BX28" s="75">
        <v>0</v>
      </c>
      <c r="BY28" s="75">
        <v>0</v>
      </c>
      <c r="BZ28" s="75">
        <v>0</v>
      </c>
      <c r="CA28" s="75">
        <v>0</v>
      </c>
      <c r="CB28" s="75">
        <v>0</v>
      </c>
      <c r="CC28" s="75">
        <v>0</v>
      </c>
      <c r="CD28" s="75">
        <v>0</v>
      </c>
      <c r="CE28" s="75">
        <v>0</v>
      </c>
      <c r="CF28" s="75">
        <v>0</v>
      </c>
      <c r="CG28" s="75">
        <v>0</v>
      </c>
      <c r="CH28" s="75">
        <v>0</v>
      </c>
      <c r="CI28" s="75">
        <v>0</v>
      </c>
      <c r="CJ28" s="75">
        <v>0</v>
      </c>
      <c r="CK28" s="75">
        <v>0</v>
      </c>
      <c r="CL28" s="75">
        <v>0</v>
      </c>
      <c r="CM28" s="75">
        <v>0</v>
      </c>
      <c r="CN28" s="75">
        <v>0</v>
      </c>
      <c r="CO28" s="75">
        <v>0</v>
      </c>
      <c r="CP28" s="75">
        <v>0</v>
      </c>
      <c r="CQ28" s="75">
        <v>0</v>
      </c>
      <c r="CR28" s="75">
        <v>0</v>
      </c>
      <c r="CS28" s="75">
        <v>0</v>
      </c>
      <c r="CT28" s="75">
        <v>0</v>
      </c>
      <c r="CU28" s="75">
        <v>0</v>
      </c>
      <c r="CV28" s="75">
        <v>0</v>
      </c>
      <c r="CW28" s="75">
        <v>0</v>
      </c>
      <c r="CX28" s="75">
        <v>0</v>
      </c>
      <c r="CY28" s="75">
        <v>0</v>
      </c>
      <c r="CZ28" s="75">
        <v>0</v>
      </c>
      <c r="DA28" s="75">
        <v>0</v>
      </c>
      <c r="DB28" s="75">
        <v>0</v>
      </c>
      <c r="DC28" s="75">
        <v>2388</v>
      </c>
      <c r="DD28" s="75">
        <v>0</v>
      </c>
      <c r="DE28" s="75">
        <v>0</v>
      </c>
      <c r="DF28" s="75">
        <v>1</v>
      </c>
      <c r="DG28" s="75">
        <v>1632</v>
      </c>
      <c r="DH28" s="75">
        <v>0</v>
      </c>
      <c r="DI28" s="75">
        <v>0</v>
      </c>
      <c r="DJ28" s="75">
        <v>0</v>
      </c>
      <c r="DK28" s="75">
        <v>0</v>
      </c>
      <c r="DL28" s="75">
        <v>0</v>
      </c>
      <c r="DM28" s="75">
        <v>0</v>
      </c>
      <c r="DN28" s="75">
        <v>1188</v>
      </c>
      <c r="DO28" s="75">
        <v>0</v>
      </c>
      <c r="DP28" s="75">
        <v>0</v>
      </c>
      <c r="DQ28" s="75">
        <v>0</v>
      </c>
      <c r="DR28" s="75">
        <v>0</v>
      </c>
      <c r="DS28" s="75">
        <v>0</v>
      </c>
      <c r="DT28" s="75">
        <v>0</v>
      </c>
      <c r="DU28" s="75">
        <v>0</v>
      </c>
      <c r="DV28" s="75">
        <v>0</v>
      </c>
      <c r="DW28" s="75">
        <v>0</v>
      </c>
      <c r="DX28" s="75">
        <v>0</v>
      </c>
      <c r="DY28" s="75">
        <v>0</v>
      </c>
      <c r="DZ28" s="77">
        <v>0</v>
      </c>
      <c r="EA28" s="75">
        <v>0</v>
      </c>
      <c r="EB28" s="75">
        <v>0</v>
      </c>
      <c r="EC28" s="75">
        <v>0</v>
      </c>
      <c r="ED28" s="75">
        <v>0</v>
      </c>
      <c r="EE28" s="75">
        <v>0</v>
      </c>
      <c r="EF28" s="75">
        <v>0</v>
      </c>
      <c r="EG28" s="75">
        <v>0</v>
      </c>
      <c r="EH28" s="75">
        <v>0</v>
      </c>
      <c r="EI28" s="75">
        <v>1688</v>
      </c>
      <c r="EJ28" s="75">
        <v>30</v>
      </c>
      <c r="EK28" s="75">
        <v>0</v>
      </c>
      <c r="EL28" s="75">
        <v>0</v>
      </c>
      <c r="EM28" s="75">
        <v>0</v>
      </c>
      <c r="EN28" s="75">
        <v>2</v>
      </c>
      <c r="EO28" s="75">
        <v>80</v>
      </c>
      <c r="EP28" s="75">
        <v>0</v>
      </c>
      <c r="EQ28" s="75">
        <v>0</v>
      </c>
      <c r="ER28" s="75">
        <v>0</v>
      </c>
      <c r="ES28" s="75">
        <v>0</v>
      </c>
      <c r="ET28" s="75">
        <v>0</v>
      </c>
      <c r="EU28" s="75">
        <v>0</v>
      </c>
      <c r="EV28" s="75">
        <v>1</v>
      </c>
      <c r="EW28" s="75">
        <v>1870</v>
      </c>
      <c r="EX28" s="75">
        <v>1</v>
      </c>
      <c r="EY28" s="75">
        <v>1</v>
      </c>
      <c r="EZ28" s="75">
        <v>357</v>
      </c>
      <c r="FA28" s="75">
        <v>0</v>
      </c>
      <c r="FB28" s="75">
        <v>0</v>
      </c>
      <c r="FC28" s="75">
        <v>0</v>
      </c>
      <c r="FD28" s="75">
        <v>0</v>
      </c>
      <c r="FE28" s="75">
        <v>0</v>
      </c>
      <c r="FF28" s="75">
        <v>0</v>
      </c>
      <c r="FG28" s="75">
        <v>0</v>
      </c>
      <c r="FH28" s="75">
        <v>0</v>
      </c>
      <c r="FI28" s="75">
        <v>0</v>
      </c>
      <c r="FJ28" s="75">
        <v>0</v>
      </c>
      <c r="FK28" s="75">
        <v>0</v>
      </c>
      <c r="FL28" s="75">
        <v>0</v>
      </c>
      <c r="FM28" s="75">
        <v>0</v>
      </c>
      <c r="FN28" s="75">
        <v>0</v>
      </c>
      <c r="FO28" s="75">
        <v>0</v>
      </c>
      <c r="FP28" s="75">
        <v>0</v>
      </c>
      <c r="FQ28" s="75">
        <v>0</v>
      </c>
      <c r="FR28" s="75">
        <v>0</v>
      </c>
      <c r="FS28" s="75">
        <v>0</v>
      </c>
      <c r="FT28" s="75">
        <f t="shared" si="15"/>
        <v>0</v>
      </c>
      <c r="FU28" s="75">
        <f t="shared" si="16"/>
        <v>0</v>
      </c>
      <c r="FV28" s="75">
        <f t="shared" si="17"/>
        <v>0</v>
      </c>
      <c r="FW28" s="75">
        <v>0</v>
      </c>
      <c r="FX28" s="75">
        <v>0</v>
      </c>
      <c r="FY28" s="75">
        <v>0</v>
      </c>
      <c r="FZ28" s="75">
        <v>0</v>
      </c>
      <c r="GA28" s="75">
        <v>0</v>
      </c>
      <c r="GB28" s="75">
        <v>0</v>
      </c>
      <c r="GC28" s="75">
        <v>1</v>
      </c>
      <c r="GD28" s="75">
        <v>12950</v>
      </c>
      <c r="GE28" s="75">
        <v>0</v>
      </c>
      <c r="GF28" s="75">
        <v>0</v>
      </c>
      <c r="GG28" s="75">
        <v>0</v>
      </c>
      <c r="GH28" s="75">
        <v>0</v>
      </c>
      <c r="GI28" s="75">
        <v>0</v>
      </c>
      <c r="GJ28" s="75">
        <v>0</v>
      </c>
      <c r="GK28" s="75">
        <v>0</v>
      </c>
      <c r="GL28" s="75">
        <v>0</v>
      </c>
      <c r="GM28" s="75">
        <v>1</v>
      </c>
      <c r="GN28" s="75">
        <v>1355</v>
      </c>
      <c r="GO28" s="75">
        <v>1</v>
      </c>
      <c r="GP28" s="75">
        <v>1443</v>
      </c>
      <c r="GQ28" s="75">
        <v>3</v>
      </c>
      <c r="GR28" s="75">
        <v>0</v>
      </c>
      <c r="GS28" s="75">
        <v>0</v>
      </c>
      <c r="GT28" s="75">
        <v>2</v>
      </c>
      <c r="GU28" s="75">
        <v>0</v>
      </c>
      <c r="GV28" s="75">
        <v>33</v>
      </c>
      <c r="GW28" s="77">
        <v>2052</v>
      </c>
    </row>
    <row r="29" spans="1:205" s="50" customFormat="1" ht="22.5" customHeight="1">
      <c r="A29" s="62" t="s">
        <v>23</v>
      </c>
      <c r="B29" s="63">
        <v>16893</v>
      </c>
      <c r="C29" s="4">
        <v>15732</v>
      </c>
      <c r="D29" s="64">
        <f t="shared" si="0"/>
        <v>-6.87266915290357</v>
      </c>
      <c r="E29" s="65">
        <v>15555</v>
      </c>
      <c r="F29" s="66">
        <v>8527</v>
      </c>
      <c r="G29" s="4">
        <v>7621</v>
      </c>
      <c r="H29" s="64">
        <f t="shared" si="1"/>
        <v>-10.62507329658731</v>
      </c>
      <c r="I29" s="4">
        <v>1543</v>
      </c>
      <c r="J29" s="4">
        <v>1174</v>
      </c>
      <c r="K29" s="64">
        <f t="shared" si="2"/>
        <v>-23.91445236552171</v>
      </c>
      <c r="L29" s="4">
        <v>2533</v>
      </c>
      <c r="M29" s="4">
        <v>2115</v>
      </c>
      <c r="N29" s="64">
        <f t="shared" si="3"/>
        <v>-16.50217133833399</v>
      </c>
      <c r="O29" s="4">
        <v>4388</v>
      </c>
      <c r="P29" s="4">
        <v>4148</v>
      </c>
      <c r="Q29" s="64">
        <f t="shared" si="4"/>
        <v>-5.469462169553328</v>
      </c>
      <c r="R29" s="4">
        <v>1</v>
      </c>
      <c r="S29" s="4">
        <v>0</v>
      </c>
      <c r="T29" s="4">
        <v>1</v>
      </c>
      <c r="U29" s="4">
        <v>387346</v>
      </c>
      <c r="V29" s="4">
        <v>2494524</v>
      </c>
      <c r="W29" s="64">
        <f t="shared" si="5"/>
        <v>6.440040687137598</v>
      </c>
      <c r="X29" s="4">
        <v>2</v>
      </c>
      <c r="Y29" s="4">
        <v>34569</v>
      </c>
      <c r="Z29" s="4">
        <v>1</v>
      </c>
      <c r="AA29" s="4">
        <v>24847</v>
      </c>
      <c r="AB29" s="4">
        <f t="shared" si="19"/>
        <v>3</v>
      </c>
      <c r="AC29" s="4">
        <f t="shared" si="6"/>
        <v>59416</v>
      </c>
      <c r="AD29" s="4">
        <v>1</v>
      </c>
      <c r="AE29" s="4">
        <v>532000</v>
      </c>
      <c r="AF29" s="4">
        <v>0</v>
      </c>
      <c r="AG29" s="4">
        <v>0</v>
      </c>
      <c r="AH29" s="4">
        <v>3</v>
      </c>
      <c r="AI29" s="4">
        <v>116970</v>
      </c>
      <c r="AJ29" s="4">
        <f t="shared" si="7"/>
        <v>3</v>
      </c>
      <c r="AK29" s="4">
        <f t="shared" si="8"/>
        <v>116970</v>
      </c>
      <c r="AL29" s="4">
        <v>0</v>
      </c>
      <c r="AM29" s="4">
        <v>0</v>
      </c>
      <c r="AN29" s="4">
        <f t="shared" si="9"/>
        <v>45.54072645451623</v>
      </c>
      <c r="AO29" s="4">
        <v>97</v>
      </c>
      <c r="AP29" s="4">
        <v>0</v>
      </c>
      <c r="AQ29" s="4">
        <v>69</v>
      </c>
      <c r="AR29" s="94">
        <f t="shared" si="10"/>
        <v>166</v>
      </c>
      <c r="AS29" s="103">
        <v>114657</v>
      </c>
      <c r="AT29" s="103">
        <v>164593</v>
      </c>
      <c r="AU29" s="66">
        <v>1715</v>
      </c>
      <c r="AV29" s="4">
        <v>1666</v>
      </c>
      <c r="AW29" s="4">
        <v>15405</v>
      </c>
      <c r="AX29" s="4">
        <v>2869</v>
      </c>
      <c r="AY29" s="4">
        <v>15232</v>
      </c>
      <c r="AZ29" s="4">
        <v>109</v>
      </c>
      <c r="BA29" s="4">
        <v>0</v>
      </c>
      <c r="BB29" s="4">
        <v>0</v>
      </c>
      <c r="BC29" s="4">
        <v>4851</v>
      </c>
      <c r="BD29" s="4">
        <v>2520000</v>
      </c>
      <c r="BE29" s="4">
        <v>2443000</v>
      </c>
      <c r="BF29" s="64">
        <f t="shared" si="11"/>
        <v>96.94444444444444</v>
      </c>
      <c r="BG29" s="4">
        <v>4</v>
      </c>
      <c r="BH29" s="94">
        <v>4</v>
      </c>
      <c r="BI29" s="180">
        <f t="shared" si="12"/>
        <v>100</v>
      </c>
      <c r="BJ29" s="66">
        <v>2520000</v>
      </c>
      <c r="BK29" s="4">
        <v>2443000</v>
      </c>
      <c r="BL29" s="166">
        <f t="shared" si="13"/>
        <v>96.94444444444444</v>
      </c>
      <c r="BM29" s="4">
        <v>4851</v>
      </c>
      <c r="BN29" s="94">
        <v>4452</v>
      </c>
      <c r="BO29" s="103">
        <f t="shared" si="14"/>
        <v>100</v>
      </c>
      <c r="BP29" s="63">
        <v>0</v>
      </c>
      <c r="BQ29" s="4">
        <v>0</v>
      </c>
      <c r="BR29" s="176" t="s">
        <v>251</v>
      </c>
      <c r="BS29" s="4">
        <v>4804</v>
      </c>
      <c r="BT29" s="65">
        <v>4804</v>
      </c>
      <c r="BU29" s="66">
        <v>4804</v>
      </c>
      <c r="BV29" s="4">
        <v>3074000</v>
      </c>
      <c r="BW29" s="4">
        <v>3074000</v>
      </c>
      <c r="BX29" s="4">
        <v>3074000</v>
      </c>
      <c r="BY29" s="4">
        <v>4496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46</v>
      </c>
      <c r="CH29" s="4">
        <v>46</v>
      </c>
      <c r="CI29" s="4">
        <v>46</v>
      </c>
      <c r="CJ29" s="4">
        <v>180000</v>
      </c>
      <c r="CK29" s="4">
        <v>180000</v>
      </c>
      <c r="CL29" s="4">
        <v>180000</v>
      </c>
      <c r="CM29" s="4">
        <v>45</v>
      </c>
      <c r="CN29" s="4">
        <v>40</v>
      </c>
      <c r="CO29" s="4">
        <v>40</v>
      </c>
      <c r="CP29" s="4">
        <v>40</v>
      </c>
      <c r="CQ29" s="4">
        <v>50000</v>
      </c>
      <c r="CR29" s="4">
        <v>50000</v>
      </c>
      <c r="CS29" s="4">
        <v>50000</v>
      </c>
      <c r="CT29" s="4">
        <v>40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4">
        <v>0</v>
      </c>
      <c r="DB29" s="4">
        <v>0</v>
      </c>
      <c r="DC29" s="4">
        <v>4461</v>
      </c>
      <c r="DD29" s="4">
        <v>3363</v>
      </c>
      <c r="DE29" s="4">
        <v>0</v>
      </c>
      <c r="DF29" s="4">
        <v>3</v>
      </c>
      <c r="DG29" s="4">
        <v>4258</v>
      </c>
      <c r="DH29" s="4">
        <v>0</v>
      </c>
      <c r="DI29" s="4">
        <v>0</v>
      </c>
      <c r="DJ29" s="4">
        <v>0</v>
      </c>
      <c r="DK29" s="4">
        <v>0</v>
      </c>
      <c r="DL29" s="4">
        <v>0</v>
      </c>
      <c r="DM29" s="4">
        <v>0</v>
      </c>
      <c r="DN29" s="4">
        <v>5835</v>
      </c>
      <c r="DO29" s="4">
        <v>0</v>
      </c>
      <c r="DP29" s="4">
        <v>0</v>
      </c>
      <c r="DQ29" s="4">
        <v>0</v>
      </c>
      <c r="DR29" s="4">
        <v>0</v>
      </c>
      <c r="DS29" s="4">
        <v>0</v>
      </c>
      <c r="DT29" s="4">
        <v>0</v>
      </c>
      <c r="DU29" s="4">
        <v>0</v>
      </c>
      <c r="DV29" s="4">
        <v>0</v>
      </c>
      <c r="DW29" s="4">
        <v>0</v>
      </c>
      <c r="DX29" s="4">
        <v>0</v>
      </c>
      <c r="DY29" s="4">
        <v>0</v>
      </c>
      <c r="DZ29" s="65">
        <v>0</v>
      </c>
      <c r="EA29" s="4">
        <v>0</v>
      </c>
      <c r="EB29" s="4">
        <v>0</v>
      </c>
      <c r="EC29" s="4">
        <v>0</v>
      </c>
      <c r="ED29" s="4">
        <v>0</v>
      </c>
      <c r="EE29" s="4">
        <v>1</v>
      </c>
      <c r="EF29" s="4">
        <v>1339</v>
      </c>
      <c r="EG29" s="4">
        <v>0</v>
      </c>
      <c r="EH29" s="4">
        <v>0</v>
      </c>
      <c r="EI29" s="4">
        <v>1828</v>
      </c>
      <c r="EJ29" s="4">
        <v>87</v>
      </c>
      <c r="EK29" s="4">
        <v>2</v>
      </c>
      <c r="EL29" s="4">
        <v>2977</v>
      </c>
      <c r="EM29" s="4">
        <v>18</v>
      </c>
      <c r="EN29" s="4">
        <v>0</v>
      </c>
      <c r="EO29" s="4">
        <v>0</v>
      </c>
      <c r="EP29" s="4">
        <v>0</v>
      </c>
      <c r="EQ29" s="4">
        <v>0</v>
      </c>
      <c r="ER29" s="4">
        <v>0</v>
      </c>
      <c r="ES29" s="4">
        <v>0</v>
      </c>
      <c r="ET29" s="4">
        <v>0</v>
      </c>
      <c r="EU29" s="4">
        <v>0</v>
      </c>
      <c r="EV29" s="4">
        <v>6</v>
      </c>
      <c r="EW29" s="4">
        <v>4081</v>
      </c>
      <c r="EX29" s="4">
        <v>0</v>
      </c>
      <c r="EY29" s="4">
        <v>3</v>
      </c>
      <c r="EZ29" s="4">
        <v>4319</v>
      </c>
      <c r="FA29" s="4">
        <v>0</v>
      </c>
      <c r="FB29" s="4">
        <v>0</v>
      </c>
      <c r="FC29" s="4">
        <v>0</v>
      </c>
      <c r="FD29" s="4">
        <v>0</v>
      </c>
      <c r="FE29" s="4">
        <v>0</v>
      </c>
      <c r="FF29" s="4">
        <v>0</v>
      </c>
      <c r="FG29" s="4">
        <v>0</v>
      </c>
      <c r="FH29" s="4">
        <v>0</v>
      </c>
      <c r="FI29" s="4">
        <v>0</v>
      </c>
      <c r="FJ29" s="4">
        <v>0</v>
      </c>
      <c r="FK29" s="4">
        <v>0</v>
      </c>
      <c r="FL29" s="4">
        <v>0</v>
      </c>
      <c r="FM29" s="4">
        <v>0</v>
      </c>
      <c r="FN29" s="4">
        <v>0</v>
      </c>
      <c r="FO29" s="4">
        <v>0</v>
      </c>
      <c r="FP29" s="4">
        <v>0</v>
      </c>
      <c r="FQ29" s="4">
        <v>0</v>
      </c>
      <c r="FR29" s="4">
        <v>0</v>
      </c>
      <c r="FS29" s="4">
        <v>0</v>
      </c>
      <c r="FT29" s="4">
        <f t="shared" si="15"/>
        <v>0</v>
      </c>
      <c r="FU29" s="4">
        <f t="shared" si="16"/>
        <v>0</v>
      </c>
      <c r="FV29" s="4">
        <f t="shared" si="17"/>
        <v>0</v>
      </c>
      <c r="FW29" s="4">
        <v>6</v>
      </c>
      <c r="FX29" s="4">
        <v>3206</v>
      </c>
      <c r="FY29" s="4">
        <v>0</v>
      </c>
      <c r="FZ29" s="4">
        <v>0</v>
      </c>
      <c r="GA29" s="4">
        <v>0</v>
      </c>
      <c r="GB29" s="4">
        <v>0</v>
      </c>
      <c r="GC29" s="4">
        <v>1</v>
      </c>
      <c r="GD29" s="4">
        <v>14200</v>
      </c>
      <c r="GE29" s="4">
        <v>0</v>
      </c>
      <c r="GF29" s="4">
        <v>11</v>
      </c>
      <c r="GG29" s="4">
        <v>3375</v>
      </c>
      <c r="GH29" s="4">
        <v>0</v>
      </c>
      <c r="GI29" s="4">
        <v>1</v>
      </c>
      <c r="GJ29" s="4">
        <v>47</v>
      </c>
      <c r="GK29" s="4">
        <v>3</v>
      </c>
      <c r="GL29" s="4">
        <v>0</v>
      </c>
      <c r="GM29" s="4">
        <v>3</v>
      </c>
      <c r="GN29" s="4">
        <v>6086</v>
      </c>
      <c r="GO29" s="4">
        <v>0</v>
      </c>
      <c r="GP29" s="4">
        <v>0</v>
      </c>
      <c r="GQ29" s="4">
        <v>0</v>
      </c>
      <c r="GR29" s="4">
        <v>1</v>
      </c>
      <c r="GS29" s="4">
        <v>97</v>
      </c>
      <c r="GT29" s="4">
        <v>7</v>
      </c>
      <c r="GU29" s="4">
        <v>0</v>
      </c>
      <c r="GV29" s="4">
        <v>137</v>
      </c>
      <c r="GW29" s="65">
        <v>8701</v>
      </c>
    </row>
    <row r="30" spans="1:205" s="50" customFormat="1" ht="22.5" customHeight="1">
      <c r="A30" s="67" t="s">
        <v>24</v>
      </c>
      <c r="B30" s="68">
        <v>2718</v>
      </c>
      <c r="C30" s="69">
        <v>2410</v>
      </c>
      <c r="D30" s="70">
        <f t="shared" si="0"/>
        <v>-11.33186166298749</v>
      </c>
      <c r="E30" s="71">
        <v>2339</v>
      </c>
      <c r="F30" s="72">
        <v>1334</v>
      </c>
      <c r="G30" s="69">
        <v>1117</v>
      </c>
      <c r="H30" s="70">
        <f t="shared" si="1"/>
        <v>-16.266866566716644</v>
      </c>
      <c r="I30" s="69">
        <v>412</v>
      </c>
      <c r="J30" s="69">
        <v>312</v>
      </c>
      <c r="K30" s="70">
        <f t="shared" si="2"/>
        <v>-24.271844660194176</v>
      </c>
      <c r="L30" s="69">
        <v>213</v>
      </c>
      <c r="M30" s="69">
        <v>173</v>
      </c>
      <c r="N30" s="70">
        <f t="shared" si="3"/>
        <v>-18.779342723004692</v>
      </c>
      <c r="O30" s="69">
        <v>707</v>
      </c>
      <c r="P30" s="69">
        <v>629</v>
      </c>
      <c r="Q30" s="70">
        <f t="shared" si="4"/>
        <v>-11.032531824611032</v>
      </c>
      <c r="R30" s="69">
        <v>0</v>
      </c>
      <c r="S30" s="69">
        <v>0</v>
      </c>
      <c r="T30" s="69">
        <v>1</v>
      </c>
      <c r="U30" s="69">
        <v>65228</v>
      </c>
      <c r="V30" s="69">
        <v>383744</v>
      </c>
      <c r="W30" s="70">
        <f t="shared" si="5"/>
        <v>5.883117679524131</v>
      </c>
      <c r="X30" s="69">
        <v>0</v>
      </c>
      <c r="Y30" s="69">
        <v>0</v>
      </c>
      <c r="Z30" s="69">
        <v>0</v>
      </c>
      <c r="AA30" s="69">
        <v>0</v>
      </c>
      <c r="AB30" s="69">
        <f t="shared" si="19"/>
        <v>0</v>
      </c>
      <c r="AC30" s="69">
        <f t="shared" si="6"/>
        <v>0</v>
      </c>
      <c r="AD30" s="69">
        <v>0</v>
      </c>
      <c r="AE30" s="69">
        <v>0</v>
      </c>
      <c r="AF30" s="69">
        <v>0</v>
      </c>
      <c r="AG30" s="69">
        <v>0</v>
      </c>
      <c r="AH30" s="69">
        <v>4</v>
      </c>
      <c r="AI30" s="69">
        <v>42204</v>
      </c>
      <c r="AJ30" s="69">
        <f t="shared" si="7"/>
        <v>4</v>
      </c>
      <c r="AK30" s="69">
        <f t="shared" si="8"/>
        <v>42204</v>
      </c>
      <c r="AL30" s="69">
        <v>0</v>
      </c>
      <c r="AM30" s="69">
        <v>0</v>
      </c>
      <c r="AN30" s="69">
        <f t="shared" si="9"/>
        <v>18.043608379649424</v>
      </c>
      <c r="AO30" s="69">
        <v>34</v>
      </c>
      <c r="AP30" s="69">
        <v>0</v>
      </c>
      <c r="AQ30" s="69">
        <v>19</v>
      </c>
      <c r="AR30" s="95">
        <f t="shared" si="10"/>
        <v>53</v>
      </c>
      <c r="AS30" s="104">
        <v>50931</v>
      </c>
      <c r="AT30" s="104">
        <v>28262</v>
      </c>
      <c r="AU30" s="72">
        <v>1413</v>
      </c>
      <c r="AV30" s="69">
        <v>1540</v>
      </c>
      <c r="AW30" s="69">
        <v>2307</v>
      </c>
      <c r="AX30" s="69">
        <v>584</v>
      </c>
      <c r="AY30" s="69">
        <v>2151</v>
      </c>
      <c r="AZ30" s="69">
        <v>21</v>
      </c>
      <c r="BA30" s="69">
        <v>0</v>
      </c>
      <c r="BB30" s="69">
        <v>0</v>
      </c>
      <c r="BC30" s="69">
        <v>0</v>
      </c>
      <c r="BD30" s="69">
        <v>0</v>
      </c>
      <c r="BE30" s="69">
        <v>0</v>
      </c>
      <c r="BF30" s="126" t="s">
        <v>251</v>
      </c>
      <c r="BG30" s="69">
        <v>0</v>
      </c>
      <c r="BH30" s="95">
        <v>0</v>
      </c>
      <c r="BI30" s="182" t="s">
        <v>251</v>
      </c>
      <c r="BJ30" s="72">
        <v>0</v>
      </c>
      <c r="BK30" s="69">
        <v>0</v>
      </c>
      <c r="BL30" s="169" t="s">
        <v>251</v>
      </c>
      <c r="BM30" s="69">
        <v>0</v>
      </c>
      <c r="BN30" s="95">
        <v>0</v>
      </c>
      <c r="BO30" s="128" t="s">
        <v>251</v>
      </c>
      <c r="BP30" s="68">
        <v>0</v>
      </c>
      <c r="BQ30" s="69">
        <v>0</v>
      </c>
      <c r="BR30" s="169" t="s">
        <v>251</v>
      </c>
      <c r="BS30" s="69">
        <v>0</v>
      </c>
      <c r="BT30" s="71">
        <v>0</v>
      </c>
      <c r="BU30" s="72">
        <v>0</v>
      </c>
      <c r="BV30" s="69">
        <v>0</v>
      </c>
      <c r="BW30" s="69">
        <v>0</v>
      </c>
      <c r="BX30" s="69">
        <v>0</v>
      </c>
      <c r="BY30" s="69">
        <v>0</v>
      </c>
      <c r="BZ30" s="69">
        <v>1267</v>
      </c>
      <c r="CA30" s="69">
        <v>1267</v>
      </c>
      <c r="CB30" s="69">
        <v>912</v>
      </c>
      <c r="CC30" s="69">
        <v>1000000</v>
      </c>
      <c r="CD30" s="69">
        <v>1000000</v>
      </c>
      <c r="CE30" s="69">
        <v>691000</v>
      </c>
      <c r="CF30" s="69">
        <v>567</v>
      </c>
      <c r="CG30" s="69">
        <v>0</v>
      </c>
      <c r="CH30" s="69">
        <v>0</v>
      </c>
      <c r="CI30" s="69">
        <v>0</v>
      </c>
      <c r="CJ30" s="69">
        <v>0</v>
      </c>
      <c r="CK30" s="69">
        <v>0</v>
      </c>
      <c r="CL30" s="69">
        <v>0</v>
      </c>
      <c r="CM30" s="69">
        <v>0</v>
      </c>
      <c r="CN30" s="69">
        <v>0</v>
      </c>
      <c r="CO30" s="69">
        <v>0</v>
      </c>
      <c r="CP30" s="69">
        <v>0</v>
      </c>
      <c r="CQ30" s="69">
        <v>0</v>
      </c>
      <c r="CR30" s="69">
        <v>0</v>
      </c>
      <c r="CS30" s="69">
        <v>0</v>
      </c>
      <c r="CT30" s="69">
        <v>0</v>
      </c>
      <c r="CU30" s="69">
        <v>0</v>
      </c>
      <c r="CV30" s="69">
        <v>0</v>
      </c>
      <c r="CW30" s="69">
        <v>0</v>
      </c>
      <c r="CX30" s="69">
        <v>0</v>
      </c>
      <c r="CY30" s="69">
        <v>0</v>
      </c>
      <c r="CZ30" s="69">
        <v>0</v>
      </c>
      <c r="DA30" s="69">
        <v>0</v>
      </c>
      <c r="DB30" s="69">
        <v>0</v>
      </c>
      <c r="DC30" s="69">
        <v>305</v>
      </c>
      <c r="DD30" s="69">
        <v>0</v>
      </c>
      <c r="DE30" s="69">
        <v>0</v>
      </c>
      <c r="DF30" s="69">
        <v>2</v>
      </c>
      <c r="DG30" s="69">
        <v>722</v>
      </c>
      <c r="DH30" s="69">
        <v>0</v>
      </c>
      <c r="DI30" s="69">
        <v>0</v>
      </c>
      <c r="DJ30" s="69">
        <v>0</v>
      </c>
      <c r="DK30" s="69">
        <v>0</v>
      </c>
      <c r="DL30" s="69">
        <v>0</v>
      </c>
      <c r="DM30" s="69">
        <v>0</v>
      </c>
      <c r="DN30" s="69">
        <v>1028</v>
      </c>
      <c r="DO30" s="69">
        <v>0</v>
      </c>
      <c r="DP30" s="69">
        <v>0</v>
      </c>
      <c r="DQ30" s="69">
        <v>0</v>
      </c>
      <c r="DR30" s="69">
        <v>0</v>
      </c>
      <c r="DS30" s="69">
        <v>0</v>
      </c>
      <c r="DT30" s="69">
        <v>0</v>
      </c>
      <c r="DU30" s="69">
        <v>0</v>
      </c>
      <c r="DV30" s="69">
        <v>0</v>
      </c>
      <c r="DW30" s="69">
        <v>0</v>
      </c>
      <c r="DX30" s="69">
        <v>0</v>
      </c>
      <c r="DY30" s="69">
        <v>0</v>
      </c>
      <c r="DZ30" s="71">
        <v>0</v>
      </c>
      <c r="EA30" s="69">
        <v>0</v>
      </c>
      <c r="EB30" s="69">
        <v>0</v>
      </c>
      <c r="EC30" s="69">
        <v>0</v>
      </c>
      <c r="ED30" s="69">
        <v>0</v>
      </c>
      <c r="EE30" s="69">
        <v>0</v>
      </c>
      <c r="EF30" s="69">
        <v>0</v>
      </c>
      <c r="EG30" s="69">
        <v>0</v>
      </c>
      <c r="EH30" s="69">
        <v>0</v>
      </c>
      <c r="EI30" s="69">
        <v>1030</v>
      </c>
      <c r="EJ30" s="69">
        <v>48</v>
      </c>
      <c r="EK30" s="69">
        <v>0</v>
      </c>
      <c r="EL30" s="69">
        <v>0</v>
      </c>
      <c r="EM30" s="69">
        <v>0</v>
      </c>
      <c r="EN30" s="69">
        <v>0</v>
      </c>
      <c r="EO30" s="69">
        <v>0</v>
      </c>
      <c r="EP30" s="69">
        <v>0</v>
      </c>
      <c r="EQ30" s="69">
        <v>0</v>
      </c>
      <c r="ER30" s="69">
        <v>0</v>
      </c>
      <c r="ES30" s="69">
        <v>0</v>
      </c>
      <c r="ET30" s="69">
        <v>0</v>
      </c>
      <c r="EU30" s="69">
        <v>0</v>
      </c>
      <c r="EV30" s="69">
        <v>1</v>
      </c>
      <c r="EW30" s="69">
        <v>1369</v>
      </c>
      <c r="EX30" s="69">
        <v>0</v>
      </c>
      <c r="EY30" s="69">
        <v>5</v>
      </c>
      <c r="EZ30" s="69">
        <v>940</v>
      </c>
      <c r="FA30" s="69">
        <v>0</v>
      </c>
      <c r="FB30" s="69">
        <v>0</v>
      </c>
      <c r="FC30" s="69">
        <v>0</v>
      </c>
      <c r="FD30" s="69">
        <v>0</v>
      </c>
      <c r="FE30" s="69">
        <v>0</v>
      </c>
      <c r="FF30" s="69">
        <v>0</v>
      </c>
      <c r="FG30" s="69">
        <v>0</v>
      </c>
      <c r="FH30" s="69">
        <v>0</v>
      </c>
      <c r="FI30" s="69">
        <v>0</v>
      </c>
      <c r="FJ30" s="69">
        <v>0</v>
      </c>
      <c r="FK30" s="69">
        <v>0</v>
      </c>
      <c r="FL30" s="69">
        <v>0</v>
      </c>
      <c r="FM30" s="69">
        <v>0</v>
      </c>
      <c r="FN30" s="69">
        <v>0</v>
      </c>
      <c r="FO30" s="69">
        <v>0</v>
      </c>
      <c r="FP30" s="69">
        <v>0</v>
      </c>
      <c r="FQ30" s="69">
        <v>0</v>
      </c>
      <c r="FR30" s="69">
        <v>0</v>
      </c>
      <c r="FS30" s="69">
        <v>0</v>
      </c>
      <c r="FT30" s="69">
        <f t="shared" si="15"/>
        <v>0</v>
      </c>
      <c r="FU30" s="69">
        <f t="shared" si="16"/>
        <v>0</v>
      </c>
      <c r="FV30" s="69">
        <f t="shared" si="17"/>
        <v>0</v>
      </c>
      <c r="FW30" s="69">
        <v>3</v>
      </c>
      <c r="FX30" s="69">
        <v>1693</v>
      </c>
      <c r="FY30" s="69">
        <v>0</v>
      </c>
      <c r="FZ30" s="69">
        <v>0</v>
      </c>
      <c r="GA30" s="69">
        <v>0</v>
      </c>
      <c r="GB30" s="69">
        <v>0</v>
      </c>
      <c r="GC30" s="69">
        <v>0</v>
      </c>
      <c r="GD30" s="69">
        <v>0</v>
      </c>
      <c r="GE30" s="69">
        <v>0</v>
      </c>
      <c r="GF30" s="69">
        <v>0</v>
      </c>
      <c r="GG30" s="69">
        <v>0</v>
      </c>
      <c r="GH30" s="69">
        <v>0</v>
      </c>
      <c r="GI30" s="69">
        <v>0</v>
      </c>
      <c r="GJ30" s="69">
        <v>0</v>
      </c>
      <c r="GK30" s="69">
        <v>2</v>
      </c>
      <c r="GL30" s="69">
        <v>0</v>
      </c>
      <c r="GM30" s="69">
        <v>1</v>
      </c>
      <c r="GN30" s="69">
        <v>1002</v>
      </c>
      <c r="GO30" s="69">
        <v>0</v>
      </c>
      <c r="GP30" s="69">
        <v>0</v>
      </c>
      <c r="GQ30" s="69">
        <v>0</v>
      </c>
      <c r="GR30" s="69">
        <v>0</v>
      </c>
      <c r="GS30" s="69">
        <v>0</v>
      </c>
      <c r="GT30" s="69">
        <v>0</v>
      </c>
      <c r="GU30" s="69">
        <v>0</v>
      </c>
      <c r="GV30" s="69">
        <v>34</v>
      </c>
      <c r="GW30" s="71">
        <v>1131</v>
      </c>
    </row>
    <row r="31" spans="1:205" ht="22.5" customHeight="1" thickBot="1">
      <c r="A31" s="79" t="s">
        <v>25</v>
      </c>
      <c r="B31" s="52">
        <v>24906</v>
      </c>
      <c r="C31" s="53">
        <v>23454</v>
      </c>
      <c r="D31" s="54">
        <f t="shared" si="0"/>
        <v>-5.829920501084076</v>
      </c>
      <c r="E31" s="55">
        <v>23318</v>
      </c>
      <c r="F31" s="56">
        <v>13036</v>
      </c>
      <c r="G31" s="53">
        <v>11458</v>
      </c>
      <c r="H31" s="54">
        <f t="shared" si="1"/>
        <v>-12.104940165694998</v>
      </c>
      <c r="I31" s="53">
        <v>571</v>
      </c>
      <c r="J31" s="53">
        <v>426</v>
      </c>
      <c r="K31" s="54">
        <f t="shared" si="2"/>
        <v>-25.39404553415061</v>
      </c>
      <c r="L31" s="53">
        <v>5392</v>
      </c>
      <c r="M31" s="53">
        <v>3904</v>
      </c>
      <c r="N31" s="54">
        <f t="shared" si="3"/>
        <v>-27.596439169139465</v>
      </c>
      <c r="O31" s="53">
        <v>7001</v>
      </c>
      <c r="P31" s="53">
        <v>6450</v>
      </c>
      <c r="Q31" s="54">
        <f t="shared" si="4"/>
        <v>-7.870304242251107</v>
      </c>
      <c r="R31" s="53">
        <v>1</v>
      </c>
      <c r="S31" s="53">
        <v>1</v>
      </c>
      <c r="T31" s="53">
        <v>0</v>
      </c>
      <c r="U31" s="53">
        <v>195685</v>
      </c>
      <c r="V31" s="53">
        <v>1027802</v>
      </c>
      <c r="W31" s="54">
        <f t="shared" si="5"/>
        <v>5.252328998134757</v>
      </c>
      <c r="X31" s="53">
        <v>10</v>
      </c>
      <c r="Y31" s="53">
        <v>147099</v>
      </c>
      <c r="Z31" s="53">
        <v>0</v>
      </c>
      <c r="AA31" s="53">
        <v>0</v>
      </c>
      <c r="AB31" s="53">
        <f t="shared" si="19"/>
        <v>10</v>
      </c>
      <c r="AC31" s="53">
        <f t="shared" si="6"/>
        <v>147099</v>
      </c>
      <c r="AD31" s="53">
        <v>0</v>
      </c>
      <c r="AE31" s="53">
        <v>0</v>
      </c>
      <c r="AF31" s="53">
        <v>0</v>
      </c>
      <c r="AG31" s="53">
        <v>0</v>
      </c>
      <c r="AH31" s="53">
        <v>2</v>
      </c>
      <c r="AI31" s="53">
        <v>85100</v>
      </c>
      <c r="AJ31" s="53">
        <f t="shared" si="7"/>
        <v>2</v>
      </c>
      <c r="AK31" s="53">
        <f t="shared" si="8"/>
        <v>85100</v>
      </c>
      <c r="AL31" s="53">
        <v>1</v>
      </c>
      <c r="AM31" s="53">
        <v>22300</v>
      </c>
      <c r="AN31" s="53">
        <f t="shared" si="9"/>
        <v>10.914272236040826</v>
      </c>
      <c r="AO31" s="53">
        <v>325</v>
      </c>
      <c r="AP31" s="53">
        <v>0</v>
      </c>
      <c r="AQ31" s="53">
        <v>4</v>
      </c>
      <c r="AR31" s="92">
        <f t="shared" si="10"/>
        <v>329</v>
      </c>
      <c r="AS31" s="101">
        <v>127728</v>
      </c>
      <c r="AT31" s="101">
        <v>36185</v>
      </c>
      <c r="AU31" s="56">
        <v>7057</v>
      </c>
      <c r="AV31" s="53">
        <v>8197</v>
      </c>
      <c r="AW31" s="53">
        <v>23166</v>
      </c>
      <c r="AX31" s="53">
        <v>7303</v>
      </c>
      <c r="AY31" s="53">
        <v>17171</v>
      </c>
      <c r="AZ31" s="53">
        <v>0</v>
      </c>
      <c r="BA31" s="53">
        <v>0</v>
      </c>
      <c r="BB31" s="53">
        <v>0</v>
      </c>
      <c r="BC31" s="53">
        <v>21703</v>
      </c>
      <c r="BD31" s="53">
        <v>9047000</v>
      </c>
      <c r="BE31" s="53">
        <v>7980800</v>
      </c>
      <c r="BF31" s="54">
        <f t="shared" si="11"/>
        <v>88.2148778600641</v>
      </c>
      <c r="BG31" s="53">
        <v>0</v>
      </c>
      <c r="BH31" s="92">
        <v>0</v>
      </c>
      <c r="BI31" s="187" t="s">
        <v>251</v>
      </c>
      <c r="BJ31" s="56">
        <v>9047000</v>
      </c>
      <c r="BK31" s="53">
        <v>7980800</v>
      </c>
      <c r="BL31" s="164">
        <f t="shared" si="13"/>
        <v>88.2148778600641</v>
      </c>
      <c r="BM31" s="53">
        <v>21703</v>
      </c>
      <c r="BN31" s="92">
        <v>15368</v>
      </c>
      <c r="BO31" s="101">
        <f t="shared" si="14"/>
        <v>100</v>
      </c>
      <c r="BP31" s="52">
        <v>1918000</v>
      </c>
      <c r="BQ31" s="53">
        <v>1918000</v>
      </c>
      <c r="BR31" s="164">
        <f t="shared" si="18"/>
        <v>100</v>
      </c>
      <c r="BS31" s="53">
        <v>257</v>
      </c>
      <c r="BT31" s="55">
        <v>257</v>
      </c>
      <c r="BU31" s="56">
        <v>257</v>
      </c>
      <c r="BV31" s="53">
        <v>73000</v>
      </c>
      <c r="BW31" s="53">
        <v>73000</v>
      </c>
      <c r="BX31" s="53">
        <v>73000</v>
      </c>
      <c r="BY31" s="53">
        <v>171</v>
      </c>
      <c r="BZ31" s="53">
        <v>0</v>
      </c>
      <c r="CA31" s="53">
        <v>0</v>
      </c>
      <c r="CB31" s="53">
        <v>0</v>
      </c>
      <c r="CC31" s="53">
        <v>0</v>
      </c>
      <c r="CD31" s="53">
        <v>0</v>
      </c>
      <c r="CE31" s="53">
        <v>0</v>
      </c>
      <c r="CF31" s="53">
        <v>0</v>
      </c>
      <c r="CG31" s="53">
        <v>0</v>
      </c>
      <c r="CH31" s="53">
        <v>0</v>
      </c>
      <c r="CI31" s="53">
        <v>0</v>
      </c>
      <c r="CJ31" s="53">
        <v>0</v>
      </c>
      <c r="CK31" s="53">
        <v>0</v>
      </c>
      <c r="CL31" s="53">
        <v>0</v>
      </c>
      <c r="CM31" s="53">
        <v>0</v>
      </c>
      <c r="CN31" s="53">
        <v>0</v>
      </c>
      <c r="CO31" s="53">
        <v>0</v>
      </c>
      <c r="CP31" s="53">
        <v>0</v>
      </c>
      <c r="CQ31" s="53">
        <v>0</v>
      </c>
      <c r="CR31" s="53">
        <v>0</v>
      </c>
      <c r="CS31" s="53">
        <v>0</v>
      </c>
      <c r="CT31" s="53">
        <v>0</v>
      </c>
      <c r="CU31" s="53">
        <v>0</v>
      </c>
      <c r="CV31" s="53">
        <v>0</v>
      </c>
      <c r="CW31" s="53">
        <v>0</v>
      </c>
      <c r="CX31" s="53">
        <v>0</v>
      </c>
      <c r="CY31" s="53">
        <v>0</v>
      </c>
      <c r="CZ31" s="53">
        <v>0</v>
      </c>
      <c r="DA31" s="53">
        <v>0</v>
      </c>
      <c r="DB31" s="53">
        <v>0</v>
      </c>
      <c r="DC31" s="53">
        <v>368</v>
      </c>
      <c r="DD31" s="53">
        <v>0</v>
      </c>
      <c r="DE31" s="53">
        <v>0</v>
      </c>
      <c r="DF31" s="53">
        <v>8</v>
      </c>
      <c r="DG31" s="53">
        <v>7972</v>
      </c>
      <c r="DH31" s="53">
        <v>0</v>
      </c>
      <c r="DI31" s="53">
        <v>0</v>
      </c>
      <c r="DJ31" s="53">
        <v>0</v>
      </c>
      <c r="DK31" s="53">
        <v>0</v>
      </c>
      <c r="DL31" s="53">
        <v>0</v>
      </c>
      <c r="DM31" s="53">
        <v>0</v>
      </c>
      <c r="DN31" s="53">
        <v>7651</v>
      </c>
      <c r="DO31" s="53">
        <v>0</v>
      </c>
      <c r="DP31" s="53">
        <v>0</v>
      </c>
      <c r="DQ31" s="53">
        <v>0</v>
      </c>
      <c r="DR31" s="53">
        <v>0</v>
      </c>
      <c r="DS31" s="53">
        <v>0</v>
      </c>
      <c r="DT31" s="53">
        <v>0</v>
      </c>
      <c r="DU31" s="53">
        <v>0</v>
      </c>
      <c r="DV31" s="53">
        <v>0</v>
      </c>
      <c r="DW31" s="53">
        <v>0</v>
      </c>
      <c r="DX31" s="53">
        <v>0</v>
      </c>
      <c r="DY31" s="53">
        <v>0</v>
      </c>
      <c r="DZ31" s="55">
        <v>0</v>
      </c>
      <c r="EA31" s="53">
        <v>0</v>
      </c>
      <c r="EB31" s="53">
        <v>0</v>
      </c>
      <c r="EC31" s="53">
        <v>0</v>
      </c>
      <c r="ED31" s="53">
        <v>0</v>
      </c>
      <c r="EE31" s="53">
        <v>2</v>
      </c>
      <c r="EF31" s="53">
        <v>1173</v>
      </c>
      <c r="EG31" s="53">
        <v>0</v>
      </c>
      <c r="EH31" s="53">
        <v>0</v>
      </c>
      <c r="EI31" s="53">
        <v>9439</v>
      </c>
      <c r="EJ31" s="53">
        <v>197</v>
      </c>
      <c r="EK31" s="53">
        <v>0</v>
      </c>
      <c r="EL31" s="53">
        <v>0</v>
      </c>
      <c r="EM31" s="53">
        <v>0</v>
      </c>
      <c r="EN31" s="53">
        <v>0</v>
      </c>
      <c r="EO31" s="53">
        <v>0</v>
      </c>
      <c r="EP31" s="53">
        <v>1</v>
      </c>
      <c r="EQ31" s="53">
        <v>188</v>
      </c>
      <c r="ER31" s="53">
        <v>3</v>
      </c>
      <c r="ES31" s="53">
        <v>1</v>
      </c>
      <c r="ET31" s="53">
        <v>354</v>
      </c>
      <c r="EU31" s="53">
        <v>1</v>
      </c>
      <c r="EV31" s="53">
        <v>1</v>
      </c>
      <c r="EW31" s="53">
        <v>1619</v>
      </c>
      <c r="EX31" s="53">
        <v>2</v>
      </c>
      <c r="EY31" s="53">
        <v>23</v>
      </c>
      <c r="EZ31" s="53">
        <v>11885</v>
      </c>
      <c r="FA31" s="53">
        <v>5</v>
      </c>
      <c r="FB31" s="53">
        <v>3</v>
      </c>
      <c r="FC31" s="53">
        <v>942</v>
      </c>
      <c r="FD31" s="53">
        <v>6</v>
      </c>
      <c r="FE31" s="53">
        <v>0</v>
      </c>
      <c r="FF31" s="53">
        <v>0</v>
      </c>
      <c r="FG31" s="53">
        <v>0</v>
      </c>
      <c r="FH31" s="53">
        <v>0</v>
      </c>
      <c r="FI31" s="53">
        <v>0</v>
      </c>
      <c r="FJ31" s="53">
        <v>0</v>
      </c>
      <c r="FK31" s="53">
        <v>0</v>
      </c>
      <c r="FL31" s="53">
        <v>0</v>
      </c>
      <c r="FM31" s="53">
        <v>0</v>
      </c>
      <c r="FN31" s="53">
        <v>0</v>
      </c>
      <c r="FO31" s="53">
        <v>0</v>
      </c>
      <c r="FP31" s="53">
        <v>0</v>
      </c>
      <c r="FQ31" s="53">
        <v>0</v>
      </c>
      <c r="FR31" s="53">
        <v>0</v>
      </c>
      <c r="FS31" s="53">
        <v>0</v>
      </c>
      <c r="FT31" s="53">
        <f t="shared" si="15"/>
        <v>0</v>
      </c>
      <c r="FU31" s="53">
        <f t="shared" si="16"/>
        <v>0</v>
      </c>
      <c r="FV31" s="53">
        <f t="shared" si="17"/>
        <v>0</v>
      </c>
      <c r="FW31" s="53">
        <v>5</v>
      </c>
      <c r="FX31" s="53">
        <v>5472</v>
      </c>
      <c r="FY31" s="53">
        <v>0</v>
      </c>
      <c r="FZ31" s="53">
        <v>0</v>
      </c>
      <c r="GA31" s="53">
        <v>0</v>
      </c>
      <c r="GB31" s="53">
        <v>0</v>
      </c>
      <c r="GC31" s="53">
        <v>2</v>
      </c>
      <c r="GD31" s="53">
        <v>32456</v>
      </c>
      <c r="GE31" s="53">
        <v>0</v>
      </c>
      <c r="GF31" s="53">
        <v>0</v>
      </c>
      <c r="GG31" s="53">
        <v>0</v>
      </c>
      <c r="GH31" s="53">
        <v>0</v>
      </c>
      <c r="GI31" s="53">
        <v>0</v>
      </c>
      <c r="GJ31" s="53">
        <v>0</v>
      </c>
      <c r="GK31" s="53">
        <v>1</v>
      </c>
      <c r="GL31" s="53">
        <v>0</v>
      </c>
      <c r="GM31" s="53">
        <v>2</v>
      </c>
      <c r="GN31" s="53">
        <v>1456</v>
      </c>
      <c r="GO31" s="53">
        <v>0</v>
      </c>
      <c r="GP31" s="53">
        <v>0</v>
      </c>
      <c r="GQ31" s="53">
        <v>0</v>
      </c>
      <c r="GR31" s="53">
        <v>1</v>
      </c>
      <c r="GS31" s="53">
        <v>295</v>
      </c>
      <c r="GT31" s="53">
        <v>24</v>
      </c>
      <c r="GU31" s="53">
        <v>4</v>
      </c>
      <c r="GV31" s="53">
        <v>108</v>
      </c>
      <c r="GW31" s="55">
        <v>6330</v>
      </c>
    </row>
    <row r="32" spans="1:205" ht="22.5" customHeight="1" thickBot="1" thickTop="1">
      <c r="A32" s="9" t="s">
        <v>207</v>
      </c>
      <c r="B32" s="10">
        <f>SUM(B7:B20)</f>
        <v>1032944</v>
      </c>
      <c r="C32" s="11">
        <f aca="true" t="shared" si="20" ref="C32:BU32">SUM(C7:C20)</f>
        <v>1026472</v>
      </c>
      <c r="D32" s="12">
        <f t="shared" si="0"/>
        <v>-0.626558651775895</v>
      </c>
      <c r="E32" s="13">
        <f t="shared" si="20"/>
        <v>1022837</v>
      </c>
      <c r="F32" s="14">
        <f t="shared" si="20"/>
        <v>491294</v>
      </c>
      <c r="G32" s="11">
        <f t="shared" si="20"/>
        <v>474537</v>
      </c>
      <c r="H32" s="12">
        <f t="shared" si="1"/>
        <v>-3.410788652008777</v>
      </c>
      <c r="I32" s="11">
        <f t="shared" si="20"/>
        <v>22429</v>
      </c>
      <c r="J32" s="11">
        <f t="shared" si="20"/>
        <v>16504</v>
      </c>
      <c r="K32" s="12">
        <f t="shared" si="2"/>
        <v>-26.41669267466227</v>
      </c>
      <c r="L32" s="11">
        <f t="shared" si="20"/>
        <v>136007</v>
      </c>
      <c r="M32" s="11">
        <f t="shared" si="20"/>
        <v>117449</v>
      </c>
      <c r="N32" s="12">
        <f t="shared" si="3"/>
        <v>-13.644885924989156</v>
      </c>
      <c r="O32" s="11">
        <f t="shared" si="20"/>
        <v>322313</v>
      </c>
      <c r="P32" s="11">
        <f t="shared" si="20"/>
        <v>308989</v>
      </c>
      <c r="Q32" s="12">
        <f t="shared" si="4"/>
        <v>-4.133869871832659</v>
      </c>
      <c r="R32" s="11">
        <f t="shared" si="20"/>
        <v>6</v>
      </c>
      <c r="S32" s="11">
        <f t="shared" si="20"/>
        <v>14</v>
      </c>
      <c r="T32" s="11">
        <f t="shared" si="20"/>
        <v>4</v>
      </c>
      <c r="U32" s="11">
        <f t="shared" si="20"/>
        <v>7729165</v>
      </c>
      <c r="V32" s="11">
        <f>SUM(V7:V20)</f>
        <v>44551060</v>
      </c>
      <c r="W32" s="12">
        <f t="shared" si="5"/>
        <v>5.764019787389712</v>
      </c>
      <c r="X32" s="11">
        <f aca="true" t="shared" si="21" ref="X32:AF32">SUM(X7:X20)</f>
        <v>1317</v>
      </c>
      <c r="Y32" s="11">
        <f t="shared" si="21"/>
        <v>7973512</v>
      </c>
      <c r="Z32" s="11">
        <f t="shared" si="21"/>
        <v>533</v>
      </c>
      <c r="AA32" s="11">
        <f t="shared" si="21"/>
        <v>295604</v>
      </c>
      <c r="AB32" s="11">
        <f t="shared" si="21"/>
        <v>1850</v>
      </c>
      <c r="AC32" s="11">
        <f t="shared" si="21"/>
        <v>8269116</v>
      </c>
      <c r="AD32" s="11">
        <f t="shared" si="21"/>
        <v>7</v>
      </c>
      <c r="AE32" s="11">
        <f t="shared" si="21"/>
        <v>2840086</v>
      </c>
      <c r="AF32" s="11">
        <f t="shared" si="21"/>
        <v>1</v>
      </c>
      <c r="AG32" s="11">
        <f t="shared" si="20"/>
        <v>219</v>
      </c>
      <c r="AH32" s="11">
        <f t="shared" si="20"/>
        <v>20</v>
      </c>
      <c r="AI32" s="11">
        <f t="shared" si="20"/>
        <v>316100</v>
      </c>
      <c r="AJ32" s="11">
        <f t="shared" si="20"/>
        <v>21</v>
      </c>
      <c r="AK32" s="11">
        <f t="shared" si="20"/>
        <v>316319</v>
      </c>
      <c r="AL32" s="11">
        <f t="shared" si="20"/>
        <v>2</v>
      </c>
      <c r="AM32" s="11">
        <f t="shared" si="20"/>
        <v>1640000</v>
      </c>
      <c r="AN32" s="15">
        <f t="shared" si="9"/>
        <v>12.773805601479024</v>
      </c>
      <c r="AO32" s="11">
        <f t="shared" si="20"/>
        <v>5270</v>
      </c>
      <c r="AP32" s="11">
        <f t="shared" si="20"/>
        <v>649</v>
      </c>
      <c r="AQ32" s="11">
        <f t="shared" si="20"/>
        <v>475</v>
      </c>
      <c r="AR32" s="97">
        <f t="shared" si="20"/>
        <v>6394</v>
      </c>
      <c r="AS32" s="106">
        <f t="shared" si="20"/>
        <v>1197894</v>
      </c>
      <c r="AT32" s="106">
        <f t="shared" si="20"/>
        <v>827610</v>
      </c>
      <c r="AU32" s="14">
        <f>SUM(AU7:AU20)</f>
        <v>92188</v>
      </c>
      <c r="AV32" s="11">
        <f t="shared" si="20"/>
        <v>101384</v>
      </c>
      <c r="AW32" s="11">
        <f t="shared" si="20"/>
        <v>1019531</v>
      </c>
      <c r="AX32" s="11">
        <f t="shared" si="20"/>
        <v>311844</v>
      </c>
      <c r="AY32" s="11">
        <f t="shared" si="20"/>
        <v>75508</v>
      </c>
      <c r="AZ32" s="11">
        <f t="shared" si="20"/>
        <v>552</v>
      </c>
      <c r="BA32" s="11">
        <f t="shared" si="20"/>
        <v>0</v>
      </c>
      <c r="BB32" s="11">
        <f t="shared" si="20"/>
        <v>0</v>
      </c>
      <c r="BC32" s="11">
        <f t="shared" si="20"/>
        <v>878851</v>
      </c>
      <c r="BD32" s="11">
        <f t="shared" si="20"/>
        <v>199255600</v>
      </c>
      <c r="BE32" s="11">
        <f t="shared" si="20"/>
        <v>158654170</v>
      </c>
      <c r="BF32" s="12">
        <f t="shared" si="11"/>
        <v>79.62344345654526</v>
      </c>
      <c r="BG32" s="11">
        <f t="shared" si="20"/>
        <v>24</v>
      </c>
      <c r="BH32" s="97">
        <f t="shared" si="20"/>
        <v>24</v>
      </c>
      <c r="BI32" s="188">
        <f t="shared" si="12"/>
        <v>100</v>
      </c>
      <c r="BJ32" s="14">
        <f t="shared" si="20"/>
        <v>199255600</v>
      </c>
      <c r="BK32" s="11">
        <f t="shared" si="20"/>
        <v>158654170</v>
      </c>
      <c r="BL32" s="171">
        <f t="shared" si="13"/>
        <v>79.62344345654526</v>
      </c>
      <c r="BM32" s="11">
        <f t="shared" si="20"/>
        <v>878851</v>
      </c>
      <c r="BN32" s="97">
        <f t="shared" si="20"/>
        <v>796698</v>
      </c>
      <c r="BO32" s="111">
        <f t="shared" si="14"/>
        <v>100</v>
      </c>
      <c r="BP32" s="10">
        <f t="shared" si="20"/>
        <v>45177000</v>
      </c>
      <c r="BQ32" s="11">
        <f t="shared" si="20"/>
        <v>42014400</v>
      </c>
      <c r="BR32" s="171">
        <f t="shared" si="18"/>
        <v>92.99953516169732</v>
      </c>
      <c r="BS32" s="11">
        <f t="shared" si="20"/>
        <v>38270</v>
      </c>
      <c r="BT32" s="13">
        <f t="shared" si="20"/>
        <v>38270</v>
      </c>
      <c r="BU32" s="14">
        <f t="shared" si="20"/>
        <v>38270</v>
      </c>
      <c r="BV32" s="11">
        <f aca="true" t="shared" si="22" ref="BV32:EW32">SUM(BV7:BV20)</f>
        <v>21670000</v>
      </c>
      <c r="BW32" s="11">
        <f t="shared" si="22"/>
        <v>21670000</v>
      </c>
      <c r="BX32" s="11">
        <f t="shared" si="22"/>
        <v>21670000</v>
      </c>
      <c r="BY32" s="11">
        <f t="shared" si="22"/>
        <v>33233</v>
      </c>
      <c r="BZ32" s="11">
        <f t="shared" si="22"/>
        <v>503</v>
      </c>
      <c r="CA32" s="11">
        <f t="shared" si="22"/>
        <v>503</v>
      </c>
      <c r="CB32" s="11">
        <f t="shared" si="22"/>
        <v>503</v>
      </c>
      <c r="CC32" s="11">
        <f t="shared" si="22"/>
        <v>132000</v>
      </c>
      <c r="CD32" s="11">
        <f t="shared" si="22"/>
        <v>132000</v>
      </c>
      <c r="CE32" s="11">
        <f t="shared" si="22"/>
        <v>132000</v>
      </c>
      <c r="CF32" s="11">
        <f t="shared" si="22"/>
        <v>472</v>
      </c>
      <c r="CG32" s="11">
        <f t="shared" si="22"/>
        <v>0</v>
      </c>
      <c r="CH32" s="11">
        <f t="shared" si="22"/>
        <v>0</v>
      </c>
      <c r="CI32" s="11">
        <f t="shared" si="22"/>
        <v>0</v>
      </c>
      <c r="CJ32" s="11">
        <f t="shared" si="22"/>
        <v>0</v>
      </c>
      <c r="CK32" s="11">
        <f t="shared" si="22"/>
        <v>0</v>
      </c>
      <c r="CL32" s="11">
        <f t="shared" si="22"/>
        <v>0</v>
      </c>
      <c r="CM32" s="11">
        <f t="shared" si="22"/>
        <v>0</v>
      </c>
      <c r="CN32" s="11">
        <f t="shared" si="22"/>
        <v>38</v>
      </c>
      <c r="CO32" s="11">
        <f t="shared" si="22"/>
        <v>38</v>
      </c>
      <c r="CP32" s="11">
        <f t="shared" si="22"/>
        <v>38</v>
      </c>
      <c r="CQ32" s="11">
        <f t="shared" si="22"/>
        <v>50000</v>
      </c>
      <c r="CR32" s="11">
        <f t="shared" si="22"/>
        <v>50000</v>
      </c>
      <c r="CS32" s="11">
        <f t="shared" si="22"/>
        <v>50000</v>
      </c>
      <c r="CT32" s="11">
        <f t="shared" si="22"/>
        <v>38</v>
      </c>
      <c r="CU32" s="11">
        <f t="shared" si="22"/>
        <v>56</v>
      </c>
      <c r="CV32" s="11">
        <f t="shared" si="22"/>
        <v>56</v>
      </c>
      <c r="CW32" s="11">
        <f t="shared" si="22"/>
        <v>56</v>
      </c>
      <c r="CX32" s="11">
        <f t="shared" si="22"/>
        <v>50000</v>
      </c>
      <c r="CY32" s="11">
        <f t="shared" si="22"/>
        <v>50000</v>
      </c>
      <c r="CZ32" s="11">
        <f t="shared" si="22"/>
        <v>50000</v>
      </c>
      <c r="DA32" s="11">
        <f t="shared" si="22"/>
        <v>56</v>
      </c>
      <c r="DB32" s="11">
        <f t="shared" si="22"/>
        <v>322</v>
      </c>
      <c r="DC32" s="11">
        <f t="shared" si="22"/>
        <v>62504</v>
      </c>
      <c r="DD32" s="11">
        <f t="shared" si="22"/>
        <v>8719</v>
      </c>
      <c r="DE32" s="11">
        <f t="shared" si="22"/>
        <v>16</v>
      </c>
      <c r="DF32" s="11">
        <f t="shared" si="22"/>
        <v>107</v>
      </c>
      <c r="DG32" s="11">
        <f t="shared" si="22"/>
        <v>92284</v>
      </c>
      <c r="DH32" s="11">
        <f t="shared" si="22"/>
        <v>0</v>
      </c>
      <c r="DI32" s="11">
        <f t="shared" si="22"/>
        <v>0</v>
      </c>
      <c r="DJ32" s="11">
        <f t="shared" si="22"/>
        <v>0</v>
      </c>
      <c r="DK32" s="11">
        <f t="shared" si="22"/>
        <v>0</v>
      </c>
      <c r="DL32" s="11">
        <f t="shared" si="22"/>
        <v>0</v>
      </c>
      <c r="DM32" s="11">
        <f t="shared" si="22"/>
        <v>0</v>
      </c>
      <c r="DN32" s="11">
        <f aca="true" t="shared" si="23" ref="DN32:DZ32">SUM(DN7:DN20)</f>
        <v>279076</v>
      </c>
      <c r="DO32" s="11">
        <f t="shared" si="23"/>
        <v>1</v>
      </c>
      <c r="DP32" s="11">
        <f t="shared" si="23"/>
        <v>2296</v>
      </c>
      <c r="DQ32" s="11">
        <f t="shared" si="23"/>
        <v>0</v>
      </c>
      <c r="DR32" s="11">
        <f t="shared" si="23"/>
        <v>0</v>
      </c>
      <c r="DS32" s="11">
        <f t="shared" si="23"/>
        <v>0</v>
      </c>
      <c r="DT32" s="11">
        <f t="shared" si="23"/>
        <v>0</v>
      </c>
      <c r="DU32" s="11">
        <f t="shared" si="23"/>
        <v>0</v>
      </c>
      <c r="DV32" s="11">
        <f t="shared" si="23"/>
        <v>0</v>
      </c>
      <c r="DW32" s="11">
        <f t="shared" si="23"/>
        <v>0</v>
      </c>
      <c r="DX32" s="11">
        <f t="shared" si="23"/>
        <v>0</v>
      </c>
      <c r="DY32" s="11">
        <f t="shared" si="23"/>
        <v>0</v>
      </c>
      <c r="DZ32" s="13">
        <f t="shared" si="23"/>
        <v>0</v>
      </c>
      <c r="EA32" s="11">
        <f t="shared" si="22"/>
        <v>0</v>
      </c>
      <c r="EB32" s="11">
        <f t="shared" si="22"/>
        <v>0</v>
      </c>
      <c r="EC32" s="11">
        <f t="shared" si="22"/>
        <v>0</v>
      </c>
      <c r="ED32" s="11">
        <f t="shared" si="22"/>
        <v>0</v>
      </c>
      <c r="EE32" s="11">
        <f t="shared" si="22"/>
        <v>40</v>
      </c>
      <c r="EF32" s="11">
        <f t="shared" si="22"/>
        <v>39436</v>
      </c>
      <c r="EG32" s="11">
        <f>SUM(EG7:EG20)</f>
        <v>1</v>
      </c>
      <c r="EH32" s="11">
        <f t="shared" si="22"/>
        <v>1748</v>
      </c>
      <c r="EI32" s="11">
        <f t="shared" si="22"/>
        <v>143879</v>
      </c>
      <c r="EJ32" s="11">
        <f>SUM(EJ7:EJ20)</f>
        <v>4821</v>
      </c>
      <c r="EK32" s="11">
        <f t="shared" si="22"/>
        <v>26</v>
      </c>
      <c r="EL32" s="11">
        <f t="shared" si="22"/>
        <v>30517</v>
      </c>
      <c r="EM32" s="11">
        <f>SUM(EM7:EM20)</f>
        <v>562</v>
      </c>
      <c r="EN32" s="11">
        <f t="shared" si="22"/>
        <v>0</v>
      </c>
      <c r="EO32" s="11">
        <f t="shared" si="22"/>
        <v>0</v>
      </c>
      <c r="EP32" s="11">
        <f t="shared" si="22"/>
        <v>37</v>
      </c>
      <c r="EQ32" s="11">
        <f t="shared" si="22"/>
        <v>16670</v>
      </c>
      <c r="ER32" s="11">
        <f t="shared" si="22"/>
        <v>64</v>
      </c>
      <c r="ES32" s="11">
        <f t="shared" si="22"/>
        <v>31</v>
      </c>
      <c r="ET32" s="11">
        <f t="shared" si="22"/>
        <v>16097</v>
      </c>
      <c r="EU32" s="11">
        <f>SUM(EU7:EU20)</f>
        <v>57</v>
      </c>
      <c r="EV32" s="11">
        <f t="shared" si="22"/>
        <v>59</v>
      </c>
      <c r="EW32" s="11">
        <f t="shared" si="22"/>
        <v>158746</v>
      </c>
      <c r="EX32" s="11">
        <f aca="true" t="shared" si="24" ref="EX32:GW32">SUM(EX7:EX20)</f>
        <v>128</v>
      </c>
      <c r="EY32" s="11">
        <f t="shared" si="24"/>
        <v>115</v>
      </c>
      <c r="EZ32" s="11">
        <f t="shared" si="24"/>
        <v>73885</v>
      </c>
      <c r="FA32" s="11">
        <f t="shared" si="24"/>
        <v>79</v>
      </c>
      <c r="FB32" s="11">
        <f t="shared" si="24"/>
        <v>33</v>
      </c>
      <c r="FC32" s="11">
        <f>SUM(FC7:FC20)</f>
        <v>30388</v>
      </c>
      <c r="FD32" s="11">
        <f t="shared" si="24"/>
        <v>127</v>
      </c>
      <c r="FE32" s="11">
        <f t="shared" si="24"/>
        <v>0</v>
      </c>
      <c r="FF32" s="11">
        <f>SUM(FF7:FF20)</f>
        <v>0</v>
      </c>
      <c r="FG32" s="11">
        <f t="shared" si="24"/>
        <v>0</v>
      </c>
      <c r="FH32" s="11">
        <f t="shared" si="24"/>
        <v>0</v>
      </c>
      <c r="FI32" s="11">
        <f>SUM(FI7:FI20)</f>
        <v>0</v>
      </c>
      <c r="FJ32" s="11">
        <f t="shared" si="24"/>
        <v>0</v>
      </c>
      <c r="FK32" s="11">
        <f t="shared" si="24"/>
        <v>2</v>
      </c>
      <c r="FL32" s="11">
        <f>SUM(FL7:FL20)</f>
        <v>3332</v>
      </c>
      <c r="FM32" s="11">
        <f t="shared" si="24"/>
        <v>5</v>
      </c>
      <c r="FN32" s="11">
        <f t="shared" si="24"/>
        <v>0</v>
      </c>
      <c r="FO32" s="11">
        <f>SUM(FO7:FO20)</f>
        <v>0</v>
      </c>
      <c r="FP32" s="11">
        <f t="shared" si="24"/>
        <v>0</v>
      </c>
      <c r="FQ32" s="11">
        <f t="shared" si="24"/>
        <v>3</v>
      </c>
      <c r="FR32" s="11">
        <f>SUM(FR7:FR20)</f>
        <v>3451</v>
      </c>
      <c r="FS32" s="11">
        <f t="shared" si="24"/>
        <v>5</v>
      </c>
      <c r="FT32" s="11">
        <f t="shared" si="24"/>
        <v>5</v>
      </c>
      <c r="FU32" s="11">
        <f>SUM(FU7:FU20)</f>
        <v>6783</v>
      </c>
      <c r="FV32" s="11">
        <f t="shared" si="24"/>
        <v>10</v>
      </c>
      <c r="FW32" s="11">
        <f t="shared" si="24"/>
        <v>60</v>
      </c>
      <c r="FX32" s="11">
        <f>SUM(FX7:FX20)</f>
        <v>121732</v>
      </c>
      <c r="FY32" s="11">
        <f t="shared" si="24"/>
        <v>87</v>
      </c>
      <c r="FZ32" s="11">
        <f t="shared" si="24"/>
        <v>6</v>
      </c>
      <c r="GA32" s="11">
        <f t="shared" si="24"/>
        <v>134882</v>
      </c>
      <c r="GB32" s="11">
        <f t="shared" si="24"/>
        <v>2</v>
      </c>
      <c r="GC32" s="11">
        <f t="shared" si="24"/>
        <v>17</v>
      </c>
      <c r="GD32" s="11">
        <f>SUM(GD7:GD20)</f>
        <v>226330</v>
      </c>
      <c r="GE32" s="11">
        <f t="shared" si="24"/>
        <v>3</v>
      </c>
      <c r="GF32" s="11">
        <f t="shared" si="24"/>
        <v>34</v>
      </c>
      <c r="GG32" s="11">
        <f t="shared" si="24"/>
        <v>19091</v>
      </c>
      <c r="GH32" s="11">
        <f t="shared" si="24"/>
        <v>9</v>
      </c>
      <c r="GI32" s="11">
        <f t="shared" si="24"/>
        <v>9</v>
      </c>
      <c r="GJ32" s="11">
        <f t="shared" si="24"/>
        <v>1987</v>
      </c>
      <c r="GK32" s="11">
        <f t="shared" si="24"/>
        <v>23</v>
      </c>
      <c r="GL32" s="11">
        <f t="shared" si="24"/>
        <v>7</v>
      </c>
      <c r="GM32" s="11">
        <f t="shared" si="24"/>
        <v>25</v>
      </c>
      <c r="GN32" s="11">
        <f>SUM(GN7:GN20)</f>
        <v>24055</v>
      </c>
      <c r="GO32" s="11">
        <f t="shared" si="24"/>
        <v>2</v>
      </c>
      <c r="GP32" s="11">
        <f>SUM(GP7:GP20)</f>
        <v>7840</v>
      </c>
      <c r="GQ32" s="11">
        <f t="shared" si="24"/>
        <v>13</v>
      </c>
      <c r="GR32" s="11">
        <f t="shared" si="24"/>
        <v>52</v>
      </c>
      <c r="GS32" s="11">
        <f t="shared" si="24"/>
        <v>9981</v>
      </c>
      <c r="GT32" s="11">
        <f t="shared" si="24"/>
        <v>1143</v>
      </c>
      <c r="GU32" s="11">
        <f t="shared" si="24"/>
        <v>336</v>
      </c>
      <c r="GV32" s="11">
        <f>SUM(GV7:GV20)</f>
        <v>2037</v>
      </c>
      <c r="GW32" s="13">
        <f t="shared" si="24"/>
        <v>125465</v>
      </c>
    </row>
    <row r="33" spans="1:205" ht="22.5" customHeight="1" thickBot="1" thickTop="1">
      <c r="A33" s="9" t="s">
        <v>39</v>
      </c>
      <c r="B33" s="10">
        <f>SUM(B21:B31)</f>
        <v>139905</v>
      </c>
      <c r="C33" s="11">
        <f aca="true" t="shared" si="25" ref="C33:BU33">SUM(C21:C31)</f>
        <v>135605</v>
      </c>
      <c r="D33" s="12">
        <f t="shared" si="0"/>
        <v>-3.0735141703298665</v>
      </c>
      <c r="E33" s="13">
        <f t="shared" si="25"/>
        <v>136994</v>
      </c>
      <c r="F33" s="14">
        <f t="shared" si="25"/>
        <v>68458</v>
      </c>
      <c r="G33" s="11">
        <f t="shared" si="25"/>
        <v>63978</v>
      </c>
      <c r="H33" s="12">
        <f t="shared" si="1"/>
        <v>-6.544158462122761</v>
      </c>
      <c r="I33" s="11">
        <f t="shared" si="25"/>
        <v>5423</v>
      </c>
      <c r="J33" s="11">
        <f t="shared" si="25"/>
        <v>4321</v>
      </c>
      <c r="K33" s="12">
        <f t="shared" si="2"/>
        <v>-20.32085561497326</v>
      </c>
      <c r="L33" s="11">
        <f t="shared" si="25"/>
        <v>20734</v>
      </c>
      <c r="M33" s="11">
        <f t="shared" si="25"/>
        <v>17304</v>
      </c>
      <c r="N33" s="12">
        <f t="shared" si="3"/>
        <v>-16.54287643484132</v>
      </c>
      <c r="O33" s="11">
        <f t="shared" si="25"/>
        <v>41713</v>
      </c>
      <c r="P33" s="11">
        <f t="shared" si="25"/>
        <v>39567</v>
      </c>
      <c r="Q33" s="12">
        <f t="shared" si="4"/>
        <v>-5.144679116822093</v>
      </c>
      <c r="R33" s="11">
        <f t="shared" si="25"/>
        <v>5</v>
      </c>
      <c r="S33" s="11">
        <f t="shared" si="25"/>
        <v>6</v>
      </c>
      <c r="T33" s="11">
        <f t="shared" si="25"/>
        <v>4</v>
      </c>
      <c r="U33" s="11">
        <f t="shared" si="25"/>
        <v>1730032</v>
      </c>
      <c r="V33" s="11">
        <f t="shared" si="25"/>
        <v>9363703</v>
      </c>
      <c r="W33" s="12">
        <f t="shared" si="5"/>
        <v>5.4124449721161225</v>
      </c>
      <c r="X33" s="11">
        <f t="shared" si="25"/>
        <v>96</v>
      </c>
      <c r="Y33" s="11">
        <f t="shared" si="25"/>
        <v>708325</v>
      </c>
      <c r="Z33" s="11">
        <f t="shared" si="25"/>
        <v>100</v>
      </c>
      <c r="AA33" s="11">
        <f t="shared" si="25"/>
        <v>60399</v>
      </c>
      <c r="AB33" s="11">
        <f t="shared" si="25"/>
        <v>196</v>
      </c>
      <c r="AC33" s="11">
        <f t="shared" si="25"/>
        <v>768724</v>
      </c>
      <c r="AD33" s="11">
        <f t="shared" si="25"/>
        <v>4</v>
      </c>
      <c r="AE33" s="11">
        <f t="shared" si="25"/>
        <v>943096</v>
      </c>
      <c r="AF33" s="11">
        <f t="shared" si="25"/>
        <v>1</v>
      </c>
      <c r="AG33" s="11">
        <f t="shared" si="25"/>
        <v>172000</v>
      </c>
      <c r="AH33" s="11">
        <f t="shared" si="25"/>
        <v>19</v>
      </c>
      <c r="AI33" s="11">
        <f t="shared" si="25"/>
        <v>335126</v>
      </c>
      <c r="AJ33" s="11">
        <f t="shared" si="25"/>
        <v>20</v>
      </c>
      <c r="AK33" s="11">
        <f t="shared" si="25"/>
        <v>507126</v>
      </c>
      <c r="AL33" s="11">
        <f t="shared" si="25"/>
        <v>2</v>
      </c>
      <c r="AM33" s="11">
        <f t="shared" si="25"/>
        <v>37091</v>
      </c>
      <c r="AN33" s="15">
        <f t="shared" si="9"/>
        <v>16.468144590274026</v>
      </c>
      <c r="AO33" s="11">
        <f t="shared" si="25"/>
        <v>860</v>
      </c>
      <c r="AP33" s="11">
        <f t="shared" si="25"/>
        <v>168</v>
      </c>
      <c r="AQ33" s="11">
        <f t="shared" si="25"/>
        <v>92</v>
      </c>
      <c r="AR33" s="97">
        <f t="shared" si="25"/>
        <v>1120</v>
      </c>
      <c r="AS33" s="106">
        <f t="shared" si="25"/>
        <v>363677</v>
      </c>
      <c r="AT33" s="106">
        <f t="shared" si="25"/>
        <v>333303</v>
      </c>
      <c r="AU33" s="14">
        <f>SUM(AU21:AU31)</f>
        <v>16446</v>
      </c>
      <c r="AV33" s="11">
        <f t="shared" si="25"/>
        <v>18877</v>
      </c>
      <c r="AW33" s="11">
        <f t="shared" si="25"/>
        <v>136489</v>
      </c>
      <c r="AX33" s="11">
        <f t="shared" si="25"/>
        <v>36874</v>
      </c>
      <c r="AY33" s="11">
        <f t="shared" si="25"/>
        <v>45659</v>
      </c>
      <c r="AZ33" s="11">
        <f t="shared" si="25"/>
        <v>149</v>
      </c>
      <c r="BA33" s="11">
        <f t="shared" si="25"/>
        <v>0</v>
      </c>
      <c r="BB33" s="11">
        <f t="shared" si="25"/>
        <v>0</v>
      </c>
      <c r="BC33" s="11">
        <f t="shared" si="25"/>
        <v>110813</v>
      </c>
      <c r="BD33" s="11">
        <f t="shared" si="25"/>
        <v>36218500</v>
      </c>
      <c r="BE33" s="11">
        <f t="shared" si="25"/>
        <v>30354050</v>
      </c>
      <c r="BF33" s="12">
        <f t="shared" si="11"/>
        <v>83.80813672570648</v>
      </c>
      <c r="BG33" s="11">
        <f t="shared" si="25"/>
        <v>6</v>
      </c>
      <c r="BH33" s="97">
        <f t="shared" si="25"/>
        <v>6</v>
      </c>
      <c r="BI33" s="188">
        <f t="shared" si="12"/>
        <v>100</v>
      </c>
      <c r="BJ33" s="14">
        <f t="shared" si="25"/>
        <v>36218500</v>
      </c>
      <c r="BK33" s="11">
        <f t="shared" si="25"/>
        <v>30354050</v>
      </c>
      <c r="BL33" s="171">
        <f t="shared" si="13"/>
        <v>83.80813672570648</v>
      </c>
      <c r="BM33" s="11">
        <f t="shared" si="25"/>
        <v>110813</v>
      </c>
      <c r="BN33" s="97">
        <f t="shared" si="25"/>
        <v>98677</v>
      </c>
      <c r="BO33" s="111">
        <f t="shared" si="14"/>
        <v>100</v>
      </c>
      <c r="BP33" s="10">
        <f t="shared" si="25"/>
        <v>13700000</v>
      </c>
      <c r="BQ33" s="11">
        <f t="shared" si="25"/>
        <v>13032000</v>
      </c>
      <c r="BR33" s="171">
        <f t="shared" si="18"/>
        <v>95.12408759124088</v>
      </c>
      <c r="BS33" s="11">
        <f t="shared" si="25"/>
        <v>5061</v>
      </c>
      <c r="BT33" s="13">
        <f t="shared" si="25"/>
        <v>5061</v>
      </c>
      <c r="BU33" s="14">
        <f t="shared" si="25"/>
        <v>5061</v>
      </c>
      <c r="BV33" s="11">
        <f aca="true" t="shared" si="26" ref="BV33:EW33">SUM(BV21:BV31)</f>
        <v>3147000</v>
      </c>
      <c r="BW33" s="11">
        <f t="shared" si="26"/>
        <v>3147000</v>
      </c>
      <c r="BX33" s="11">
        <f t="shared" si="26"/>
        <v>3147000</v>
      </c>
      <c r="BY33" s="11">
        <f t="shared" si="26"/>
        <v>4667</v>
      </c>
      <c r="BZ33" s="11">
        <f t="shared" si="26"/>
        <v>1267</v>
      </c>
      <c r="CA33" s="11">
        <f t="shared" si="26"/>
        <v>1267</v>
      </c>
      <c r="CB33" s="11">
        <f t="shared" si="26"/>
        <v>912</v>
      </c>
      <c r="CC33" s="11">
        <f t="shared" si="26"/>
        <v>1000000</v>
      </c>
      <c r="CD33" s="11">
        <f t="shared" si="26"/>
        <v>1000000</v>
      </c>
      <c r="CE33" s="11">
        <f t="shared" si="26"/>
        <v>691000</v>
      </c>
      <c r="CF33" s="11">
        <f t="shared" si="26"/>
        <v>567</v>
      </c>
      <c r="CG33" s="11">
        <f t="shared" si="26"/>
        <v>46</v>
      </c>
      <c r="CH33" s="11">
        <f t="shared" si="26"/>
        <v>46</v>
      </c>
      <c r="CI33" s="11">
        <f t="shared" si="26"/>
        <v>46</v>
      </c>
      <c r="CJ33" s="11">
        <f t="shared" si="26"/>
        <v>180000</v>
      </c>
      <c r="CK33" s="11">
        <f t="shared" si="26"/>
        <v>180000</v>
      </c>
      <c r="CL33" s="11">
        <f t="shared" si="26"/>
        <v>180000</v>
      </c>
      <c r="CM33" s="11">
        <f t="shared" si="26"/>
        <v>45</v>
      </c>
      <c r="CN33" s="11">
        <f t="shared" si="26"/>
        <v>40</v>
      </c>
      <c r="CO33" s="11">
        <f t="shared" si="26"/>
        <v>40</v>
      </c>
      <c r="CP33" s="11">
        <f t="shared" si="26"/>
        <v>40</v>
      </c>
      <c r="CQ33" s="11">
        <f t="shared" si="26"/>
        <v>50000</v>
      </c>
      <c r="CR33" s="11">
        <f t="shared" si="26"/>
        <v>50000</v>
      </c>
      <c r="CS33" s="11">
        <f t="shared" si="26"/>
        <v>50000</v>
      </c>
      <c r="CT33" s="11">
        <f t="shared" si="26"/>
        <v>40</v>
      </c>
      <c r="CU33" s="11">
        <f t="shared" si="26"/>
        <v>0</v>
      </c>
      <c r="CV33" s="11">
        <f t="shared" si="26"/>
        <v>0</v>
      </c>
      <c r="CW33" s="11">
        <f t="shared" si="26"/>
        <v>0</v>
      </c>
      <c r="CX33" s="11">
        <f t="shared" si="26"/>
        <v>0</v>
      </c>
      <c r="CY33" s="11">
        <f t="shared" si="26"/>
        <v>0</v>
      </c>
      <c r="CZ33" s="11">
        <f t="shared" si="26"/>
        <v>0</v>
      </c>
      <c r="DA33" s="11">
        <f t="shared" si="26"/>
        <v>0</v>
      </c>
      <c r="DB33" s="11">
        <f t="shared" si="26"/>
        <v>0</v>
      </c>
      <c r="DC33" s="11">
        <f t="shared" si="26"/>
        <v>12462</v>
      </c>
      <c r="DD33" s="11">
        <f t="shared" si="26"/>
        <v>3532</v>
      </c>
      <c r="DE33" s="11">
        <f t="shared" si="26"/>
        <v>0</v>
      </c>
      <c r="DF33" s="11">
        <f t="shared" si="26"/>
        <v>32</v>
      </c>
      <c r="DG33" s="11">
        <f t="shared" si="26"/>
        <v>34446</v>
      </c>
      <c r="DH33" s="11">
        <f t="shared" si="26"/>
        <v>0</v>
      </c>
      <c r="DI33" s="11">
        <f t="shared" si="26"/>
        <v>0</v>
      </c>
      <c r="DJ33" s="11">
        <f t="shared" si="26"/>
        <v>0</v>
      </c>
      <c r="DK33" s="11">
        <f t="shared" si="26"/>
        <v>0</v>
      </c>
      <c r="DL33" s="11">
        <f t="shared" si="26"/>
        <v>0</v>
      </c>
      <c r="DM33" s="11">
        <f t="shared" si="26"/>
        <v>0</v>
      </c>
      <c r="DN33" s="11">
        <f aca="true" t="shared" si="27" ref="DN33:DZ33">SUM(DN21:DN31)</f>
        <v>39282</v>
      </c>
      <c r="DO33" s="11">
        <f t="shared" si="27"/>
        <v>0</v>
      </c>
      <c r="DP33" s="11">
        <f t="shared" si="27"/>
        <v>0</v>
      </c>
      <c r="DQ33" s="11">
        <f t="shared" si="27"/>
        <v>0</v>
      </c>
      <c r="DR33" s="11">
        <f t="shared" si="27"/>
        <v>0</v>
      </c>
      <c r="DS33" s="11">
        <f t="shared" si="27"/>
        <v>0</v>
      </c>
      <c r="DT33" s="11">
        <f t="shared" si="27"/>
        <v>0</v>
      </c>
      <c r="DU33" s="11">
        <f t="shared" si="27"/>
        <v>0</v>
      </c>
      <c r="DV33" s="11">
        <f t="shared" si="27"/>
        <v>0</v>
      </c>
      <c r="DW33" s="11">
        <f t="shared" si="27"/>
        <v>0</v>
      </c>
      <c r="DX33" s="11">
        <f t="shared" si="27"/>
        <v>0</v>
      </c>
      <c r="DY33" s="11">
        <f t="shared" si="27"/>
        <v>0</v>
      </c>
      <c r="DZ33" s="13">
        <f t="shared" si="27"/>
        <v>0</v>
      </c>
      <c r="EA33" s="11">
        <f t="shared" si="26"/>
        <v>0</v>
      </c>
      <c r="EB33" s="11">
        <f t="shared" si="26"/>
        <v>0</v>
      </c>
      <c r="EC33" s="11">
        <f t="shared" si="26"/>
        <v>0</v>
      </c>
      <c r="ED33" s="11">
        <f t="shared" si="26"/>
        <v>0</v>
      </c>
      <c r="EE33" s="11">
        <f>SUM(EE21:EE31)</f>
        <v>6</v>
      </c>
      <c r="EF33" s="11">
        <f t="shared" si="26"/>
        <v>5224</v>
      </c>
      <c r="EG33" s="11">
        <f>SUM(EG21:EG31)</f>
        <v>0</v>
      </c>
      <c r="EH33" s="11">
        <f t="shared" si="26"/>
        <v>0</v>
      </c>
      <c r="EI33" s="11">
        <f t="shared" si="26"/>
        <v>42371</v>
      </c>
      <c r="EJ33" s="11">
        <f>SUM(EJ21:EJ31)</f>
        <v>1101</v>
      </c>
      <c r="EK33" s="11">
        <f>SUM(EK21:EK31)</f>
        <v>2</v>
      </c>
      <c r="EL33" s="11">
        <f t="shared" si="26"/>
        <v>2977</v>
      </c>
      <c r="EM33" s="11">
        <f>SUM(EM21:EM31)</f>
        <v>18</v>
      </c>
      <c r="EN33" s="11">
        <f t="shared" si="26"/>
        <v>2</v>
      </c>
      <c r="EO33" s="11">
        <f t="shared" si="26"/>
        <v>80</v>
      </c>
      <c r="EP33" s="11">
        <f t="shared" si="26"/>
        <v>5</v>
      </c>
      <c r="EQ33" s="11">
        <f t="shared" si="26"/>
        <v>1778</v>
      </c>
      <c r="ER33" s="11">
        <f t="shared" si="26"/>
        <v>9</v>
      </c>
      <c r="ES33" s="11">
        <f t="shared" si="26"/>
        <v>5</v>
      </c>
      <c r="ET33" s="11">
        <f t="shared" si="26"/>
        <v>3015</v>
      </c>
      <c r="EU33" s="11">
        <f>SUM(EU21:EU31)</f>
        <v>11</v>
      </c>
      <c r="EV33" s="11">
        <f t="shared" si="26"/>
        <v>18</v>
      </c>
      <c r="EW33" s="11">
        <f t="shared" si="26"/>
        <v>21531</v>
      </c>
      <c r="EX33" s="11">
        <f aca="true" t="shared" si="28" ref="EX33:GW33">SUM(EX21:EX31)</f>
        <v>10</v>
      </c>
      <c r="EY33" s="11">
        <f t="shared" si="28"/>
        <v>35</v>
      </c>
      <c r="EZ33" s="11">
        <f t="shared" si="28"/>
        <v>23531</v>
      </c>
      <c r="FA33" s="11">
        <f t="shared" si="28"/>
        <v>12</v>
      </c>
      <c r="FB33" s="11">
        <f t="shared" si="28"/>
        <v>7</v>
      </c>
      <c r="FC33" s="11">
        <f>SUM(FC21:FC31)</f>
        <v>5510</v>
      </c>
      <c r="FD33" s="11">
        <f t="shared" si="28"/>
        <v>16</v>
      </c>
      <c r="FE33" s="11">
        <f t="shared" si="28"/>
        <v>0</v>
      </c>
      <c r="FF33" s="11">
        <f t="shared" si="28"/>
        <v>0</v>
      </c>
      <c r="FG33" s="11">
        <f t="shared" si="28"/>
        <v>0</v>
      </c>
      <c r="FH33" s="11">
        <f t="shared" si="28"/>
        <v>0</v>
      </c>
      <c r="FI33" s="11">
        <f>SUM(FI21:FI31)</f>
        <v>0</v>
      </c>
      <c r="FJ33" s="11">
        <f t="shared" si="28"/>
        <v>0</v>
      </c>
      <c r="FK33" s="11">
        <f t="shared" si="28"/>
        <v>0</v>
      </c>
      <c r="FL33" s="11">
        <f t="shared" si="28"/>
        <v>0</v>
      </c>
      <c r="FM33" s="11">
        <f t="shared" si="28"/>
        <v>0</v>
      </c>
      <c r="FN33" s="11">
        <f t="shared" si="28"/>
        <v>0</v>
      </c>
      <c r="FO33" s="11">
        <f>SUM(FO21:FO31)</f>
        <v>0</v>
      </c>
      <c r="FP33" s="11">
        <f t="shared" si="28"/>
        <v>0</v>
      </c>
      <c r="FQ33" s="11">
        <f t="shared" si="28"/>
        <v>0</v>
      </c>
      <c r="FR33" s="11">
        <f t="shared" si="28"/>
        <v>0</v>
      </c>
      <c r="FS33" s="11">
        <f t="shared" si="28"/>
        <v>0</v>
      </c>
      <c r="FT33" s="11">
        <f t="shared" si="28"/>
        <v>0</v>
      </c>
      <c r="FU33" s="11">
        <f>SUM(FU21:FU31)</f>
        <v>0</v>
      </c>
      <c r="FV33" s="11">
        <f t="shared" si="28"/>
        <v>0</v>
      </c>
      <c r="FW33" s="11">
        <f t="shared" si="28"/>
        <v>19</v>
      </c>
      <c r="FX33" s="11">
        <f>SUM(FX21:FX31)</f>
        <v>30130</v>
      </c>
      <c r="FY33" s="11">
        <f t="shared" si="28"/>
        <v>13</v>
      </c>
      <c r="FZ33" s="11">
        <f t="shared" si="28"/>
        <v>1</v>
      </c>
      <c r="GA33" s="11">
        <f t="shared" si="28"/>
        <v>11927</v>
      </c>
      <c r="GB33" s="11">
        <f t="shared" si="28"/>
        <v>0</v>
      </c>
      <c r="GC33" s="11">
        <f t="shared" si="28"/>
        <v>4</v>
      </c>
      <c r="GD33" s="11">
        <f>SUM(GD21:GD31)</f>
        <v>59606</v>
      </c>
      <c r="GE33" s="11">
        <f t="shared" si="28"/>
        <v>0</v>
      </c>
      <c r="GF33" s="11">
        <f t="shared" si="28"/>
        <v>15</v>
      </c>
      <c r="GG33" s="11">
        <f t="shared" si="28"/>
        <v>5569</v>
      </c>
      <c r="GH33" s="11">
        <f t="shared" si="28"/>
        <v>0</v>
      </c>
      <c r="GI33" s="11">
        <f t="shared" si="28"/>
        <v>2</v>
      </c>
      <c r="GJ33" s="11">
        <f t="shared" si="28"/>
        <v>97</v>
      </c>
      <c r="GK33" s="11">
        <f t="shared" si="28"/>
        <v>7</v>
      </c>
      <c r="GL33" s="11">
        <f t="shared" si="28"/>
        <v>3</v>
      </c>
      <c r="GM33" s="11">
        <f t="shared" si="28"/>
        <v>12</v>
      </c>
      <c r="GN33" s="11">
        <f>SUM(GN21:GN31)</f>
        <v>14109</v>
      </c>
      <c r="GO33" s="11">
        <f t="shared" si="28"/>
        <v>1</v>
      </c>
      <c r="GP33" s="11">
        <f>SUM(GP21:GP31)</f>
        <v>1443</v>
      </c>
      <c r="GQ33" s="11">
        <f t="shared" si="28"/>
        <v>3</v>
      </c>
      <c r="GR33" s="11">
        <f t="shared" si="28"/>
        <v>4</v>
      </c>
      <c r="GS33" s="11">
        <f t="shared" si="28"/>
        <v>652</v>
      </c>
      <c r="GT33" s="11">
        <f t="shared" si="28"/>
        <v>122</v>
      </c>
      <c r="GU33" s="11">
        <f t="shared" si="28"/>
        <v>14</v>
      </c>
      <c r="GV33" s="11">
        <f t="shared" si="28"/>
        <v>400</v>
      </c>
      <c r="GW33" s="13">
        <f t="shared" si="28"/>
        <v>30859</v>
      </c>
    </row>
    <row r="34" spans="1:205" ht="22.5" customHeight="1" thickBot="1" thickTop="1">
      <c r="A34" s="9" t="s">
        <v>42</v>
      </c>
      <c r="B34" s="10">
        <f>SUM(B7:B31)</f>
        <v>1172849</v>
      </c>
      <c r="C34" s="11">
        <f aca="true" t="shared" si="29" ref="C34:BU34">SUM(C7:C31)</f>
        <v>1162077</v>
      </c>
      <c r="D34" s="12">
        <f t="shared" si="0"/>
        <v>-0.9184473022528903</v>
      </c>
      <c r="E34" s="13">
        <f t="shared" si="29"/>
        <v>1159831</v>
      </c>
      <c r="F34" s="14">
        <f t="shared" si="29"/>
        <v>559752</v>
      </c>
      <c r="G34" s="11">
        <f t="shared" si="29"/>
        <v>538515</v>
      </c>
      <c r="H34" s="12">
        <f t="shared" si="1"/>
        <v>-3.794001629292973</v>
      </c>
      <c r="I34" s="11">
        <f t="shared" si="29"/>
        <v>27852</v>
      </c>
      <c r="J34" s="11">
        <f t="shared" si="29"/>
        <v>20825</v>
      </c>
      <c r="K34" s="12">
        <f t="shared" si="2"/>
        <v>-25.229786011776532</v>
      </c>
      <c r="L34" s="11">
        <f t="shared" si="29"/>
        <v>156741</v>
      </c>
      <c r="M34" s="11">
        <f t="shared" si="29"/>
        <v>134753</v>
      </c>
      <c r="N34" s="12">
        <f t="shared" si="3"/>
        <v>-14.028237665958493</v>
      </c>
      <c r="O34" s="11">
        <f t="shared" si="29"/>
        <v>364026</v>
      </c>
      <c r="P34" s="11">
        <f t="shared" si="29"/>
        <v>348556</v>
      </c>
      <c r="Q34" s="12">
        <f t="shared" si="4"/>
        <v>-4.249696450253553</v>
      </c>
      <c r="R34" s="11">
        <f t="shared" si="29"/>
        <v>11</v>
      </c>
      <c r="S34" s="11">
        <f t="shared" si="29"/>
        <v>20</v>
      </c>
      <c r="T34" s="11">
        <f t="shared" si="29"/>
        <v>8</v>
      </c>
      <c r="U34" s="11">
        <f>SUM(U7:U31)</f>
        <v>9459197</v>
      </c>
      <c r="V34" s="11">
        <f t="shared" si="29"/>
        <v>53914763</v>
      </c>
      <c r="W34" s="12">
        <f t="shared" si="5"/>
        <v>5.699718802769411</v>
      </c>
      <c r="X34" s="11">
        <f t="shared" si="29"/>
        <v>1413</v>
      </c>
      <c r="Y34" s="11">
        <f t="shared" si="29"/>
        <v>8681837</v>
      </c>
      <c r="Z34" s="11">
        <f t="shared" si="29"/>
        <v>633</v>
      </c>
      <c r="AA34" s="11">
        <f t="shared" si="29"/>
        <v>356003</v>
      </c>
      <c r="AB34" s="11">
        <f t="shared" si="29"/>
        <v>2046</v>
      </c>
      <c r="AC34" s="11">
        <f t="shared" si="29"/>
        <v>9037840</v>
      </c>
      <c r="AD34" s="11">
        <f t="shared" si="29"/>
        <v>11</v>
      </c>
      <c r="AE34" s="11">
        <f t="shared" si="29"/>
        <v>3783182</v>
      </c>
      <c r="AF34" s="11">
        <f t="shared" si="29"/>
        <v>2</v>
      </c>
      <c r="AG34" s="11">
        <f t="shared" si="29"/>
        <v>172219</v>
      </c>
      <c r="AH34" s="11">
        <f t="shared" si="29"/>
        <v>39</v>
      </c>
      <c r="AI34" s="11">
        <f t="shared" si="29"/>
        <v>651226</v>
      </c>
      <c r="AJ34" s="11">
        <f t="shared" si="29"/>
        <v>41</v>
      </c>
      <c r="AK34" s="11">
        <f t="shared" si="29"/>
        <v>823445</v>
      </c>
      <c r="AL34" s="11">
        <f t="shared" si="29"/>
        <v>4</v>
      </c>
      <c r="AM34" s="11">
        <f t="shared" si="29"/>
        <v>1677091</v>
      </c>
      <c r="AN34" s="15">
        <f t="shared" si="9"/>
        <v>13.210164239445229</v>
      </c>
      <c r="AO34" s="11">
        <f t="shared" si="29"/>
        <v>6130</v>
      </c>
      <c r="AP34" s="11">
        <f t="shared" si="29"/>
        <v>817</v>
      </c>
      <c r="AQ34" s="11">
        <f t="shared" si="29"/>
        <v>567</v>
      </c>
      <c r="AR34" s="97">
        <f t="shared" si="29"/>
        <v>7514</v>
      </c>
      <c r="AS34" s="106">
        <f t="shared" si="29"/>
        <v>1561571</v>
      </c>
      <c r="AT34" s="106">
        <f t="shared" si="29"/>
        <v>1160913</v>
      </c>
      <c r="AU34" s="14">
        <f t="shared" si="29"/>
        <v>108634</v>
      </c>
      <c r="AV34" s="11">
        <f t="shared" si="29"/>
        <v>120261</v>
      </c>
      <c r="AW34" s="11">
        <f t="shared" si="29"/>
        <v>1156020</v>
      </c>
      <c r="AX34" s="11">
        <f>SUM(AX7:AX31)</f>
        <v>348718</v>
      </c>
      <c r="AY34" s="11">
        <f t="shared" si="29"/>
        <v>121167</v>
      </c>
      <c r="AZ34" s="11">
        <f t="shared" si="29"/>
        <v>701</v>
      </c>
      <c r="BA34" s="11">
        <f t="shared" si="29"/>
        <v>0</v>
      </c>
      <c r="BB34" s="11">
        <f t="shared" si="29"/>
        <v>0</v>
      </c>
      <c r="BC34" s="11">
        <f>SUM(BC7:BC31)</f>
        <v>989664</v>
      </c>
      <c r="BD34" s="11">
        <f t="shared" si="29"/>
        <v>235474100</v>
      </c>
      <c r="BE34" s="11">
        <f t="shared" si="29"/>
        <v>189008220</v>
      </c>
      <c r="BF34" s="12">
        <f t="shared" si="11"/>
        <v>80.2670951922101</v>
      </c>
      <c r="BG34" s="11">
        <f t="shared" si="29"/>
        <v>30</v>
      </c>
      <c r="BH34" s="97">
        <f t="shared" si="29"/>
        <v>30</v>
      </c>
      <c r="BI34" s="188">
        <f t="shared" si="12"/>
        <v>100</v>
      </c>
      <c r="BJ34" s="14">
        <f t="shared" si="29"/>
        <v>235474100</v>
      </c>
      <c r="BK34" s="11">
        <f t="shared" si="29"/>
        <v>189008220</v>
      </c>
      <c r="BL34" s="171">
        <f t="shared" si="13"/>
        <v>80.2670951922101</v>
      </c>
      <c r="BM34" s="11">
        <f t="shared" si="29"/>
        <v>989664</v>
      </c>
      <c r="BN34" s="97">
        <f t="shared" si="29"/>
        <v>895375</v>
      </c>
      <c r="BO34" s="111">
        <f t="shared" si="14"/>
        <v>100</v>
      </c>
      <c r="BP34" s="10">
        <f t="shared" si="29"/>
        <v>58877000</v>
      </c>
      <c r="BQ34" s="11">
        <f t="shared" si="29"/>
        <v>55046400</v>
      </c>
      <c r="BR34" s="171">
        <f t="shared" si="18"/>
        <v>93.49389405030827</v>
      </c>
      <c r="BS34" s="11">
        <f t="shared" si="29"/>
        <v>43331</v>
      </c>
      <c r="BT34" s="13">
        <f t="shared" si="29"/>
        <v>43331</v>
      </c>
      <c r="BU34" s="14">
        <f t="shared" si="29"/>
        <v>43331</v>
      </c>
      <c r="BV34" s="11">
        <f aca="true" t="shared" si="30" ref="BV34:EW34">SUM(BV7:BV31)</f>
        <v>24817000</v>
      </c>
      <c r="BW34" s="11">
        <f t="shared" si="30"/>
        <v>24817000</v>
      </c>
      <c r="BX34" s="11">
        <f t="shared" si="30"/>
        <v>24817000</v>
      </c>
      <c r="BY34" s="11">
        <f t="shared" si="30"/>
        <v>37900</v>
      </c>
      <c r="BZ34" s="11">
        <f t="shared" si="30"/>
        <v>1770</v>
      </c>
      <c r="CA34" s="11">
        <f t="shared" si="30"/>
        <v>1770</v>
      </c>
      <c r="CB34" s="11">
        <f t="shared" si="30"/>
        <v>1415</v>
      </c>
      <c r="CC34" s="11">
        <f t="shared" si="30"/>
        <v>1132000</v>
      </c>
      <c r="CD34" s="11">
        <f t="shared" si="30"/>
        <v>1132000</v>
      </c>
      <c r="CE34" s="11">
        <f t="shared" si="30"/>
        <v>823000</v>
      </c>
      <c r="CF34" s="11">
        <f t="shared" si="30"/>
        <v>1039</v>
      </c>
      <c r="CG34" s="11">
        <f t="shared" si="30"/>
        <v>46</v>
      </c>
      <c r="CH34" s="11">
        <f t="shared" si="30"/>
        <v>46</v>
      </c>
      <c r="CI34" s="11">
        <f t="shared" si="30"/>
        <v>46</v>
      </c>
      <c r="CJ34" s="11">
        <f t="shared" si="30"/>
        <v>180000</v>
      </c>
      <c r="CK34" s="11">
        <f t="shared" si="30"/>
        <v>180000</v>
      </c>
      <c r="CL34" s="11">
        <f t="shared" si="30"/>
        <v>180000</v>
      </c>
      <c r="CM34" s="11">
        <f t="shared" si="30"/>
        <v>45</v>
      </c>
      <c r="CN34" s="11">
        <f t="shared" si="30"/>
        <v>78</v>
      </c>
      <c r="CO34" s="11">
        <f t="shared" si="30"/>
        <v>78</v>
      </c>
      <c r="CP34" s="11">
        <f t="shared" si="30"/>
        <v>78</v>
      </c>
      <c r="CQ34" s="11">
        <f t="shared" si="30"/>
        <v>100000</v>
      </c>
      <c r="CR34" s="11">
        <f t="shared" si="30"/>
        <v>100000</v>
      </c>
      <c r="CS34" s="11">
        <f t="shared" si="30"/>
        <v>100000</v>
      </c>
      <c r="CT34" s="11">
        <f t="shared" si="30"/>
        <v>78</v>
      </c>
      <c r="CU34" s="11">
        <f t="shared" si="30"/>
        <v>56</v>
      </c>
      <c r="CV34" s="11">
        <f t="shared" si="30"/>
        <v>56</v>
      </c>
      <c r="CW34" s="11">
        <f t="shared" si="30"/>
        <v>56</v>
      </c>
      <c r="CX34" s="11">
        <f t="shared" si="30"/>
        <v>50000</v>
      </c>
      <c r="CY34" s="11">
        <f t="shared" si="30"/>
        <v>50000</v>
      </c>
      <c r="CZ34" s="11">
        <f t="shared" si="30"/>
        <v>50000</v>
      </c>
      <c r="DA34" s="11">
        <f t="shared" si="30"/>
        <v>56</v>
      </c>
      <c r="DB34" s="11">
        <f t="shared" si="30"/>
        <v>322</v>
      </c>
      <c r="DC34" s="11">
        <f t="shared" si="30"/>
        <v>74966</v>
      </c>
      <c r="DD34" s="11">
        <f t="shared" si="30"/>
        <v>12251</v>
      </c>
      <c r="DE34" s="11">
        <f t="shared" si="30"/>
        <v>16</v>
      </c>
      <c r="DF34" s="11">
        <f t="shared" si="30"/>
        <v>139</v>
      </c>
      <c r="DG34" s="11">
        <f t="shared" si="30"/>
        <v>126730</v>
      </c>
      <c r="DH34" s="11">
        <f t="shared" si="30"/>
        <v>0</v>
      </c>
      <c r="DI34" s="11">
        <f t="shared" si="30"/>
        <v>0</v>
      </c>
      <c r="DJ34" s="11">
        <f t="shared" si="30"/>
        <v>0</v>
      </c>
      <c r="DK34" s="11">
        <f t="shared" si="30"/>
        <v>0</v>
      </c>
      <c r="DL34" s="11">
        <f t="shared" si="30"/>
        <v>0</v>
      </c>
      <c r="DM34" s="11">
        <f t="shared" si="30"/>
        <v>0</v>
      </c>
      <c r="DN34" s="11">
        <f aca="true" t="shared" si="31" ref="DN34:DZ34">SUM(DN7:DN31)</f>
        <v>318358</v>
      </c>
      <c r="DO34" s="11">
        <f t="shared" si="31"/>
        <v>1</v>
      </c>
      <c r="DP34" s="11">
        <f t="shared" si="31"/>
        <v>2296</v>
      </c>
      <c r="DQ34" s="11">
        <f t="shared" si="31"/>
        <v>0</v>
      </c>
      <c r="DR34" s="11">
        <f t="shared" si="31"/>
        <v>0</v>
      </c>
      <c r="DS34" s="11">
        <f t="shared" si="31"/>
        <v>0</v>
      </c>
      <c r="DT34" s="11">
        <f t="shared" si="31"/>
        <v>0</v>
      </c>
      <c r="DU34" s="11">
        <f t="shared" si="31"/>
        <v>0</v>
      </c>
      <c r="DV34" s="11">
        <f t="shared" si="31"/>
        <v>0</v>
      </c>
      <c r="DW34" s="11">
        <f t="shared" si="31"/>
        <v>0</v>
      </c>
      <c r="DX34" s="11">
        <f t="shared" si="31"/>
        <v>0</v>
      </c>
      <c r="DY34" s="11">
        <f t="shared" si="31"/>
        <v>0</v>
      </c>
      <c r="DZ34" s="13">
        <f t="shared" si="31"/>
        <v>0</v>
      </c>
      <c r="EA34" s="11">
        <f t="shared" si="30"/>
        <v>0</v>
      </c>
      <c r="EB34" s="11">
        <f t="shared" si="30"/>
        <v>0</v>
      </c>
      <c r="EC34" s="11">
        <f t="shared" si="30"/>
        <v>0</v>
      </c>
      <c r="ED34" s="11">
        <f t="shared" si="30"/>
        <v>0</v>
      </c>
      <c r="EE34" s="11">
        <f t="shared" si="30"/>
        <v>46</v>
      </c>
      <c r="EF34" s="11">
        <f t="shared" si="30"/>
        <v>44660</v>
      </c>
      <c r="EG34" s="11">
        <f>SUM(EG7:EG31)</f>
        <v>1</v>
      </c>
      <c r="EH34" s="11">
        <f t="shared" si="30"/>
        <v>1748</v>
      </c>
      <c r="EI34" s="11">
        <f t="shared" si="30"/>
        <v>186250</v>
      </c>
      <c r="EJ34" s="11">
        <f>SUM(EJ7:EJ31)</f>
        <v>5922</v>
      </c>
      <c r="EK34" s="11">
        <f>SUM(EK7:EK31)</f>
        <v>28</v>
      </c>
      <c r="EL34" s="11">
        <f t="shared" si="30"/>
        <v>33494</v>
      </c>
      <c r="EM34" s="11">
        <f>SUM(EM7:EM31)</f>
        <v>580</v>
      </c>
      <c r="EN34" s="11">
        <f t="shared" si="30"/>
        <v>2</v>
      </c>
      <c r="EO34" s="11">
        <f t="shared" si="30"/>
        <v>80</v>
      </c>
      <c r="EP34" s="11">
        <f t="shared" si="30"/>
        <v>42</v>
      </c>
      <c r="EQ34" s="11">
        <f t="shared" si="30"/>
        <v>18448</v>
      </c>
      <c r="ER34" s="11">
        <f t="shared" si="30"/>
        <v>73</v>
      </c>
      <c r="ES34" s="11">
        <f t="shared" si="30"/>
        <v>36</v>
      </c>
      <c r="ET34" s="11">
        <f t="shared" si="30"/>
        <v>19112</v>
      </c>
      <c r="EU34" s="11">
        <f>SUM(EU7:EU31)</f>
        <v>68</v>
      </c>
      <c r="EV34" s="11">
        <f t="shared" si="30"/>
        <v>77</v>
      </c>
      <c r="EW34" s="11">
        <f t="shared" si="30"/>
        <v>180277</v>
      </c>
      <c r="EX34" s="11">
        <f aca="true" t="shared" si="32" ref="EX34:GW34">SUM(EX7:EX31)</f>
        <v>138</v>
      </c>
      <c r="EY34" s="11">
        <f t="shared" si="32"/>
        <v>150</v>
      </c>
      <c r="EZ34" s="11">
        <f t="shared" si="32"/>
        <v>97416</v>
      </c>
      <c r="FA34" s="11">
        <f t="shared" si="32"/>
        <v>91</v>
      </c>
      <c r="FB34" s="11">
        <f t="shared" si="32"/>
        <v>40</v>
      </c>
      <c r="FC34" s="11">
        <f>SUM(FC7:FC31)</f>
        <v>35898</v>
      </c>
      <c r="FD34" s="11">
        <f t="shared" si="32"/>
        <v>143</v>
      </c>
      <c r="FE34" s="11">
        <f t="shared" si="32"/>
        <v>0</v>
      </c>
      <c r="FF34" s="11">
        <f t="shared" si="32"/>
        <v>0</v>
      </c>
      <c r="FG34" s="11">
        <f t="shared" si="32"/>
        <v>0</v>
      </c>
      <c r="FH34" s="11">
        <f t="shared" si="32"/>
        <v>0</v>
      </c>
      <c r="FI34" s="11">
        <f>SUM(FI7:FI31)</f>
        <v>0</v>
      </c>
      <c r="FJ34" s="11">
        <f t="shared" si="32"/>
        <v>0</v>
      </c>
      <c r="FK34" s="11">
        <f t="shared" si="32"/>
        <v>2</v>
      </c>
      <c r="FL34" s="11">
        <f t="shared" si="32"/>
        <v>3332</v>
      </c>
      <c r="FM34" s="11">
        <f t="shared" si="32"/>
        <v>5</v>
      </c>
      <c r="FN34" s="11">
        <f t="shared" si="32"/>
        <v>0</v>
      </c>
      <c r="FO34" s="11">
        <f>SUM(FO7:FO31)</f>
        <v>0</v>
      </c>
      <c r="FP34" s="11">
        <f t="shared" si="32"/>
        <v>0</v>
      </c>
      <c r="FQ34" s="11">
        <f t="shared" si="32"/>
        <v>3</v>
      </c>
      <c r="FR34" s="11">
        <f t="shared" si="32"/>
        <v>3451</v>
      </c>
      <c r="FS34" s="11">
        <f t="shared" si="32"/>
        <v>5</v>
      </c>
      <c r="FT34" s="11">
        <f t="shared" si="32"/>
        <v>5</v>
      </c>
      <c r="FU34" s="11">
        <f>SUM(FU7:FU31)</f>
        <v>6783</v>
      </c>
      <c r="FV34" s="11">
        <f t="shared" si="32"/>
        <v>10</v>
      </c>
      <c r="FW34" s="11">
        <f t="shared" si="32"/>
        <v>79</v>
      </c>
      <c r="FX34" s="11">
        <f>SUM(FX7:FX31)</f>
        <v>151862</v>
      </c>
      <c r="FY34" s="11">
        <f t="shared" si="32"/>
        <v>100</v>
      </c>
      <c r="FZ34" s="11">
        <f t="shared" si="32"/>
        <v>7</v>
      </c>
      <c r="GA34" s="11">
        <f t="shared" si="32"/>
        <v>146809</v>
      </c>
      <c r="GB34" s="11">
        <f t="shared" si="32"/>
        <v>2</v>
      </c>
      <c r="GC34" s="11">
        <f t="shared" si="32"/>
        <v>21</v>
      </c>
      <c r="GD34" s="11">
        <f>SUM(GD7:GD31)</f>
        <v>285936</v>
      </c>
      <c r="GE34" s="11">
        <f t="shared" si="32"/>
        <v>3</v>
      </c>
      <c r="GF34" s="11">
        <f t="shared" si="32"/>
        <v>49</v>
      </c>
      <c r="GG34" s="11">
        <f t="shared" si="32"/>
        <v>24660</v>
      </c>
      <c r="GH34" s="11">
        <f t="shared" si="32"/>
        <v>9</v>
      </c>
      <c r="GI34" s="11">
        <f t="shared" si="32"/>
        <v>11</v>
      </c>
      <c r="GJ34" s="11">
        <f t="shared" si="32"/>
        <v>2084</v>
      </c>
      <c r="GK34" s="11">
        <f t="shared" si="32"/>
        <v>30</v>
      </c>
      <c r="GL34" s="11">
        <f t="shared" si="32"/>
        <v>10</v>
      </c>
      <c r="GM34" s="11">
        <f t="shared" si="32"/>
        <v>37</v>
      </c>
      <c r="GN34" s="11">
        <f>SUM(GN7:GN31)</f>
        <v>38164</v>
      </c>
      <c r="GO34" s="11">
        <f t="shared" si="32"/>
        <v>3</v>
      </c>
      <c r="GP34" s="11">
        <f>SUM(GP7:GP31)</f>
        <v>9283</v>
      </c>
      <c r="GQ34" s="11">
        <f t="shared" si="32"/>
        <v>16</v>
      </c>
      <c r="GR34" s="11">
        <f t="shared" si="32"/>
        <v>56</v>
      </c>
      <c r="GS34" s="11">
        <f t="shared" si="32"/>
        <v>10633</v>
      </c>
      <c r="GT34" s="11">
        <f t="shared" si="32"/>
        <v>1265</v>
      </c>
      <c r="GU34" s="11">
        <f t="shared" si="32"/>
        <v>350</v>
      </c>
      <c r="GV34" s="11">
        <f t="shared" si="32"/>
        <v>2437</v>
      </c>
      <c r="GW34" s="13">
        <f t="shared" si="32"/>
        <v>156324</v>
      </c>
    </row>
    <row r="35" spans="1:205" ht="22.5" customHeight="1" thickBot="1" thickTop="1">
      <c r="A35" s="80" t="s">
        <v>41</v>
      </c>
      <c r="B35" s="81">
        <f>SUM(B6:B31)</f>
        <v>2647660</v>
      </c>
      <c r="C35" s="38">
        <f aca="true" t="shared" si="33" ref="C35:AF35">SUM(C6:C31)</f>
        <v>2636092</v>
      </c>
      <c r="D35" s="82">
        <f t="shared" si="0"/>
        <v>-0.43691410528542185</v>
      </c>
      <c r="E35" s="83">
        <f t="shared" si="33"/>
        <v>2579305</v>
      </c>
      <c r="F35" s="84">
        <f t="shared" si="33"/>
        <v>1248020</v>
      </c>
      <c r="G35" s="38">
        <f t="shared" si="33"/>
        <v>1219370</v>
      </c>
      <c r="H35" s="82">
        <f t="shared" si="1"/>
        <v>-2.295636287880002</v>
      </c>
      <c r="I35" s="38">
        <f t="shared" si="33"/>
        <v>33764</v>
      </c>
      <c r="J35" s="38">
        <f t="shared" si="33"/>
        <v>26054</v>
      </c>
      <c r="K35" s="82">
        <f t="shared" si="2"/>
        <v>-22.83497215969672</v>
      </c>
      <c r="L35" s="38">
        <f t="shared" si="33"/>
        <v>312201</v>
      </c>
      <c r="M35" s="38">
        <f t="shared" si="33"/>
        <v>266440</v>
      </c>
      <c r="N35" s="82">
        <f t="shared" si="3"/>
        <v>-14.657544338423003</v>
      </c>
      <c r="O35" s="38">
        <f t="shared" si="33"/>
        <v>868092</v>
      </c>
      <c r="P35" s="38">
        <f t="shared" si="33"/>
        <v>819831</v>
      </c>
      <c r="Q35" s="82">
        <f t="shared" si="4"/>
        <v>-5.559433792731646</v>
      </c>
      <c r="R35" s="38">
        <f t="shared" si="33"/>
        <v>12</v>
      </c>
      <c r="S35" s="38">
        <f t="shared" si="33"/>
        <v>21</v>
      </c>
      <c r="T35" s="38">
        <f t="shared" si="33"/>
        <v>9</v>
      </c>
      <c r="U35" s="38">
        <f t="shared" si="33"/>
        <v>12427491</v>
      </c>
      <c r="V35" s="38">
        <f t="shared" si="33"/>
        <v>72232186</v>
      </c>
      <c r="W35" s="82">
        <f t="shared" si="5"/>
        <v>5.812290348872512</v>
      </c>
      <c r="X35" s="38">
        <f t="shared" si="33"/>
        <v>2316</v>
      </c>
      <c r="Y35" s="38">
        <f t="shared" si="33"/>
        <v>14388985</v>
      </c>
      <c r="Z35" s="38">
        <f t="shared" si="33"/>
        <v>645</v>
      </c>
      <c r="AA35" s="38">
        <f t="shared" si="33"/>
        <v>570233</v>
      </c>
      <c r="AB35" s="38">
        <f t="shared" si="33"/>
        <v>2961</v>
      </c>
      <c r="AC35" s="38">
        <f t="shared" si="33"/>
        <v>14959218</v>
      </c>
      <c r="AD35" s="38">
        <f t="shared" si="33"/>
        <v>16</v>
      </c>
      <c r="AE35" s="38">
        <f t="shared" si="33"/>
        <v>4467756</v>
      </c>
      <c r="AF35" s="38">
        <f t="shared" si="33"/>
        <v>2</v>
      </c>
      <c r="AG35" s="38">
        <f aca="true" t="shared" si="34" ref="AG35:BQ35">SUM(AG6:AG31)</f>
        <v>172219</v>
      </c>
      <c r="AH35" s="38">
        <f t="shared" si="34"/>
        <v>39</v>
      </c>
      <c r="AI35" s="38">
        <f t="shared" si="34"/>
        <v>651226</v>
      </c>
      <c r="AJ35" s="38">
        <f t="shared" si="34"/>
        <v>41</v>
      </c>
      <c r="AK35" s="38">
        <f t="shared" si="34"/>
        <v>823445</v>
      </c>
      <c r="AL35" s="38">
        <f t="shared" si="34"/>
        <v>4</v>
      </c>
      <c r="AM35" s="38">
        <f t="shared" si="34"/>
        <v>1677091</v>
      </c>
      <c r="AN35" s="85">
        <f t="shared" si="9"/>
        <v>8.501324969323132</v>
      </c>
      <c r="AO35" s="38">
        <f t="shared" si="34"/>
        <v>25340</v>
      </c>
      <c r="AP35" s="38">
        <f t="shared" si="34"/>
        <v>4459</v>
      </c>
      <c r="AQ35" s="38">
        <f t="shared" si="34"/>
        <v>700</v>
      </c>
      <c r="AR35" s="98">
        <f t="shared" si="34"/>
        <v>30499</v>
      </c>
      <c r="AS35" s="107">
        <f t="shared" si="34"/>
        <v>1602374</v>
      </c>
      <c r="AT35" s="107">
        <f t="shared" si="34"/>
        <v>1196426</v>
      </c>
      <c r="AU35" s="84">
        <f t="shared" si="34"/>
        <v>122074</v>
      </c>
      <c r="AV35" s="38">
        <f t="shared" si="34"/>
        <v>131912</v>
      </c>
      <c r="AW35" s="38">
        <f t="shared" si="34"/>
        <v>2573757</v>
      </c>
      <c r="AX35" s="38">
        <f t="shared" si="34"/>
        <v>810133</v>
      </c>
      <c r="AY35" s="38">
        <f t="shared" si="34"/>
        <v>131031</v>
      </c>
      <c r="AZ35" s="38">
        <f t="shared" si="34"/>
        <v>786</v>
      </c>
      <c r="BA35" s="38">
        <f t="shared" si="34"/>
        <v>0</v>
      </c>
      <c r="BB35" s="38">
        <f t="shared" si="34"/>
        <v>0</v>
      </c>
      <c r="BC35" s="38">
        <f t="shared" si="34"/>
        <v>2400850</v>
      </c>
      <c r="BD35" s="38">
        <f t="shared" si="34"/>
        <v>401744100</v>
      </c>
      <c r="BE35" s="38">
        <f t="shared" si="34"/>
        <v>344138220</v>
      </c>
      <c r="BF35" s="82">
        <f t="shared" si="11"/>
        <v>85.66105140063041</v>
      </c>
      <c r="BG35" s="38">
        <f t="shared" si="34"/>
        <v>35</v>
      </c>
      <c r="BH35" s="98">
        <f t="shared" si="34"/>
        <v>35</v>
      </c>
      <c r="BI35" s="189">
        <f t="shared" si="12"/>
        <v>100</v>
      </c>
      <c r="BJ35" s="84">
        <f t="shared" si="34"/>
        <v>401744100</v>
      </c>
      <c r="BK35" s="38">
        <f t="shared" si="34"/>
        <v>344138220</v>
      </c>
      <c r="BL35" s="172">
        <f t="shared" si="13"/>
        <v>85.66105140063041</v>
      </c>
      <c r="BM35" s="38">
        <f t="shared" si="34"/>
        <v>2400850</v>
      </c>
      <c r="BN35" s="98">
        <f t="shared" si="34"/>
        <v>2290676</v>
      </c>
      <c r="BO35" s="112">
        <f t="shared" si="14"/>
        <v>100</v>
      </c>
      <c r="BP35" s="81">
        <f t="shared" si="34"/>
        <v>85001000</v>
      </c>
      <c r="BQ35" s="38">
        <f t="shared" si="34"/>
        <v>81170400</v>
      </c>
      <c r="BR35" s="172">
        <f t="shared" si="18"/>
        <v>95.49346478276726</v>
      </c>
      <c r="BS35" s="38">
        <f aca="true" t="shared" si="35" ref="BS35:CX35">SUM(BS6:BS31)</f>
        <v>43841</v>
      </c>
      <c r="BT35" s="83">
        <f t="shared" si="35"/>
        <v>43841</v>
      </c>
      <c r="BU35" s="84">
        <f t="shared" si="35"/>
        <v>43841</v>
      </c>
      <c r="BV35" s="38">
        <f t="shared" si="35"/>
        <v>25027000</v>
      </c>
      <c r="BW35" s="38">
        <f t="shared" si="35"/>
        <v>25027000</v>
      </c>
      <c r="BX35" s="38">
        <f t="shared" si="35"/>
        <v>25027000</v>
      </c>
      <c r="BY35" s="38">
        <f t="shared" si="35"/>
        <v>38348</v>
      </c>
      <c r="BZ35" s="38">
        <f t="shared" si="35"/>
        <v>1770</v>
      </c>
      <c r="CA35" s="38">
        <f t="shared" si="35"/>
        <v>1770</v>
      </c>
      <c r="CB35" s="38">
        <f t="shared" si="35"/>
        <v>1415</v>
      </c>
      <c r="CC35" s="38">
        <f t="shared" si="35"/>
        <v>1132000</v>
      </c>
      <c r="CD35" s="38">
        <f t="shared" si="35"/>
        <v>1132000</v>
      </c>
      <c r="CE35" s="38">
        <f t="shared" si="35"/>
        <v>823000</v>
      </c>
      <c r="CF35" s="38">
        <f t="shared" si="35"/>
        <v>1039</v>
      </c>
      <c r="CG35" s="38">
        <f t="shared" si="35"/>
        <v>46</v>
      </c>
      <c r="CH35" s="38">
        <f t="shared" si="35"/>
        <v>46</v>
      </c>
      <c r="CI35" s="38">
        <f t="shared" si="35"/>
        <v>46</v>
      </c>
      <c r="CJ35" s="38">
        <f t="shared" si="35"/>
        <v>180000</v>
      </c>
      <c r="CK35" s="38">
        <f t="shared" si="35"/>
        <v>180000</v>
      </c>
      <c r="CL35" s="38">
        <f t="shared" si="35"/>
        <v>180000</v>
      </c>
      <c r="CM35" s="38">
        <f t="shared" si="35"/>
        <v>45</v>
      </c>
      <c r="CN35" s="38">
        <f t="shared" si="35"/>
        <v>78</v>
      </c>
      <c r="CO35" s="38">
        <f t="shared" si="35"/>
        <v>78</v>
      </c>
      <c r="CP35" s="38">
        <f t="shared" si="35"/>
        <v>78</v>
      </c>
      <c r="CQ35" s="38">
        <f t="shared" si="35"/>
        <v>100000</v>
      </c>
      <c r="CR35" s="38">
        <f t="shared" si="35"/>
        <v>100000</v>
      </c>
      <c r="CS35" s="38">
        <f t="shared" si="35"/>
        <v>100000</v>
      </c>
      <c r="CT35" s="38">
        <f t="shared" si="35"/>
        <v>78</v>
      </c>
      <c r="CU35" s="38">
        <f t="shared" si="35"/>
        <v>56</v>
      </c>
      <c r="CV35" s="38">
        <f t="shared" si="35"/>
        <v>56</v>
      </c>
      <c r="CW35" s="38">
        <f t="shared" si="35"/>
        <v>56</v>
      </c>
      <c r="CX35" s="38">
        <f t="shared" si="35"/>
        <v>50000</v>
      </c>
      <c r="CY35" s="38">
        <f aca="true" t="shared" si="36" ref="CY35:ET35">SUM(CY6:CY31)</f>
        <v>50000</v>
      </c>
      <c r="CZ35" s="38">
        <f t="shared" si="36"/>
        <v>50000</v>
      </c>
      <c r="DA35" s="38">
        <f t="shared" si="36"/>
        <v>56</v>
      </c>
      <c r="DB35" s="38">
        <f t="shared" si="36"/>
        <v>322</v>
      </c>
      <c r="DC35" s="38">
        <f t="shared" si="36"/>
        <v>82987</v>
      </c>
      <c r="DD35" s="38">
        <f t="shared" si="36"/>
        <v>12251</v>
      </c>
      <c r="DE35" s="38">
        <f t="shared" si="36"/>
        <v>16</v>
      </c>
      <c r="DF35" s="38">
        <f t="shared" si="36"/>
        <v>162</v>
      </c>
      <c r="DG35" s="38">
        <f t="shared" si="36"/>
        <v>149730</v>
      </c>
      <c r="DH35" s="38">
        <f t="shared" si="36"/>
        <v>0</v>
      </c>
      <c r="DI35" s="38">
        <f t="shared" si="36"/>
        <v>0</v>
      </c>
      <c r="DJ35" s="38">
        <f t="shared" si="36"/>
        <v>0</v>
      </c>
      <c r="DK35" s="38">
        <f t="shared" si="36"/>
        <v>0</v>
      </c>
      <c r="DL35" s="38">
        <f t="shared" si="36"/>
        <v>0</v>
      </c>
      <c r="DM35" s="38">
        <f t="shared" si="36"/>
        <v>0</v>
      </c>
      <c r="DN35" s="38">
        <f aca="true" t="shared" si="37" ref="DN35:DZ35">SUM(DN6:DN31)</f>
        <v>691970</v>
      </c>
      <c r="DO35" s="38">
        <f t="shared" si="37"/>
        <v>1</v>
      </c>
      <c r="DP35" s="38">
        <f t="shared" si="37"/>
        <v>2296</v>
      </c>
      <c r="DQ35" s="38">
        <f t="shared" si="37"/>
        <v>0</v>
      </c>
      <c r="DR35" s="38">
        <f t="shared" si="37"/>
        <v>0</v>
      </c>
      <c r="DS35" s="38">
        <f t="shared" si="37"/>
        <v>7</v>
      </c>
      <c r="DT35" s="38">
        <f t="shared" si="37"/>
        <v>22402</v>
      </c>
      <c r="DU35" s="38">
        <f t="shared" si="37"/>
        <v>0</v>
      </c>
      <c r="DV35" s="38">
        <f t="shared" si="37"/>
        <v>0</v>
      </c>
      <c r="DW35" s="38">
        <f t="shared" si="37"/>
        <v>0</v>
      </c>
      <c r="DX35" s="38">
        <f t="shared" si="37"/>
        <v>0</v>
      </c>
      <c r="DY35" s="38">
        <f t="shared" si="37"/>
        <v>0</v>
      </c>
      <c r="DZ35" s="83">
        <f t="shared" si="37"/>
        <v>0</v>
      </c>
      <c r="EA35" s="38">
        <f t="shared" si="36"/>
        <v>0</v>
      </c>
      <c r="EB35" s="38">
        <f t="shared" si="36"/>
        <v>0</v>
      </c>
      <c r="EC35" s="38">
        <f t="shared" si="36"/>
        <v>1</v>
      </c>
      <c r="ED35" s="38">
        <f t="shared" si="36"/>
        <v>850</v>
      </c>
      <c r="EE35" s="38">
        <f t="shared" si="36"/>
        <v>63</v>
      </c>
      <c r="EF35" s="38">
        <f t="shared" si="36"/>
        <v>56700</v>
      </c>
      <c r="EG35" s="38">
        <f>SUM(EG6:EG31)</f>
        <v>1</v>
      </c>
      <c r="EH35" s="38">
        <f t="shared" si="36"/>
        <v>1748</v>
      </c>
      <c r="EI35" s="38">
        <f t="shared" si="36"/>
        <v>215246</v>
      </c>
      <c r="EJ35" s="38">
        <f>SUM(EJ6:EJ31)</f>
        <v>8620</v>
      </c>
      <c r="EK35" s="38">
        <f>SUM(EK6:EK31)</f>
        <v>99</v>
      </c>
      <c r="EL35" s="38">
        <f t="shared" si="36"/>
        <v>178983</v>
      </c>
      <c r="EM35" s="38">
        <f t="shared" si="36"/>
        <v>5107</v>
      </c>
      <c r="EN35" s="38">
        <f t="shared" si="36"/>
        <v>16</v>
      </c>
      <c r="EO35" s="38">
        <f t="shared" si="36"/>
        <v>841</v>
      </c>
      <c r="EP35" s="38">
        <f t="shared" si="36"/>
        <v>134</v>
      </c>
      <c r="EQ35" s="38">
        <f t="shared" si="36"/>
        <v>42286</v>
      </c>
      <c r="ER35" s="38">
        <f t="shared" si="36"/>
        <v>533</v>
      </c>
      <c r="ES35" s="38">
        <f t="shared" si="36"/>
        <v>36</v>
      </c>
      <c r="ET35" s="38">
        <f t="shared" si="36"/>
        <v>19112</v>
      </c>
      <c r="EU35" s="38">
        <f>SUM(EU6:EU31)</f>
        <v>68</v>
      </c>
      <c r="EV35" s="38">
        <f aca="true" t="shared" si="38" ref="EV35:GN35">SUM(EV6:EV31)</f>
        <v>87</v>
      </c>
      <c r="EW35" s="38">
        <f t="shared" si="38"/>
        <v>272692</v>
      </c>
      <c r="EX35" s="38">
        <f t="shared" si="38"/>
        <v>249</v>
      </c>
      <c r="EY35" s="38">
        <f t="shared" si="38"/>
        <v>151</v>
      </c>
      <c r="EZ35" s="38">
        <f>SUM(EZ6:EZ31)</f>
        <v>106450</v>
      </c>
      <c r="FA35" s="38">
        <f t="shared" si="38"/>
        <v>122</v>
      </c>
      <c r="FB35" s="38">
        <f t="shared" si="38"/>
        <v>59</v>
      </c>
      <c r="FC35" s="38">
        <f t="shared" si="38"/>
        <v>51494</v>
      </c>
      <c r="FD35" s="38">
        <f t="shared" si="38"/>
        <v>367</v>
      </c>
      <c r="FE35" s="38">
        <f t="shared" si="38"/>
        <v>0</v>
      </c>
      <c r="FF35" s="38">
        <f>SUM(FF6:FF31)</f>
        <v>0</v>
      </c>
      <c r="FG35" s="38">
        <f t="shared" si="38"/>
        <v>0</v>
      </c>
      <c r="FH35" s="38">
        <f t="shared" si="38"/>
        <v>1</v>
      </c>
      <c r="FI35" s="38">
        <f t="shared" si="38"/>
        <v>9675</v>
      </c>
      <c r="FJ35" s="38">
        <f t="shared" si="38"/>
        <v>50</v>
      </c>
      <c r="FK35" s="38">
        <f t="shared" si="38"/>
        <v>3</v>
      </c>
      <c r="FL35" s="38">
        <f>SUM(FL6:FL31)</f>
        <v>5732</v>
      </c>
      <c r="FM35" s="38">
        <f t="shared" si="38"/>
        <v>13</v>
      </c>
      <c r="FN35" s="38">
        <f t="shared" si="38"/>
        <v>1</v>
      </c>
      <c r="FO35" s="38">
        <f t="shared" si="38"/>
        <v>14201</v>
      </c>
      <c r="FP35" s="38">
        <f t="shared" si="38"/>
        <v>9</v>
      </c>
      <c r="FQ35" s="38">
        <f t="shared" si="38"/>
        <v>4</v>
      </c>
      <c r="FR35" s="38">
        <f>SUM(FR6:FR31)</f>
        <v>44834</v>
      </c>
      <c r="FS35" s="38">
        <f t="shared" si="38"/>
        <v>50</v>
      </c>
      <c r="FT35" s="38">
        <f t="shared" si="38"/>
        <v>9</v>
      </c>
      <c r="FU35" s="38">
        <f t="shared" si="38"/>
        <v>74442</v>
      </c>
      <c r="FV35" s="38">
        <f t="shared" si="38"/>
        <v>122</v>
      </c>
      <c r="FW35" s="38">
        <f t="shared" si="38"/>
        <v>99</v>
      </c>
      <c r="FX35" s="38">
        <f t="shared" si="38"/>
        <v>196526</v>
      </c>
      <c r="FY35" s="38">
        <f t="shared" si="38"/>
        <v>164</v>
      </c>
      <c r="FZ35" s="38">
        <f t="shared" si="38"/>
        <v>9</v>
      </c>
      <c r="GA35" s="38">
        <f>SUM(GA6:GA31)</f>
        <v>210809</v>
      </c>
      <c r="GB35" s="38">
        <f t="shared" si="38"/>
        <v>8</v>
      </c>
      <c r="GC35" s="38">
        <f t="shared" si="38"/>
        <v>41</v>
      </c>
      <c r="GD35" s="38">
        <f t="shared" si="38"/>
        <v>741811</v>
      </c>
      <c r="GE35" s="38">
        <f t="shared" si="38"/>
        <v>27</v>
      </c>
      <c r="GF35" s="38">
        <f t="shared" si="38"/>
        <v>55</v>
      </c>
      <c r="GG35" s="38">
        <f>SUM(GG6:GG31)</f>
        <v>27660</v>
      </c>
      <c r="GH35" s="38">
        <f t="shared" si="38"/>
        <v>34</v>
      </c>
      <c r="GI35" s="38">
        <f t="shared" si="38"/>
        <v>13</v>
      </c>
      <c r="GJ35" s="38">
        <f t="shared" si="38"/>
        <v>2224</v>
      </c>
      <c r="GK35" s="38">
        <f t="shared" si="38"/>
        <v>50</v>
      </c>
      <c r="GL35" s="38">
        <f t="shared" si="38"/>
        <v>10</v>
      </c>
      <c r="GM35" s="38">
        <f t="shared" si="38"/>
        <v>37</v>
      </c>
      <c r="GN35" s="38">
        <f t="shared" si="38"/>
        <v>38164</v>
      </c>
      <c r="GO35" s="38">
        <f aca="true" t="shared" si="39" ref="GO35:GW35">SUM(GO6:GO31)</f>
        <v>4</v>
      </c>
      <c r="GP35" s="38">
        <f t="shared" si="39"/>
        <v>12249</v>
      </c>
      <c r="GQ35" s="38">
        <f t="shared" si="39"/>
        <v>17</v>
      </c>
      <c r="GR35" s="38">
        <f t="shared" si="39"/>
        <v>160</v>
      </c>
      <c r="GS35" s="38">
        <f t="shared" si="39"/>
        <v>33589</v>
      </c>
      <c r="GT35" s="38">
        <f t="shared" si="39"/>
        <v>3735</v>
      </c>
      <c r="GU35" s="38">
        <f t="shared" si="39"/>
        <v>833</v>
      </c>
      <c r="GV35" s="38">
        <f t="shared" si="39"/>
        <v>2534</v>
      </c>
      <c r="GW35" s="83">
        <f t="shared" si="39"/>
        <v>164130</v>
      </c>
    </row>
  </sheetData>
  <sheetProtection selectLockedCells="1" selectUnlockedCells="1"/>
  <mergeCells count="203">
    <mergeCell ref="AF4:AG4"/>
    <mergeCell ref="AH4:AI4"/>
    <mergeCell ref="AJ4:AK4"/>
    <mergeCell ref="AR3:AR4"/>
    <mergeCell ref="AS3:AS4"/>
    <mergeCell ref="AT3:AT4"/>
    <mergeCell ref="AL4:AL5"/>
    <mergeCell ref="AM4:AM5"/>
    <mergeCell ref="AN3:AN5"/>
    <mergeCell ref="AO3:AO4"/>
    <mergeCell ref="Q4:Q5"/>
    <mergeCell ref="O3:Q3"/>
    <mergeCell ref="F3:H3"/>
    <mergeCell ref="S4:S5"/>
    <mergeCell ref="AP3:AP4"/>
    <mergeCell ref="AQ3:AQ4"/>
    <mergeCell ref="W4:W5"/>
    <mergeCell ref="X3:AC3"/>
    <mergeCell ref="X4:Y4"/>
    <mergeCell ref="Z4:AA4"/>
    <mergeCell ref="A3:A5"/>
    <mergeCell ref="B3:D3"/>
    <mergeCell ref="D4:D5"/>
    <mergeCell ref="L3:N3"/>
    <mergeCell ref="N4:N5"/>
    <mergeCell ref="R3:T3"/>
    <mergeCell ref="R4:R5"/>
    <mergeCell ref="H4:H5"/>
    <mergeCell ref="I3:K3"/>
    <mergeCell ref="K4:K5"/>
    <mergeCell ref="EP3:ER3"/>
    <mergeCell ref="EF4:EF5"/>
    <mergeCell ref="EG4:EG5"/>
    <mergeCell ref="EP4:EP5"/>
    <mergeCell ref="EQ4:EQ5"/>
    <mergeCell ref="U4:U5"/>
    <mergeCell ref="V4:V5"/>
    <mergeCell ref="ER4:ER5"/>
    <mergeCell ref="EN3:EO3"/>
    <mergeCell ref="AB4:AC4"/>
    <mergeCell ref="EH4:EH5"/>
    <mergeCell ref="EE3:EF3"/>
    <mergeCell ref="EG3:EH3"/>
    <mergeCell ref="EE4:EE5"/>
    <mergeCell ref="CR4:CR5"/>
    <mergeCell ref="CS3:CS4"/>
    <mergeCell ref="CT3:CT4"/>
    <mergeCell ref="CU3:CU4"/>
    <mergeCell ref="CV4:CV5"/>
    <mergeCell ref="CW3:CW4"/>
    <mergeCell ref="CN3:CN4"/>
    <mergeCell ref="CO4:CO5"/>
    <mergeCell ref="CP3:CP4"/>
    <mergeCell ref="CQ3:CQ4"/>
    <mergeCell ref="CI3:CI4"/>
    <mergeCell ref="CJ3:CJ4"/>
    <mergeCell ref="CK4:CK5"/>
    <mergeCell ref="CM3:CM4"/>
    <mergeCell ref="BJ3:BJ4"/>
    <mergeCell ref="BY3:BY4"/>
    <mergeCell ref="BR3:BR4"/>
    <mergeCell ref="BS3:BS4"/>
    <mergeCell ref="BN3:BN4"/>
    <mergeCell ref="BX3:BX4"/>
    <mergeCell ref="BU3:BU4"/>
    <mergeCell ref="BV3:BV4"/>
    <mergeCell ref="BW4:BW5"/>
    <mergeCell ref="BL3:BL4"/>
    <mergeCell ref="T4:T5"/>
    <mergeCell ref="AF3:AK3"/>
    <mergeCell ref="AL3:AM3"/>
    <mergeCell ref="BC3:BC4"/>
    <mergeCell ref="BF3:BF4"/>
    <mergeCell ref="BK3:BK4"/>
    <mergeCell ref="BA4:BB4"/>
    <mergeCell ref="AY3:BB3"/>
    <mergeCell ref="BD3:BD4"/>
    <mergeCell ref="AD3:AE3"/>
    <mergeCell ref="AD4:AD5"/>
    <mergeCell ref="AU3:AU4"/>
    <mergeCell ref="AE4:AE5"/>
    <mergeCell ref="BT4:BT5"/>
    <mergeCell ref="BM3:BM4"/>
    <mergeCell ref="BO3:BO4"/>
    <mergeCell ref="BP3:BP4"/>
    <mergeCell ref="BQ3:BQ4"/>
    <mergeCell ref="AY4:AZ4"/>
    <mergeCell ref="BG3:BG4"/>
    <mergeCell ref="AV3:AV4"/>
    <mergeCell ref="AW3:AW4"/>
    <mergeCell ref="AX3:AX4"/>
    <mergeCell ref="BE3:BE4"/>
    <mergeCell ref="BH3:BH4"/>
    <mergeCell ref="BI3:BI4"/>
    <mergeCell ref="CG3:CG4"/>
    <mergeCell ref="CL3:CL4"/>
    <mergeCell ref="BZ3:BZ4"/>
    <mergeCell ref="CA4:CA5"/>
    <mergeCell ref="CB3:CB4"/>
    <mergeCell ref="CC3:CC4"/>
    <mergeCell ref="CF3:CF4"/>
    <mergeCell ref="CD4:CD5"/>
    <mergeCell ref="CH4:CH5"/>
    <mergeCell ref="CE3:CE4"/>
    <mergeCell ref="CX3:CX4"/>
    <mergeCell ref="CY4:CY5"/>
    <mergeCell ref="CZ3:CZ4"/>
    <mergeCell ref="DA3:DA4"/>
    <mergeCell ref="DB3:DB4"/>
    <mergeCell ref="DC3:DC4"/>
    <mergeCell ref="DD4:DD5"/>
    <mergeCell ref="DE4:DE5"/>
    <mergeCell ref="DF3:DG3"/>
    <mergeCell ref="DF4:DF5"/>
    <mergeCell ref="DG4:DG5"/>
    <mergeCell ref="DH4:DH5"/>
    <mergeCell ref="DI4:DI5"/>
    <mergeCell ref="DH3:DI3"/>
    <mergeCell ref="DJ3:DK3"/>
    <mergeCell ref="DJ4:DJ5"/>
    <mergeCell ref="DK4:DK5"/>
    <mergeCell ref="DL3:DM3"/>
    <mergeCell ref="DL4:DL5"/>
    <mergeCell ref="DM4:DM5"/>
    <mergeCell ref="EN4:EN5"/>
    <mergeCell ref="EO4:EO5"/>
    <mergeCell ref="DN3:DN5"/>
    <mergeCell ref="DO4:DO5"/>
    <mergeCell ref="DP4:DP5"/>
    <mergeCell ref="DO3:DP3"/>
    <mergeCell ref="DQ3:DR3"/>
    <mergeCell ref="DQ4:DQ5"/>
    <mergeCell ref="DR4:DR5"/>
    <mergeCell ref="EA3:EB3"/>
    <mergeCell ref="EA4:EA5"/>
    <mergeCell ref="EB4:EB5"/>
    <mergeCell ref="EC3:ED3"/>
    <mergeCell ref="EC4:EC5"/>
    <mergeCell ref="ED4:ED5"/>
    <mergeCell ref="DW3:DX3"/>
    <mergeCell ref="DW4:DW5"/>
    <mergeCell ref="DX4:DX5"/>
    <mergeCell ref="DY3:DZ3"/>
    <mergeCell ref="DY4:DY5"/>
    <mergeCell ref="DZ4:DZ5"/>
    <mergeCell ref="DS3:DT3"/>
    <mergeCell ref="DU3:DV3"/>
    <mergeCell ref="DS4:DS5"/>
    <mergeCell ref="DT4:DT5"/>
    <mergeCell ref="DU4:DU5"/>
    <mergeCell ref="DV4:DV5"/>
    <mergeCell ref="EI3:EJ3"/>
    <mergeCell ref="EI4:EI5"/>
    <mergeCell ref="EJ4:EJ5"/>
    <mergeCell ref="EK4:EK5"/>
    <mergeCell ref="EL4:EL5"/>
    <mergeCell ref="EK3:EM3"/>
    <mergeCell ref="EM4:EM5"/>
    <mergeCell ref="FE3:FM3"/>
    <mergeCell ref="ET4:ET5"/>
    <mergeCell ref="EU4:EU5"/>
    <mergeCell ref="EV3:EX3"/>
    <mergeCell ref="EV4:EV5"/>
    <mergeCell ref="EW4:EW5"/>
    <mergeCell ref="EX4:EX5"/>
    <mergeCell ref="ES3:EU3"/>
    <mergeCell ref="ES4:ES5"/>
    <mergeCell ref="EY3:FA3"/>
    <mergeCell ref="EY4:EY5"/>
    <mergeCell ref="EZ4:EZ5"/>
    <mergeCell ref="FA4:FA5"/>
    <mergeCell ref="FB3:FD3"/>
    <mergeCell ref="FB4:FB5"/>
    <mergeCell ref="FC4:FC5"/>
    <mergeCell ref="FD4:FD5"/>
    <mergeCell ref="GP4:GP5"/>
    <mergeCell ref="GQ4:GQ5"/>
    <mergeCell ref="FE4:FG4"/>
    <mergeCell ref="FH4:FJ4"/>
    <mergeCell ref="FK4:FM4"/>
    <mergeCell ref="FN4:FP4"/>
    <mergeCell ref="FQ4:FS4"/>
    <mergeCell ref="FT4:FV4"/>
    <mergeCell ref="GV3:GV5"/>
    <mergeCell ref="GW3:GW5"/>
    <mergeCell ref="GI3:GL3"/>
    <mergeCell ref="GI4:GJ4"/>
    <mergeCell ref="GK4:GL4"/>
    <mergeCell ref="GM3:GN3"/>
    <mergeCell ref="GM4:GM5"/>
    <mergeCell ref="GN4:GN5"/>
    <mergeCell ref="GO3:GQ3"/>
    <mergeCell ref="GO4:GO5"/>
    <mergeCell ref="FN3:FV3"/>
    <mergeCell ref="FW3:GE3"/>
    <mergeCell ref="GF3:GH3"/>
    <mergeCell ref="GR3:GU3"/>
    <mergeCell ref="GR4:GS4"/>
    <mergeCell ref="GT4:GU4"/>
    <mergeCell ref="FW4:FY4"/>
    <mergeCell ref="FZ4:GB4"/>
    <mergeCell ref="GC4:GE4"/>
    <mergeCell ref="GF4:GH4"/>
  </mergeCells>
  <printOptions horizontalCentered="1" verticalCentered="1"/>
  <pageMargins left="0" right="0" top="0" bottom="0.1968503937007874" header="0" footer="0.35433070866141736"/>
  <pageSetup firstPageNumber="1" useFirstPageNumber="1" fitToWidth="0" horizontalDpi="600" verticalDpi="600" orientation="portrait" paperSize="9" scale="90" r:id="rId1"/>
  <headerFooter alignWithMargins="0">
    <oddFooter>&amp;C-&amp;P+6-</oddFooter>
  </headerFooter>
  <colBreaks count="26" manualBreakCount="26">
    <brk id="5" max="34" man="1"/>
    <brk id="11" max="34" man="1"/>
    <brk id="17" max="34" man="1"/>
    <brk id="23" max="65535" man="1"/>
    <brk id="31" max="34" man="1"/>
    <brk id="40" max="65535" man="1"/>
    <brk id="46" max="34" man="1"/>
    <brk id="54" max="34" man="1"/>
    <brk id="61" max="34" man="1"/>
    <brk id="67" max="34" man="1"/>
    <brk id="72" max="34" man="1"/>
    <brk id="77" max="34" man="1"/>
    <brk id="84" max="34" man="1"/>
    <brk id="91" max="34" man="1"/>
    <brk id="98" max="34" man="1"/>
    <brk id="105" max="34" man="1"/>
    <brk id="113" max="34" man="1"/>
    <brk id="122" max="34" man="1"/>
    <brk id="130" max="34" man="1"/>
    <brk id="138" max="34" man="1"/>
    <brk id="148" max="34" man="1"/>
    <brk id="160" max="34" man="1"/>
    <brk id="169" max="34" man="1"/>
    <brk id="178" max="34" man="1"/>
    <brk id="187" max="34" man="1"/>
    <brk id="196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I35"/>
  <sheetViews>
    <sheetView view="pageBreakPreview" zoomScale="90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G6" sqref="G6"/>
      <selection pane="bottomRight" activeCell="EG6" sqref="EG6:EI31"/>
    </sheetView>
  </sheetViews>
  <sheetFormatPr defaultColWidth="8.796875" defaultRowHeight="15"/>
  <cols>
    <col min="1" max="1" width="10.19921875" style="21" bestFit="1" customWidth="1"/>
    <col min="2" max="139" width="9.69921875" style="16" customWidth="1"/>
    <col min="140" max="16384" width="9" style="16" customWidth="1"/>
  </cols>
  <sheetData>
    <row r="1" spans="1:139" ht="20.25" customHeight="1">
      <c r="A1" s="117"/>
      <c r="B1" s="6" t="s">
        <v>276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 t="s">
        <v>276</v>
      </c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 t="s">
        <v>279</v>
      </c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</row>
    <row r="2" spans="1:139" s="21" customFormat="1" ht="20.25" customHeight="1" thickBot="1">
      <c r="A2" s="117"/>
      <c r="B2" s="6" t="s">
        <v>235</v>
      </c>
      <c r="C2" s="6"/>
      <c r="D2" s="6"/>
      <c r="E2" s="6"/>
      <c r="F2" s="6"/>
      <c r="G2" s="6"/>
      <c r="H2" s="32"/>
      <c r="I2" s="32"/>
      <c r="J2" s="32"/>
      <c r="K2" s="17"/>
      <c r="L2" s="17"/>
      <c r="M2" s="17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6" t="s">
        <v>190</v>
      </c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6" t="s">
        <v>236</v>
      </c>
      <c r="BE2" s="6"/>
      <c r="BF2" s="6"/>
      <c r="BG2" s="6"/>
      <c r="BH2" s="6"/>
      <c r="BI2" s="6"/>
      <c r="BJ2" s="32"/>
      <c r="BK2" s="32"/>
      <c r="BL2" s="32"/>
      <c r="BM2" s="17"/>
      <c r="BN2" s="17"/>
      <c r="BO2" s="17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6" t="s">
        <v>237</v>
      </c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6" t="s">
        <v>238</v>
      </c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6" t="s">
        <v>239</v>
      </c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</row>
    <row r="3" spans="1:139" s="21" customFormat="1" ht="21.75" customHeight="1">
      <c r="A3" s="253" t="s">
        <v>234</v>
      </c>
      <c r="B3" s="197" t="s">
        <v>184</v>
      </c>
      <c r="C3" s="197"/>
      <c r="D3" s="198"/>
      <c r="E3" s="195" t="s">
        <v>185</v>
      </c>
      <c r="F3" s="193"/>
      <c r="G3" s="193"/>
      <c r="H3" s="193"/>
      <c r="I3" s="193"/>
      <c r="J3" s="268"/>
      <c r="K3" s="269" t="s">
        <v>248</v>
      </c>
      <c r="L3" s="193"/>
      <c r="M3" s="193"/>
      <c r="N3" s="193"/>
      <c r="O3" s="193"/>
      <c r="P3" s="193"/>
      <c r="Q3" s="193"/>
      <c r="R3" s="193"/>
      <c r="S3" s="268"/>
      <c r="T3" s="269" t="s">
        <v>249</v>
      </c>
      <c r="U3" s="193"/>
      <c r="V3" s="194"/>
      <c r="W3" s="195" t="s">
        <v>248</v>
      </c>
      <c r="X3" s="193"/>
      <c r="Y3" s="193"/>
      <c r="Z3" s="193"/>
      <c r="AA3" s="193"/>
      <c r="AB3" s="268"/>
      <c r="AC3" s="269" t="s">
        <v>250</v>
      </c>
      <c r="AD3" s="193"/>
      <c r="AE3" s="194"/>
      <c r="AF3" s="196" t="s">
        <v>187</v>
      </c>
      <c r="AG3" s="197"/>
      <c r="AH3" s="198"/>
      <c r="AI3" s="196" t="s">
        <v>75</v>
      </c>
      <c r="AJ3" s="197"/>
      <c r="AK3" s="271"/>
      <c r="AL3" s="256" t="s">
        <v>76</v>
      </c>
      <c r="AM3" s="197"/>
      <c r="AN3" s="198"/>
      <c r="AO3" s="196" t="s">
        <v>188</v>
      </c>
      <c r="AP3" s="197"/>
      <c r="AQ3" s="198"/>
      <c r="AR3" s="196" t="s">
        <v>189</v>
      </c>
      <c r="AS3" s="197"/>
      <c r="AT3" s="271"/>
      <c r="AU3" s="256" t="s">
        <v>187</v>
      </c>
      <c r="AV3" s="197"/>
      <c r="AW3" s="198"/>
      <c r="AX3" s="196" t="s">
        <v>75</v>
      </c>
      <c r="AY3" s="197"/>
      <c r="AZ3" s="198"/>
      <c r="BA3" s="196" t="s">
        <v>76</v>
      </c>
      <c r="BB3" s="197"/>
      <c r="BC3" s="271"/>
      <c r="BD3" s="256" t="s">
        <v>184</v>
      </c>
      <c r="BE3" s="197"/>
      <c r="BF3" s="198"/>
      <c r="BG3" s="195" t="s">
        <v>185</v>
      </c>
      <c r="BH3" s="193"/>
      <c r="BI3" s="193"/>
      <c r="BJ3" s="193"/>
      <c r="BK3" s="193"/>
      <c r="BL3" s="268"/>
      <c r="BM3" s="269" t="s">
        <v>248</v>
      </c>
      <c r="BN3" s="193"/>
      <c r="BO3" s="193"/>
      <c r="BP3" s="193"/>
      <c r="BQ3" s="193"/>
      <c r="BR3" s="193"/>
      <c r="BS3" s="193"/>
      <c r="BT3" s="193"/>
      <c r="BU3" s="268"/>
      <c r="BV3" s="269" t="s">
        <v>250</v>
      </c>
      <c r="BW3" s="193"/>
      <c r="BX3" s="194"/>
      <c r="BY3" s="195" t="s">
        <v>248</v>
      </c>
      <c r="BZ3" s="193"/>
      <c r="CA3" s="193"/>
      <c r="CB3" s="193"/>
      <c r="CC3" s="193"/>
      <c r="CD3" s="268"/>
      <c r="CE3" s="269" t="s">
        <v>250</v>
      </c>
      <c r="CF3" s="193"/>
      <c r="CG3" s="194"/>
      <c r="CH3" s="196" t="s">
        <v>187</v>
      </c>
      <c r="CI3" s="197"/>
      <c r="CJ3" s="198"/>
      <c r="CK3" s="196" t="s">
        <v>75</v>
      </c>
      <c r="CL3" s="197"/>
      <c r="CM3" s="271"/>
      <c r="CN3" s="256" t="s">
        <v>76</v>
      </c>
      <c r="CO3" s="197"/>
      <c r="CP3" s="198"/>
      <c r="CQ3" s="196" t="s">
        <v>188</v>
      </c>
      <c r="CR3" s="197"/>
      <c r="CS3" s="198"/>
      <c r="CT3" s="196" t="s">
        <v>189</v>
      </c>
      <c r="CU3" s="197"/>
      <c r="CV3" s="271"/>
      <c r="CW3" s="256" t="s">
        <v>187</v>
      </c>
      <c r="CX3" s="197"/>
      <c r="CY3" s="198"/>
      <c r="CZ3" s="196" t="s">
        <v>75</v>
      </c>
      <c r="DA3" s="197"/>
      <c r="DB3" s="198"/>
      <c r="DC3" s="196" t="s">
        <v>76</v>
      </c>
      <c r="DD3" s="197"/>
      <c r="DE3" s="271"/>
      <c r="DF3" s="256" t="s">
        <v>188</v>
      </c>
      <c r="DG3" s="197"/>
      <c r="DH3" s="198"/>
      <c r="DI3" s="196" t="s">
        <v>189</v>
      </c>
      <c r="DJ3" s="197"/>
      <c r="DK3" s="198"/>
      <c r="DL3" s="196" t="s">
        <v>187</v>
      </c>
      <c r="DM3" s="197"/>
      <c r="DN3" s="271"/>
      <c r="DO3" s="256" t="s">
        <v>75</v>
      </c>
      <c r="DP3" s="197"/>
      <c r="DQ3" s="198"/>
      <c r="DR3" s="196" t="s">
        <v>76</v>
      </c>
      <c r="DS3" s="197"/>
      <c r="DT3" s="198"/>
      <c r="DU3" s="196" t="s">
        <v>196</v>
      </c>
      <c r="DV3" s="197"/>
      <c r="DW3" s="271"/>
      <c r="DX3" s="256" t="s">
        <v>197</v>
      </c>
      <c r="DY3" s="197"/>
      <c r="DZ3" s="198"/>
      <c r="EA3" s="196" t="s">
        <v>198</v>
      </c>
      <c r="EB3" s="197"/>
      <c r="EC3" s="198"/>
      <c r="ED3" s="196" t="s">
        <v>199</v>
      </c>
      <c r="EE3" s="197"/>
      <c r="EF3" s="271"/>
      <c r="EG3" s="197" t="s">
        <v>200</v>
      </c>
      <c r="EH3" s="197"/>
      <c r="EI3" s="271"/>
    </row>
    <row r="4" spans="1:139" s="21" customFormat="1" ht="33.75" customHeight="1">
      <c r="A4" s="254"/>
      <c r="B4" s="266"/>
      <c r="C4" s="266"/>
      <c r="D4" s="267"/>
      <c r="E4" s="264" t="s">
        <v>260</v>
      </c>
      <c r="F4" s="264"/>
      <c r="G4" s="264"/>
      <c r="H4" s="199" t="s">
        <v>186</v>
      </c>
      <c r="I4" s="201"/>
      <c r="J4" s="275"/>
      <c r="K4" s="276" t="s">
        <v>33</v>
      </c>
      <c r="L4" s="201"/>
      <c r="M4" s="200"/>
      <c r="N4" s="264" t="s">
        <v>191</v>
      </c>
      <c r="O4" s="264"/>
      <c r="P4" s="264"/>
      <c r="Q4" s="264" t="s">
        <v>258</v>
      </c>
      <c r="R4" s="264"/>
      <c r="S4" s="274"/>
      <c r="T4" s="273" t="s">
        <v>192</v>
      </c>
      <c r="U4" s="264"/>
      <c r="V4" s="264"/>
      <c r="W4" s="264" t="s">
        <v>193</v>
      </c>
      <c r="X4" s="264"/>
      <c r="Y4" s="264"/>
      <c r="Z4" s="264" t="s">
        <v>194</v>
      </c>
      <c r="AA4" s="264"/>
      <c r="AB4" s="274"/>
      <c r="AC4" s="273" t="s">
        <v>186</v>
      </c>
      <c r="AD4" s="264"/>
      <c r="AE4" s="264"/>
      <c r="AF4" s="265"/>
      <c r="AG4" s="266"/>
      <c r="AH4" s="267"/>
      <c r="AI4" s="265"/>
      <c r="AJ4" s="266"/>
      <c r="AK4" s="272"/>
      <c r="AL4" s="270"/>
      <c r="AM4" s="266"/>
      <c r="AN4" s="267"/>
      <c r="AO4" s="265"/>
      <c r="AP4" s="266"/>
      <c r="AQ4" s="267"/>
      <c r="AR4" s="265"/>
      <c r="AS4" s="266"/>
      <c r="AT4" s="272"/>
      <c r="AU4" s="270"/>
      <c r="AV4" s="266"/>
      <c r="AW4" s="267"/>
      <c r="AX4" s="265"/>
      <c r="AY4" s="266"/>
      <c r="AZ4" s="267"/>
      <c r="BA4" s="265"/>
      <c r="BB4" s="266"/>
      <c r="BC4" s="272"/>
      <c r="BD4" s="270"/>
      <c r="BE4" s="266"/>
      <c r="BF4" s="267"/>
      <c r="BG4" s="264" t="s">
        <v>195</v>
      </c>
      <c r="BH4" s="264"/>
      <c r="BI4" s="264"/>
      <c r="BJ4" s="199" t="s">
        <v>186</v>
      </c>
      <c r="BK4" s="201"/>
      <c r="BL4" s="275"/>
      <c r="BM4" s="276" t="s">
        <v>33</v>
      </c>
      <c r="BN4" s="201"/>
      <c r="BO4" s="200"/>
      <c r="BP4" s="264" t="s">
        <v>191</v>
      </c>
      <c r="BQ4" s="264"/>
      <c r="BR4" s="264"/>
      <c r="BS4" s="264" t="s">
        <v>29</v>
      </c>
      <c r="BT4" s="264"/>
      <c r="BU4" s="274"/>
      <c r="BV4" s="273" t="s">
        <v>192</v>
      </c>
      <c r="BW4" s="264"/>
      <c r="BX4" s="264"/>
      <c r="BY4" s="264" t="s">
        <v>193</v>
      </c>
      <c r="BZ4" s="264"/>
      <c r="CA4" s="264"/>
      <c r="CB4" s="264" t="s">
        <v>194</v>
      </c>
      <c r="CC4" s="264"/>
      <c r="CD4" s="274"/>
      <c r="CE4" s="273" t="s">
        <v>186</v>
      </c>
      <c r="CF4" s="264"/>
      <c r="CG4" s="264"/>
      <c r="CH4" s="265"/>
      <c r="CI4" s="266"/>
      <c r="CJ4" s="267"/>
      <c r="CK4" s="265"/>
      <c r="CL4" s="266"/>
      <c r="CM4" s="272"/>
      <c r="CN4" s="270"/>
      <c r="CO4" s="266"/>
      <c r="CP4" s="267"/>
      <c r="CQ4" s="265"/>
      <c r="CR4" s="266"/>
      <c r="CS4" s="267"/>
      <c r="CT4" s="265"/>
      <c r="CU4" s="266"/>
      <c r="CV4" s="272"/>
      <c r="CW4" s="270"/>
      <c r="CX4" s="266"/>
      <c r="CY4" s="267"/>
      <c r="CZ4" s="265"/>
      <c r="DA4" s="266"/>
      <c r="DB4" s="267"/>
      <c r="DC4" s="265"/>
      <c r="DD4" s="266"/>
      <c r="DE4" s="272"/>
      <c r="DF4" s="270"/>
      <c r="DG4" s="266"/>
      <c r="DH4" s="267"/>
      <c r="DI4" s="265"/>
      <c r="DJ4" s="266"/>
      <c r="DK4" s="267"/>
      <c r="DL4" s="265"/>
      <c r="DM4" s="266"/>
      <c r="DN4" s="272"/>
      <c r="DO4" s="270"/>
      <c r="DP4" s="266"/>
      <c r="DQ4" s="267"/>
      <c r="DR4" s="265"/>
      <c r="DS4" s="266"/>
      <c r="DT4" s="267"/>
      <c r="DU4" s="265"/>
      <c r="DV4" s="266"/>
      <c r="DW4" s="272"/>
      <c r="DX4" s="270"/>
      <c r="DY4" s="266"/>
      <c r="DZ4" s="267"/>
      <c r="EA4" s="265"/>
      <c r="EB4" s="266"/>
      <c r="EC4" s="267"/>
      <c r="ED4" s="265"/>
      <c r="EE4" s="266"/>
      <c r="EF4" s="272"/>
      <c r="EG4" s="266"/>
      <c r="EH4" s="266"/>
      <c r="EI4" s="272"/>
    </row>
    <row r="5" spans="1:139" s="21" customFormat="1" ht="47.25" customHeight="1" thickBot="1">
      <c r="A5" s="255"/>
      <c r="B5" s="119" t="s">
        <v>257</v>
      </c>
      <c r="C5" s="120" t="s">
        <v>277</v>
      </c>
      <c r="D5" s="120" t="s">
        <v>278</v>
      </c>
      <c r="E5" s="119" t="s">
        <v>257</v>
      </c>
      <c r="F5" s="120" t="s">
        <v>277</v>
      </c>
      <c r="G5" s="120" t="s">
        <v>278</v>
      </c>
      <c r="H5" s="119" t="s">
        <v>257</v>
      </c>
      <c r="I5" s="120" t="s">
        <v>277</v>
      </c>
      <c r="J5" s="161" t="s">
        <v>278</v>
      </c>
      <c r="K5" s="119" t="s">
        <v>257</v>
      </c>
      <c r="L5" s="120" t="s">
        <v>277</v>
      </c>
      <c r="M5" s="120" t="s">
        <v>278</v>
      </c>
      <c r="N5" s="119" t="s">
        <v>257</v>
      </c>
      <c r="O5" s="120" t="s">
        <v>277</v>
      </c>
      <c r="P5" s="120" t="s">
        <v>278</v>
      </c>
      <c r="Q5" s="119" t="s">
        <v>257</v>
      </c>
      <c r="R5" s="120" t="s">
        <v>277</v>
      </c>
      <c r="S5" s="161" t="s">
        <v>278</v>
      </c>
      <c r="T5" s="119" t="s">
        <v>257</v>
      </c>
      <c r="U5" s="120" t="s">
        <v>277</v>
      </c>
      <c r="V5" s="120" t="s">
        <v>278</v>
      </c>
      <c r="W5" s="119" t="s">
        <v>257</v>
      </c>
      <c r="X5" s="120" t="s">
        <v>277</v>
      </c>
      <c r="Y5" s="120" t="s">
        <v>278</v>
      </c>
      <c r="Z5" s="119" t="s">
        <v>257</v>
      </c>
      <c r="AA5" s="120" t="s">
        <v>277</v>
      </c>
      <c r="AB5" s="161" t="s">
        <v>278</v>
      </c>
      <c r="AC5" s="119" t="s">
        <v>257</v>
      </c>
      <c r="AD5" s="120" t="s">
        <v>277</v>
      </c>
      <c r="AE5" s="120" t="s">
        <v>278</v>
      </c>
      <c r="AF5" s="119" t="s">
        <v>257</v>
      </c>
      <c r="AG5" s="120" t="s">
        <v>277</v>
      </c>
      <c r="AH5" s="120" t="s">
        <v>278</v>
      </c>
      <c r="AI5" s="119" t="s">
        <v>257</v>
      </c>
      <c r="AJ5" s="120" t="s">
        <v>277</v>
      </c>
      <c r="AK5" s="161" t="s">
        <v>278</v>
      </c>
      <c r="AL5" s="119" t="s">
        <v>257</v>
      </c>
      <c r="AM5" s="120" t="s">
        <v>277</v>
      </c>
      <c r="AN5" s="190" t="s">
        <v>278</v>
      </c>
      <c r="AO5" s="119" t="s">
        <v>257</v>
      </c>
      <c r="AP5" s="120" t="s">
        <v>277</v>
      </c>
      <c r="AQ5" s="191" t="s">
        <v>278</v>
      </c>
      <c r="AR5" s="190" t="s">
        <v>257</v>
      </c>
      <c r="AS5" s="120" t="s">
        <v>277</v>
      </c>
      <c r="AT5" s="161" t="s">
        <v>278</v>
      </c>
      <c r="AU5" s="119" t="s">
        <v>257</v>
      </c>
      <c r="AV5" s="120" t="s">
        <v>277</v>
      </c>
      <c r="AW5" s="191" t="s">
        <v>278</v>
      </c>
      <c r="AX5" s="190" t="s">
        <v>257</v>
      </c>
      <c r="AY5" s="120" t="s">
        <v>277</v>
      </c>
      <c r="AZ5" s="191" t="s">
        <v>278</v>
      </c>
      <c r="BA5" s="190" t="s">
        <v>257</v>
      </c>
      <c r="BB5" s="120" t="s">
        <v>277</v>
      </c>
      <c r="BC5" s="161" t="s">
        <v>278</v>
      </c>
      <c r="BD5" s="119" t="s">
        <v>257</v>
      </c>
      <c r="BE5" s="120" t="s">
        <v>277</v>
      </c>
      <c r="BF5" s="191" t="s">
        <v>278</v>
      </c>
      <c r="BG5" s="190" t="s">
        <v>257</v>
      </c>
      <c r="BH5" s="120" t="s">
        <v>277</v>
      </c>
      <c r="BI5" s="191" t="s">
        <v>278</v>
      </c>
      <c r="BJ5" s="190" t="s">
        <v>257</v>
      </c>
      <c r="BK5" s="120" t="s">
        <v>277</v>
      </c>
      <c r="BL5" s="161" t="s">
        <v>278</v>
      </c>
      <c r="BM5" s="119" t="s">
        <v>257</v>
      </c>
      <c r="BN5" s="120" t="s">
        <v>277</v>
      </c>
      <c r="BO5" s="191" t="s">
        <v>278</v>
      </c>
      <c r="BP5" s="190" t="s">
        <v>257</v>
      </c>
      <c r="BQ5" s="120" t="s">
        <v>277</v>
      </c>
      <c r="BR5" s="191" t="s">
        <v>278</v>
      </c>
      <c r="BS5" s="190" t="s">
        <v>257</v>
      </c>
      <c r="BT5" s="120" t="s">
        <v>277</v>
      </c>
      <c r="BU5" s="161" t="s">
        <v>278</v>
      </c>
      <c r="BV5" s="119" t="s">
        <v>257</v>
      </c>
      <c r="BW5" s="120" t="s">
        <v>277</v>
      </c>
      <c r="BX5" s="191" t="s">
        <v>278</v>
      </c>
      <c r="BY5" s="190" t="s">
        <v>257</v>
      </c>
      <c r="BZ5" s="120" t="s">
        <v>277</v>
      </c>
      <c r="CA5" s="191" t="s">
        <v>278</v>
      </c>
      <c r="CB5" s="190" t="s">
        <v>257</v>
      </c>
      <c r="CC5" s="120" t="s">
        <v>277</v>
      </c>
      <c r="CD5" s="161" t="s">
        <v>278</v>
      </c>
      <c r="CE5" s="119" t="s">
        <v>257</v>
      </c>
      <c r="CF5" s="120" t="s">
        <v>277</v>
      </c>
      <c r="CG5" s="191" t="s">
        <v>278</v>
      </c>
      <c r="CH5" s="190" t="s">
        <v>257</v>
      </c>
      <c r="CI5" s="120" t="s">
        <v>277</v>
      </c>
      <c r="CJ5" s="191" t="s">
        <v>278</v>
      </c>
      <c r="CK5" s="190" t="s">
        <v>257</v>
      </c>
      <c r="CL5" s="120" t="s">
        <v>277</v>
      </c>
      <c r="CM5" s="161" t="s">
        <v>278</v>
      </c>
      <c r="CN5" s="119" t="s">
        <v>257</v>
      </c>
      <c r="CO5" s="120" t="s">
        <v>277</v>
      </c>
      <c r="CP5" s="191" t="s">
        <v>278</v>
      </c>
      <c r="CQ5" s="190" t="s">
        <v>257</v>
      </c>
      <c r="CR5" s="120" t="s">
        <v>277</v>
      </c>
      <c r="CS5" s="191" t="s">
        <v>278</v>
      </c>
      <c r="CT5" s="190" t="s">
        <v>257</v>
      </c>
      <c r="CU5" s="120" t="s">
        <v>277</v>
      </c>
      <c r="CV5" s="161" t="s">
        <v>278</v>
      </c>
      <c r="CW5" s="119" t="s">
        <v>257</v>
      </c>
      <c r="CX5" s="120" t="s">
        <v>277</v>
      </c>
      <c r="CY5" s="191" t="s">
        <v>278</v>
      </c>
      <c r="CZ5" s="190" t="s">
        <v>257</v>
      </c>
      <c r="DA5" s="120" t="s">
        <v>277</v>
      </c>
      <c r="DB5" s="191" t="s">
        <v>278</v>
      </c>
      <c r="DC5" s="190" t="s">
        <v>257</v>
      </c>
      <c r="DD5" s="120" t="s">
        <v>277</v>
      </c>
      <c r="DE5" s="161" t="s">
        <v>278</v>
      </c>
      <c r="DF5" s="119" t="s">
        <v>257</v>
      </c>
      <c r="DG5" s="120" t="s">
        <v>277</v>
      </c>
      <c r="DH5" s="191" t="s">
        <v>278</v>
      </c>
      <c r="DI5" s="190" t="s">
        <v>257</v>
      </c>
      <c r="DJ5" s="120" t="s">
        <v>277</v>
      </c>
      <c r="DK5" s="191" t="s">
        <v>278</v>
      </c>
      <c r="DL5" s="190" t="s">
        <v>257</v>
      </c>
      <c r="DM5" s="120" t="s">
        <v>277</v>
      </c>
      <c r="DN5" s="161" t="s">
        <v>278</v>
      </c>
      <c r="DO5" s="119" t="s">
        <v>257</v>
      </c>
      <c r="DP5" s="120" t="s">
        <v>277</v>
      </c>
      <c r="DQ5" s="191" t="s">
        <v>278</v>
      </c>
      <c r="DR5" s="190" t="s">
        <v>257</v>
      </c>
      <c r="DS5" s="120" t="s">
        <v>277</v>
      </c>
      <c r="DT5" s="191" t="s">
        <v>278</v>
      </c>
      <c r="DU5" s="190" t="s">
        <v>257</v>
      </c>
      <c r="DV5" s="120" t="s">
        <v>277</v>
      </c>
      <c r="DW5" s="161" t="s">
        <v>278</v>
      </c>
      <c r="DX5" s="119" t="s">
        <v>257</v>
      </c>
      <c r="DY5" s="120" t="s">
        <v>277</v>
      </c>
      <c r="DZ5" s="191" t="s">
        <v>278</v>
      </c>
      <c r="EA5" s="190" t="s">
        <v>257</v>
      </c>
      <c r="EB5" s="120" t="s">
        <v>277</v>
      </c>
      <c r="EC5" s="191" t="s">
        <v>278</v>
      </c>
      <c r="ED5" s="190" t="s">
        <v>257</v>
      </c>
      <c r="EE5" s="120" t="s">
        <v>277</v>
      </c>
      <c r="EF5" s="161" t="s">
        <v>278</v>
      </c>
      <c r="EG5" s="119" t="s">
        <v>257</v>
      </c>
      <c r="EH5" s="120" t="s">
        <v>277</v>
      </c>
      <c r="EI5" s="161" t="s">
        <v>278</v>
      </c>
    </row>
    <row r="6" spans="1:139" ht="22.5" customHeight="1" thickBot="1">
      <c r="A6" s="22" t="s">
        <v>0</v>
      </c>
      <c r="B6" s="133">
        <v>14996</v>
      </c>
      <c r="C6" s="140">
        <v>0</v>
      </c>
      <c r="D6" s="140">
        <v>14996</v>
      </c>
      <c r="E6" s="140">
        <v>89555</v>
      </c>
      <c r="F6" s="140">
        <v>0</v>
      </c>
      <c r="G6" s="140">
        <v>89555</v>
      </c>
      <c r="H6" s="140">
        <v>2965770</v>
      </c>
      <c r="I6" s="140">
        <v>-202</v>
      </c>
      <c r="J6" s="154">
        <v>2965568</v>
      </c>
      <c r="K6" s="147">
        <v>2297311</v>
      </c>
      <c r="L6" s="140">
        <v>-4592</v>
      </c>
      <c r="M6" s="140">
        <v>2292719</v>
      </c>
      <c r="N6" s="140">
        <v>1220967</v>
      </c>
      <c r="O6" s="140">
        <v>-5543</v>
      </c>
      <c r="P6" s="140">
        <v>1215424</v>
      </c>
      <c r="Q6" s="140">
        <v>193125</v>
      </c>
      <c r="R6" s="140">
        <v>60612</v>
      </c>
      <c r="S6" s="154">
        <v>253737</v>
      </c>
      <c r="T6" s="147">
        <v>0</v>
      </c>
      <c r="U6" s="140">
        <v>0</v>
      </c>
      <c r="V6" s="140">
        <v>0</v>
      </c>
      <c r="W6" s="140">
        <v>1674473</v>
      </c>
      <c r="X6" s="140">
        <v>-3481</v>
      </c>
      <c r="Y6" s="140">
        <v>1670992</v>
      </c>
      <c r="Z6" s="140">
        <v>5207876</v>
      </c>
      <c r="AA6" s="140">
        <v>22081</v>
      </c>
      <c r="AB6" s="154">
        <v>5229957</v>
      </c>
      <c r="AC6" s="147">
        <v>2694253</v>
      </c>
      <c r="AD6" s="140">
        <v>19907</v>
      </c>
      <c r="AE6" s="140">
        <v>2714160</v>
      </c>
      <c r="AF6" s="140">
        <v>1039810</v>
      </c>
      <c r="AG6" s="140">
        <v>0</v>
      </c>
      <c r="AH6" s="140">
        <v>1039810</v>
      </c>
      <c r="AI6" s="140">
        <v>3328596</v>
      </c>
      <c r="AJ6" s="140">
        <v>11285</v>
      </c>
      <c r="AK6" s="154">
        <v>3339881</v>
      </c>
      <c r="AL6" s="147">
        <v>20726732</v>
      </c>
      <c r="AM6" s="140">
        <v>100067</v>
      </c>
      <c r="AN6" s="140">
        <v>20826799</v>
      </c>
      <c r="AO6" s="140">
        <v>1405350</v>
      </c>
      <c r="AP6" s="140">
        <v>14466</v>
      </c>
      <c r="AQ6" s="140">
        <v>1419816</v>
      </c>
      <c r="AR6" s="140">
        <v>0</v>
      </c>
      <c r="AS6" s="140">
        <v>0</v>
      </c>
      <c r="AT6" s="154">
        <v>0</v>
      </c>
      <c r="AU6" s="147">
        <v>34275</v>
      </c>
      <c r="AV6" s="140">
        <v>0</v>
      </c>
      <c r="AW6" s="140">
        <v>34275</v>
      </c>
      <c r="AX6" s="140">
        <v>87004</v>
      </c>
      <c r="AY6" s="140">
        <v>298</v>
      </c>
      <c r="AZ6" s="140">
        <v>87302</v>
      </c>
      <c r="BA6" s="140">
        <v>1526629</v>
      </c>
      <c r="BB6" s="140">
        <v>14764</v>
      </c>
      <c r="BC6" s="154">
        <v>1541393</v>
      </c>
      <c r="BD6" s="147">
        <v>31911</v>
      </c>
      <c r="BE6" s="140">
        <v>0</v>
      </c>
      <c r="BF6" s="140">
        <v>31911</v>
      </c>
      <c r="BG6" s="140">
        <v>79228</v>
      </c>
      <c r="BH6" s="140">
        <v>-167</v>
      </c>
      <c r="BI6" s="140">
        <v>79061</v>
      </c>
      <c r="BJ6" s="140">
        <v>367001</v>
      </c>
      <c r="BK6" s="140">
        <v>7743</v>
      </c>
      <c r="BL6" s="154">
        <v>374744</v>
      </c>
      <c r="BM6" s="147">
        <v>1037870</v>
      </c>
      <c r="BN6" s="140">
        <v>692</v>
      </c>
      <c r="BO6" s="140">
        <v>1038562</v>
      </c>
      <c r="BP6" s="140">
        <v>497304</v>
      </c>
      <c r="BQ6" s="140">
        <v>7831</v>
      </c>
      <c r="BR6" s="140">
        <v>505135</v>
      </c>
      <c r="BS6" s="140">
        <v>144210</v>
      </c>
      <c r="BT6" s="140">
        <v>32759</v>
      </c>
      <c r="BU6" s="154">
        <v>176969</v>
      </c>
      <c r="BV6" s="147">
        <v>0</v>
      </c>
      <c r="BW6" s="140">
        <v>0</v>
      </c>
      <c r="BX6" s="140">
        <v>0</v>
      </c>
      <c r="BY6" s="140">
        <v>1606685</v>
      </c>
      <c r="BZ6" s="140">
        <v>-1560</v>
      </c>
      <c r="CA6" s="140">
        <v>1605125</v>
      </c>
      <c r="CB6" s="140">
        <v>80519</v>
      </c>
      <c r="CC6" s="140">
        <v>404</v>
      </c>
      <c r="CD6" s="154">
        <v>80923</v>
      </c>
      <c r="CE6" s="147">
        <v>893519</v>
      </c>
      <c r="CF6" s="140">
        <v>-18692</v>
      </c>
      <c r="CG6" s="140">
        <v>874827</v>
      </c>
      <c r="CH6" s="140">
        <v>114</v>
      </c>
      <c r="CI6" s="140">
        <v>0</v>
      </c>
      <c r="CJ6" s="140">
        <v>114</v>
      </c>
      <c r="CK6" s="140">
        <v>40</v>
      </c>
      <c r="CL6" s="140">
        <v>0</v>
      </c>
      <c r="CM6" s="154">
        <v>40</v>
      </c>
      <c r="CN6" s="147">
        <v>4738401</v>
      </c>
      <c r="CO6" s="140">
        <v>29010</v>
      </c>
      <c r="CP6" s="140">
        <v>4767411</v>
      </c>
      <c r="CQ6" s="140">
        <v>115433</v>
      </c>
      <c r="CR6" s="140">
        <v>3968</v>
      </c>
      <c r="CS6" s="140">
        <v>119401</v>
      </c>
      <c r="CT6" s="140">
        <v>0</v>
      </c>
      <c r="CU6" s="140">
        <v>0</v>
      </c>
      <c r="CV6" s="154">
        <v>0</v>
      </c>
      <c r="CW6" s="147">
        <v>0</v>
      </c>
      <c r="CX6" s="140">
        <v>0</v>
      </c>
      <c r="CY6" s="140">
        <v>0</v>
      </c>
      <c r="CZ6" s="140">
        <v>0</v>
      </c>
      <c r="DA6" s="140">
        <v>0</v>
      </c>
      <c r="DB6" s="140">
        <v>0</v>
      </c>
      <c r="DC6" s="140">
        <v>115433</v>
      </c>
      <c r="DD6" s="140">
        <v>3968</v>
      </c>
      <c r="DE6" s="154">
        <v>119401</v>
      </c>
      <c r="DF6" s="147">
        <v>0</v>
      </c>
      <c r="DG6" s="140">
        <v>0</v>
      </c>
      <c r="DH6" s="140">
        <v>0</v>
      </c>
      <c r="DI6" s="140">
        <v>0</v>
      </c>
      <c r="DJ6" s="140">
        <v>0</v>
      </c>
      <c r="DK6" s="140">
        <v>0</v>
      </c>
      <c r="DL6" s="140">
        <v>0</v>
      </c>
      <c r="DM6" s="140">
        <v>0</v>
      </c>
      <c r="DN6" s="154">
        <v>0</v>
      </c>
      <c r="DO6" s="147">
        <v>0</v>
      </c>
      <c r="DP6" s="140">
        <v>0</v>
      </c>
      <c r="DQ6" s="140">
        <v>0</v>
      </c>
      <c r="DR6" s="140">
        <v>0</v>
      </c>
      <c r="DS6" s="140">
        <v>0</v>
      </c>
      <c r="DT6" s="140">
        <v>0</v>
      </c>
      <c r="DU6" s="140">
        <v>0</v>
      </c>
      <c r="DV6" s="140">
        <v>0</v>
      </c>
      <c r="DW6" s="154">
        <v>0</v>
      </c>
      <c r="DX6" s="147">
        <v>0</v>
      </c>
      <c r="DY6" s="140">
        <v>0</v>
      </c>
      <c r="DZ6" s="140">
        <v>0</v>
      </c>
      <c r="EA6" s="140">
        <v>0</v>
      </c>
      <c r="EB6" s="140">
        <v>0</v>
      </c>
      <c r="EC6" s="140">
        <v>0</v>
      </c>
      <c r="ED6" s="140">
        <v>8160</v>
      </c>
      <c r="EE6" s="140">
        <v>0</v>
      </c>
      <c r="EF6" s="154">
        <v>8160</v>
      </c>
      <c r="EG6" s="133">
        <v>8160</v>
      </c>
      <c r="EH6" s="140">
        <v>0</v>
      </c>
      <c r="EI6" s="154">
        <v>8160</v>
      </c>
    </row>
    <row r="7" spans="1:139" ht="22.5" customHeight="1" thickTop="1">
      <c r="A7" s="43" t="s">
        <v>1</v>
      </c>
      <c r="B7" s="134">
        <v>13468</v>
      </c>
      <c r="C7" s="141">
        <v>0</v>
      </c>
      <c r="D7" s="141">
        <v>13468</v>
      </c>
      <c r="E7" s="141">
        <v>52095</v>
      </c>
      <c r="F7" s="141">
        <v>0</v>
      </c>
      <c r="G7" s="141">
        <v>52095</v>
      </c>
      <c r="H7" s="141">
        <v>10671</v>
      </c>
      <c r="I7" s="141">
        <v>0</v>
      </c>
      <c r="J7" s="155">
        <v>10671</v>
      </c>
      <c r="K7" s="148">
        <v>316776</v>
      </c>
      <c r="L7" s="141">
        <v>-20249</v>
      </c>
      <c r="M7" s="141">
        <v>296527</v>
      </c>
      <c r="N7" s="141">
        <v>207603</v>
      </c>
      <c r="O7" s="141">
        <v>591</v>
      </c>
      <c r="P7" s="141">
        <v>208194</v>
      </c>
      <c r="Q7" s="141">
        <v>0</v>
      </c>
      <c r="R7" s="141">
        <v>0</v>
      </c>
      <c r="S7" s="155">
        <v>0</v>
      </c>
      <c r="T7" s="148">
        <v>0</v>
      </c>
      <c r="U7" s="141">
        <v>0</v>
      </c>
      <c r="V7" s="141">
        <v>0</v>
      </c>
      <c r="W7" s="141">
        <v>189300</v>
      </c>
      <c r="X7" s="141">
        <v>-719</v>
      </c>
      <c r="Y7" s="141">
        <v>188581</v>
      </c>
      <c r="Z7" s="141">
        <v>1229955</v>
      </c>
      <c r="AA7" s="141">
        <v>-275</v>
      </c>
      <c r="AB7" s="155">
        <v>1229680</v>
      </c>
      <c r="AC7" s="148">
        <v>1966837</v>
      </c>
      <c r="AD7" s="141">
        <v>-2445</v>
      </c>
      <c r="AE7" s="141">
        <v>1964392</v>
      </c>
      <c r="AF7" s="141">
        <v>0</v>
      </c>
      <c r="AG7" s="141">
        <v>0</v>
      </c>
      <c r="AH7" s="141">
        <v>0</v>
      </c>
      <c r="AI7" s="141">
        <v>0</v>
      </c>
      <c r="AJ7" s="141">
        <v>0</v>
      </c>
      <c r="AK7" s="155">
        <v>0</v>
      </c>
      <c r="AL7" s="148">
        <v>3986705</v>
      </c>
      <c r="AM7" s="141">
        <v>-23097</v>
      </c>
      <c r="AN7" s="141">
        <v>3963608</v>
      </c>
      <c r="AO7" s="141">
        <v>243774</v>
      </c>
      <c r="AP7" s="141">
        <v>6514</v>
      </c>
      <c r="AQ7" s="141">
        <v>250288</v>
      </c>
      <c r="AR7" s="141">
        <v>2506</v>
      </c>
      <c r="AS7" s="141">
        <v>0</v>
      </c>
      <c r="AT7" s="155">
        <v>2506</v>
      </c>
      <c r="AU7" s="148">
        <v>2130050</v>
      </c>
      <c r="AV7" s="141">
        <v>22778</v>
      </c>
      <c r="AW7" s="141">
        <v>2152828</v>
      </c>
      <c r="AX7" s="141">
        <v>2229249</v>
      </c>
      <c r="AY7" s="141">
        <v>-31015</v>
      </c>
      <c r="AZ7" s="141">
        <v>2198234</v>
      </c>
      <c r="BA7" s="141">
        <v>4605579</v>
      </c>
      <c r="BB7" s="141">
        <v>-1723</v>
      </c>
      <c r="BC7" s="155">
        <v>4603856</v>
      </c>
      <c r="BD7" s="148">
        <v>14576</v>
      </c>
      <c r="BE7" s="141">
        <v>0</v>
      </c>
      <c r="BF7" s="141">
        <v>14576</v>
      </c>
      <c r="BG7" s="141">
        <v>5483</v>
      </c>
      <c r="BH7" s="141">
        <v>74</v>
      </c>
      <c r="BI7" s="141">
        <v>5557</v>
      </c>
      <c r="BJ7" s="141">
        <v>6023</v>
      </c>
      <c r="BK7" s="141">
        <v>0</v>
      </c>
      <c r="BL7" s="155">
        <v>6023</v>
      </c>
      <c r="BM7" s="148">
        <v>89841</v>
      </c>
      <c r="BN7" s="141">
        <v>-4824</v>
      </c>
      <c r="BO7" s="141">
        <v>85017</v>
      </c>
      <c r="BP7" s="141">
        <v>49667</v>
      </c>
      <c r="BQ7" s="141">
        <v>1999</v>
      </c>
      <c r="BR7" s="141">
        <v>51666</v>
      </c>
      <c r="BS7" s="141">
        <v>0</v>
      </c>
      <c r="BT7" s="141">
        <v>0</v>
      </c>
      <c r="BU7" s="155">
        <v>0</v>
      </c>
      <c r="BV7" s="148">
        <v>0</v>
      </c>
      <c r="BW7" s="141">
        <v>0</v>
      </c>
      <c r="BX7" s="141">
        <v>0</v>
      </c>
      <c r="BY7" s="141">
        <v>70893</v>
      </c>
      <c r="BZ7" s="141">
        <v>1036</v>
      </c>
      <c r="CA7" s="141">
        <v>71929</v>
      </c>
      <c r="CB7" s="141">
        <v>4974</v>
      </c>
      <c r="CC7" s="141">
        <v>20</v>
      </c>
      <c r="CD7" s="155">
        <v>4994</v>
      </c>
      <c r="CE7" s="148">
        <v>203159</v>
      </c>
      <c r="CF7" s="141">
        <v>-4934</v>
      </c>
      <c r="CG7" s="141">
        <v>198225</v>
      </c>
      <c r="CH7" s="141">
        <v>0</v>
      </c>
      <c r="CI7" s="141">
        <v>0</v>
      </c>
      <c r="CJ7" s="141">
        <v>0</v>
      </c>
      <c r="CK7" s="141">
        <v>0</v>
      </c>
      <c r="CL7" s="141">
        <v>0</v>
      </c>
      <c r="CM7" s="155">
        <v>0</v>
      </c>
      <c r="CN7" s="148">
        <v>444616</v>
      </c>
      <c r="CO7" s="141">
        <v>-6629</v>
      </c>
      <c r="CP7" s="141">
        <v>437987</v>
      </c>
      <c r="CQ7" s="141">
        <v>0</v>
      </c>
      <c r="CR7" s="141">
        <v>0</v>
      </c>
      <c r="CS7" s="141">
        <v>0</v>
      </c>
      <c r="CT7" s="141">
        <v>0</v>
      </c>
      <c r="CU7" s="141">
        <v>0</v>
      </c>
      <c r="CV7" s="155">
        <v>0</v>
      </c>
      <c r="CW7" s="148">
        <v>0</v>
      </c>
      <c r="CX7" s="141">
        <v>0</v>
      </c>
      <c r="CY7" s="141">
        <v>0</v>
      </c>
      <c r="CZ7" s="141">
        <v>0</v>
      </c>
      <c r="DA7" s="141">
        <v>0</v>
      </c>
      <c r="DB7" s="141">
        <v>0</v>
      </c>
      <c r="DC7" s="141">
        <v>0</v>
      </c>
      <c r="DD7" s="141">
        <v>0</v>
      </c>
      <c r="DE7" s="155">
        <v>0</v>
      </c>
      <c r="DF7" s="148">
        <v>0</v>
      </c>
      <c r="DG7" s="141">
        <v>0</v>
      </c>
      <c r="DH7" s="141">
        <v>0</v>
      </c>
      <c r="DI7" s="141">
        <v>0</v>
      </c>
      <c r="DJ7" s="141">
        <v>0</v>
      </c>
      <c r="DK7" s="141">
        <v>0</v>
      </c>
      <c r="DL7" s="141">
        <v>0</v>
      </c>
      <c r="DM7" s="141">
        <v>0</v>
      </c>
      <c r="DN7" s="155">
        <v>0</v>
      </c>
      <c r="DO7" s="148">
        <v>0</v>
      </c>
      <c r="DP7" s="141">
        <v>0</v>
      </c>
      <c r="DQ7" s="141">
        <v>0</v>
      </c>
      <c r="DR7" s="141">
        <v>0</v>
      </c>
      <c r="DS7" s="141">
        <v>0</v>
      </c>
      <c r="DT7" s="141">
        <v>0</v>
      </c>
      <c r="DU7" s="141">
        <v>0</v>
      </c>
      <c r="DV7" s="141">
        <v>0</v>
      </c>
      <c r="DW7" s="155">
        <v>0</v>
      </c>
      <c r="DX7" s="148">
        <v>0</v>
      </c>
      <c r="DY7" s="141">
        <v>0</v>
      </c>
      <c r="DZ7" s="141">
        <v>0</v>
      </c>
      <c r="EA7" s="141">
        <v>0</v>
      </c>
      <c r="EB7" s="141">
        <v>0</v>
      </c>
      <c r="EC7" s="141">
        <v>0</v>
      </c>
      <c r="ED7" s="141">
        <v>0</v>
      </c>
      <c r="EE7" s="141">
        <v>0</v>
      </c>
      <c r="EF7" s="155">
        <v>0</v>
      </c>
      <c r="EG7" s="134">
        <v>0</v>
      </c>
      <c r="EH7" s="141">
        <v>0</v>
      </c>
      <c r="EI7" s="155">
        <v>0</v>
      </c>
    </row>
    <row r="8" spans="1:139" ht="22.5" customHeight="1">
      <c r="A8" s="27" t="s">
        <v>2</v>
      </c>
      <c r="B8" s="135">
        <v>14389</v>
      </c>
      <c r="C8" s="142">
        <v>0</v>
      </c>
      <c r="D8" s="142">
        <v>14389</v>
      </c>
      <c r="E8" s="142">
        <v>9845</v>
      </c>
      <c r="F8" s="142">
        <v>0</v>
      </c>
      <c r="G8" s="142">
        <v>9845</v>
      </c>
      <c r="H8" s="142">
        <v>3434</v>
      </c>
      <c r="I8" s="142">
        <v>0</v>
      </c>
      <c r="J8" s="156">
        <v>3434</v>
      </c>
      <c r="K8" s="149">
        <v>249837</v>
      </c>
      <c r="L8" s="142">
        <v>0</v>
      </c>
      <c r="M8" s="142">
        <v>249837</v>
      </c>
      <c r="N8" s="142">
        <v>125185</v>
      </c>
      <c r="O8" s="142">
        <v>0</v>
      </c>
      <c r="P8" s="142">
        <v>125185</v>
      </c>
      <c r="Q8" s="142">
        <v>0</v>
      </c>
      <c r="R8" s="142">
        <v>0</v>
      </c>
      <c r="S8" s="156">
        <v>0</v>
      </c>
      <c r="T8" s="149">
        <v>0</v>
      </c>
      <c r="U8" s="142">
        <v>0</v>
      </c>
      <c r="V8" s="142">
        <v>0</v>
      </c>
      <c r="W8" s="142">
        <v>78509</v>
      </c>
      <c r="X8" s="142">
        <v>0</v>
      </c>
      <c r="Y8" s="142">
        <v>78509</v>
      </c>
      <c r="Z8" s="142">
        <v>711681</v>
      </c>
      <c r="AA8" s="142">
        <v>0</v>
      </c>
      <c r="AB8" s="156">
        <v>711681</v>
      </c>
      <c r="AC8" s="149">
        <v>584799</v>
      </c>
      <c r="AD8" s="142">
        <v>2138</v>
      </c>
      <c r="AE8" s="142">
        <v>586937</v>
      </c>
      <c r="AF8" s="142">
        <v>0</v>
      </c>
      <c r="AG8" s="142">
        <v>0</v>
      </c>
      <c r="AH8" s="142">
        <v>0</v>
      </c>
      <c r="AI8" s="142">
        <v>0</v>
      </c>
      <c r="AJ8" s="142">
        <v>0</v>
      </c>
      <c r="AK8" s="156">
        <v>0</v>
      </c>
      <c r="AL8" s="149">
        <v>1777679</v>
      </c>
      <c r="AM8" s="142">
        <v>2138</v>
      </c>
      <c r="AN8" s="142">
        <v>1779817</v>
      </c>
      <c r="AO8" s="142">
        <v>0</v>
      </c>
      <c r="AP8" s="142">
        <v>0</v>
      </c>
      <c r="AQ8" s="142">
        <v>0</v>
      </c>
      <c r="AR8" s="142">
        <v>0</v>
      </c>
      <c r="AS8" s="142">
        <v>0</v>
      </c>
      <c r="AT8" s="156">
        <v>0</v>
      </c>
      <c r="AU8" s="149">
        <v>194274</v>
      </c>
      <c r="AV8" s="142">
        <v>0</v>
      </c>
      <c r="AW8" s="142">
        <v>194274</v>
      </c>
      <c r="AX8" s="142">
        <v>209262</v>
      </c>
      <c r="AY8" s="142">
        <v>-169</v>
      </c>
      <c r="AZ8" s="142">
        <v>209093</v>
      </c>
      <c r="BA8" s="142">
        <v>403536</v>
      </c>
      <c r="BB8" s="142">
        <v>-169</v>
      </c>
      <c r="BC8" s="156">
        <v>403367</v>
      </c>
      <c r="BD8" s="149">
        <v>12776</v>
      </c>
      <c r="BE8" s="142">
        <v>0</v>
      </c>
      <c r="BF8" s="142">
        <v>12776</v>
      </c>
      <c r="BG8" s="142">
        <v>4861</v>
      </c>
      <c r="BH8" s="142">
        <v>0</v>
      </c>
      <c r="BI8" s="142">
        <v>4861</v>
      </c>
      <c r="BJ8" s="142">
        <v>2783</v>
      </c>
      <c r="BK8" s="142">
        <v>0</v>
      </c>
      <c r="BL8" s="156">
        <v>2783</v>
      </c>
      <c r="BM8" s="149">
        <v>92495</v>
      </c>
      <c r="BN8" s="142">
        <v>0</v>
      </c>
      <c r="BO8" s="142">
        <v>92495</v>
      </c>
      <c r="BP8" s="142">
        <v>49398</v>
      </c>
      <c r="BQ8" s="142">
        <v>190</v>
      </c>
      <c r="BR8" s="142">
        <v>49588</v>
      </c>
      <c r="BS8" s="142">
        <v>0</v>
      </c>
      <c r="BT8" s="142">
        <v>0</v>
      </c>
      <c r="BU8" s="156">
        <v>0</v>
      </c>
      <c r="BV8" s="149">
        <v>0</v>
      </c>
      <c r="BW8" s="142">
        <v>0</v>
      </c>
      <c r="BX8" s="142">
        <v>0</v>
      </c>
      <c r="BY8" s="142">
        <v>59915</v>
      </c>
      <c r="BZ8" s="142">
        <v>-67</v>
      </c>
      <c r="CA8" s="142">
        <v>59848</v>
      </c>
      <c r="CB8" s="142">
        <v>7489</v>
      </c>
      <c r="CC8" s="142">
        <v>0</v>
      </c>
      <c r="CD8" s="156">
        <v>7489</v>
      </c>
      <c r="CE8" s="149">
        <v>119570</v>
      </c>
      <c r="CF8" s="142">
        <v>-1617</v>
      </c>
      <c r="CG8" s="142">
        <v>117953</v>
      </c>
      <c r="CH8" s="142">
        <v>0</v>
      </c>
      <c r="CI8" s="142">
        <v>0</v>
      </c>
      <c r="CJ8" s="142">
        <v>0</v>
      </c>
      <c r="CK8" s="142">
        <v>0</v>
      </c>
      <c r="CL8" s="142">
        <v>0</v>
      </c>
      <c r="CM8" s="156">
        <v>0</v>
      </c>
      <c r="CN8" s="149">
        <v>349287</v>
      </c>
      <c r="CO8" s="142">
        <v>-1494</v>
      </c>
      <c r="CP8" s="142">
        <v>347793</v>
      </c>
      <c r="CQ8" s="142">
        <v>0</v>
      </c>
      <c r="CR8" s="142">
        <v>0</v>
      </c>
      <c r="CS8" s="142">
        <v>0</v>
      </c>
      <c r="CT8" s="142">
        <v>0</v>
      </c>
      <c r="CU8" s="142">
        <v>0</v>
      </c>
      <c r="CV8" s="156">
        <v>0</v>
      </c>
      <c r="CW8" s="149">
        <v>0</v>
      </c>
      <c r="CX8" s="142">
        <v>0</v>
      </c>
      <c r="CY8" s="142">
        <v>0</v>
      </c>
      <c r="CZ8" s="142">
        <v>17010</v>
      </c>
      <c r="DA8" s="142">
        <v>2354</v>
      </c>
      <c r="DB8" s="142">
        <v>19364</v>
      </c>
      <c r="DC8" s="142">
        <v>17010</v>
      </c>
      <c r="DD8" s="142">
        <v>2354</v>
      </c>
      <c r="DE8" s="156">
        <v>19364</v>
      </c>
      <c r="DF8" s="149">
        <v>510</v>
      </c>
      <c r="DG8" s="142">
        <v>0</v>
      </c>
      <c r="DH8" s="142">
        <v>510</v>
      </c>
      <c r="DI8" s="142">
        <v>0</v>
      </c>
      <c r="DJ8" s="142">
        <v>0</v>
      </c>
      <c r="DK8" s="142">
        <v>0</v>
      </c>
      <c r="DL8" s="142">
        <v>0</v>
      </c>
      <c r="DM8" s="142">
        <v>0</v>
      </c>
      <c r="DN8" s="156">
        <v>0</v>
      </c>
      <c r="DO8" s="149">
        <v>0</v>
      </c>
      <c r="DP8" s="142">
        <v>0</v>
      </c>
      <c r="DQ8" s="142">
        <v>0</v>
      </c>
      <c r="DR8" s="142">
        <v>510</v>
      </c>
      <c r="DS8" s="142">
        <v>0</v>
      </c>
      <c r="DT8" s="142">
        <v>510</v>
      </c>
      <c r="DU8" s="142">
        <v>3306</v>
      </c>
      <c r="DV8" s="142">
        <v>0</v>
      </c>
      <c r="DW8" s="156">
        <v>3306</v>
      </c>
      <c r="DX8" s="149">
        <v>0</v>
      </c>
      <c r="DY8" s="142">
        <v>0</v>
      </c>
      <c r="DZ8" s="142">
        <v>0</v>
      </c>
      <c r="EA8" s="142">
        <v>0</v>
      </c>
      <c r="EB8" s="142">
        <v>0</v>
      </c>
      <c r="EC8" s="142">
        <v>0</v>
      </c>
      <c r="ED8" s="142">
        <v>0</v>
      </c>
      <c r="EE8" s="142">
        <v>0</v>
      </c>
      <c r="EF8" s="156">
        <v>0</v>
      </c>
      <c r="EG8" s="135">
        <v>3306</v>
      </c>
      <c r="EH8" s="142">
        <v>0</v>
      </c>
      <c r="EI8" s="156">
        <v>3306</v>
      </c>
    </row>
    <row r="9" spans="1:139" s="50" customFormat="1" ht="22.5" customHeight="1">
      <c r="A9" s="49" t="s">
        <v>3</v>
      </c>
      <c r="B9" s="135">
        <v>8916</v>
      </c>
      <c r="C9" s="142">
        <v>0</v>
      </c>
      <c r="D9" s="142">
        <v>8916</v>
      </c>
      <c r="E9" s="142">
        <v>20688</v>
      </c>
      <c r="F9" s="142">
        <v>399</v>
      </c>
      <c r="G9" s="142">
        <v>21087</v>
      </c>
      <c r="H9" s="142">
        <v>178165</v>
      </c>
      <c r="I9" s="142">
        <v>2197</v>
      </c>
      <c r="J9" s="156">
        <v>180362</v>
      </c>
      <c r="K9" s="149">
        <v>157954</v>
      </c>
      <c r="L9" s="142">
        <v>-180</v>
      </c>
      <c r="M9" s="142">
        <v>157774</v>
      </c>
      <c r="N9" s="142">
        <v>89208</v>
      </c>
      <c r="O9" s="142">
        <v>0</v>
      </c>
      <c r="P9" s="142">
        <v>89208</v>
      </c>
      <c r="Q9" s="142">
        <v>0</v>
      </c>
      <c r="R9" s="142">
        <v>0</v>
      </c>
      <c r="S9" s="156">
        <v>0</v>
      </c>
      <c r="T9" s="149">
        <v>0</v>
      </c>
      <c r="U9" s="142">
        <v>0</v>
      </c>
      <c r="V9" s="142">
        <v>0</v>
      </c>
      <c r="W9" s="142">
        <v>54877</v>
      </c>
      <c r="X9" s="142">
        <v>1</v>
      </c>
      <c r="Y9" s="142">
        <v>54878</v>
      </c>
      <c r="Z9" s="142">
        <v>312496</v>
      </c>
      <c r="AA9" s="142">
        <v>8479</v>
      </c>
      <c r="AB9" s="156">
        <v>320975</v>
      </c>
      <c r="AC9" s="149">
        <v>1617313</v>
      </c>
      <c r="AD9" s="142">
        <v>337712</v>
      </c>
      <c r="AE9" s="142">
        <v>1955025</v>
      </c>
      <c r="AF9" s="142">
        <v>0</v>
      </c>
      <c r="AG9" s="142">
        <v>0</v>
      </c>
      <c r="AH9" s="142">
        <v>0</v>
      </c>
      <c r="AI9" s="142">
        <v>0</v>
      </c>
      <c r="AJ9" s="142">
        <v>0</v>
      </c>
      <c r="AK9" s="156">
        <v>0</v>
      </c>
      <c r="AL9" s="149">
        <v>2439617</v>
      </c>
      <c r="AM9" s="142">
        <v>348608</v>
      </c>
      <c r="AN9" s="142">
        <v>2788225</v>
      </c>
      <c r="AO9" s="142">
        <v>16234</v>
      </c>
      <c r="AP9" s="142">
        <v>-3354</v>
      </c>
      <c r="AQ9" s="142">
        <v>12880</v>
      </c>
      <c r="AR9" s="142">
        <v>0</v>
      </c>
      <c r="AS9" s="142">
        <v>4828</v>
      </c>
      <c r="AT9" s="156">
        <v>4828</v>
      </c>
      <c r="AU9" s="149">
        <v>1043262</v>
      </c>
      <c r="AV9" s="142">
        <v>-1778</v>
      </c>
      <c r="AW9" s="142">
        <v>1041484</v>
      </c>
      <c r="AX9" s="142">
        <v>512787</v>
      </c>
      <c r="AY9" s="142">
        <v>-349482</v>
      </c>
      <c r="AZ9" s="142">
        <v>163305</v>
      </c>
      <c r="BA9" s="142">
        <v>1572283</v>
      </c>
      <c r="BB9" s="142">
        <v>-349786</v>
      </c>
      <c r="BC9" s="156">
        <v>1222497</v>
      </c>
      <c r="BD9" s="149">
        <v>7944</v>
      </c>
      <c r="BE9" s="142">
        <v>0</v>
      </c>
      <c r="BF9" s="142">
        <v>7944</v>
      </c>
      <c r="BG9" s="142">
        <v>4352</v>
      </c>
      <c r="BH9" s="142">
        <v>0</v>
      </c>
      <c r="BI9" s="142">
        <v>4352</v>
      </c>
      <c r="BJ9" s="142">
        <v>10263</v>
      </c>
      <c r="BK9" s="142">
        <v>414</v>
      </c>
      <c r="BL9" s="156">
        <v>10677</v>
      </c>
      <c r="BM9" s="149">
        <v>41389</v>
      </c>
      <c r="BN9" s="142">
        <v>1479</v>
      </c>
      <c r="BO9" s="142">
        <v>42868</v>
      </c>
      <c r="BP9" s="142">
        <v>27826</v>
      </c>
      <c r="BQ9" s="142">
        <v>-555</v>
      </c>
      <c r="BR9" s="142">
        <v>27271</v>
      </c>
      <c r="BS9" s="142">
        <v>0</v>
      </c>
      <c r="BT9" s="142">
        <v>0</v>
      </c>
      <c r="BU9" s="156">
        <v>0</v>
      </c>
      <c r="BV9" s="149">
        <v>0</v>
      </c>
      <c r="BW9" s="142">
        <v>0</v>
      </c>
      <c r="BX9" s="142">
        <v>0</v>
      </c>
      <c r="BY9" s="142">
        <v>16736</v>
      </c>
      <c r="BZ9" s="142">
        <v>0</v>
      </c>
      <c r="CA9" s="142">
        <v>16736</v>
      </c>
      <c r="CB9" s="142">
        <v>7642</v>
      </c>
      <c r="CC9" s="142">
        <v>224</v>
      </c>
      <c r="CD9" s="156">
        <v>7866</v>
      </c>
      <c r="CE9" s="149">
        <v>85097</v>
      </c>
      <c r="CF9" s="142">
        <v>-3438</v>
      </c>
      <c r="CG9" s="142">
        <v>81659</v>
      </c>
      <c r="CH9" s="142">
        <v>0</v>
      </c>
      <c r="CI9" s="142">
        <v>0</v>
      </c>
      <c r="CJ9" s="142">
        <v>0</v>
      </c>
      <c r="CK9" s="142">
        <v>0</v>
      </c>
      <c r="CL9" s="142">
        <v>0</v>
      </c>
      <c r="CM9" s="156">
        <v>0</v>
      </c>
      <c r="CN9" s="149">
        <v>201249</v>
      </c>
      <c r="CO9" s="142">
        <v>-1876</v>
      </c>
      <c r="CP9" s="142">
        <v>199373</v>
      </c>
      <c r="CQ9" s="142">
        <v>1152</v>
      </c>
      <c r="CR9" s="142">
        <v>531</v>
      </c>
      <c r="CS9" s="142">
        <v>1683</v>
      </c>
      <c r="CT9" s="142">
        <v>311</v>
      </c>
      <c r="CU9" s="142">
        <v>0</v>
      </c>
      <c r="CV9" s="156">
        <v>311</v>
      </c>
      <c r="CW9" s="149">
        <v>19</v>
      </c>
      <c r="CX9" s="142">
        <v>0</v>
      </c>
      <c r="CY9" s="142">
        <v>19</v>
      </c>
      <c r="CZ9" s="142">
        <v>2706</v>
      </c>
      <c r="DA9" s="142">
        <v>0</v>
      </c>
      <c r="DB9" s="142">
        <v>2706</v>
      </c>
      <c r="DC9" s="142">
        <v>4188</v>
      </c>
      <c r="DD9" s="142">
        <v>531</v>
      </c>
      <c r="DE9" s="156">
        <v>4719</v>
      </c>
      <c r="DF9" s="149">
        <v>5669</v>
      </c>
      <c r="DG9" s="142">
        <v>0</v>
      </c>
      <c r="DH9" s="142">
        <v>5669</v>
      </c>
      <c r="DI9" s="142">
        <v>0</v>
      </c>
      <c r="DJ9" s="142">
        <v>0</v>
      </c>
      <c r="DK9" s="142">
        <v>0</v>
      </c>
      <c r="DL9" s="142">
        <v>3337</v>
      </c>
      <c r="DM9" s="142">
        <v>0</v>
      </c>
      <c r="DN9" s="156">
        <v>3337</v>
      </c>
      <c r="DO9" s="149">
        <v>6549</v>
      </c>
      <c r="DP9" s="142">
        <v>0</v>
      </c>
      <c r="DQ9" s="142">
        <v>6549</v>
      </c>
      <c r="DR9" s="142">
        <v>15555</v>
      </c>
      <c r="DS9" s="142">
        <v>0</v>
      </c>
      <c r="DT9" s="142">
        <v>15555</v>
      </c>
      <c r="DU9" s="142">
        <v>0</v>
      </c>
      <c r="DV9" s="142">
        <v>0</v>
      </c>
      <c r="DW9" s="156">
        <v>0</v>
      </c>
      <c r="DX9" s="149">
        <v>0</v>
      </c>
      <c r="DY9" s="142">
        <v>0</v>
      </c>
      <c r="DZ9" s="142">
        <v>0</v>
      </c>
      <c r="EA9" s="142">
        <v>0</v>
      </c>
      <c r="EB9" s="142">
        <v>0</v>
      </c>
      <c r="EC9" s="142">
        <v>0</v>
      </c>
      <c r="ED9" s="142">
        <v>0</v>
      </c>
      <c r="EE9" s="142">
        <v>0</v>
      </c>
      <c r="EF9" s="156">
        <v>0</v>
      </c>
      <c r="EG9" s="135">
        <v>0</v>
      </c>
      <c r="EH9" s="142">
        <v>0</v>
      </c>
      <c r="EI9" s="156">
        <v>0</v>
      </c>
    </row>
    <row r="10" spans="1:139" s="50" customFormat="1" ht="22.5" customHeight="1">
      <c r="A10" s="49" t="s">
        <v>4</v>
      </c>
      <c r="B10" s="135">
        <v>20399</v>
      </c>
      <c r="C10" s="142">
        <v>0</v>
      </c>
      <c r="D10" s="142">
        <v>20399</v>
      </c>
      <c r="E10" s="142">
        <v>9138</v>
      </c>
      <c r="F10" s="142">
        <v>0</v>
      </c>
      <c r="G10" s="142">
        <v>9138</v>
      </c>
      <c r="H10" s="142">
        <v>0</v>
      </c>
      <c r="I10" s="142">
        <v>0</v>
      </c>
      <c r="J10" s="156">
        <v>0</v>
      </c>
      <c r="K10" s="149">
        <v>372443</v>
      </c>
      <c r="L10" s="142">
        <v>0</v>
      </c>
      <c r="M10" s="142">
        <v>372443</v>
      </c>
      <c r="N10" s="142">
        <v>256654</v>
      </c>
      <c r="O10" s="142">
        <v>0</v>
      </c>
      <c r="P10" s="142">
        <v>256654</v>
      </c>
      <c r="Q10" s="142">
        <v>0</v>
      </c>
      <c r="R10" s="142">
        <v>0</v>
      </c>
      <c r="S10" s="156">
        <v>0</v>
      </c>
      <c r="T10" s="149">
        <v>0</v>
      </c>
      <c r="U10" s="142">
        <v>0</v>
      </c>
      <c r="V10" s="142">
        <v>0</v>
      </c>
      <c r="W10" s="142">
        <v>59664</v>
      </c>
      <c r="X10" s="142">
        <v>0</v>
      </c>
      <c r="Y10" s="142">
        <v>59664</v>
      </c>
      <c r="Z10" s="142">
        <v>432403</v>
      </c>
      <c r="AA10" s="142">
        <v>405</v>
      </c>
      <c r="AB10" s="156">
        <v>432808</v>
      </c>
      <c r="AC10" s="149">
        <v>1263213</v>
      </c>
      <c r="AD10" s="142">
        <v>-47</v>
      </c>
      <c r="AE10" s="142">
        <v>1263166</v>
      </c>
      <c r="AF10" s="142">
        <v>0</v>
      </c>
      <c r="AG10" s="142">
        <v>0</v>
      </c>
      <c r="AH10" s="142">
        <v>0</v>
      </c>
      <c r="AI10" s="142">
        <v>239129</v>
      </c>
      <c r="AJ10" s="142">
        <v>1392</v>
      </c>
      <c r="AK10" s="156">
        <v>240521</v>
      </c>
      <c r="AL10" s="149">
        <v>2653043</v>
      </c>
      <c r="AM10" s="142">
        <v>1750</v>
      </c>
      <c r="AN10" s="142">
        <v>2654793</v>
      </c>
      <c r="AO10" s="142">
        <v>66976</v>
      </c>
      <c r="AP10" s="142">
        <v>-707</v>
      </c>
      <c r="AQ10" s="142">
        <v>66269</v>
      </c>
      <c r="AR10" s="142">
        <v>0</v>
      </c>
      <c r="AS10" s="142">
        <v>0</v>
      </c>
      <c r="AT10" s="156">
        <v>0</v>
      </c>
      <c r="AU10" s="149">
        <v>829538</v>
      </c>
      <c r="AV10" s="142">
        <v>-447</v>
      </c>
      <c r="AW10" s="142">
        <v>829091</v>
      </c>
      <c r="AX10" s="142">
        <v>110579</v>
      </c>
      <c r="AY10" s="142">
        <v>-188</v>
      </c>
      <c r="AZ10" s="142">
        <v>110391</v>
      </c>
      <c r="BA10" s="142">
        <v>1007093</v>
      </c>
      <c r="BB10" s="142">
        <v>-1342</v>
      </c>
      <c r="BC10" s="156">
        <v>1005751</v>
      </c>
      <c r="BD10" s="149">
        <v>26917</v>
      </c>
      <c r="BE10" s="142">
        <v>0</v>
      </c>
      <c r="BF10" s="142">
        <v>26917</v>
      </c>
      <c r="BG10" s="142">
        <v>5909</v>
      </c>
      <c r="BH10" s="142">
        <v>142</v>
      </c>
      <c r="BI10" s="142">
        <v>6051</v>
      </c>
      <c r="BJ10" s="142">
        <v>0</v>
      </c>
      <c r="BK10" s="142">
        <v>0</v>
      </c>
      <c r="BL10" s="156">
        <v>0</v>
      </c>
      <c r="BM10" s="149">
        <v>112475</v>
      </c>
      <c r="BN10" s="142">
        <v>0</v>
      </c>
      <c r="BO10" s="142">
        <v>112475</v>
      </c>
      <c r="BP10" s="142">
        <v>77459</v>
      </c>
      <c r="BQ10" s="142">
        <v>2304</v>
      </c>
      <c r="BR10" s="142">
        <v>79763</v>
      </c>
      <c r="BS10" s="142">
        <v>0</v>
      </c>
      <c r="BT10" s="142">
        <v>0</v>
      </c>
      <c r="BU10" s="156">
        <v>0</v>
      </c>
      <c r="BV10" s="149">
        <v>0</v>
      </c>
      <c r="BW10" s="142">
        <v>0</v>
      </c>
      <c r="BX10" s="142">
        <v>0</v>
      </c>
      <c r="BY10" s="142">
        <v>48904</v>
      </c>
      <c r="BZ10" s="142">
        <v>0</v>
      </c>
      <c r="CA10" s="142">
        <v>48904</v>
      </c>
      <c r="CB10" s="142">
        <v>16511</v>
      </c>
      <c r="CC10" s="142">
        <v>4</v>
      </c>
      <c r="CD10" s="156">
        <v>16515</v>
      </c>
      <c r="CE10" s="149">
        <v>102667</v>
      </c>
      <c r="CF10" s="142">
        <v>567</v>
      </c>
      <c r="CG10" s="142">
        <v>103234</v>
      </c>
      <c r="CH10" s="142">
        <v>0</v>
      </c>
      <c r="CI10" s="142">
        <v>0</v>
      </c>
      <c r="CJ10" s="142">
        <v>0</v>
      </c>
      <c r="CK10" s="142">
        <v>275</v>
      </c>
      <c r="CL10" s="142">
        <v>0</v>
      </c>
      <c r="CM10" s="156">
        <v>275</v>
      </c>
      <c r="CN10" s="149">
        <v>391117</v>
      </c>
      <c r="CO10" s="142">
        <v>3017</v>
      </c>
      <c r="CP10" s="142">
        <v>394134</v>
      </c>
      <c r="CQ10" s="142">
        <v>2443</v>
      </c>
      <c r="CR10" s="142">
        <v>0</v>
      </c>
      <c r="CS10" s="142">
        <v>2443</v>
      </c>
      <c r="CT10" s="142">
        <v>0</v>
      </c>
      <c r="CU10" s="142">
        <v>0</v>
      </c>
      <c r="CV10" s="156">
        <v>0</v>
      </c>
      <c r="CW10" s="149">
        <v>0</v>
      </c>
      <c r="CX10" s="142">
        <v>0</v>
      </c>
      <c r="CY10" s="142">
        <v>0</v>
      </c>
      <c r="CZ10" s="142">
        <v>0</v>
      </c>
      <c r="DA10" s="142">
        <v>0</v>
      </c>
      <c r="DB10" s="142">
        <v>0</v>
      </c>
      <c r="DC10" s="142">
        <v>2443</v>
      </c>
      <c r="DD10" s="142">
        <v>0</v>
      </c>
      <c r="DE10" s="156">
        <v>2443</v>
      </c>
      <c r="DF10" s="149">
        <v>1608</v>
      </c>
      <c r="DG10" s="142">
        <v>0</v>
      </c>
      <c r="DH10" s="142">
        <v>1608</v>
      </c>
      <c r="DI10" s="142">
        <v>0</v>
      </c>
      <c r="DJ10" s="142">
        <v>0</v>
      </c>
      <c r="DK10" s="142">
        <v>0</v>
      </c>
      <c r="DL10" s="142">
        <v>0</v>
      </c>
      <c r="DM10" s="142">
        <v>0</v>
      </c>
      <c r="DN10" s="156">
        <v>0</v>
      </c>
      <c r="DO10" s="149">
        <v>0</v>
      </c>
      <c r="DP10" s="142">
        <v>0</v>
      </c>
      <c r="DQ10" s="142">
        <v>0</v>
      </c>
      <c r="DR10" s="142">
        <v>1608</v>
      </c>
      <c r="DS10" s="142">
        <v>0</v>
      </c>
      <c r="DT10" s="142">
        <v>1608</v>
      </c>
      <c r="DU10" s="142">
        <v>0</v>
      </c>
      <c r="DV10" s="142">
        <v>0</v>
      </c>
      <c r="DW10" s="156">
        <v>0</v>
      </c>
      <c r="DX10" s="149">
        <v>0</v>
      </c>
      <c r="DY10" s="142">
        <v>0</v>
      </c>
      <c r="DZ10" s="142">
        <v>0</v>
      </c>
      <c r="EA10" s="142">
        <v>0</v>
      </c>
      <c r="EB10" s="142">
        <v>0</v>
      </c>
      <c r="EC10" s="142">
        <v>0</v>
      </c>
      <c r="ED10" s="142">
        <v>0</v>
      </c>
      <c r="EE10" s="142">
        <v>0</v>
      </c>
      <c r="EF10" s="156">
        <v>0</v>
      </c>
      <c r="EG10" s="135">
        <v>0</v>
      </c>
      <c r="EH10" s="142">
        <v>0</v>
      </c>
      <c r="EI10" s="156">
        <v>0</v>
      </c>
    </row>
    <row r="11" spans="1:139" s="50" customFormat="1" ht="22.5" customHeight="1">
      <c r="A11" s="49" t="s">
        <v>5</v>
      </c>
      <c r="B11" s="135">
        <v>5396</v>
      </c>
      <c r="C11" s="142">
        <v>0</v>
      </c>
      <c r="D11" s="142">
        <v>5396</v>
      </c>
      <c r="E11" s="142">
        <v>3162</v>
      </c>
      <c r="F11" s="142">
        <v>0</v>
      </c>
      <c r="G11" s="142">
        <v>3162</v>
      </c>
      <c r="H11" s="142">
        <v>71365</v>
      </c>
      <c r="I11" s="142">
        <v>0</v>
      </c>
      <c r="J11" s="156">
        <v>71365</v>
      </c>
      <c r="K11" s="149">
        <v>111911</v>
      </c>
      <c r="L11" s="142">
        <v>0</v>
      </c>
      <c r="M11" s="142">
        <v>111911</v>
      </c>
      <c r="N11" s="142">
        <v>58651</v>
      </c>
      <c r="O11" s="142">
        <v>0</v>
      </c>
      <c r="P11" s="142">
        <v>58651</v>
      </c>
      <c r="Q11" s="142">
        <v>0</v>
      </c>
      <c r="R11" s="142">
        <v>0</v>
      </c>
      <c r="S11" s="156">
        <v>0</v>
      </c>
      <c r="T11" s="149">
        <v>0</v>
      </c>
      <c r="U11" s="142">
        <v>0</v>
      </c>
      <c r="V11" s="142">
        <v>0</v>
      </c>
      <c r="W11" s="142">
        <v>74225</v>
      </c>
      <c r="X11" s="142">
        <v>0</v>
      </c>
      <c r="Y11" s="142">
        <v>74225</v>
      </c>
      <c r="Z11" s="142">
        <v>171854</v>
      </c>
      <c r="AA11" s="142">
        <v>0</v>
      </c>
      <c r="AB11" s="156">
        <v>171854</v>
      </c>
      <c r="AC11" s="149">
        <v>251989</v>
      </c>
      <c r="AD11" s="142">
        <v>0</v>
      </c>
      <c r="AE11" s="142">
        <v>251989</v>
      </c>
      <c r="AF11" s="142">
        <v>0</v>
      </c>
      <c r="AG11" s="142">
        <v>0</v>
      </c>
      <c r="AH11" s="142">
        <v>0</v>
      </c>
      <c r="AI11" s="142">
        <v>0</v>
      </c>
      <c r="AJ11" s="142">
        <v>0</v>
      </c>
      <c r="AK11" s="156">
        <v>0</v>
      </c>
      <c r="AL11" s="149">
        <v>748553</v>
      </c>
      <c r="AM11" s="142">
        <v>0</v>
      </c>
      <c r="AN11" s="142">
        <v>748553</v>
      </c>
      <c r="AO11" s="142">
        <v>100213</v>
      </c>
      <c r="AP11" s="142">
        <v>0</v>
      </c>
      <c r="AQ11" s="142">
        <v>100213</v>
      </c>
      <c r="AR11" s="142">
        <v>45021</v>
      </c>
      <c r="AS11" s="142">
        <v>0</v>
      </c>
      <c r="AT11" s="156">
        <v>45021</v>
      </c>
      <c r="AU11" s="149">
        <v>2169844</v>
      </c>
      <c r="AV11" s="142">
        <v>0</v>
      </c>
      <c r="AW11" s="142">
        <v>2169844</v>
      </c>
      <c r="AX11" s="142">
        <v>305660</v>
      </c>
      <c r="AY11" s="142">
        <v>0</v>
      </c>
      <c r="AZ11" s="142">
        <v>305660</v>
      </c>
      <c r="BA11" s="142">
        <v>2620738</v>
      </c>
      <c r="BB11" s="142">
        <v>0</v>
      </c>
      <c r="BC11" s="156">
        <v>2620738</v>
      </c>
      <c r="BD11" s="149">
        <v>5426</v>
      </c>
      <c r="BE11" s="142">
        <v>0</v>
      </c>
      <c r="BF11" s="142">
        <v>5426</v>
      </c>
      <c r="BG11" s="142">
        <v>928</v>
      </c>
      <c r="BH11" s="142">
        <v>0</v>
      </c>
      <c r="BI11" s="142">
        <v>928</v>
      </c>
      <c r="BJ11" s="142">
        <v>7928</v>
      </c>
      <c r="BK11" s="142">
        <v>0</v>
      </c>
      <c r="BL11" s="156">
        <v>7928</v>
      </c>
      <c r="BM11" s="149">
        <v>28972</v>
      </c>
      <c r="BN11" s="142">
        <v>0</v>
      </c>
      <c r="BO11" s="142">
        <v>28972</v>
      </c>
      <c r="BP11" s="142">
        <v>15457</v>
      </c>
      <c r="BQ11" s="142">
        <v>0</v>
      </c>
      <c r="BR11" s="142">
        <v>15457</v>
      </c>
      <c r="BS11" s="142">
        <v>0</v>
      </c>
      <c r="BT11" s="142">
        <v>0</v>
      </c>
      <c r="BU11" s="156">
        <v>0</v>
      </c>
      <c r="BV11" s="149">
        <v>0</v>
      </c>
      <c r="BW11" s="142">
        <v>0</v>
      </c>
      <c r="BX11" s="142">
        <v>0</v>
      </c>
      <c r="BY11" s="142">
        <v>20706</v>
      </c>
      <c r="BZ11" s="142">
        <v>0</v>
      </c>
      <c r="CA11" s="142">
        <v>20706</v>
      </c>
      <c r="CB11" s="142">
        <v>3241</v>
      </c>
      <c r="CC11" s="142">
        <v>0</v>
      </c>
      <c r="CD11" s="156">
        <v>3241</v>
      </c>
      <c r="CE11" s="149">
        <v>45753</v>
      </c>
      <c r="CF11" s="142">
        <v>9658</v>
      </c>
      <c r="CG11" s="142">
        <v>55411</v>
      </c>
      <c r="CH11" s="142">
        <v>0</v>
      </c>
      <c r="CI11" s="142">
        <v>0</v>
      </c>
      <c r="CJ11" s="142">
        <v>0</v>
      </c>
      <c r="CK11" s="142">
        <v>0</v>
      </c>
      <c r="CL11" s="142">
        <v>0</v>
      </c>
      <c r="CM11" s="156">
        <v>0</v>
      </c>
      <c r="CN11" s="149">
        <v>128411</v>
      </c>
      <c r="CO11" s="142">
        <v>9658</v>
      </c>
      <c r="CP11" s="142">
        <v>138069</v>
      </c>
      <c r="CQ11" s="142">
        <v>6287</v>
      </c>
      <c r="CR11" s="142">
        <v>0</v>
      </c>
      <c r="CS11" s="142">
        <v>6287</v>
      </c>
      <c r="CT11" s="142">
        <v>0</v>
      </c>
      <c r="CU11" s="142">
        <v>0</v>
      </c>
      <c r="CV11" s="156">
        <v>0</v>
      </c>
      <c r="CW11" s="149">
        <v>0</v>
      </c>
      <c r="CX11" s="142">
        <v>0</v>
      </c>
      <c r="CY11" s="142">
        <v>0</v>
      </c>
      <c r="CZ11" s="142">
        <v>0</v>
      </c>
      <c r="DA11" s="142">
        <v>0</v>
      </c>
      <c r="DB11" s="142">
        <v>0</v>
      </c>
      <c r="DC11" s="142">
        <v>6287</v>
      </c>
      <c r="DD11" s="142">
        <v>0</v>
      </c>
      <c r="DE11" s="156">
        <v>6287</v>
      </c>
      <c r="DF11" s="149">
        <v>0</v>
      </c>
      <c r="DG11" s="142">
        <v>0</v>
      </c>
      <c r="DH11" s="142">
        <v>0</v>
      </c>
      <c r="DI11" s="142">
        <v>0</v>
      </c>
      <c r="DJ11" s="142">
        <v>0</v>
      </c>
      <c r="DK11" s="142">
        <v>0</v>
      </c>
      <c r="DL11" s="142">
        <v>0</v>
      </c>
      <c r="DM11" s="142">
        <v>0</v>
      </c>
      <c r="DN11" s="156">
        <v>0</v>
      </c>
      <c r="DO11" s="149">
        <v>0</v>
      </c>
      <c r="DP11" s="142">
        <v>0</v>
      </c>
      <c r="DQ11" s="142">
        <v>0</v>
      </c>
      <c r="DR11" s="142">
        <v>0</v>
      </c>
      <c r="DS11" s="142">
        <v>0</v>
      </c>
      <c r="DT11" s="142">
        <v>0</v>
      </c>
      <c r="DU11" s="142">
        <v>0</v>
      </c>
      <c r="DV11" s="142">
        <v>0</v>
      </c>
      <c r="DW11" s="156">
        <v>0</v>
      </c>
      <c r="DX11" s="149">
        <v>0</v>
      </c>
      <c r="DY11" s="142">
        <v>0</v>
      </c>
      <c r="DZ11" s="142">
        <v>0</v>
      </c>
      <c r="EA11" s="142">
        <v>0</v>
      </c>
      <c r="EB11" s="142">
        <v>0</v>
      </c>
      <c r="EC11" s="142">
        <v>0</v>
      </c>
      <c r="ED11" s="142">
        <v>0</v>
      </c>
      <c r="EE11" s="142">
        <v>0</v>
      </c>
      <c r="EF11" s="156">
        <v>0</v>
      </c>
      <c r="EG11" s="135">
        <v>0</v>
      </c>
      <c r="EH11" s="142">
        <v>0</v>
      </c>
      <c r="EI11" s="156">
        <v>0</v>
      </c>
    </row>
    <row r="12" spans="1:139" s="50" customFormat="1" ht="22.5" customHeight="1">
      <c r="A12" s="49" t="s">
        <v>6</v>
      </c>
      <c r="B12" s="135">
        <v>17706</v>
      </c>
      <c r="C12" s="142">
        <v>0</v>
      </c>
      <c r="D12" s="142">
        <v>17706</v>
      </c>
      <c r="E12" s="142">
        <v>2383</v>
      </c>
      <c r="F12" s="142">
        <v>0</v>
      </c>
      <c r="G12" s="142">
        <v>2383</v>
      </c>
      <c r="H12" s="142">
        <v>0</v>
      </c>
      <c r="I12" s="142">
        <v>0</v>
      </c>
      <c r="J12" s="156">
        <v>0</v>
      </c>
      <c r="K12" s="149">
        <v>185764</v>
      </c>
      <c r="L12" s="142">
        <v>0</v>
      </c>
      <c r="M12" s="142">
        <v>185764</v>
      </c>
      <c r="N12" s="142">
        <v>176063</v>
      </c>
      <c r="O12" s="142">
        <v>0</v>
      </c>
      <c r="P12" s="142">
        <v>176063</v>
      </c>
      <c r="Q12" s="142">
        <v>0</v>
      </c>
      <c r="R12" s="142">
        <v>0</v>
      </c>
      <c r="S12" s="156">
        <v>0</v>
      </c>
      <c r="T12" s="149">
        <v>0</v>
      </c>
      <c r="U12" s="142">
        <v>0</v>
      </c>
      <c r="V12" s="142">
        <v>0</v>
      </c>
      <c r="W12" s="142">
        <v>91314</v>
      </c>
      <c r="X12" s="142">
        <v>0</v>
      </c>
      <c r="Y12" s="142">
        <v>91314</v>
      </c>
      <c r="Z12" s="142">
        <v>274062</v>
      </c>
      <c r="AA12" s="142">
        <v>28864</v>
      </c>
      <c r="AB12" s="156">
        <v>302926</v>
      </c>
      <c r="AC12" s="149">
        <v>1510549</v>
      </c>
      <c r="AD12" s="142">
        <v>203355</v>
      </c>
      <c r="AE12" s="142">
        <v>1713904</v>
      </c>
      <c r="AF12" s="142">
        <v>0</v>
      </c>
      <c r="AG12" s="142">
        <v>0</v>
      </c>
      <c r="AH12" s="142">
        <v>0</v>
      </c>
      <c r="AI12" s="142">
        <v>27162</v>
      </c>
      <c r="AJ12" s="142">
        <v>0</v>
      </c>
      <c r="AK12" s="156">
        <v>27162</v>
      </c>
      <c r="AL12" s="149">
        <v>2285003</v>
      </c>
      <c r="AM12" s="142">
        <v>232219</v>
      </c>
      <c r="AN12" s="142">
        <v>2517222</v>
      </c>
      <c r="AO12" s="142">
        <v>39239</v>
      </c>
      <c r="AP12" s="142">
        <v>-4262</v>
      </c>
      <c r="AQ12" s="142">
        <v>34977</v>
      </c>
      <c r="AR12" s="142">
        <v>31398</v>
      </c>
      <c r="AS12" s="142">
        <v>0</v>
      </c>
      <c r="AT12" s="156">
        <v>31398</v>
      </c>
      <c r="AU12" s="149">
        <v>644543</v>
      </c>
      <c r="AV12" s="142">
        <v>0</v>
      </c>
      <c r="AW12" s="142">
        <v>644543</v>
      </c>
      <c r="AX12" s="142">
        <v>67024</v>
      </c>
      <c r="AY12" s="142">
        <v>0</v>
      </c>
      <c r="AZ12" s="142">
        <v>67024</v>
      </c>
      <c r="BA12" s="142">
        <v>782204</v>
      </c>
      <c r="BB12" s="142">
        <v>-4262</v>
      </c>
      <c r="BC12" s="156">
        <v>777942</v>
      </c>
      <c r="BD12" s="149">
        <v>21973</v>
      </c>
      <c r="BE12" s="142">
        <v>0</v>
      </c>
      <c r="BF12" s="142">
        <v>21973</v>
      </c>
      <c r="BG12" s="142">
        <v>824</v>
      </c>
      <c r="BH12" s="142">
        <v>0</v>
      </c>
      <c r="BI12" s="142">
        <v>824</v>
      </c>
      <c r="BJ12" s="142">
        <v>0</v>
      </c>
      <c r="BK12" s="142">
        <v>0</v>
      </c>
      <c r="BL12" s="156">
        <v>0</v>
      </c>
      <c r="BM12" s="149">
        <v>82162</v>
      </c>
      <c r="BN12" s="142">
        <v>0</v>
      </c>
      <c r="BO12" s="142">
        <v>82162</v>
      </c>
      <c r="BP12" s="142">
        <v>45696</v>
      </c>
      <c r="BQ12" s="142">
        <v>0</v>
      </c>
      <c r="BR12" s="142">
        <v>45696</v>
      </c>
      <c r="BS12" s="142">
        <v>0</v>
      </c>
      <c r="BT12" s="142">
        <v>0</v>
      </c>
      <c r="BU12" s="156">
        <v>0</v>
      </c>
      <c r="BV12" s="149">
        <v>0</v>
      </c>
      <c r="BW12" s="142">
        <v>0</v>
      </c>
      <c r="BX12" s="142">
        <v>0</v>
      </c>
      <c r="BY12" s="142">
        <v>45514</v>
      </c>
      <c r="BZ12" s="142">
        <v>-68</v>
      </c>
      <c r="CA12" s="142">
        <v>45446</v>
      </c>
      <c r="CB12" s="142">
        <v>0</v>
      </c>
      <c r="CC12" s="142">
        <v>0</v>
      </c>
      <c r="CD12" s="156">
        <v>0</v>
      </c>
      <c r="CE12" s="149">
        <v>96435</v>
      </c>
      <c r="CF12" s="142">
        <v>-1174</v>
      </c>
      <c r="CG12" s="142">
        <v>95261</v>
      </c>
      <c r="CH12" s="142">
        <v>0</v>
      </c>
      <c r="CI12" s="142">
        <v>0</v>
      </c>
      <c r="CJ12" s="142">
        <v>0</v>
      </c>
      <c r="CK12" s="142">
        <v>0</v>
      </c>
      <c r="CL12" s="142">
        <v>0</v>
      </c>
      <c r="CM12" s="156">
        <v>0</v>
      </c>
      <c r="CN12" s="149">
        <v>292604</v>
      </c>
      <c r="CO12" s="142">
        <v>-1242</v>
      </c>
      <c r="CP12" s="142">
        <v>291362</v>
      </c>
      <c r="CQ12" s="142">
        <v>0</v>
      </c>
      <c r="CR12" s="142">
        <v>0</v>
      </c>
      <c r="CS12" s="142">
        <v>0</v>
      </c>
      <c r="CT12" s="142">
        <v>0</v>
      </c>
      <c r="CU12" s="142">
        <v>0</v>
      </c>
      <c r="CV12" s="156">
        <v>0</v>
      </c>
      <c r="CW12" s="149">
        <v>0</v>
      </c>
      <c r="CX12" s="142">
        <v>0</v>
      </c>
      <c r="CY12" s="142">
        <v>0</v>
      </c>
      <c r="CZ12" s="142">
        <v>955</v>
      </c>
      <c r="DA12" s="142">
        <v>0</v>
      </c>
      <c r="DB12" s="142">
        <v>955</v>
      </c>
      <c r="DC12" s="142">
        <v>955</v>
      </c>
      <c r="DD12" s="142">
        <v>0</v>
      </c>
      <c r="DE12" s="156">
        <v>955</v>
      </c>
      <c r="DF12" s="149">
        <v>4106</v>
      </c>
      <c r="DG12" s="142">
        <v>163</v>
      </c>
      <c r="DH12" s="142">
        <v>4269</v>
      </c>
      <c r="DI12" s="142">
        <v>2518</v>
      </c>
      <c r="DJ12" s="142">
        <v>0</v>
      </c>
      <c r="DK12" s="142">
        <v>2518</v>
      </c>
      <c r="DL12" s="142">
        <v>1147</v>
      </c>
      <c r="DM12" s="142">
        <v>0</v>
      </c>
      <c r="DN12" s="156">
        <v>1147</v>
      </c>
      <c r="DO12" s="149">
        <v>2920</v>
      </c>
      <c r="DP12" s="142">
        <v>0</v>
      </c>
      <c r="DQ12" s="142">
        <v>2920</v>
      </c>
      <c r="DR12" s="142">
        <v>10691</v>
      </c>
      <c r="DS12" s="142">
        <v>163</v>
      </c>
      <c r="DT12" s="142">
        <v>10854</v>
      </c>
      <c r="DU12" s="142">
        <v>0</v>
      </c>
      <c r="DV12" s="142">
        <v>0</v>
      </c>
      <c r="DW12" s="156">
        <v>0</v>
      </c>
      <c r="DX12" s="149">
        <v>0</v>
      </c>
      <c r="DY12" s="142">
        <v>0</v>
      </c>
      <c r="DZ12" s="142">
        <v>0</v>
      </c>
      <c r="EA12" s="142">
        <v>0</v>
      </c>
      <c r="EB12" s="142">
        <v>0</v>
      </c>
      <c r="EC12" s="142">
        <v>0</v>
      </c>
      <c r="ED12" s="142">
        <v>0</v>
      </c>
      <c r="EE12" s="142">
        <v>0</v>
      </c>
      <c r="EF12" s="156">
        <v>0</v>
      </c>
      <c r="EG12" s="135">
        <v>0</v>
      </c>
      <c r="EH12" s="142">
        <v>0</v>
      </c>
      <c r="EI12" s="156">
        <v>0</v>
      </c>
    </row>
    <row r="13" spans="1:139" s="50" customFormat="1" ht="22.5" customHeight="1">
      <c r="A13" s="49" t="s">
        <v>7</v>
      </c>
      <c r="B13" s="135">
        <v>11004</v>
      </c>
      <c r="C13" s="142">
        <v>0</v>
      </c>
      <c r="D13" s="142">
        <v>11004</v>
      </c>
      <c r="E13" s="142">
        <v>9223</v>
      </c>
      <c r="F13" s="142">
        <v>67</v>
      </c>
      <c r="G13" s="142">
        <v>9290</v>
      </c>
      <c r="H13" s="142">
        <v>24820</v>
      </c>
      <c r="I13" s="142">
        <v>0</v>
      </c>
      <c r="J13" s="156">
        <v>24820</v>
      </c>
      <c r="K13" s="149">
        <v>148107</v>
      </c>
      <c r="L13" s="142">
        <v>-1320</v>
      </c>
      <c r="M13" s="142">
        <v>146787</v>
      </c>
      <c r="N13" s="142">
        <v>146551</v>
      </c>
      <c r="O13" s="142">
        <v>0</v>
      </c>
      <c r="P13" s="142">
        <v>146551</v>
      </c>
      <c r="Q13" s="142">
        <v>0</v>
      </c>
      <c r="R13" s="142">
        <v>0</v>
      </c>
      <c r="S13" s="156">
        <v>0</v>
      </c>
      <c r="T13" s="149">
        <v>0</v>
      </c>
      <c r="U13" s="142">
        <v>0</v>
      </c>
      <c r="V13" s="142">
        <v>0</v>
      </c>
      <c r="W13" s="142">
        <v>7832</v>
      </c>
      <c r="X13" s="142">
        <v>339</v>
      </c>
      <c r="Y13" s="142">
        <v>8171</v>
      </c>
      <c r="Z13" s="142">
        <v>279351</v>
      </c>
      <c r="AA13" s="142">
        <v>0</v>
      </c>
      <c r="AB13" s="156">
        <v>279351</v>
      </c>
      <c r="AC13" s="149">
        <v>96500</v>
      </c>
      <c r="AD13" s="142">
        <v>883</v>
      </c>
      <c r="AE13" s="142">
        <v>97383</v>
      </c>
      <c r="AF13" s="142">
        <v>0</v>
      </c>
      <c r="AG13" s="142">
        <v>0</v>
      </c>
      <c r="AH13" s="142">
        <v>0</v>
      </c>
      <c r="AI13" s="142">
        <v>0</v>
      </c>
      <c r="AJ13" s="142">
        <v>0</v>
      </c>
      <c r="AK13" s="156">
        <v>0</v>
      </c>
      <c r="AL13" s="149">
        <v>723388</v>
      </c>
      <c r="AM13" s="142">
        <v>-31</v>
      </c>
      <c r="AN13" s="142">
        <v>723357</v>
      </c>
      <c r="AO13" s="142">
        <v>17484</v>
      </c>
      <c r="AP13" s="142">
        <v>-1864</v>
      </c>
      <c r="AQ13" s="142">
        <v>15620</v>
      </c>
      <c r="AR13" s="142">
        <v>0</v>
      </c>
      <c r="AS13" s="142">
        <v>0</v>
      </c>
      <c r="AT13" s="156">
        <v>0</v>
      </c>
      <c r="AU13" s="149">
        <v>777</v>
      </c>
      <c r="AV13" s="142">
        <v>0</v>
      </c>
      <c r="AW13" s="142">
        <v>777</v>
      </c>
      <c r="AX13" s="142">
        <v>67133</v>
      </c>
      <c r="AY13" s="142">
        <v>0</v>
      </c>
      <c r="AZ13" s="142">
        <v>67133</v>
      </c>
      <c r="BA13" s="142">
        <v>85394</v>
      </c>
      <c r="BB13" s="142">
        <v>-1864</v>
      </c>
      <c r="BC13" s="156">
        <v>83530</v>
      </c>
      <c r="BD13" s="149">
        <v>9235</v>
      </c>
      <c r="BE13" s="142">
        <v>0</v>
      </c>
      <c r="BF13" s="142">
        <v>9235</v>
      </c>
      <c r="BG13" s="142">
        <v>3165</v>
      </c>
      <c r="BH13" s="142">
        <v>0</v>
      </c>
      <c r="BI13" s="142">
        <v>3165</v>
      </c>
      <c r="BJ13" s="142">
        <v>14711</v>
      </c>
      <c r="BK13" s="142">
        <v>90</v>
      </c>
      <c r="BL13" s="156">
        <v>14801</v>
      </c>
      <c r="BM13" s="149">
        <v>57843</v>
      </c>
      <c r="BN13" s="142">
        <v>-90</v>
      </c>
      <c r="BO13" s="142">
        <v>57753</v>
      </c>
      <c r="BP13" s="142">
        <v>38034</v>
      </c>
      <c r="BQ13" s="142">
        <v>0</v>
      </c>
      <c r="BR13" s="142">
        <v>38034</v>
      </c>
      <c r="BS13" s="142">
        <v>0</v>
      </c>
      <c r="BT13" s="142">
        <v>0</v>
      </c>
      <c r="BU13" s="156">
        <v>0</v>
      </c>
      <c r="BV13" s="149">
        <v>0</v>
      </c>
      <c r="BW13" s="142">
        <v>0</v>
      </c>
      <c r="BX13" s="142">
        <v>0</v>
      </c>
      <c r="BY13" s="142">
        <v>776</v>
      </c>
      <c r="BZ13" s="142">
        <v>-109</v>
      </c>
      <c r="CA13" s="142">
        <v>667</v>
      </c>
      <c r="CB13" s="142">
        <v>7482</v>
      </c>
      <c r="CC13" s="142">
        <v>0</v>
      </c>
      <c r="CD13" s="156">
        <v>7482</v>
      </c>
      <c r="CE13" s="149">
        <v>36015</v>
      </c>
      <c r="CF13" s="142">
        <v>0</v>
      </c>
      <c r="CG13" s="142">
        <v>36015</v>
      </c>
      <c r="CH13" s="142">
        <v>0</v>
      </c>
      <c r="CI13" s="142">
        <v>0</v>
      </c>
      <c r="CJ13" s="142">
        <v>0</v>
      </c>
      <c r="CK13" s="142">
        <v>0</v>
      </c>
      <c r="CL13" s="142">
        <v>0</v>
      </c>
      <c r="CM13" s="156">
        <v>0</v>
      </c>
      <c r="CN13" s="149">
        <v>167261</v>
      </c>
      <c r="CO13" s="142">
        <v>-109</v>
      </c>
      <c r="CP13" s="142">
        <v>167152</v>
      </c>
      <c r="CQ13" s="142">
        <v>0</v>
      </c>
      <c r="CR13" s="142">
        <v>0</v>
      </c>
      <c r="CS13" s="142">
        <v>0</v>
      </c>
      <c r="CT13" s="142">
        <v>0</v>
      </c>
      <c r="CU13" s="142">
        <v>0</v>
      </c>
      <c r="CV13" s="156">
        <v>0</v>
      </c>
      <c r="CW13" s="149">
        <v>0</v>
      </c>
      <c r="CX13" s="142">
        <v>0</v>
      </c>
      <c r="CY13" s="142">
        <v>0</v>
      </c>
      <c r="CZ13" s="142">
        <v>5622</v>
      </c>
      <c r="DA13" s="142">
        <v>-854</v>
      </c>
      <c r="DB13" s="142">
        <v>4768</v>
      </c>
      <c r="DC13" s="142">
        <v>5622</v>
      </c>
      <c r="DD13" s="142">
        <v>-854</v>
      </c>
      <c r="DE13" s="156">
        <v>4768</v>
      </c>
      <c r="DF13" s="149">
        <v>1855</v>
      </c>
      <c r="DG13" s="142">
        <v>0</v>
      </c>
      <c r="DH13" s="142">
        <v>1855</v>
      </c>
      <c r="DI13" s="142">
        <v>2677</v>
      </c>
      <c r="DJ13" s="142">
        <v>0</v>
      </c>
      <c r="DK13" s="142">
        <v>2677</v>
      </c>
      <c r="DL13" s="142">
        <v>3511</v>
      </c>
      <c r="DM13" s="142">
        <v>0</v>
      </c>
      <c r="DN13" s="156">
        <v>3511</v>
      </c>
      <c r="DO13" s="149">
        <v>674</v>
      </c>
      <c r="DP13" s="142">
        <v>0</v>
      </c>
      <c r="DQ13" s="142">
        <v>674</v>
      </c>
      <c r="DR13" s="142">
        <v>8717</v>
      </c>
      <c r="DS13" s="142">
        <v>0</v>
      </c>
      <c r="DT13" s="142">
        <v>8717</v>
      </c>
      <c r="DU13" s="142">
        <v>0</v>
      </c>
      <c r="DV13" s="142">
        <v>0</v>
      </c>
      <c r="DW13" s="156">
        <v>0</v>
      </c>
      <c r="DX13" s="149">
        <v>0</v>
      </c>
      <c r="DY13" s="142">
        <v>0</v>
      </c>
      <c r="DZ13" s="142">
        <v>0</v>
      </c>
      <c r="EA13" s="142">
        <v>0</v>
      </c>
      <c r="EB13" s="142">
        <v>0</v>
      </c>
      <c r="EC13" s="142">
        <v>0</v>
      </c>
      <c r="ED13" s="142">
        <v>0</v>
      </c>
      <c r="EE13" s="142">
        <v>0</v>
      </c>
      <c r="EF13" s="156">
        <v>0</v>
      </c>
      <c r="EG13" s="135">
        <v>0</v>
      </c>
      <c r="EH13" s="142">
        <v>0</v>
      </c>
      <c r="EI13" s="156">
        <v>0</v>
      </c>
    </row>
    <row r="14" spans="1:139" s="50" customFormat="1" ht="22.5" customHeight="1">
      <c r="A14" s="49" t="s">
        <v>8</v>
      </c>
      <c r="B14" s="135">
        <v>7114</v>
      </c>
      <c r="C14" s="142">
        <v>0</v>
      </c>
      <c r="D14" s="142">
        <v>7114</v>
      </c>
      <c r="E14" s="142">
        <v>1519</v>
      </c>
      <c r="F14" s="142">
        <v>0</v>
      </c>
      <c r="G14" s="142">
        <v>1519</v>
      </c>
      <c r="H14" s="142">
        <v>0</v>
      </c>
      <c r="I14" s="142">
        <v>0</v>
      </c>
      <c r="J14" s="156">
        <v>0</v>
      </c>
      <c r="K14" s="149">
        <v>109911</v>
      </c>
      <c r="L14" s="142">
        <v>0</v>
      </c>
      <c r="M14" s="142">
        <v>109911</v>
      </c>
      <c r="N14" s="142">
        <v>55299</v>
      </c>
      <c r="O14" s="142">
        <v>-158</v>
      </c>
      <c r="P14" s="142">
        <v>55141</v>
      </c>
      <c r="Q14" s="142">
        <v>0</v>
      </c>
      <c r="R14" s="142">
        <v>0</v>
      </c>
      <c r="S14" s="156">
        <v>0</v>
      </c>
      <c r="T14" s="149">
        <v>0</v>
      </c>
      <c r="U14" s="142">
        <v>0</v>
      </c>
      <c r="V14" s="142">
        <v>0</v>
      </c>
      <c r="W14" s="142">
        <v>4522</v>
      </c>
      <c r="X14" s="142">
        <v>0</v>
      </c>
      <c r="Y14" s="142">
        <v>4522</v>
      </c>
      <c r="Z14" s="142">
        <v>48519</v>
      </c>
      <c r="AA14" s="142">
        <v>0</v>
      </c>
      <c r="AB14" s="156">
        <v>48519</v>
      </c>
      <c r="AC14" s="149">
        <v>52080</v>
      </c>
      <c r="AD14" s="142">
        <v>886</v>
      </c>
      <c r="AE14" s="142">
        <v>52966</v>
      </c>
      <c r="AF14" s="142">
        <v>0</v>
      </c>
      <c r="AG14" s="142">
        <v>0</v>
      </c>
      <c r="AH14" s="142">
        <v>0</v>
      </c>
      <c r="AI14" s="142">
        <v>0</v>
      </c>
      <c r="AJ14" s="142">
        <v>0</v>
      </c>
      <c r="AK14" s="156">
        <v>0</v>
      </c>
      <c r="AL14" s="149">
        <v>278964</v>
      </c>
      <c r="AM14" s="142">
        <v>728</v>
      </c>
      <c r="AN14" s="142">
        <v>279692</v>
      </c>
      <c r="AO14" s="142">
        <v>9460</v>
      </c>
      <c r="AP14" s="142">
        <v>1386</v>
      </c>
      <c r="AQ14" s="142">
        <v>10846</v>
      </c>
      <c r="AR14" s="142">
        <v>0</v>
      </c>
      <c r="AS14" s="142">
        <v>0</v>
      </c>
      <c r="AT14" s="156">
        <v>0</v>
      </c>
      <c r="AU14" s="149">
        <v>0</v>
      </c>
      <c r="AV14" s="142">
        <v>0</v>
      </c>
      <c r="AW14" s="142">
        <v>0</v>
      </c>
      <c r="AX14" s="142">
        <v>2241</v>
      </c>
      <c r="AY14" s="142">
        <v>0</v>
      </c>
      <c r="AZ14" s="142">
        <v>2241</v>
      </c>
      <c r="BA14" s="142">
        <v>11701</v>
      </c>
      <c r="BB14" s="142">
        <v>1386</v>
      </c>
      <c r="BC14" s="156">
        <v>13087</v>
      </c>
      <c r="BD14" s="149">
        <v>5421</v>
      </c>
      <c r="BE14" s="142">
        <v>0</v>
      </c>
      <c r="BF14" s="142">
        <v>5421</v>
      </c>
      <c r="BG14" s="142">
        <v>552</v>
      </c>
      <c r="BH14" s="142">
        <v>0</v>
      </c>
      <c r="BI14" s="142">
        <v>552</v>
      </c>
      <c r="BJ14" s="142">
        <v>0</v>
      </c>
      <c r="BK14" s="142">
        <v>0</v>
      </c>
      <c r="BL14" s="156">
        <v>0</v>
      </c>
      <c r="BM14" s="149">
        <v>38553</v>
      </c>
      <c r="BN14" s="142">
        <v>-43</v>
      </c>
      <c r="BO14" s="142">
        <v>38510</v>
      </c>
      <c r="BP14" s="142">
        <v>23166</v>
      </c>
      <c r="BQ14" s="142">
        <v>48</v>
      </c>
      <c r="BR14" s="142">
        <v>23214</v>
      </c>
      <c r="BS14" s="142">
        <v>0</v>
      </c>
      <c r="BT14" s="142">
        <v>0</v>
      </c>
      <c r="BU14" s="156">
        <v>0</v>
      </c>
      <c r="BV14" s="149">
        <v>0</v>
      </c>
      <c r="BW14" s="142">
        <v>0</v>
      </c>
      <c r="BX14" s="142">
        <v>0</v>
      </c>
      <c r="BY14" s="142">
        <v>2983</v>
      </c>
      <c r="BZ14" s="142">
        <v>0</v>
      </c>
      <c r="CA14" s="142">
        <v>2983</v>
      </c>
      <c r="CB14" s="142">
        <v>0</v>
      </c>
      <c r="CC14" s="142">
        <v>0</v>
      </c>
      <c r="CD14" s="156">
        <v>0</v>
      </c>
      <c r="CE14" s="149">
        <v>34237</v>
      </c>
      <c r="CF14" s="142">
        <v>-542</v>
      </c>
      <c r="CG14" s="142">
        <v>33695</v>
      </c>
      <c r="CH14" s="142">
        <v>0</v>
      </c>
      <c r="CI14" s="142">
        <v>0</v>
      </c>
      <c r="CJ14" s="142">
        <v>0</v>
      </c>
      <c r="CK14" s="142">
        <v>0</v>
      </c>
      <c r="CL14" s="142">
        <v>0</v>
      </c>
      <c r="CM14" s="156">
        <v>0</v>
      </c>
      <c r="CN14" s="149">
        <v>104912</v>
      </c>
      <c r="CO14" s="142">
        <v>-537</v>
      </c>
      <c r="CP14" s="142">
        <v>104375</v>
      </c>
      <c r="CQ14" s="142">
        <v>52</v>
      </c>
      <c r="CR14" s="142">
        <v>692</v>
      </c>
      <c r="CS14" s="142">
        <v>744</v>
      </c>
      <c r="CT14" s="142">
        <v>0</v>
      </c>
      <c r="CU14" s="142">
        <v>0</v>
      </c>
      <c r="CV14" s="156">
        <v>0</v>
      </c>
      <c r="CW14" s="149">
        <v>0</v>
      </c>
      <c r="CX14" s="142">
        <v>0</v>
      </c>
      <c r="CY14" s="142">
        <v>0</v>
      </c>
      <c r="CZ14" s="142">
        <v>0</v>
      </c>
      <c r="DA14" s="142">
        <v>0</v>
      </c>
      <c r="DB14" s="142">
        <v>0</v>
      </c>
      <c r="DC14" s="142">
        <v>52</v>
      </c>
      <c r="DD14" s="142">
        <v>692</v>
      </c>
      <c r="DE14" s="156">
        <v>744</v>
      </c>
      <c r="DF14" s="149">
        <v>2009</v>
      </c>
      <c r="DG14" s="142">
        <v>90</v>
      </c>
      <c r="DH14" s="142">
        <v>2099</v>
      </c>
      <c r="DI14" s="142">
        <v>0</v>
      </c>
      <c r="DJ14" s="142">
        <v>0</v>
      </c>
      <c r="DK14" s="142">
        <v>0</v>
      </c>
      <c r="DL14" s="142">
        <v>0</v>
      </c>
      <c r="DM14" s="142">
        <v>0</v>
      </c>
      <c r="DN14" s="156">
        <v>0</v>
      </c>
      <c r="DO14" s="149">
        <v>0</v>
      </c>
      <c r="DP14" s="142">
        <v>0</v>
      </c>
      <c r="DQ14" s="142">
        <v>0</v>
      </c>
      <c r="DR14" s="142">
        <v>2009</v>
      </c>
      <c r="DS14" s="142">
        <v>90</v>
      </c>
      <c r="DT14" s="142">
        <v>2099</v>
      </c>
      <c r="DU14" s="142">
        <v>0</v>
      </c>
      <c r="DV14" s="142">
        <v>0</v>
      </c>
      <c r="DW14" s="156">
        <v>0</v>
      </c>
      <c r="DX14" s="149">
        <v>0</v>
      </c>
      <c r="DY14" s="142">
        <v>0</v>
      </c>
      <c r="DZ14" s="142">
        <v>0</v>
      </c>
      <c r="EA14" s="142">
        <v>0</v>
      </c>
      <c r="EB14" s="142">
        <v>0</v>
      </c>
      <c r="EC14" s="142">
        <v>0</v>
      </c>
      <c r="ED14" s="142">
        <v>0</v>
      </c>
      <c r="EE14" s="142">
        <v>0</v>
      </c>
      <c r="EF14" s="156">
        <v>0</v>
      </c>
      <c r="EG14" s="135">
        <v>0</v>
      </c>
      <c r="EH14" s="142">
        <v>0</v>
      </c>
      <c r="EI14" s="156">
        <v>0</v>
      </c>
    </row>
    <row r="15" spans="1:139" s="50" customFormat="1" ht="22.5" customHeight="1">
      <c r="A15" s="49" t="s">
        <v>9</v>
      </c>
      <c r="B15" s="135">
        <v>11939</v>
      </c>
      <c r="C15" s="142">
        <v>0</v>
      </c>
      <c r="D15" s="142">
        <v>11939</v>
      </c>
      <c r="E15" s="142">
        <v>0</v>
      </c>
      <c r="F15" s="142">
        <v>0</v>
      </c>
      <c r="G15" s="142">
        <v>0</v>
      </c>
      <c r="H15" s="142">
        <v>0</v>
      </c>
      <c r="I15" s="142">
        <v>0</v>
      </c>
      <c r="J15" s="156">
        <v>0</v>
      </c>
      <c r="K15" s="149">
        <v>169073</v>
      </c>
      <c r="L15" s="142">
        <v>553</v>
      </c>
      <c r="M15" s="142">
        <v>169626</v>
      </c>
      <c r="N15" s="142">
        <v>84471</v>
      </c>
      <c r="O15" s="142">
        <v>0</v>
      </c>
      <c r="P15" s="142">
        <v>84471</v>
      </c>
      <c r="Q15" s="142">
        <v>0</v>
      </c>
      <c r="R15" s="142">
        <v>0</v>
      </c>
      <c r="S15" s="156">
        <v>0</v>
      </c>
      <c r="T15" s="149">
        <v>0</v>
      </c>
      <c r="U15" s="142">
        <v>0</v>
      </c>
      <c r="V15" s="142">
        <v>0</v>
      </c>
      <c r="W15" s="142">
        <v>14491</v>
      </c>
      <c r="X15" s="142">
        <v>50</v>
      </c>
      <c r="Y15" s="142">
        <v>14541</v>
      </c>
      <c r="Z15" s="142">
        <v>159621</v>
      </c>
      <c r="AA15" s="142">
        <v>615</v>
      </c>
      <c r="AB15" s="156">
        <v>160236</v>
      </c>
      <c r="AC15" s="149">
        <v>95692</v>
      </c>
      <c r="AD15" s="142">
        <v>324</v>
      </c>
      <c r="AE15" s="142">
        <v>96016</v>
      </c>
      <c r="AF15" s="142">
        <v>0</v>
      </c>
      <c r="AG15" s="142">
        <v>0</v>
      </c>
      <c r="AH15" s="142">
        <v>0</v>
      </c>
      <c r="AI15" s="142">
        <v>0</v>
      </c>
      <c r="AJ15" s="142">
        <v>0</v>
      </c>
      <c r="AK15" s="156">
        <v>0</v>
      </c>
      <c r="AL15" s="149">
        <v>535287</v>
      </c>
      <c r="AM15" s="142">
        <v>1542</v>
      </c>
      <c r="AN15" s="142">
        <v>536829</v>
      </c>
      <c r="AO15" s="142">
        <v>32472</v>
      </c>
      <c r="AP15" s="142">
        <v>1549</v>
      </c>
      <c r="AQ15" s="142">
        <v>34021</v>
      </c>
      <c r="AR15" s="142">
        <v>0</v>
      </c>
      <c r="AS15" s="142">
        <v>0</v>
      </c>
      <c r="AT15" s="156">
        <v>0</v>
      </c>
      <c r="AU15" s="149">
        <v>26924</v>
      </c>
      <c r="AV15" s="142">
        <v>0</v>
      </c>
      <c r="AW15" s="142">
        <v>26924</v>
      </c>
      <c r="AX15" s="142">
        <v>5441</v>
      </c>
      <c r="AY15" s="142">
        <v>-8</v>
      </c>
      <c r="AZ15" s="142">
        <v>5433</v>
      </c>
      <c r="BA15" s="142">
        <v>64837</v>
      </c>
      <c r="BB15" s="142">
        <v>1541</v>
      </c>
      <c r="BC15" s="156">
        <v>66378</v>
      </c>
      <c r="BD15" s="149">
        <v>10736</v>
      </c>
      <c r="BE15" s="142">
        <v>0</v>
      </c>
      <c r="BF15" s="142">
        <v>10736</v>
      </c>
      <c r="BG15" s="142">
        <v>0</v>
      </c>
      <c r="BH15" s="142">
        <v>0</v>
      </c>
      <c r="BI15" s="142">
        <v>0</v>
      </c>
      <c r="BJ15" s="142">
        <v>0</v>
      </c>
      <c r="BK15" s="142">
        <v>0</v>
      </c>
      <c r="BL15" s="156">
        <v>0</v>
      </c>
      <c r="BM15" s="149">
        <v>58285</v>
      </c>
      <c r="BN15" s="142">
        <v>2336</v>
      </c>
      <c r="BO15" s="142">
        <v>60621</v>
      </c>
      <c r="BP15" s="142">
        <v>30039</v>
      </c>
      <c r="BQ15" s="142">
        <v>0</v>
      </c>
      <c r="BR15" s="142">
        <v>30039</v>
      </c>
      <c r="BS15" s="142">
        <v>0</v>
      </c>
      <c r="BT15" s="142">
        <v>0</v>
      </c>
      <c r="BU15" s="156">
        <v>0</v>
      </c>
      <c r="BV15" s="149">
        <v>0</v>
      </c>
      <c r="BW15" s="142">
        <v>0</v>
      </c>
      <c r="BX15" s="142">
        <v>0</v>
      </c>
      <c r="BY15" s="142">
        <v>11960</v>
      </c>
      <c r="BZ15" s="142">
        <v>-58</v>
      </c>
      <c r="CA15" s="142">
        <v>11902</v>
      </c>
      <c r="CB15" s="142">
        <v>8082</v>
      </c>
      <c r="CC15" s="142">
        <v>31</v>
      </c>
      <c r="CD15" s="156">
        <v>8113</v>
      </c>
      <c r="CE15" s="149">
        <v>37435</v>
      </c>
      <c r="CF15" s="142">
        <v>156</v>
      </c>
      <c r="CG15" s="142">
        <v>37591</v>
      </c>
      <c r="CH15" s="142">
        <v>0</v>
      </c>
      <c r="CI15" s="142">
        <v>0</v>
      </c>
      <c r="CJ15" s="142">
        <v>0</v>
      </c>
      <c r="CK15" s="142">
        <v>0</v>
      </c>
      <c r="CL15" s="142">
        <v>0</v>
      </c>
      <c r="CM15" s="156">
        <v>0</v>
      </c>
      <c r="CN15" s="149">
        <v>156537</v>
      </c>
      <c r="CO15" s="142">
        <v>2465</v>
      </c>
      <c r="CP15" s="142">
        <v>159002</v>
      </c>
      <c r="CQ15" s="142">
        <v>0</v>
      </c>
      <c r="CR15" s="142">
        <v>0</v>
      </c>
      <c r="CS15" s="142">
        <v>0</v>
      </c>
      <c r="CT15" s="142">
        <v>0</v>
      </c>
      <c r="CU15" s="142">
        <v>0</v>
      </c>
      <c r="CV15" s="156">
        <v>0</v>
      </c>
      <c r="CW15" s="149">
        <v>0</v>
      </c>
      <c r="CX15" s="142">
        <v>0</v>
      </c>
      <c r="CY15" s="142">
        <v>0</v>
      </c>
      <c r="CZ15" s="142">
        <v>400</v>
      </c>
      <c r="DA15" s="142">
        <v>369</v>
      </c>
      <c r="DB15" s="142">
        <v>769</v>
      </c>
      <c r="DC15" s="142">
        <v>400</v>
      </c>
      <c r="DD15" s="142">
        <v>369</v>
      </c>
      <c r="DE15" s="156">
        <v>769</v>
      </c>
      <c r="DF15" s="149">
        <v>0</v>
      </c>
      <c r="DG15" s="142">
        <v>0</v>
      </c>
      <c r="DH15" s="142">
        <v>0</v>
      </c>
      <c r="DI15" s="142">
        <v>0</v>
      </c>
      <c r="DJ15" s="142">
        <v>0</v>
      </c>
      <c r="DK15" s="142">
        <v>0</v>
      </c>
      <c r="DL15" s="142">
        <v>0</v>
      </c>
      <c r="DM15" s="142">
        <v>0</v>
      </c>
      <c r="DN15" s="156">
        <v>0</v>
      </c>
      <c r="DO15" s="149">
        <v>0</v>
      </c>
      <c r="DP15" s="142">
        <v>0</v>
      </c>
      <c r="DQ15" s="142">
        <v>0</v>
      </c>
      <c r="DR15" s="142">
        <v>0</v>
      </c>
      <c r="DS15" s="142">
        <v>0</v>
      </c>
      <c r="DT15" s="142">
        <v>0</v>
      </c>
      <c r="DU15" s="142">
        <v>0</v>
      </c>
      <c r="DV15" s="142">
        <v>0</v>
      </c>
      <c r="DW15" s="156">
        <v>0</v>
      </c>
      <c r="DX15" s="149">
        <v>0</v>
      </c>
      <c r="DY15" s="142">
        <v>0</v>
      </c>
      <c r="DZ15" s="142">
        <v>0</v>
      </c>
      <c r="EA15" s="142">
        <v>0</v>
      </c>
      <c r="EB15" s="142">
        <v>0</v>
      </c>
      <c r="EC15" s="142">
        <v>0</v>
      </c>
      <c r="ED15" s="142">
        <v>0</v>
      </c>
      <c r="EE15" s="142">
        <v>0</v>
      </c>
      <c r="EF15" s="156">
        <v>0</v>
      </c>
      <c r="EG15" s="135">
        <v>0</v>
      </c>
      <c r="EH15" s="142">
        <v>0</v>
      </c>
      <c r="EI15" s="156">
        <v>0</v>
      </c>
    </row>
    <row r="16" spans="1:139" s="50" customFormat="1" ht="22.5" customHeight="1">
      <c r="A16" s="49" t="s">
        <v>10</v>
      </c>
      <c r="B16" s="135">
        <v>18091</v>
      </c>
      <c r="C16" s="142">
        <v>0</v>
      </c>
      <c r="D16" s="142">
        <v>18091</v>
      </c>
      <c r="E16" s="142">
        <v>3930</v>
      </c>
      <c r="F16" s="142">
        <v>0</v>
      </c>
      <c r="G16" s="142">
        <v>3930</v>
      </c>
      <c r="H16" s="142">
        <v>0</v>
      </c>
      <c r="I16" s="142">
        <v>0</v>
      </c>
      <c r="J16" s="156">
        <v>0</v>
      </c>
      <c r="K16" s="149">
        <v>212979</v>
      </c>
      <c r="L16" s="142">
        <v>0</v>
      </c>
      <c r="M16" s="142">
        <v>212979</v>
      </c>
      <c r="N16" s="142">
        <v>105884</v>
      </c>
      <c r="O16" s="142">
        <v>0</v>
      </c>
      <c r="P16" s="142">
        <v>105884</v>
      </c>
      <c r="Q16" s="142">
        <v>0</v>
      </c>
      <c r="R16" s="142">
        <v>0</v>
      </c>
      <c r="S16" s="156">
        <v>0</v>
      </c>
      <c r="T16" s="149">
        <v>0</v>
      </c>
      <c r="U16" s="142">
        <v>0</v>
      </c>
      <c r="V16" s="142">
        <v>0</v>
      </c>
      <c r="W16" s="142">
        <v>92179</v>
      </c>
      <c r="X16" s="142">
        <v>0</v>
      </c>
      <c r="Y16" s="142">
        <v>92179</v>
      </c>
      <c r="Z16" s="142">
        <v>352209</v>
      </c>
      <c r="AA16" s="142">
        <v>0</v>
      </c>
      <c r="AB16" s="156">
        <v>352209</v>
      </c>
      <c r="AC16" s="149">
        <v>92933</v>
      </c>
      <c r="AD16" s="142">
        <v>20</v>
      </c>
      <c r="AE16" s="142">
        <v>92953</v>
      </c>
      <c r="AF16" s="142">
        <v>0</v>
      </c>
      <c r="AG16" s="142">
        <v>0</v>
      </c>
      <c r="AH16" s="142">
        <v>0</v>
      </c>
      <c r="AI16" s="142">
        <v>0</v>
      </c>
      <c r="AJ16" s="142">
        <v>0</v>
      </c>
      <c r="AK16" s="156">
        <v>0</v>
      </c>
      <c r="AL16" s="149">
        <v>878205</v>
      </c>
      <c r="AM16" s="142">
        <v>20</v>
      </c>
      <c r="AN16" s="142">
        <v>878225</v>
      </c>
      <c r="AO16" s="142">
        <v>23104</v>
      </c>
      <c r="AP16" s="142">
        <v>0</v>
      </c>
      <c r="AQ16" s="142">
        <v>23104</v>
      </c>
      <c r="AR16" s="142">
        <v>0</v>
      </c>
      <c r="AS16" s="142">
        <v>0</v>
      </c>
      <c r="AT16" s="156">
        <v>0</v>
      </c>
      <c r="AU16" s="149">
        <v>0</v>
      </c>
      <c r="AV16" s="142">
        <v>0</v>
      </c>
      <c r="AW16" s="142">
        <v>0</v>
      </c>
      <c r="AX16" s="142">
        <v>0</v>
      </c>
      <c r="AY16" s="142">
        <v>0</v>
      </c>
      <c r="AZ16" s="142">
        <v>0</v>
      </c>
      <c r="BA16" s="142">
        <v>23104</v>
      </c>
      <c r="BB16" s="142">
        <v>0</v>
      </c>
      <c r="BC16" s="156">
        <v>23104</v>
      </c>
      <c r="BD16" s="149">
        <v>12775</v>
      </c>
      <c r="BE16" s="142">
        <v>0</v>
      </c>
      <c r="BF16" s="142">
        <v>12775</v>
      </c>
      <c r="BG16" s="142">
        <v>2827</v>
      </c>
      <c r="BH16" s="142">
        <v>0</v>
      </c>
      <c r="BI16" s="142">
        <v>2827</v>
      </c>
      <c r="BJ16" s="142">
        <v>0</v>
      </c>
      <c r="BK16" s="142">
        <v>0</v>
      </c>
      <c r="BL16" s="156">
        <v>0</v>
      </c>
      <c r="BM16" s="149">
        <v>70050</v>
      </c>
      <c r="BN16" s="142">
        <v>0</v>
      </c>
      <c r="BO16" s="142">
        <v>70050</v>
      </c>
      <c r="BP16" s="142">
        <v>31207</v>
      </c>
      <c r="BQ16" s="142">
        <v>0</v>
      </c>
      <c r="BR16" s="142">
        <v>31207</v>
      </c>
      <c r="BS16" s="142">
        <v>0</v>
      </c>
      <c r="BT16" s="142">
        <v>0</v>
      </c>
      <c r="BU16" s="156">
        <v>0</v>
      </c>
      <c r="BV16" s="149">
        <v>0</v>
      </c>
      <c r="BW16" s="142">
        <v>0</v>
      </c>
      <c r="BX16" s="142">
        <v>0</v>
      </c>
      <c r="BY16" s="142">
        <v>43530</v>
      </c>
      <c r="BZ16" s="142">
        <v>-170</v>
      </c>
      <c r="CA16" s="142">
        <v>43360</v>
      </c>
      <c r="CB16" s="142">
        <v>10757</v>
      </c>
      <c r="CC16" s="142">
        <v>0</v>
      </c>
      <c r="CD16" s="156">
        <v>10757</v>
      </c>
      <c r="CE16" s="149">
        <v>50042</v>
      </c>
      <c r="CF16" s="142">
        <v>1266</v>
      </c>
      <c r="CG16" s="142">
        <v>51308</v>
      </c>
      <c r="CH16" s="142">
        <v>0</v>
      </c>
      <c r="CI16" s="142">
        <v>0</v>
      </c>
      <c r="CJ16" s="142">
        <v>0</v>
      </c>
      <c r="CK16" s="142">
        <v>0</v>
      </c>
      <c r="CL16" s="142">
        <v>0</v>
      </c>
      <c r="CM16" s="156">
        <v>0</v>
      </c>
      <c r="CN16" s="149">
        <v>221188</v>
      </c>
      <c r="CO16" s="142">
        <v>1096</v>
      </c>
      <c r="CP16" s="142">
        <v>222284</v>
      </c>
      <c r="CQ16" s="142">
        <v>6096</v>
      </c>
      <c r="CR16" s="142">
        <v>23</v>
      </c>
      <c r="CS16" s="142">
        <v>6119</v>
      </c>
      <c r="CT16" s="142">
        <v>0</v>
      </c>
      <c r="CU16" s="142">
        <v>0</v>
      </c>
      <c r="CV16" s="156">
        <v>0</v>
      </c>
      <c r="CW16" s="149">
        <v>0</v>
      </c>
      <c r="CX16" s="142">
        <v>0</v>
      </c>
      <c r="CY16" s="142">
        <v>0</v>
      </c>
      <c r="CZ16" s="142">
        <v>0</v>
      </c>
      <c r="DA16" s="142">
        <v>0</v>
      </c>
      <c r="DB16" s="142">
        <v>0</v>
      </c>
      <c r="DC16" s="142">
        <v>6096</v>
      </c>
      <c r="DD16" s="142">
        <v>23</v>
      </c>
      <c r="DE16" s="156">
        <v>6119</v>
      </c>
      <c r="DF16" s="149">
        <v>603</v>
      </c>
      <c r="DG16" s="142">
        <v>760</v>
      </c>
      <c r="DH16" s="142">
        <v>1363</v>
      </c>
      <c r="DI16" s="142">
        <v>858</v>
      </c>
      <c r="DJ16" s="142">
        <v>-760</v>
      </c>
      <c r="DK16" s="142">
        <v>98</v>
      </c>
      <c r="DL16" s="142">
        <v>0</v>
      </c>
      <c r="DM16" s="142">
        <v>0</v>
      </c>
      <c r="DN16" s="156">
        <v>0</v>
      </c>
      <c r="DO16" s="149">
        <v>0</v>
      </c>
      <c r="DP16" s="142">
        <v>0</v>
      </c>
      <c r="DQ16" s="142">
        <v>0</v>
      </c>
      <c r="DR16" s="142">
        <v>1461</v>
      </c>
      <c r="DS16" s="142">
        <v>0</v>
      </c>
      <c r="DT16" s="142">
        <v>1461</v>
      </c>
      <c r="DU16" s="142">
        <v>0</v>
      </c>
      <c r="DV16" s="142">
        <v>0</v>
      </c>
      <c r="DW16" s="156">
        <v>0</v>
      </c>
      <c r="DX16" s="149">
        <v>0</v>
      </c>
      <c r="DY16" s="142">
        <v>0</v>
      </c>
      <c r="DZ16" s="142">
        <v>0</v>
      </c>
      <c r="EA16" s="142">
        <v>0</v>
      </c>
      <c r="EB16" s="142">
        <v>0</v>
      </c>
      <c r="EC16" s="142">
        <v>0</v>
      </c>
      <c r="ED16" s="142">
        <v>0</v>
      </c>
      <c r="EE16" s="142">
        <v>0</v>
      </c>
      <c r="EF16" s="156">
        <v>0</v>
      </c>
      <c r="EG16" s="135">
        <v>0</v>
      </c>
      <c r="EH16" s="142">
        <v>0</v>
      </c>
      <c r="EI16" s="156">
        <v>0</v>
      </c>
    </row>
    <row r="17" spans="1:139" s="50" customFormat="1" ht="22.5" customHeight="1">
      <c r="A17" s="49" t="s">
        <v>11</v>
      </c>
      <c r="B17" s="135">
        <v>11185</v>
      </c>
      <c r="C17" s="142">
        <v>0</v>
      </c>
      <c r="D17" s="142">
        <v>11185</v>
      </c>
      <c r="E17" s="142">
        <v>5118</v>
      </c>
      <c r="F17" s="142">
        <v>0</v>
      </c>
      <c r="G17" s="142">
        <v>5118</v>
      </c>
      <c r="H17" s="142">
        <v>65051</v>
      </c>
      <c r="I17" s="142">
        <v>0</v>
      </c>
      <c r="J17" s="156">
        <v>65051</v>
      </c>
      <c r="K17" s="149">
        <v>156873</v>
      </c>
      <c r="L17" s="142">
        <v>-40</v>
      </c>
      <c r="M17" s="142">
        <v>156833</v>
      </c>
      <c r="N17" s="142">
        <v>89042</v>
      </c>
      <c r="O17" s="142">
        <v>0</v>
      </c>
      <c r="P17" s="142">
        <v>89042</v>
      </c>
      <c r="Q17" s="142">
        <v>0</v>
      </c>
      <c r="R17" s="142">
        <v>0</v>
      </c>
      <c r="S17" s="156">
        <v>0</v>
      </c>
      <c r="T17" s="149">
        <v>0</v>
      </c>
      <c r="U17" s="142">
        <v>0</v>
      </c>
      <c r="V17" s="142">
        <v>0</v>
      </c>
      <c r="W17" s="142">
        <v>50398</v>
      </c>
      <c r="X17" s="142">
        <v>0</v>
      </c>
      <c r="Y17" s="142">
        <v>50398</v>
      </c>
      <c r="Z17" s="142">
        <v>405810</v>
      </c>
      <c r="AA17" s="142">
        <v>8910</v>
      </c>
      <c r="AB17" s="156">
        <v>414720</v>
      </c>
      <c r="AC17" s="149">
        <v>99538</v>
      </c>
      <c r="AD17" s="142">
        <v>0</v>
      </c>
      <c r="AE17" s="142">
        <v>99538</v>
      </c>
      <c r="AF17" s="142">
        <v>0</v>
      </c>
      <c r="AG17" s="142">
        <v>0</v>
      </c>
      <c r="AH17" s="142">
        <v>0</v>
      </c>
      <c r="AI17" s="142">
        <v>0</v>
      </c>
      <c r="AJ17" s="142">
        <v>0</v>
      </c>
      <c r="AK17" s="156">
        <v>0</v>
      </c>
      <c r="AL17" s="149">
        <v>883015</v>
      </c>
      <c r="AM17" s="142">
        <v>8870</v>
      </c>
      <c r="AN17" s="142">
        <v>891885</v>
      </c>
      <c r="AO17" s="142">
        <v>24112</v>
      </c>
      <c r="AP17" s="142">
        <v>-1758</v>
      </c>
      <c r="AQ17" s="142">
        <v>22354</v>
      </c>
      <c r="AR17" s="142">
        <v>7259</v>
      </c>
      <c r="AS17" s="142">
        <v>0</v>
      </c>
      <c r="AT17" s="156">
        <v>7259</v>
      </c>
      <c r="AU17" s="149">
        <v>7129</v>
      </c>
      <c r="AV17" s="142">
        <v>0</v>
      </c>
      <c r="AW17" s="142">
        <v>7129</v>
      </c>
      <c r="AX17" s="142">
        <v>16077</v>
      </c>
      <c r="AY17" s="142">
        <v>555</v>
      </c>
      <c r="AZ17" s="142">
        <v>16632</v>
      </c>
      <c r="BA17" s="142">
        <v>54577</v>
      </c>
      <c r="BB17" s="142">
        <v>-1203</v>
      </c>
      <c r="BC17" s="156">
        <v>53374</v>
      </c>
      <c r="BD17" s="149">
        <v>11187</v>
      </c>
      <c r="BE17" s="142">
        <v>0</v>
      </c>
      <c r="BF17" s="142">
        <v>11187</v>
      </c>
      <c r="BG17" s="142">
        <v>1971</v>
      </c>
      <c r="BH17" s="142">
        <v>0</v>
      </c>
      <c r="BI17" s="142">
        <v>1971</v>
      </c>
      <c r="BJ17" s="142">
        <v>10676</v>
      </c>
      <c r="BK17" s="142">
        <v>0</v>
      </c>
      <c r="BL17" s="156">
        <v>10676</v>
      </c>
      <c r="BM17" s="149">
        <v>40897</v>
      </c>
      <c r="BN17" s="142">
        <v>62</v>
      </c>
      <c r="BO17" s="142">
        <v>40959</v>
      </c>
      <c r="BP17" s="142">
        <v>21970</v>
      </c>
      <c r="BQ17" s="142">
        <v>0</v>
      </c>
      <c r="BR17" s="142">
        <v>21970</v>
      </c>
      <c r="BS17" s="142">
        <v>0</v>
      </c>
      <c r="BT17" s="142">
        <v>0</v>
      </c>
      <c r="BU17" s="156">
        <v>0</v>
      </c>
      <c r="BV17" s="149">
        <v>0</v>
      </c>
      <c r="BW17" s="142">
        <v>0</v>
      </c>
      <c r="BX17" s="142">
        <v>0</v>
      </c>
      <c r="BY17" s="142">
        <v>15922</v>
      </c>
      <c r="BZ17" s="142">
        <v>0</v>
      </c>
      <c r="CA17" s="142">
        <v>15922</v>
      </c>
      <c r="CB17" s="142">
        <v>6740</v>
      </c>
      <c r="CC17" s="142">
        <v>82</v>
      </c>
      <c r="CD17" s="156">
        <v>6822</v>
      </c>
      <c r="CE17" s="149">
        <v>31394</v>
      </c>
      <c r="CF17" s="142">
        <v>2805</v>
      </c>
      <c r="CG17" s="142">
        <v>34199</v>
      </c>
      <c r="CH17" s="142">
        <v>0</v>
      </c>
      <c r="CI17" s="142">
        <v>0</v>
      </c>
      <c r="CJ17" s="142">
        <v>0</v>
      </c>
      <c r="CK17" s="142">
        <v>0</v>
      </c>
      <c r="CL17" s="142">
        <v>0</v>
      </c>
      <c r="CM17" s="156">
        <v>0</v>
      </c>
      <c r="CN17" s="149">
        <v>140757</v>
      </c>
      <c r="CO17" s="142">
        <v>2949</v>
      </c>
      <c r="CP17" s="142">
        <v>143706</v>
      </c>
      <c r="CQ17" s="142">
        <v>416</v>
      </c>
      <c r="CR17" s="142">
        <v>0</v>
      </c>
      <c r="CS17" s="142">
        <v>416</v>
      </c>
      <c r="CT17" s="142">
        <v>0</v>
      </c>
      <c r="CU17" s="142">
        <v>0</v>
      </c>
      <c r="CV17" s="156">
        <v>0</v>
      </c>
      <c r="CW17" s="149">
        <v>0</v>
      </c>
      <c r="CX17" s="142">
        <v>0</v>
      </c>
      <c r="CY17" s="142">
        <v>0</v>
      </c>
      <c r="CZ17" s="142">
        <v>0</v>
      </c>
      <c r="DA17" s="142">
        <v>0</v>
      </c>
      <c r="DB17" s="142">
        <v>0</v>
      </c>
      <c r="DC17" s="142">
        <v>416</v>
      </c>
      <c r="DD17" s="142">
        <v>0</v>
      </c>
      <c r="DE17" s="156">
        <v>416</v>
      </c>
      <c r="DF17" s="149">
        <v>196</v>
      </c>
      <c r="DG17" s="142">
        <v>-32</v>
      </c>
      <c r="DH17" s="142">
        <v>164</v>
      </c>
      <c r="DI17" s="142">
        <v>550</v>
      </c>
      <c r="DJ17" s="142">
        <v>-2</v>
      </c>
      <c r="DK17" s="142">
        <v>548</v>
      </c>
      <c r="DL17" s="142">
        <v>447</v>
      </c>
      <c r="DM17" s="142">
        <v>0</v>
      </c>
      <c r="DN17" s="156">
        <v>447</v>
      </c>
      <c r="DO17" s="149">
        <v>269</v>
      </c>
      <c r="DP17" s="142">
        <v>0</v>
      </c>
      <c r="DQ17" s="142">
        <v>269</v>
      </c>
      <c r="DR17" s="142">
        <v>1462</v>
      </c>
      <c r="DS17" s="142">
        <v>-34</v>
      </c>
      <c r="DT17" s="142">
        <v>1428</v>
      </c>
      <c r="DU17" s="142">
        <v>0</v>
      </c>
      <c r="DV17" s="142">
        <v>0</v>
      </c>
      <c r="DW17" s="156">
        <v>0</v>
      </c>
      <c r="DX17" s="149">
        <v>0</v>
      </c>
      <c r="DY17" s="142">
        <v>0</v>
      </c>
      <c r="DZ17" s="142">
        <v>0</v>
      </c>
      <c r="EA17" s="142">
        <v>0</v>
      </c>
      <c r="EB17" s="142">
        <v>0</v>
      </c>
      <c r="EC17" s="142">
        <v>0</v>
      </c>
      <c r="ED17" s="142">
        <v>0</v>
      </c>
      <c r="EE17" s="142">
        <v>0</v>
      </c>
      <c r="EF17" s="156">
        <v>0</v>
      </c>
      <c r="EG17" s="135">
        <v>0</v>
      </c>
      <c r="EH17" s="142">
        <v>0</v>
      </c>
      <c r="EI17" s="156">
        <v>0</v>
      </c>
    </row>
    <row r="18" spans="1:139" s="50" customFormat="1" ht="22.5" customHeight="1">
      <c r="A18" s="49" t="s">
        <v>12</v>
      </c>
      <c r="B18" s="135">
        <v>43113</v>
      </c>
      <c r="C18" s="142">
        <v>0</v>
      </c>
      <c r="D18" s="142">
        <v>43113</v>
      </c>
      <c r="E18" s="142">
        <v>15118</v>
      </c>
      <c r="F18" s="142">
        <v>0</v>
      </c>
      <c r="G18" s="142">
        <v>15118</v>
      </c>
      <c r="H18" s="142">
        <v>392909</v>
      </c>
      <c r="I18" s="142">
        <v>15615</v>
      </c>
      <c r="J18" s="156">
        <v>408524</v>
      </c>
      <c r="K18" s="149">
        <v>520768</v>
      </c>
      <c r="L18" s="142">
        <v>-113640</v>
      </c>
      <c r="M18" s="142">
        <v>407128</v>
      </c>
      <c r="N18" s="142">
        <v>213400</v>
      </c>
      <c r="O18" s="142">
        <v>-39797</v>
      </c>
      <c r="P18" s="142">
        <v>173603</v>
      </c>
      <c r="Q18" s="142">
        <v>0</v>
      </c>
      <c r="R18" s="142">
        <v>0</v>
      </c>
      <c r="S18" s="156">
        <v>0</v>
      </c>
      <c r="T18" s="149">
        <v>0</v>
      </c>
      <c r="U18" s="142">
        <v>0</v>
      </c>
      <c r="V18" s="142">
        <v>0</v>
      </c>
      <c r="W18" s="142">
        <v>67183</v>
      </c>
      <c r="X18" s="142">
        <v>-56</v>
      </c>
      <c r="Y18" s="142">
        <v>67127</v>
      </c>
      <c r="Z18" s="142">
        <v>632355</v>
      </c>
      <c r="AA18" s="142">
        <v>-1625</v>
      </c>
      <c r="AB18" s="156">
        <v>630730</v>
      </c>
      <c r="AC18" s="149">
        <v>1203893</v>
      </c>
      <c r="AD18" s="142">
        <v>130305</v>
      </c>
      <c r="AE18" s="142">
        <v>1334198</v>
      </c>
      <c r="AF18" s="142">
        <v>0</v>
      </c>
      <c r="AG18" s="142">
        <v>0</v>
      </c>
      <c r="AH18" s="142">
        <v>0</v>
      </c>
      <c r="AI18" s="142">
        <v>0</v>
      </c>
      <c r="AJ18" s="142">
        <v>0</v>
      </c>
      <c r="AK18" s="156">
        <v>0</v>
      </c>
      <c r="AL18" s="149">
        <v>3088739</v>
      </c>
      <c r="AM18" s="142">
        <v>-9198</v>
      </c>
      <c r="AN18" s="142">
        <v>3079541</v>
      </c>
      <c r="AO18" s="142">
        <v>236844</v>
      </c>
      <c r="AP18" s="142">
        <v>42795</v>
      </c>
      <c r="AQ18" s="142">
        <v>279639</v>
      </c>
      <c r="AR18" s="142">
        <v>25182</v>
      </c>
      <c r="AS18" s="142">
        <v>-1071</v>
      </c>
      <c r="AT18" s="156">
        <v>24111</v>
      </c>
      <c r="AU18" s="149">
        <v>2023045</v>
      </c>
      <c r="AV18" s="142">
        <v>-198</v>
      </c>
      <c r="AW18" s="142">
        <v>2022847</v>
      </c>
      <c r="AX18" s="142">
        <v>676777</v>
      </c>
      <c r="AY18" s="142">
        <v>4697</v>
      </c>
      <c r="AZ18" s="142">
        <v>681474</v>
      </c>
      <c r="BA18" s="142">
        <v>2961848</v>
      </c>
      <c r="BB18" s="142">
        <v>46223</v>
      </c>
      <c r="BC18" s="156">
        <v>3008071</v>
      </c>
      <c r="BD18" s="149">
        <v>21040</v>
      </c>
      <c r="BE18" s="142">
        <v>0</v>
      </c>
      <c r="BF18" s="142">
        <v>21040</v>
      </c>
      <c r="BG18" s="142">
        <v>8753</v>
      </c>
      <c r="BH18" s="142">
        <v>4</v>
      </c>
      <c r="BI18" s="142">
        <v>8757</v>
      </c>
      <c r="BJ18" s="142">
        <v>34486</v>
      </c>
      <c r="BK18" s="142">
        <v>1477</v>
      </c>
      <c r="BL18" s="156">
        <v>35963</v>
      </c>
      <c r="BM18" s="149">
        <v>108007</v>
      </c>
      <c r="BN18" s="142">
        <v>-19642</v>
      </c>
      <c r="BO18" s="142">
        <v>88365</v>
      </c>
      <c r="BP18" s="142">
        <v>48351</v>
      </c>
      <c r="BQ18" s="142">
        <v>-8304</v>
      </c>
      <c r="BR18" s="142">
        <v>40047</v>
      </c>
      <c r="BS18" s="142">
        <v>0</v>
      </c>
      <c r="BT18" s="142">
        <v>0</v>
      </c>
      <c r="BU18" s="156">
        <v>0</v>
      </c>
      <c r="BV18" s="149">
        <v>0</v>
      </c>
      <c r="BW18" s="142">
        <v>0</v>
      </c>
      <c r="BX18" s="142">
        <v>0</v>
      </c>
      <c r="BY18" s="142">
        <v>19025</v>
      </c>
      <c r="BZ18" s="142">
        <v>0</v>
      </c>
      <c r="CA18" s="142">
        <v>19025</v>
      </c>
      <c r="CB18" s="142">
        <v>5418</v>
      </c>
      <c r="CC18" s="142">
        <v>0</v>
      </c>
      <c r="CD18" s="156">
        <v>5418</v>
      </c>
      <c r="CE18" s="149">
        <v>147657</v>
      </c>
      <c r="CF18" s="142">
        <v>5411</v>
      </c>
      <c r="CG18" s="142">
        <v>153068</v>
      </c>
      <c r="CH18" s="142">
        <v>0</v>
      </c>
      <c r="CI18" s="142">
        <v>0</v>
      </c>
      <c r="CJ18" s="142">
        <v>0</v>
      </c>
      <c r="CK18" s="142">
        <v>0</v>
      </c>
      <c r="CL18" s="142">
        <v>0</v>
      </c>
      <c r="CM18" s="156">
        <v>0</v>
      </c>
      <c r="CN18" s="149">
        <v>392737</v>
      </c>
      <c r="CO18" s="142">
        <v>-21054</v>
      </c>
      <c r="CP18" s="142">
        <v>371683</v>
      </c>
      <c r="CQ18" s="142">
        <v>22006</v>
      </c>
      <c r="CR18" s="142">
        <v>28180</v>
      </c>
      <c r="CS18" s="142">
        <v>50186</v>
      </c>
      <c r="CT18" s="142">
        <v>0</v>
      </c>
      <c r="CU18" s="142">
        <v>0</v>
      </c>
      <c r="CV18" s="156">
        <v>0</v>
      </c>
      <c r="CW18" s="149">
        <v>0</v>
      </c>
      <c r="CX18" s="142">
        <v>0</v>
      </c>
      <c r="CY18" s="142">
        <v>0</v>
      </c>
      <c r="CZ18" s="142">
        <v>0</v>
      </c>
      <c r="DA18" s="142">
        <v>0</v>
      </c>
      <c r="DB18" s="142">
        <v>0</v>
      </c>
      <c r="DC18" s="142">
        <v>22006</v>
      </c>
      <c r="DD18" s="142">
        <v>28180</v>
      </c>
      <c r="DE18" s="156">
        <v>50186</v>
      </c>
      <c r="DF18" s="149">
        <v>5480</v>
      </c>
      <c r="DG18" s="142">
        <v>0</v>
      </c>
      <c r="DH18" s="142">
        <v>5480</v>
      </c>
      <c r="DI18" s="142">
        <v>7243</v>
      </c>
      <c r="DJ18" s="142">
        <v>0</v>
      </c>
      <c r="DK18" s="142">
        <v>7243</v>
      </c>
      <c r="DL18" s="142">
        <v>15748</v>
      </c>
      <c r="DM18" s="142">
        <v>0</v>
      </c>
      <c r="DN18" s="156">
        <v>15748</v>
      </c>
      <c r="DO18" s="149">
        <v>8152</v>
      </c>
      <c r="DP18" s="142">
        <v>0</v>
      </c>
      <c r="DQ18" s="142">
        <v>8152</v>
      </c>
      <c r="DR18" s="142">
        <v>36623</v>
      </c>
      <c r="DS18" s="142">
        <v>0</v>
      </c>
      <c r="DT18" s="142">
        <v>36623</v>
      </c>
      <c r="DU18" s="142">
        <v>0</v>
      </c>
      <c r="DV18" s="142">
        <v>0</v>
      </c>
      <c r="DW18" s="156">
        <v>0</v>
      </c>
      <c r="DX18" s="149">
        <v>0</v>
      </c>
      <c r="DY18" s="142">
        <v>0</v>
      </c>
      <c r="DZ18" s="142">
        <v>0</v>
      </c>
      <c r="EA18" s="142">
        <v>0</v>
      </c>
      <c r="EB18" s="142">
        <v>0</v>
      </c>
      <c r="EC18" s="142">
        <v>0</v>
      </c>
      <c r="ED18" s="142">
        <v>0</v>
      </c>
      <c r="EE18" s="142">
        <v>0</v>
      </c>
      <c r="EF18" s="156">
        <v>0</v>
      </c>
      <c r="EG18" s="135">
        <v>0</v>
      </c>
      <c r="EH18" s="142">
        <v>0</v>
      </c>
      <c r="EI18" s="156">
        <v>0</v>
      </c>
    </row>
    <row r="19" spans="1:139" s="50" customFormat="1" ht="22.5" customHeight="1">
      <c r="A19" s="49" t="s">
        <v>13</v>
      </c>
      <c r="B19" s="135">
        <v>28789</v>
      </c>
      <c r="C19" s="142">
        <v>0</v>
      </c>
      <c r="D19" s="142">
        <v>28789</v>
      </c>
      <c r="E19" s="142">
        <v>19038</v>
      </c>
      <c r="F19" s="142">
        <v>0</v>
      </c>
      <c r="G19" s="142">
        <v>19038</v>
      </c>
      <c r="H19" s="142">
        <v>13503</v>
      </c>
      <c r="I19" s="142">
        <v>0</v>
      </c>
      <c r="J19" s="156">
        <v>13503</v>
      </c>
      <c r="K19" s="149">
        <v>162267</v>
      </c>
      <c r="L19" s="142">
        <v>-41465</v>
      </c>
      <c r="M19" s="142">
        <v>120802</v>
      </c>
      <c r="N19" s="142">
        <v>101463</v>
      </c>
      <c r="O19" s="142">
        <v>0</v>
      </c>
      <c r="P19" s="142">
        <v>101463</v>
      </c>
      <c r="Q19" s="142">
        <v>0</v>
      </c>
      <c r="R19" s="142">
        <v>0</v>
      </c>
      <c r="S19" s="156">
        <v>0</v>
      </c>
      <c r="T19" s="149">
        <v>0</v>
      </c>
      <c r="U19" s="142">
        <v>0</v>
      </c>
      <c r="V19" s="142">
        <v>0</v>
      </c>
      <c r="W19" s="142">
        <v>69580</v>
      </c>
      <c r="X19" s="142">
        <v>0</v>
      </c>
      <c r="Y19" s="142">
        <v>69580</v>
      </c>
      <c r="Z19" s="142">
        <v>391205</v>
      </c>
      <c r="AA19" s="142">
        <v>0</v>
      </c>
      <c r="AB19" s="156">
        <v>391205</v>
      </c>
      <c r="AC19" s="149">
        <v>1105997</v>
      </c>
      <c r="AD19" s="142">
        <v>42875</v>
      </c>
      <c r="AE19" s="142">
        <v>1148872</v>
      </c>
      <c r="AF19" s="142">
        <v>13286</v>
      </c>
      <c r="AG19" s="142">
        <v>0</v>
      </c>
      <c r="AH19" s="142">
        <v>13286</v>
      </c>
      <c r="AI19" s="142">
        <v>2390</v>
      </c>
      <c r="AJ19" s="142">
        <v>0</v>
      </c>
      <c r="AK19" s="156">
        <v>2390</v>
      </c>
      <c r="AL19" s="149">
        <v>1907518</v>
      </c>
      <c r="AM19" s="142">
        <v>1410</v>
      </c>
      <c r="AN19" s="142">
        <v>1908928</v>
      </c>
      <c r="AO19" s="142">
        <v>48850</v>
      </c>
      <c r="AP19" s="142">
        <v>-4861</v>
      </c>
      <c r="AQ19" s="142">
        <v>43989</v>
      </c>
      <c r="AR19" s="142">
        <v>0</v>
      </c>
      <c r="AS19" s="142">
        <v>0</v>
      </c>
      <c r="AT19" s="156">
        <v>0</v>
      </c>
      <c r="AU19" s="149">
        <v>830290</v>
      </c>
      <c r="AV19" s="142">
        <v>13808</v>
      </c>
      <c r="AW19" s="142">
        <v>844098</v>
      </c>
      <c r="AX19" s="142">
        <v>51436</v>
      </c>
      <c r="AY19" s="142">
        <v>903</v>
      </c>
      <c r="AZ19" s="142">
        <v>52339</v>
      </c>
      <c r="BA19" s="142">
        <v>930576</v>
      </c>
      <c r="BB19" s="142">
        <v>9850</v>
      </c>
      <c r="BC19" s="156">
        <v>940426</v>
      </c>
      <c r="BD19" s="149">
        <v>10792</v>
      </c>
      <c r="BE19" s="142">
        <v>0</v>
      </c>
      <c r="BF19" s="142">
        <v>10792</v>
      </c>
      <c r="BG19" s="142">
        <v>3995</v>
      </c>
      <c r="BH19" s="142">
        <v>0</v>
      </c>
      <c r="BI19" s="142">
        <v>3995</v>
      </c>
      <c r="BJ19" s="142">
        <v>11547</v>
      </c>
      <c r="BK19" s="142">
        <v>0</v>
      </c>
      <c r="BL19" s="156">
        <v>11547</v>
      </c>
      <c r="BM19" s="149">
        <v>38529</v>
      </c>
      <c r="BN19" s="142">
        <v>-14271</v>
      </c>
      <c r="BO19" s="142">
        <v>24258</v>
      </c>
      <c r="BP19" s="142">
        <v>16260</v>
      </c>
      <c r="BQ19" s="142">
        <v>0</v>
      </c>
      <c r="BR19" s="142">
        <v>16260</v>
      </c>
      <c r="BS19" s="142">
        <v>0</v>
      </c>
      <c r="BT19" s="142">
        <v>0</v>
      </c>
      <c r="BU19" s="156">
        <v>0</v>
      </c>
      <c r="BV19" s="149">
        <v>0</v>
      </c>
      <c r="BW19" s="142">
        <v>0</v>
      </c>
      <c r="BX19" s="142">
        <v>0</v>
      </c>
      <c r="BY19" s="142">
        <v>19605</v>
      </c>
      <c r="BZ19" s="142">
        <v>0</v>
      </c>
      <c r="CA19" s="142">
        <v>19605</v>
      </c>
      <c r="CB19" s="142">
        <v>3569</v>
      </c>
      <c r="CC19" s="142">
        <v>0</v>
      </c>
      <c r="CD19" s="156">
        <v>3569</v>
      </c>
      <c r="CE19" s="149">
        <v>86889</v>
      </c>
      <c r="CF19" s="142">
        <v>14784</v>
      </c>
      <c r="CG19" s="142">
        <v>101673</v>
      </c>
      <c r="CH19" s="142">
        <v>0</v>
      </c>
      <c r="CI19" s="142">
        <v>0</v>
      </c>
      <c r="CJ19" s="142">
        <v>0</v>
      </c>
      <c r="CK19" s="142">
        <v>0</v>
      </c>
      <c r="CL19" s="142">
        <v>0</v>
      </c>
      <c r="CM19" s="156">
        <v>0</v>
      </c>
      <c r="CN19" s="149">
        <v>191186</v>
      </c>
      <c r="CO19" s="142">
        <v>513</v>
      </c>
      <c r="CP19" s="142">
        <v>191699</v>
      </c>
      <c r="CQ19" s="142">
        <v>4397</v>
      </c>
      <c r="CR19" s="142">
        <v>0</v>
      </c>
      <c r="CS19" s="142">
        <v>4397</v>
      </c>
      <c r="CT19" s="142">
        <v>0</v>
      </c>
      <c r="CU19" s="142">
        <v>0</v>
      </c>
      <c r="CV19" s="156">
        <v>0</v>
      </c>
      <c r="CW19" s="149">
        <v>0</v>
      </c>
      <c r="CX19" s="142">
        <v>0</v>
      </c>
      <c r="CY19" s="142">
        <v>0</v>
      </c>
      <c r="CZ19" s="142">
        <v>0</v>
      </c>
      <c r="DA19" s="142">
        <v>0</v>
      </c>
      <c r="DB19" s="142">
        <v>0</v>
      </c>
      <c r="DC19" s="142">
        <v>4397</v>
      </c>
      <c r="DD19" s="142">
        <v>0</v>
      </c>
      <c r="DE19" s="156">
        <v>4397</v>
      </c>
      <c r="DF19" s="149">
        <v>1175</v>
      </c>
      <c r="DG19" s="142">
        <v>-371</v>
      </c>
      <c r="DH19" s="142">
        <v>804</v>
      </c>
      <c r="DI19" s="142">
        <v>5162</v>
      </c>
      <c r="DJ19" s="142">
        <v>0</v>
      </c>
      <c r="DK19" s="142">
        <v>5162</v>
      </c>
      <c r="DL19" s="142">
        <v>11000</v>
      </c>
      <c r="DM19" s="142">
        <v>0</v>
      </c>
      <c r="DN19" s="156">
        <v>11000</v>
      </c>
      <c r="DO19" s="149">
        <v>1481</v>
      </c>
      <c r="DP19" s="142">
        <v>0</v>
      </c>
      <c r="DQ19" s="142">
        <v>1481</v>
      </c>
      <c r="DR19" s="142">
        <v>18818</v>
      </c>
      <c r="DS19" s="142">
        <v>-371</v>
      </c>
      <c r="DT19" s="142">
        <v>18447</v>
      </c>
      <c r="DU19" s="142">
        <v>0</v>
      </c>
      <c r="DV19" s="142">
        <v>0</v>
      </c>
      <c r="DW19" s="156">
        <v>0</v>
      </c>
      <c r="DX19" s="149">
        <v>0</v>
      </c>
      <c r="DY19" s="142">
        <v>0</v>
      </c>
      <c r="DZ19" s="142">
        <v>0</v>
      </c>
      <c r="EA19" s="142">
        <v>0</v>
      </c>
      <c r="EB19" s="142">
        <v>0</v>
      </c>
      <c r="EC19" s="142">
        <v>0</v>
      </c>
      <c r="ED19" s="142">
        <v>0</v>
      </c>
      <c r="EE19" s="142">
        <v>0</v>
      </c>
      <c r="EF19" s="156">
        <v>0</v>
      </c>
      <c r="EG19" s="135">
        <v>0</v>
      </c>
      <c r="EH19" s="142">
        <v>0</v>
      </c>
      <c r="EI19" s="156">
        <v>0</v>
      </c>
    </row>
    <row r="20" spans="1:139" s="50" customFormat="1" ht="22.5" customHeight="1" thickBot="1">
      <c r="A20" s="51" t="s">
        <v>14</v>
      </c>
      <c r="B20" s="136">
        <v>25331</v>
      </c>
      <c r="C20" s="143">
        <v>0</v>
      </c>
      <c r="D20" s="143">
        <v>25331</v>
      </c>
      <c r="E20" s="143">
        <v>0</v>
      </c>
      <c r="F20" s="143">
        <v>0</v>
      </c>
      <c r="G20" s="143">
        <v>0</v>
      </c>
      <c r="H20" s="143">
        <v>0</v>
      </c>
      <c r="I20" s="143">
        <v>0</v>
      </c>
      <c r="J20" s="157">
        <v>0</v>
      </c>
      <c r="K20" s="150">
        <v>317499</v>
      </c>
      <c r="L20" s="143">
        <v>-881</v>
      </c>
      <c r="M20" s="143">
        <v>316618</v>
      </c>
      <c r="N20" s="143">
        <v>149733</v>
      </c>
      <c r="O20" s="143">
        <v>0</v>
      </c>
      <c r="P20" s="143">
        <v>149733</v>
      </c>
      <c r="Q20" s="143">
        <v>0</v>
      </c>
      <c r="R20" s="143">
        <v>0</v>
      </c>
      <c r="S20" s="157">
        <v>0</v>
      </c>
      <c r="T20" s="150">
        <v>0</v>
      </c>
      <c r="U20" s="143">
        <v>0</v>
      </c>
      <c r="V20" s="143">
        <v>0</v>
      </c>
      <c r="W20" s="143">
        <v>38604</v>
      </c>
      <c r="X20" s="143">
        <v>0</v>
      </c>
      <c r="Y20" s="143">
        <v>38604</v>
      </c>
      <c r="Z20" s="143">
        <v>608934</v>
      </c>
      <c r="AA20" s="143">
        <v>53400</v>
      </c>
      <c r="AB20" s="157">
        <v>662334</v>
      </c>
      <c r="AC20" s="150">
        <v>1066746</v>
      </c>
      <c r="AD20" s="143">
        <v>120597</v>
      </c>
      <c r="AE20" s="143">
        <v>1187343</v>
      </c>
      <c r="AF20" s="143">
        <v>0</v>
      </c>
      <c r="AG20" s="143">
        <v>0</v>
      </c>
      <c r="AH20" s="143">
        <v>0</v>
      </c>
      <c r="AI20" s="143">
        <v>0</v>
      </c>
      <c r="AJ20" s="143">
        <v>0</v>
      </c>
      <c r="AK20" s="157">
        <v>0</v>
      </c>
      <c r="AL20" s="150">
        <v>2206847</v>
      </c>
      <c r="AM20" s="143">
        <v>173116</v>
      </c>
      <c r="AN20" s="143">
        <v>2379963</v>
      </c>
      <c r="AO20" s="143">
        <v>68894</v>
      </c>
      <c r="AP20" s="143">
        <v>4198</v>
      </c>
      <c r="AQ20" s="143">
        <v>73092</v>
      </c>
      <c r="AR20" s="143">
        <v>14862</v>
      </c>
      <c r="AS20" s="143">
        <v>0</v>
      </c>
      <c r="AT20" s="157">
        <v>14862</v>
      </c>
      <c r="AU20" s="150">
        <v>5895</v>
      </c>
      <c r="AV20" s="143">
        <v>0</v>
      </c>
      <c r="AW20" s="143">
        <v>5895</v>
      </c>
      <c r="AX20" s="143">
        <v>267717</v>
      </c>
      <c r="AY20" s="143">
        <v>-11151</v>
      </c>
      <c r="AZ20" s="143">
        <v>256566</v>
      </c>
      <c r="BA20" s="143">
        <v>357368</v>
      </c>
      <c r="BB20" s="143">
        <v>-6953</v>
      </c>
      <c r="BC20" s="157">
        <v>350415</v>
      </c>
      <c r="BD20" s="150">
        <v>15765</v>
      </c>
      <c r="BE20" s="143">
        <v>0</v>
      </c>
      <c r="BF20" s="143">
        <v>15765</v>
      </c>
      <c r="BG20" s="143">
        <v>0</v>
      </c>
      <c r="BH20" s="143">
        <v>0</v>
      </c>
      <c r="BI20" s="143">
        <v>0</v>
      </c>
      <c r="BJ20" s="143">
        <v>0</v>
      </c>
      <c r="BK20" s="143">
        <v>0</v>
      </c>
      <c r="BL20" s="157">
        <v>0</v>
      </c>
      <c r="BM20" s="150">
        <v>84429</v>
      </c>
      <c r="BN20" s="143">
        <v>-100</v>
      </c>
      <c r="BO20" s="143">
        <v>84329</v>
      </c>
      <c r="BP20" s="143">
        <v>51265</v>
      </c>
      <c r="BQ20" s="143">
        <v>-6020</v>
      </c>
      <c r="BR20" s="143">
        <v>45245</v>
      </c>
      <c r="BS20" s="143">
        <v>0</v>
      </c>
      <c r="BT20" s="143">
        <v>0</v>
      </c>
      <c r="BU20" s="157">
        <v>0</v>
      </c>
      <c r="BV20" s="150">
        <v>0</v>
      </c>
      <c r="BW20" s="143">
        <v>0</v>
      </c>
      <c r="BX20" s="143">
        <v>0</v>
      </c>
      <c r="BY20" s="143">
        <v>16892</v>
      </c>
      <c r="BZ20" s="143">
        <v>-63</v>
      </c>
      <c r="CA20" s="143">
        <v>16829</v>
      </c>
      <c r="CB20" s="143">
        <v>2033</v>
      </c>
      <c r="CC20" s="143">
        <v>399</v>
      </c>
      <c r="CD20" s="157">
        <v>2432</v>
      </c>
      <c r="CE20" s="150">
        <v>65814</v>
      </c>
      <c r="CF20" s="143">
        <v>259</v>
      </c>
      <c r="CG20" s="143">
        <v>66073</v>
      </c>
      <c r="CH20" s="143">
        <v>0</v>
      </c>
      <c r="CI20" s="143">
        <v>0</v>
      </c>
      <c r="CJ20" s="143">
        <v>0</v>
      </c>
      <c r="CK20" s="143">
        <v>0</v>
      </c>
      <c r="CL20" s="143">
        <v>0</v>
      </c>
      <c r="CM20" s="157">
        <v>0</v>
      </c>
      <c r="CN20" s="150">
        <v>236198</v>
      </c>
      <c r="CO20" s="143">
        <v>-5525</v>
      </c>
      <c r="CP20" s="143">
        <v>230673</v>
      </c>
      <c r="CQ20" s="143">
        <v>5900</v>
      </c>
      <c r="CR20" s="143">
        <v>0</v>
      </c>
      <c r="CS20" s="143">
        <v>5900</v>
      </c>
      <c r="CT20" s="143">
        <v>120</v>
      </c>
      <c r="CU20" s="143">
        <v>0</v>
      </c>
      <c r="CV20" s="157">
        <v>120</v>
      </c>
      <c r="CW20" s="150">
        <v>0</v>
      </c>
      <c r="CX20" s="143">
        <v>0</v>
      </c>
      <c r="CY20" s="143">
        <v>0</v>
      </c>
      <c r="CZ20" s="143">
        <v>0</v>
      </c>
      <c r="DA20" s="143">
        <v>0</v>
      </c>
      <c r="DB20" s="143">
        <v>0</v>
      </c>
      <c r="DC20" s="143">
        <v>6020</v>
      </c>
      <c r="DD20" s="143">
        <v>0</v>
      </c>
      <c r="DE20" s="157">
        <v>6020</v>
      </c>
      <c r="DF20" s="150">
        <v>2881</v>
      </c>
      <c r="DG20" s="143">
        <v>0</v>
      </c>
      <c r="DH20" s="143">
        <v>2881</v>
      </c>
      <c r="DI20" s="143">
        <v>5557</v>
      </c>
      <c r="DJ20" s="143">
        <v>0</v>
      </c>
      <c r="DK20" s="143">
        <v>5557</v>
      </c>
      <c r="DL20" s="143">
        <v>8589</v>
      </c>
      <c r="DM20" s="143">
        <v>0</v>
      </c>
      <c r="DN20" s="157">
        <v>8589</v>
      </c>
      <c r="DO20" s="150">
        <v>55616</v>
      </c>
      <c r="DP20" s="143">
        <v>2797</v>
      </c>
      <c r="DQ20" s="143">
        <v>58413</v>
      </c>
      <c r="DR20" s="143">
        <v>72643</v>
      </c>
      <c r="DS20" s="143">
        <v>2797</v>
      </c>
      <c r="DT20" s="143">
        <v>75440</v>
      </c>
      <c r="DU20" s="143">
        <v>0</v>
      </c>
      <c r="DV20" s="143">
        <v>0</v>
      </c>
      <c r="DW20" s="157">
        <v>0</v>
      </c>
      <c r="DX20" s="150">
        <v>0</v>
      </c>
      <c r="DY20" s="143">
        <v>0</v>
      </c>
      <c r="DZ20" s="143">
        <v>0</v>
      </c>
      <c r="EA20" s="143">
        <v>0</v>
      </c>
      <c r="EB20" s="143">
        <v>0</v>
      </c>
      <c r="EC20" s="143">
        <v>0</v>
      </c>
      <c r="ED20" s="143">
        <v>0</v>
      </c>
      <c r="EE20" s="143">
        <v>0</v>
      </c>
      <c r="EF20" s="157">
        <v>0</v>
      </c>
      <c r="EG20" s="136">
        <v>0</v>
      </c>
      <c r="EH20" s="143">
        <v>0</v>
      </c>
      <c r="EI20" s="157">
        <v>0</v>
      </c>
    </row>
    <row r="21" spans="1:139" s="50" customFormat="1" ht="22.5" customHeight="1" thickTop="1">
      <c r="A21" s="73" t="s">
        <v>15</v>
      </c>
      <c r="B21" s="137">
        <v>4553</v>
      </c>
      <c r="C21" s="144">
        <v>0</v>
      </c>
      <c r="D21" s="144">
        <v>4553</v>
      </c>
      <c r="E21" s="144">
        <v>2112</v>
      </c>
      <c r="F21" s="144">
        <v>4</v>
      </c>
      <c r="G21" s="144">
        <v>2116</v>
      </c>
      <c r="H21" s="144">
        <v>56</v>
      </c>
      <c r="I21" s="144">
        <v>0</v>
      </c>
      <c r="J21" s="158">
        <v>56</v>
      </c>
      <c r="K21" s="151">
        <v>30684</v>
      </c>
      <c r="L21" s="144">
        <v>0</v>
      </c>
      <c r="M21" s="144">
        <v>30684</v>
      </c>
      <c r="N21" s="144">
        <v>20606</v>
      </c>
      <c r="O21" s="144">
        <v>0</v>
      </c>
      <c r="P21" s="144">
        <v>20606</v>
      </c>
      <c r="Q21" s="144">
        <v>0</v>
      </c>
      <c r="R21" s="144">
        <v>0</v>
      </c>
      <c r="S21" s="158">
        <v>0</v>
      </c>
      <c r="T21" s="151">
        <v>0</v>
      </c>
      <c r="U21" s="144">
        <v>0</v>
      </c>
      <c r="V21" s="144">
        <v>0</v>
      </c>
      <c r="W21" s="144">
        <v>0</v>
      </c>
      <c r="X21" s="144">
        <v>0</v>
      </c>
      <c r="Y21" s="144">
        <v>0</v>
      </c>
      <c r="Z21" s="144">
        <v>19026</v>
      </c>
      <c r="AA21" s="144">
        <v>223</v>
      </c>
      <c r="AB21" s="158">
        <v>19249</v>
      </c>
      <c r="AC21" s="151">
        <v>41297</v>
      </c>
      <c r="AD21" s="144">
        <v>-1322</v>
      </c>
      <c r="AE21" s="144">
        <v>39975</v>
      </c>
      <c r="AF21" s="144">
        <v>0</v>
      </c>
      <c r="AG21" s="144">
        <v>0</v>
      </c>
      <c r="AH21" s="144">
        <v>0</v>
      </c>
      <c r="AI21" s="144">
        <v>0</v>
      </c>
      <c r="AJ21" s="144">
        <v>0</v>
      </c>
      <c r="AK21" s="158">
        <v>0</v>
      </c>
      <c r="AL21" s="151">
        <v>118334</v>
      </c>
      <c r="AM21" s="144">
        <v>-1095</v>
      </c>
      <c r="AN21" s="144">
        <v>117239</v>
      </c>
      <c r="AO21" s="144">
        <v>735</v>
      </c>
      <c r="AP21" s="144">
        <v>0</v>
      </c>
      <c r="AQ21" s="144">
        <v>735</v>
      </c>
      <c r="AR21" s="144">
        <v>4464</v>
      </c>
      <c r="AS21" s="144">
        <v>0</v>
      </c>
      <c r="AT21" s="158">
        <v>4464</v>
      </c>
      <c r="AU21" s="151">
        <v>2562</v>
      </c>
      <c r="AV21" s="144">
        <v>0</v>
      </c>
      <c r="AW21" s="144">
        <v>2562</v>
      </c>
      <c r="AX21" s="144">
        <v>3223</v>
      </c>
      <c r="AY21" s="144">
        <v>242</v>
      </c>
      <c r="AZ21" s="144">
        <v>3465</v>
      </c>
      <c r="BA21" s="144">
        <v>10984</v>
      </c>
      <c r="BB21" s="144">
        <v>242</v>
      </c>
      <c r="BC21" s="158">
        <v>11226</v>
      </c>
      <c r="BD21" s="151">
        <v>5437</v>
      </c>
      <c r="BE21" s="144">
        <v>0</v>
      </c>
      <c r="BF21" s="144">
        <v>5437</v>
      </c>
      <c r="BG21" s="144">
        <v>399</v>
      </c>
      <c r="BH21" s="144">
        <v>0</v>
      </c>
      <c r="BI21" s="144">
        <v>399</v>
      </c>
      <c r="BJ21" s="144">
        <v>115</v>
      </c>
      <c r="BK21" s="144">
        <v>0</v>
      </c>
      <c r="BL21" s="158">
        <v>115</v>
      </c>
      <c r="BM21" s="151">
        <v>11905</v>
      </c>
      <c r="BN21" s="144">
        <v>0</v>
      </c>
      <c r="BO21" s="144">
        <v>11905</v>
      </c>
      <c r="BP21" s="144">
        <v>6530</v>
      </c>
      <c r="BQ21" s="144">
        <v>0</v>
      </c>
      <c r="BR21" s="144">
        <v>6530</v>
      </c>
      <c r="BS21" s="144">
        <v>0</v>
      </c>
      <c r="BT21" s="144">
        <v>0</v>
      </c>
      <c r="BU21" s="158">
        <v>0</v>
      </c>
      <c r="BV21" s="151">
        <v>0</v>
      </c>
      <c r="BW21" s="144">
        <v>0</v>
      </c>
      <c r="BX21" s="144">
        <v>0</v>
      </c>
      <c r="BY21" s="144">
        <v>0</v>
      </c>
      <c r="BZ21" s="144">
        <v>0</v>
      </c>
      <c r="CA21" s="144">
        <v>0</v>
      </c>
      <c r="CB21" s="144">
        <v>0</v>
      </c>
      <c r="CC21" s="144">
        <v>0</v>
      </c>
      <c r="CD21" s="158">
        <v>0</v>
      </c>
      <c r="CE21" s="151">
        <v>16079</v>
      </c>
      <c r="CF21" s="144">
        <v>301</v>
      </c>
      <c r="CG21" s="144">
        <v>16380</v>
      </c>
      <c r="CH21" s="144">
        <v>0</v>
      </c>
      <c r="CI21" s="144">
        <v>0</v>
      </c>
      <c r="CJ21" s="144">
        <v>0</v>
      </c>
      <c r="CK21" s="144">
        <v>0</v>
      </c>
      <c r="CL21" s="144">
        <v>0</v>
      </c>
      <c r="CM21" s="158">
        <v>0</v>
      </c>
      <c r="CN21" s="151">
        <v>40465</v>
      </c>
      <c r="CO21" s="144">
        <v>301</v>
      </c>
      <c r="CP21" s="144">
        <v>40766</v>
      </c>
      <c r="CQ21" s="144">
        <v>0</v>
      </c>
      <c r="CR21" s="144">
        <v>0</v>
      </c>
      <c r="CS21" s="144">
        <v>0</v>
      </c>
      <c r="CT21" s="144">
        <v>0</v>
      </c>
      <c r="CU21" s="144">
        <v>0</v>
      </c>
      <c r="CV21" s="158">
        <v>0</v>
      </c>
      <c r="CW21" s="151">
        <v>0</v>
      </c>
      <c r="CX21" s="144">
        <v>0</v>
      </c>
      <c r="CY21" s="144">
        <v>0</v>
      </c>
      <c r="CZ21" s="144">
        <v>0</v>
      </c>
      <c r="DA21" s="144">
        <v>0</v>
      </c>
      <c r="DB21" s="144">
        <v>0</v>
      </c>
      <c r="DC21" s="144">
        <v>0</v>
      </c>
      <c r="DD21" s="144">
        <v>0</v>
      </c>
      <c r="DE21" s="158">
        <v>0</v>
      </c>
      <c r="DF21" s="151">
        <v>0</v>
      </c>
      <c r="DG21" s="144">
        <v>0</v>
      </c>
      <c r="DH21" s="144">
        <v>0</v>
      </c>
      <c r="DI21" s="144">
        <v>0</v>
      </c>
      <c r="DJ21" s="144">
        <v>0</v>
      </c>
      <c r="DK21" s="144">
        <v>0</v>
      </c>
      <c r="DL21" s="144">
        <v>0</v>
      </c>
      <c r="DM21" s="144">
        <v>0</v>
      </c>
      <c r="DN21" s="158">
        <v>0</v>
      </c>
      <c r="DO21" s="151">
        <v>0</v>
      </c>
      <c r="DP21" s="144">
        <v>0</v>
      </c>
      <c r="DQ21" s="144">
        <v>0</v>
      </c>
      <c r="DR21" s="144">
        <v>0</v>
      </c>
      <c r="DS21" s="144">
        <v>0</v>
      </c>
      <c r="DT21" s="144">
        <v>0</v>
      </c>
      <c r="DU21" s="144">
        <v>0</v>
      </c>
      <c r="DV21" s="144">
        <v>0</v>
      </c>
      <c r="DW21" s="158">
        <v>0</v>
      </c>
      <c r="DX21" s="151">
        <v>0</v>
      </c>
      <c r="DY21" s="144">
        <v>0</v>
      </c>
      <c r="DZ21" s="144">
        <v>0</v>
      </c>
      <c r="EA21" s="144">
        <v>0</v>
      </c>
      <c r="EB21" s="144">
        <v>0</v>
      </c>
      <c r="EC21" s="144">
        <v>0</v>
      </c>
      <c r="ED21" s="144">
        <v>0</v>
      </c>
      <c r="EE21" s="144">
        <v>0</v>
      </c>
      <c r="EF21" s="158">
        <v>0</v>
      </c>
      <c r="EG21" s="137">
        <v>0</v>
      </c>
      <c r="EH21" s="144">
        <v>0</v>
      </c>
      <c r="EI21" s="158">
        <v>0</v>
      </c>
    </row>
    <row r="22" spans="1:139" s="50" customFormat="1" ht="22.5" customHeight="1">
      <c r="A22" s="62" t="s">
        <v>16</v>
      </c>
      <c r="B22" s="138">
        <v>24430</v>
      </c>
      <c r="C22" s="145">
        <v>0</v>
      </c>
      <c r="D22" s="145">
        <v>24430</v>
      </c>
      <c r="E22" s="145">
        <v>1304</v>
      </c>
      <c r="F22" s="145">
        <v>0</v>
      </c>
      <c r="G22" s="145">
        <v>1304</v>
      </c>
      <c r="H22" s="145">
        <v>1436</v>
      </c>
      <c r="I22" s="145">
        <v>0</v>
      </c>
      <c r="J22" s="159">
        <v>1436</v>
      </c>
      <c r="K22" s="152">
        <v>47133</v>
      </c>
      <c r="L22" s="145">
        <v>0</v>
      </c>
      <c r="M22" s="145">
        <v>47133</v>
      </c>
      <c r="N22" s="145">
        <v>25372</v>
      </c>
      <c r="O22" s="145">
        <v>0</v>
      </c>
      <c r="P22" s="145">
        <v>25372</v>
      </c>
      <c r="Q22" s="145">
        <v>0</v>
      </c>
      <c r="R22" s="145">
        <v>0</v>
      </c>
      <c r="S22" s="159">
        <v>0</v>
      </c>
      <c r="T22" s="152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45">
        <v>49073</v>
      </c>
      <c r="AA22" s="145">
        <v>285</v>
      </c>
      <c r="AB22" s="159">
        <v>49358</v>
      </c>
      <c r="AC22" s="152">
        <v>45011</v>
      </c>
      <c r="AD22" s="145">
        <v>0</v>
      </c>
      <c r="AE22" s="145">
        <v>45011</v>
      </c>
      <c r="AF22" s="145">
        <v>0</v>
      </c>
      <c r="AG22" s="145">
        <v>0</v>
      </c>
      <c r="AH22" s="145">
        <v>0</v>
      </c>
      <c r="AI22" s="145">
        <v>0</v>
      </c>
      <c r="AJ22" s="145">
        <v>0</v>
      </c>
      <c r="AK22" s="159">
        <v>0</v>
      </c>
      <c r="AL22" s="152">
        <v>193759</v>
      </c>
      <c r="AM22" s="145">
        <v>285</v>
      </c>
      <c r="AN22" s="145">
        <v>194044</v>
      </c>
      <c r="AO22" s="145">
        <v>16353</v>
      </c>
      <c r="AP22" s="145">
        <v>200</v>
      </c>
      <c r="AQ22" s="145">
        <v>16553</v>
      </c>
      <c r="AR22" s="145">
        <v>0</v>
      </c>
      <c r="AS22" s="145">
        <v>0</v>
      </c>
      <c r="AT22" s="159">
        <v>0</v>
      </c>
      <c r="AU22" s="152">
        <v>0</v>
      </c>
      <c r="AV22" s="145">
        <v>0</v>
      </c>
      <c r="AW22" s="145">
        <v>0</v>
      </c>
      <c r="AX22" s="145">
        <v>481</v>
      </c>
      <c r="AY22" s="145">
        <v>0</v>
      </c>
      <c r="AZ22" s="145">
        <v>481</v>
      </c>
      <c r="BA22" s="145">
        <v>16834</v>
      </c>
      <c r="BB22" s="145">
        <v>200</v>
      </c>
      <c r="BC22" s="159">
        <v>17034</v>
      </c>
      <c r="BD22" s="152">
        <v>10927</v>
      </c>
      <c r="BE22" s="145">
        <v>0</v>
      </c>
      <c r="BF22" s="145">
        <v>10927</v>
      </c>
      <c r="BG22" s="145">
        <v>1437</v>
      </c>
      <c r="BH22" s="145">
        <v>0</v>
      </c>
      <c r="BI22" s="145">
        <v>1437</v>
      </c>
      <c r="BJ22" s="145">
        <v>310</v>
      </c>
      <c r="BK22" s="145">
        <v>0</v>
      </c>
      <c r="BL22" s="159">
        <v>310</v>
      </c>
      <c r="BM22" s="152">
        <v>16196</v>
      </c>
      <c r="BN22" s="145">
        <v>0</v>
      </c>
      <c r="BO22" s="145">
        <v>16196</v>
      </c>
      <c r="BP22" s="145">
        <v>7519</v>
      </c>
      <c r="BQ22" s="145">
        <v>0</v>
      </c>
      <c r="BR22" s="145">
        <v>7519</v>
      </c>
      <c r="BS22" s="145">
        <v>0</v>
      </c>
      <c r="BT22" s="145">
        <v>0</v>
      </c>
      <c r="BU22" s="159">
        <v>0</v>
      </c>
      <c r="BV22" s="152">
        <v>0</v>
      </c>
      <c r="BW22" s="145">
        <v>0</v>
      </c>
      <c r="BX22" s="145">
        <v>0</v>
      </c>
      <c r="BY22" s="145">
        <v>0</v>
      </c>
      <c r="BZ22" s="145">
        <v>0</v>
      </c>
      <c r="CA22" s="145">
        <v>0</v>
      </c>
      <c r="CB22" s="145">
        <v>119</v>
      </c>
      <c r="CC22" s="145">
        <v>0</v>
      </c>
      <c r="CD22" s="159">
        <v>119</v>
      </c>
      <c r="CE22" s="152">
        <v>21422</v>
      </c>
      <c r="CF22" s="145">
        <v>0</v>
      </c>
      <c r="CG22" s="145">
        <v>21422</v>
      </c>
      <c r="CH22" s="145">
        <v>0</v>
      </c>
      <c r="CI22" s="145">
        <v>0</v>
      </c>
      <c r="CJ22" s="145">
        <v>0</v>
      </c>
      <c r="CK22" s="145">
        <v>0</v>
      </c>
      <c r="CL22" s="145">
        <v>0</v>
      </c>
      <c r="CM22" s="159">
        <v>0</v>
      </c>
      <c r="CN22" s="152">
        <v>57930</v>
      </c>
      <c r="CO22" s="145">
        <v>0</v>
      </c>
      <c r="CP22" s="145">
        <v>57930</v>
      </c>
      <c r="CQ22" s="145">
        <v>194</v>
      </c>
      <c r="CR22" s="145">
        <v>0</v>
      </c>
      <c r="CS22" s="145">
        <v>194</v>
      </c>
      <c r="CT22" s="145">
        <v>0</v>
      </c>
      <c r="CU22" s="145">
        <v>0</v>
      </c>
      <c r="CV22" s="159">
        <v>0</v>
      </c>
      <c r="CW22" s="152">
        <v>0</v>
      </c>
      <c r="CX22" s="145">
        <v>0</v>
      </c>
      <c r="CY22" s="145">
        <v>0</v>
      </c>
      <c r="CZ22" s="145">
        <v>550</v>
      </c>
      <c r="DA22" s="145">
        <v>0</v>
      </c>
      <c r="DB22" s="145">
        <v>550</v>
      </c>
      <c r="DC22" s="145">
        <v>744</v>
      </c>
      <c r="DD22" s="145">
        <v>0</v>
      </c>
      <c r="DE22" s="159">
        <v>744</v>
      </c>
      <c r="DF22" s="152">
        <v>0</v>
      </c>
      <c r="DG22" s="145">
        <v>0</v>
      </c>
      <c r="DH22" s="145">
        <v>0</v>
      </c>
      <c r="DI22" s="145">
        <v>0</v>
      </c>
      <c r="DJ22" s="145">
        <v>0</v>
      </c>
      <c r="DK22" s="145">
        <v>0</v>
      </c>
      <c r="DL22" s="145">
        <v>0</v>
      </c>
      <c r="DM22" s="145">
        <v>0</v>
      </c>
      <c r="DN22" s="159">
        <v>0</v>
      </c>
      <c r="DO22" s="152">
        <v>0</v>
      </c>
      <c r="DP22" s="145">
        <v>0</v>
      </c>
      <c r="DQ22" s="145">
        <v>0</v>
      </c>
      <c r="DR22" s="145">
        <v>0</v>
      </c>
      <c r="DS22" s="145">
        <v>0</v>
      </c>
      <c r="DT22" s="145">
        <v>0</v>
      </c>
      <c r="DU22" s="145">
        <v>0</v>
      </c>
      <c r="DV22" s="145">
        <v>0</v>
      </c>
      <c r="DW22" s="159">
        <v>0</v>
      </c>
      <c r="DX22" s="152">
        <v>0</v>
      </c>
      <c r="DY22" s="145">
        <v>0</v>
      </c>
      <c r="DZ22" s="145">
        <v>0</v>
      </c>
      <c r="EA22" s="145">
        <v>0</v>
      </c>
      <c r="EB22" s="145">
        <v>0</v>
      </c>
      <c r="EC22" s="145">
        <v>0</v>
      </c>
      <c r="ED22" s="145">
        <v>0</v>
      </c>
      <c r="EE22" s="145">
        <v>0</v>
      </c>
      <c r="EF22" s="159">
        <v>0</v>
      </c>
      <c r="EG22" s="138">
        <v>0</v>
      </c>
      <c r="EH22" s="145">
        <v>0</v>
      </c>
      <c r="EI22" s="159">
        <v>0</v>
      </c>
    </row>
    <row r="23" spans="1:139" s="50" customFormat="1" ht="22.5" customHeight="1">
      <c r="A23" s="67" t="s">
        <v>17</v>
      </c>
      <c r="B23" s="139">
        <v>1418</v>
      </c>
      <c r="C23" s="146">
        <v>0</v>
      </c>
      <c r="D23" s="146">
        <v>1418</v>
      </c>
      <c r="E23" s="146">
        <v>1839</v>
      </c>
      <c r="F23" s="146">
        <v>0</v>
      </c>
      <c r="G23" s="146">
        <v>1839</v>
      </c>
      <c r="H23" s="146">
        <v>3299</v>
      </c>
      <c r="I23" s="146">
        <v>0</v>
      </c>
      <c r="J23" s="160">
        <v>3299</v>
      </c>
      <c r="K23" s="153">
        <v>15829</v>
      </c>
      <c r="L23" s="146">
        <v>0</v>
      </c>
      <c r="M23" s="146">
        <v>15829</v>
      </c>
      <c r="N23" s="146">
        <v>16890</v>
      </c>
      <c r="O23" s="146">
        <v>0</v>
      </c>
      <c r="P23" s="146">
        <v>16890</v>
      </c>
      <c r="Q23" s="146">
        <v>0</v>
      </c>
      <c r="R23" s="146">
        <v>0</v>
      </c>
      <c r="S23" s="160">
        <v>0</v>
      </c>
      <c r="T23" s="153">
        <v>0</v>
      </c>
      <c r="U23" s="146">
        <v>0</v>
      </c>
      <c r="V23" s="146">
        <v>0</v>
      </c>
      <c r="W23" s="146">
        <v>22065</v>
      </c>
      <c r="X23" s="146">
        <v>0</v>
      </c>
      <c r="Y23" s="146">
        <v>22065</v>
      </c>
      <c r="Z23" s="146">
        <v>26733</v>
      </c>
      <c r="AA23" s="146">
        <v>2790</v>
      </c>
      <c r="AB23" s="160">
        <v>29523</v>
      </c>
      <c r="AC23" s="153">
        <v>43416</v>
      </c>
      <c r="AD23" s="146">
        <v>0</v>
      </c>
      <c r="AE23" s="146">
        <v>43416</v>
      </c>
      <c r="AF23" s="146">
        <v>0</v>
      </c>
      <c r="AG23" s="146">
        <v>0</v>
      </c>
      <c r="AH23" s="146">
        <v>0</v>
      </c>
      <c r="AI23" s="146">
        <v>30248</v>
      </c>
      <c r="AJ23" s="146">
        <v>0</v>
      </c>
      <c r="AK23" s="160">
        <v>30248</v>
      </c>
      <c r="AL23" s="153">
        <v>161737</v>
      </c>
      <c r="AM23" s="146">
        <v>2790</v>
      </c>
      <c r="AN23" s="146">
        <v>164527</v>
      </c>
      <c r="AO23" s="146">
        <v>1175</v>
      </c>
      <c r="AP23" s="146">
        <v>201</v>
      </c>
      <c r="AQ23" s="146">
        <v>1376</v>
      </c>
      <c r="AR23" s="146">
        <v>1070</v>
      </c>
      <c r="AS23" s="146">
        <v>0</v>
      </c>
      <c r="AT23" s="160">
        <v>1070</v>
      </c>
      <c r="AU23" s="153">
        <v>1878896</v>
      </c>
      <c r="AV23" s="146">
        <v>0</v>
      </c>
      <c r="AW23" s="146">
        <v>1878896</v>
      </c>
      <c r="AX23" s="146">
        <v>104364</v>
      </c>
      <c r="AY23" s="146">
        <v>0</v>
      </c>
      <c r="AZ23" s="146">
        <v>104364</v>
      </c>
      <c r="BA23" s="146">
        <v>1985505</v>
      </c>
      <c r="BB23" s="146">
        <v>201</v>
      </c>
      <c r="BC23" s="160">
        <v>1985706</v>
      </c>
      <c r="BD23" s="153">
        <v>2500</v>
      </c>
      <c r="BE23" s="146">
        <v>0</v>
      </c>
      <c r="BF23" s="146">
        <v>2500</v>
      </c>
      <c r="BG23" s="146">
        <v>919</v>
      </c>
      <c r="BH23" s="146">
        <v>0</v>
      </c>
      <c r="BI23" s="146">
        <v>919</v>
      </c>
      <c r="BJ23" s="146">
        <v>1133</v>
      </c>
      <c r="BK23" s="146">
        <v>0</v>
      </c>
      <c r="BL23" s="160">
        <v>1133</v>
      </c>
      <c r="BM23" s="153">
        <v>8269</v>
      </c>
      <c r="BN23" s="146">
        <v>0</v>
      </c>
      <c r="BO23" s="146">
        <v>8269</v>
      </c>
      <c r="BP23" s="146">
        <v>4163</v>
      </c>
      <c r="BQ23" s="146">
        <v>0</v>
      </c>
      <c r="BR23" s="146">
        <v>4163</v>
      </c>
      <c r="BS23" s="146">
        <v>0</v>
      </c>
      <c r="BT23" s="146">
        <v>0</v>
      </c>
      <c r="BU23" s="160">
        <v>0</v>
      </c>
      <c r="BV23" s="153">
        <v>0</v>
      </c>
      <c r="BW23" s="146">
        <v>0</v>
      </c>
      <c r="BX23" s="146">
        <v>0</v>
      </c>
      <c r="BY23" s="146">
        <v>15494</v>
      </c>
      <c r="BZ23" s="146">
        <v>0</v>
      </c>
      <c r="CA23" s="146">
        <v>15494</v>
      </c>
      <c r="CB23" s="146">
        <v>599</v>
      </c>
      <c r="CC23" s="146">
        <v>0</v>
      </c>
      <c r="CD23" s="160">
        <v>599</v>
      </c>
      <c r="CE23" s="153">
        <v>11724</v>
      </c>
      <c r="CF23" s="146">
        <v>0</v>
      </c>
      <c r="CG23" s="146">
        <v>11724</v>
      </c>
      <c r="CH23" s="146">
        <v>0</v>
      </c>
      <c r="CI23" s="146">
        <v>0</v>
      </c>
      <c r="CJ23" s="146">
        <v>0</v>
      </c>
      <c r="CK23" s="146">
        <v>1640</v>
      </c>
      <c r="CL23" s="146">
        <v>0</v>
      </c>
      <c r="CM23" s="160">
        <v>1640</v>
      </c>
      <c r="CN23" s="153">
        <v>46441</v>
      </c>
      <c r="CO23" s="146">
        <v>0</v>
      </c>
      <c r="CP23" s="146">
        <v>46441</v>
      </c>
      <c r="CQ23" s="146">
        <v>0</v>
      </c>
      <c r="CR23" s="146">
        <v>0</v>
      </c>
      <c r="CS23" s="146">
        <v>0</v>
      </c>
      <c r="CT23" s="146">
        <v>0</v>
      </c>
      <c r="CU23" s="146">
        <v>0</v>
      </c>
      <c r="CV23" s="160">
        <v>0</v>
      </c>
      <c r="CW23" s="153">
        <v>0</v>
      </c>
      <c r="CX23" s="146">
        <v>0</v>
      </c>
      <c r="CY23" s="146">
        <v>0</v>
      </c>
      <c r="CZ23" s="146">
        <v>0</v>
      </c>
      <c r="DA23" s="146">
        <v>0</v>
      </c>
      <c r="DB23" s="146">
        <v>0</v>
      </c>
      <c r="DC23" s="146">
        <v>0</v>
      </c>
      <c r="DD23" s="146">
        <v>0</v>
      </c>
      <c r="DE23" s="160">
        <v>0</v>
      </c>
      <c r="DF23" s="153">
        <v>0</v>
      </c>
      <c r="DG23" s="146">
        <v>0</v>
      </c>
      <c r="DH23" s="146">
        <v>0</v>
      </c>
      <c r="DI23" s="146">
        <v>0</v>
      </c>
      <c r="DJ23" s="146">
        <v>0</v>
      </c>
      <c r="DK23" s="146">
        <v>0</v>
      </c>
      <c r="DL23" s="146">
        <v>0</v>
      </c>
      <c r="DM23" s="146">
        <v>0</v>
      </c>
      <c r="DN23" s="160">
        <v>0</v>
      </c>
      <c r="DO23" s="153">
        <v>0</v>
      </c>
      <c r="DP23" s="146">
        <v>0</v>
      </c>
      <c r="DQ23" s="146">
        <v>0</v>
      </c>
      <c r="DR23" s="146">
        <v>0</v>
      </c>
      <c r="DS23" s="146">
        <v>0</v>
      </c>
      <c r="DT23" s="146">
        <v>0</v>
      </c>
      <c r="DU23" s="146">
        <v>0</v>
      </c>
      <c r="DV23" s="146">
        <v>0</v>
      </c>
      <c r="DW23" s="160">
        <v>0</v>
      </c>
      <c r="DX23" s="153">
        <v>0</v>
      </c>
      <c r="DY23" s="146">
        <v>0</v>
      </c>
      <c r="DZ23" s="146">
        <v>0</v>
      </c>
      <c r="EA23" s="146">
        <v>0</v>
      </c>
      <c r="EB23" s="146">
        <v>0</v>
      </c>
      <c r="EC23" s="146">
        <v>0</v>
      </c>
      <c r="ED23" s="146">
        <v>0</v>
      </c>
      <c r="EE23" s="146">
        <v>0</v>
      </c>
      <c r="EF23" s="160">
        <v>0</v>
      </c>
      <c r="EG23" s="139">
        <v>0</v>
      </c>
      <c r="EH23" s="146">
        <v>0</v>
      </c>
      <c r="EI23" s="160">
        <v>0</v>
      </c>
    </row>
    <row r="24" spans="1:139" s="50" customFormat="1" ht="22.5" customHeight="1">
      <c r="A24" s="73" t="s">
        <v>18</v>
      </c>
      <c r="B24" s="137">
        <v>1835</v>
      </c>
      <c r="C24" s="144">
        <v>0</v>
      </c>
      <c r="D24" s="144">
        <v>1835</v>
      </c>
      <c r="E24" s="144">
        <v>1402</v>
      </c>
      <c r="F24" s="144">
        <v>0</v>
      </c>
      <c r="G24" s="144">
        <v>1402</v>
      </c>
      <c r="H24" s="144">
        <v>63</v>
      </c>
      <c r="I24" s="144">
        <v>0</v>
      </c>
      <c r="J24" s="158">
        <v>63</v>
      </c>
      <c r="K24" s="151">
        <v>26569</v>
      </c>
      <c r="L24" s="144">
        <v>0</v>
      </c>
      <c r="M24" s="144">
        <v>26569</v>
      </c>
      <c r="N24" s="144">
        <v>14983</v>
      </c>
      <c r="O24" s="144">
        <v>0</v>
      </c>
      <c r="P24" s="144">
        <v>14983</v>
      </c>
      <c r="Q24" s="144">
        <v>0</v>
      </c>
      <c r="R24" s="144">
        <v>0</v>
      </c>
      <c r="S24" s="158">
        <v>0</v>
      </c>
      <c r="T24" s="151">
        <v>0</v>
      </c>
      <c r="U24" s="144">
        <v>0</v>
      </c>
      <c r="V24" s="144">
        <v>0</v>
      </c>
      <c r="W24" s="144">
        <v>6578</v>
      </c>
      <c r="X24" s="144">
        <v>0</v>
      </c>
      <c r="Y24" s="144">
        <v>6578</v>
      </c>
      <c r="Z24" s="144">
        <v>23539</v>
      </c>
      <c r="AA24" s="144">
        <v>0</v>
      </c>
      <c r="AB24" s="158">
        <v>23539</v>
      </c>
      <c r="AC24" s="151">
        <v>54757</v>
      </c>
      <c r="AD24" s="144">
        <v>4270</v>
      </c>
      <c r="AE24" s="144">
        <v>59027</v>
      </c>
      <c r="AF24" s="144">
        <v>0</v>
      </c>
      <c r="AG24" s="144">
        <v>0</v>
      </c>
      <c r="AH24" s="144">
        <v>0</v>
      </c>
      <c r="AI24" s="144">
        <v>0</v>
      </c>
      <c r="AJ24" s="144">
        <v>0</v>
      </c>
      <c r="AK24" s="158">
        <v>0</v>
      </c>
      <c r="AL24" s="151">
        <v>129726</v>
      </c>
      <c r="AM24" s="144">
        <v>4270</v>
      </c>
      <c r="AN24" s="144">
        <v>133996</v>
      </c>
      <c r="AO24" s="144">
        <v>3242</v>
      </c>
      <c r="AP24" s="144">
        <v>0</v>
      </c>
      <c r="AQ24" s="144">
        <v>3242</v>
      </c>
      <c r="AR24" s="144">
        <v>52</v>
      </c>
      <c r="AS24" s="144">
        <v>0</v>
      </c>
      <c r="AT24" s="158">
        <v>52</v>
      </c>
      <c r="AU24" s="151">
        <v>1046637</v>
      </c>
      <c r="AV24" s="144">
        <v>0</v>
      </c>
      <c r="AW24" s="144">
        <v>1046637</v>
      </c>
      <c r="AX24" s="144">
        <v>288763</v>
      </c>
      <c r="AY24" s="144">
        <v>-5759</v>
      </c>
      <c r="AZ24" s="144">
        <v>283004</v>
      </c>
      <c r="BA24" s="144">
        <v>1338694</v>
      </c>
      <c r="BB24" s="144">
        <v>-5759</v>
      </c>
      <c r="BC24" s="158">
        <v>1332935</v>
      </c>
      <c r="BD24" s="151">
        <v>1922</v>
      </c>
      <c r="BE24" s="144">
        <v>0</v>
      </c>
      <c r="BF24" s="144">
        <v>1922</v>
      </c>
      <c r="BG24" s="144">
        <v>998</v>
      </c>
      <c r="BH24" s="144">
        <v>0</v>
      </c>
      <c r="BI24" s="144">
        <v>998</v>
      </c>
      <c r="BJ24" s="144">
        <v>0</v>
      </c>
      <c r="BK24" s="144">
        <v>0</v>
      </c>
      <c r="BL24" s="158">
        <v>0</v>
      </c>
      <c r="BM24" s="151">
        <v>8915</v>
      </c>
      <c r="BN24" s="144">
        <v>0</v>
      </c>
      <c r="BO24" s="144">
        <v>8915</v>
      </c>
      <c r="BP24" s="144">
        <v>6052</v>
      </c>
      <c r="BQ24" s="144">
        <v>0</v>
      </c>
      <c r="BR24" s="144">
        <v>6052</v>
      </c>
      <c r="BS24" s="144">
        <v>0</v>
      </c>
      <c r="BT24" s="144">
        <v>0</v>
      </c>
      <c r="BU24" s="158">
        <v>0</v>
      </c>
      <c r="BV24" s="151">
        <v>0</v>
      </c>
      <c r="BW24" s="144">
        <v>0</v>
      </c>
      <c r="BX24" s="144">
        <v>0</v>
      </c>
      <c r="BY24" s="144">
        <v>2098</v>
      </c>
      <c r="BZ24" s="144">
        <v>-28</v>
      </c>
      <c r="CA24" s="144">
        <v>2070</v>
      </c>
      <c r="CB24" s="144">
        <v>0</v>
      </c>
      <c r="CC24" s="144">
        <v>0</v>
      </c>
      <c r="CD24" s="158">
        <v>0</v>
      </c>
      <c r="CE24" s="151">
        <v>14678</v>
      </c>
      <c r="CF24" s="144">
        <v>682</v>
      </c>
      <c r="CG24" s="144">
        <v>15360</v>
      </c>
      <c r="CH24" s="144">
        <v>0</v>
      </c>
      <c r="CI24" s="144">
        <v>0</v>
      </c>
      <c r="CJ24" s="144">
        <v>0</v>
      </c>
      <c r="CK24" s="144">
        <v>0</v>
      </c>
      <c r="CL24" s="144">
        <v>0</v>
      </c>
      <c r="CM24" s="158">
        <v>0</v>
      </c>
      <c r="CN24" s="151">
        <v>34663</v>
      </c>
      <c r="CO24" s="144">
        <v>654</v>
      </c>
      <c r="CP24" s="144">
        <v>35317</v>
      </c>
      <c r="CQ24" s="144">
        <v>0</v>
      </c>
      <c r="CR24" s="144">
        <v>0</v>
      </c>
      <c r="CS24" s="144">
        <v>0</v>
      </c>
      <c r="CT24" s="144">
        <v>0</v>
      </c>
      <c r="CU24" s="144">
        <v>0</v>
      </c>
      <c r="CV24" s="158">
        <v>0</v>
      </c>
      <c r="CW24" s="151">
        <v>0</v>
      </c>
      <c r="CX24" s="144">
        <v>0</v>
      </c>
      <c r="CY24" s="144">
        <v>0</v>
      </c>
      <c r="CZ24" s="144">
        <v>675</v>
      </c>
      <c r="DA24" s="144">
        <v>-675</v>
      </c>
      <c r="DB24" s="144">
        <v>0</v>
      </c>
      <c r="DC24" s="144">
        <v>675</v>
      </c>
      <c r="DD24" s="144">
        <v>-675</v>
      </c>
      <c r="DE24" s="158">
        <v>0</v>
      </c>
      <c r="DF24" s="151">
        <v>0</v>
      </c>
      <c r="DG24" s="144">
        <v>0</v>
      </c>
      <c r="DH24" s="144">
        <v>0</v>
      </c>
      <c r="DI24" s="144">
        <v>0</v>
      </c>
      <c r="DJ24" s="144">
        <v>0</v>
      </c>
      <c r="DK24" s="144">
        <v>0</v>
      </c>
      <c r="DL24" s="144">
        <v>0</v>
      </c>
      <c r="DM24" s="144">
        <v>0</v>
      </c>
      <c r="DN24" s="158">
        <v>0</v>
      </c>
      <c r="DO24" s="151">
        <v>0</v>
      </c>
      <c r="DP24" s="144">
        <v>0</v>
      </c>
      <c r="DQ24" s="144">
        <v>0</v>
      </c>
      <c r="DR24" s="144">
        <v>0</v>
      </c>
      <c r="DS24" s="144">
        <v>0</v>
      </c>
      <c r="DT24" s="144">
        <v>0</v>
      </c>
      <c r="DU24" s="144">
        <v>0</v>
      </c>
      <c r="DV24" s="144">
        <v>0</v>
      </c>
      <c r="DW24" s="158">
        <v>0</v>
      </c>
      <c r="DX24" s="151">
        <v>0</v>
      </c>
      <c r="DY24" s="144">
        <v>0</v>
      </c>
      <c r="DZ24" s="144">
        <v>0</v>
      </c>
      <c r="EA24" s="144">
        <v>0</v>
      </c>
      <c r="EB24" s="144">
        <v>0</v>
      </c>
      <c r="EC24" s="144">
        <v>0</v>
      </c>
      <c r="ED24" s="144">
        <v>0</v>
      </c>
      <c r="EE24" s="144">
        <v>0</v>
      </c>
      <c r="EF24" s="158">
        <v>0</v>
      </c>
      <c r="EG24" s="137">
        <v>0</v>
      </c>
      <c r="EH24" s="144">
        <v>0</v>
      </c>
      <c r="EI24" s="158">
        <v>0</v>
      </c>
    </row>
    <row r="25" spans="1:139" s="50" customFormat="1" ht="22.5" customHeight="1">
      <c r="A25" s="67" t="s">
        <v>19</v>
      </c>
      <c r="B25" s="139">
        <v>1093</v>
      </c>
      <c r="C25" s="146">
        <v>0</v>
      </c>
      <c r="D25" s="146">
        <v>1093</v>
      </c>
      <c r="E25" s="146">
        <v>0</v>
      </c>
      <c r="F25" s="146">
        <v>0</v>
      </c>
      <c r="G25" s="146">
        <v>0</v>
      </c>
      <c r="H25" s="146">
        <v>0</v>
      </c>
      <c r="I25" s="146">
        <v>0</v>
      </c>
      <c r="J25" s="160">
        <v>0</v>
      </c>
      <c r="K25" s="153">
        <v>8518</v>
      </c>
      <c r="L25" s="146">
        <v>0</v>
      </c>
      <c r="M25" s="146">
        <v>8518</v>
      </c>
      <c r="N25" s="146">
        <v>0</v>
      </c>
      <c r="O25" s="146">
        <v>0</v>
      </c>
      <c r="P25" s="146">
        <v>0</v>
      </c>
      <c r="Q25" s="146">
        <v>0</v>
      </c>
      <c r="R25" s="146">
        <v>0</v>
      </c>
      <c r="S25" s="160">
        <v>0</v>
      </c>
      <c r="T25" s="153">
        <v>0</v>
      </c>
      <c r="U25" s="146">
        <v>0</v>
      </c>
      <c r="V25" s="146">
        <v>0</v>
      </c>
      <c r="W25" s="146">
        <v>10959</v>
      </c>
      <c r="X25" s="146">
        <v>0</v>
      </c>
      <c r="Y25" s="146">
        <v>10959</v>
      </c>
      <c r="Z25" s="146">
        <v>11262</v>
      </c>
      <c r="AA25" s="146">
        <v>0</v>
      </c>
      <c r="AB25" s="160">
        <v>11262</v>
      </c>
      <c r="AC25" s="153">
        <v>17562</v>
      </c>
      <c r="AD25" s="146">
        <v>0</v>
      </c>
      <c r="AE25" s="146">
        <v>17562</v>
      </c>
      <c r="AF25" s="146">
        <v>0</v>
      </c>
      <c r="AG25" s="146">
        <v>0</v>
      </c>
      <c r="AH25" s="146">
        <v>0</v>
      </c>
      <c r="AI25" s="146">
        <v>13941</v>
      </c>
      <c r="AJ25" s="146">
        <v>0</v>
      </c>
      <c r="AK25" s="160">
        <v>13941</v>
      </c>
      <c r="AL25" s="153">
        <v>63335</v>
      </c>
      <c r="AM25" s="146">
        <v>0</v>
      </c>
      <c r="AN25" s="146">
        <v>63335</v>
      </c>
      <c r="AO25" s="146">
        <v>0</v>
      </c>
      <c r="AP25" s="146">
        <v>0</v>
      </c>
      <c r="AQ25" s="146">
        <v>0</v>
      </c>
      <c r="AR25" s="146">
        <v>0</v>
      </c>
      <c r="AS25" s="146">
        <v>0</v>
      </c>
      <c r="AT25" s="160">
        <v>0</v>
      </c>
      <c r="AU25" s="153">
        <v>0</v>
      </c>
      <c r="AV25" s="146">
        <v>0</v>
      </c>
      <c r="AW25" s="146">
        <v>0</v>
      </c>
      <c r="AX25" s="146">
        <v>2245</v>
      </c>
      <c r="AY25" s="146">
        <v>0</v>
      </c>
      <c r="AZ25" s="146">
        <v>2245</v>
      </c>
      <c r="BA25" s="146">
        <v>2245</v>
      </c>
      <c r="BB25" s="146">
        <v>0</v>
      </c>
      <c r="BC25" s="160">
        <v>2245</v>
      </c>
      <c r="BD25" s="153">
        <v>1479</v>
      </c>
      <c r="BE25" s="146">
        <v>0</v>
      </c>
      <c r="BF25" s="146">
        <v>1479</v>
      </c>
      <c r="BG25" s="146">
        <v>0</v>
      </c>
      <c r="BH25" s="146">
        <v>0</v>
      </c>
      <c r="BI25" s="146">
        <v>0</v>
      </c>
      <c r="BJ25" s="146">
        <v>0</v>
      </c>
      <c r="BK25" s="146">
        <v>0</v>
      </c>
      <c r="BL25" s="160">
        <v>0</v>
      </c>
      <c r="BM25" s="153">
        <v>3171</v>
      </c>
      <c r="BN25" s="146">
        <v>0</v>
      </c>
      <c r="BO25" s="146">
        <v>3171</v>
      </c>
      <c r="BP25" s="146">
        <v>0</v>
      </c>
      <c r="BQ25" s="146">
        <v>0</v>
      </c>
      <c r="BR25" s="146">
        <v>0</v>
      </c>
      <c r="BS25" s="146">
        <v>0</v>
      </c>
      <c r="BT25" s="146">
        <v>0</v>
      </c>
      <c r="BU25" s="160">
        <v>0</v>
      </c>
      <c r="BV25" s="153">
        <v>0</v>
      </c>
      <c r="BW25" s="146">
        <v>0</v>
      </c>
      <c r="BX25" s="146">
        <v>0</v>
      </c>
      <c r="BY25" s="146">
        <v>5560</v>
      </c>
      <c r="BZ25" s="146">
        <v>0</v>
      </c>
      <c r="CA25" s="146">
        <v>5560</v>
      </c>
      <c r="CB25" s="146">
        <v>84</v>
      </c>
      <c r="CC25" s="146">
        <v>0</v>
      </c>
      <c r="CD25" s="160">
        <v>84</v>
      </c>
      <c r="CE25" s="153">
        <v>3413</v>
      </c>
      <c r="CF25" s="146">
        <v>0</v>
      </c>
      <c r="CG25" s="146">
        <v>3413</v>
      </c>
      <c r="CH25" s="146">
        <v>0</v>
      </c>
      <c r="CI25" s="146">
        <v>0</v>
      </c>
      <c r="CJ25" s="146">
        <v>0</v>
      </c>
      <c r="CK25" s="146">
        <v>4302</v>
      </c>
      <c r="CL25" s="146">
        <v>0</v>
      </c>
      <c r="CM25" s="160">
        <v>4302</v>
      </c>
      <c r="CN25" s="153">
        <v>18009</v>
      </c>
      <c r="CO25" s="146">
        <v>0</v>
      </c>
      <c r="CP25" s="146">
        <v>18009</v>
      </c>
      <c r="CQ25" s="146">
        <v>0</v>
      </c>
      <c r="CR25" s="146">
        <v>0</v>
      </c>
      <c r="CS25" s="146">
        <v>0</v>
      </c>
      <c r="CT25" s="146">
        <v>0</v>
      </c>
      <c r="CU25" s="146">
        <v>0</v>
      </c>
      <c r="CV25" s="160">
        <v>0</v>
      </c>
      <c r="CW25" s="153">
        <v>0</v>
      </c>
      <c r="CX25" s="146">
        <v>0</v>
      </c>
      <c r="CY25" s="146">
        <v>0</v>
      </c>
      <c r="CZ25" s="146">
        <v>0</v>
      </c>
      <c r="DA25" s="146">
        <v>0</v>
      </c>
      <c r="DB25" s="146">
        <v>0</v>
      </c>
      <c r="DC25" s="146">
        <v>0</v>
      </c>
      <c r="DD25" s="146">
        <v>0</v>
      </c>
      <c r="DE25" s="160">
        <v>0</v>
      </c>
      <c r="DF25" s="153">
        <v>0</v>
      </c>
      <c r="DG25" s="146">
        <v>0</v>
      </c>
      <c r="DH25" s="146">
        <v>0</v>
      </c>
      <c r="DI25" s="146">
        <v>0</v>
      </c>
      <c r="DJ25" s="146">
        <v>0</v>
      </c>
      <c r="DK25" s="146">
        <v>0</v>
      </c>
      <c r="DL25" s="146">
        <v>0</v>
      </c>
      <c r="DM25" s="146">
        <v>0</v>
      </c>
      <c r="DN25" s="160">
        <v>0</v>
      </c>
      <c r="DO25" s="153">
        <v>0</v>
      </c>
      <c r="DP25" s="146">
        <v>0</v>
      </c>
      <c r="DQ25" s="146">
        <v>0</v>
      </c>
      <c r="DR25" s="146">
        <v>0</v>
      </c>
      <c r="DS25" s="146">
        <v>0</v>
      </c>
      <c r="DT25" s="146">
        <v>0</v>
      </c>
      <c r="DU25" s="146">
        <v>0</v>
      </c>
      <c r="DV25" s="146">
        <v>0</v>
      </c>
      <c r="DW25" s="160">
        <v>0</v>
      </c>
      <c r="DX25" s="153">
        <v>0</v>
      </c>
      <c r="DY25" s="146">
        <v>0</v>
      </c>
      <c r="DZ25" s="146">
        <v>0</v>
      </c>
      <c r="EA25" s="146">
        <v>0</v>
      </c>
      <c r="EB25" s="146">
        <v>0</v>
      </c>
      <c r="EC25" s="146">
        <v>0</v>
      </c>
      <c r="ED25" s="146">
        <v>0</v>
      </c>
      <c r="EE25" s="146">
        <v>0</v>
      </c>
      <c r="EF25" s="160">
        <v>0</v>
      </c>
      <c r="EG25" s="139">
        <v>0</v>
      </c>
      <c r="EH25" s="146">
        <v>0</v>
      </c>
      <c r="EI25" s="160">
        <v>0</v>
      </c>
    </row>
    <row r="26" spans="1:139" s="50" customFormat="1" ht="22.5" customHeight="1">
      <c r="A26" s="49" t="s">
        <v>20</v>
      </c>
      <c r="B26" s="135">
        <v>4043</v>
      </c>
      <c r="C26" s="142">
        <v>0</v>
      </c>
      <c r="D26" s="142">
        <v>4043</v>
      </c>
      <c r="E26" s="142">
        <v>0</v>
      </c>
      <c r="F26" s="142">
        <v>0</v>
      </c>
      <c r="G26" s="142">
        <v>0</v>
      </c>
      <c r="H26" s="142">
        <v>0</v>
      </c>
      <c r="I26" s="142">
        <v>0</v>
      </c>
      <c r="J26" s="156">
        <v>0</v>
      </c>
      <c r="K26" s="149">
        <v>0</v>
      </c>
      <c r="L26" s="142">
        <v>0</v>
      </c>
      <c r="M26" s="142">
        <v>0</v>
      </c>
      <c r="N26" s="142">
        <v>0</v>
      </c>
      <c r="O26" s="142">
        <v>0</v>
      </c>
      <c r="P26" s="142">
        <v>0</v>
      </c>
      <c r="Q26" s="142">
        <v>0</v>
      </c>
      <c r="R26" s="142">
        <v>0</v>
      </c>
      <c r="S26" s="156">
        <v>0</v>
      </c>
      <c r="T26" s="149">
        <v>0</v>
      </c>
      <c r="U26" s="142">
        <v>0</v>
      </c>
      <c r="V26" s="142">
        <v>0</v>
      </c>
      <c r="W26" s="142">
        <v>13520</v>
      </c>
      <c r="X26" s="142">
        <v>0</v>
      </c>
      <c r="Y26" s="142">
        <v>13520</v>
      </c>
      <c r="Z26" s="142">
        <v>48547</v>
      </c>
      <c r="AA26" s="142">
        <v>0</v>
      </c>
      <c r="AB26" s="156">
        <v>48547</v>
      </c>
      <c r="AC26" s="149">
        <v>69538</v>
      </c>
      <c r="AD26" s="142">
        <v>0</v>
      </c>
      <c r="AE26" s="142">
        <v>69538</v>
      </c>
      <c r="AF26" s="142">
        <v>0</v>
      </c>
      <c r="AG26" s="142">
        <v>0</v>
      </c>
      <c r="AH26" s="142">
        <v>0</v>
      </c>
      <c r="AI26" s="142">
        <v>25</v>
      </c>
      <c r="AJ26" s="142">
        <v>0</v>
      </c>
      <c r="AK26" s="156">
        <v>25</v>
      </c>
      <c r="AL26" s="149">
        <v>135673</v>
      </c>
      <c r="AM26" s="142">
        <v>0</v>
      </c>
      <c r="AN26" s="142">
        <v>135673</v>
      </c>
      <c r="AO26" s="142">
        <v>10337</v>
      </c>
      <c r="AP26" s="142">
        <v>0</v>
      </c>
      <c r="AQ26" s="142">
        <v>10337</v>
      </c>
      <c r="AR26" s="142">
        <v>167</v>
      </c>
      <c r="AS26" s="142">
        <v>0</v>
      </c>
      <c r="AT26" s="156">
        <v>167</v>
      </c>
      <c r="AU26" s="149">
        <v>500332</v>
      </c>
      <c r="AV26" s="142">
        <v>0</v>
      </c>
      <c r="AW26" s="142">
        <v>500332</v>
      </c>
      <c r="AX26" s="142">
        <v>60589</v>
      </c>
      <c r="AY26" s="142">
        <v>0</v>
      </c>
      <c r="AZ26" s="142">
        <v>60589</v>
      </c>
      <c r="BA26" s="142">
        <v>571425</v>
      </c>
      <c r="BB26" s="142">
        <v>0</v>
      </c>
      <c r="BC26" s="156">
        <v>571425</v>
      </c>
      <c r="BD26" s="149">
        <v>1894</v>
      </c>
      <c r="BE26" s="142">
        <v>0</v>
      </c>
      <c r="BF26" s="142">
        <v>1894</v>
      </c>
      <c r="BG26" s="142">
        <v>0</v>
      </c>
      <c r="BH26" s="142">
        <v>0</v>
      </c>
      <c r="BI26" s="142">
        <v>0</v>
      </c>
      <c r="BJ26" s="142">
        <v>21</v>
      </c>
      <c r="BK26" s="142">
        <v>0</v>
      </c>
      <c r="BL26" s="156">
        <v>21</v>
      </c>
      <c r="BM26" s="149">
        <v>0</v>
      </c>
      <c r="BN26" s="142">
        <v>0</v>
      </c>
      <c r="BO26" s="142">
        <v>0</v>
      </c>
      <c r="BP26" s="142">
        <v>0</v>
      </c>
      <c r="BQ26" s="142">
        <v>0</v>
      </c>
      <c r="BR26" s="142">
        <v>0</v>
      </c>
      <c r="BS26" s="142">
        <v>0</v>
      </c>
      <c r="BT26" s="142">
        <v>0</v>
      </c>
      <c r="BU26" s="156">
        <v>0</v>
      </c>
      <c r="BV26" s="149">
        <v>0</v>
      </c>
      <c r="BW26" s="142">
        <v>0</v>
      </c>
      <c r="BX26" s="142">
        <v>0</v>
      </c>
      <c r="BY26" s="142">
        <v>6240</v>
      </c>
      <c r="BZ26" s="142">
        <v>0</v>
      </c>
      <c r="CA26" s="142">
        <v>6240</v>
      </c>
      <c r="CB26" s="142">
        <v>0</v>
      </c>
      <c r="CC26" s="142">
        <v>0</v>
      </c>
      <c r="CD26" s="156">
        <v>0</v>
      </c>
      <c r="CE26" s="149">
        <v>12261</v>
      </c>
      <c r="CF26" s="142">
        <v>0</v>
      </c>
      <c r="CG26" s="142">
        <v>12261</v>
      </c>
      <c r="CH26" s="142">
        <v>0</v>
      </c>
      <c r="CI26" s="142">
        <v>0</v>
      </c>
      <c r="CJ26" s="142">
        <v>0</v>
      </c>
      <c r="CK26" s="142">
        <v>0</v>
      </c>
      <c r="CL26" s="142">
        <v>0</v>
      </c>
      <c r="CM26" s="156">
        <v>0</v>
      </c>
      <c r="CN26" s="149">
        <v>20416</v>
      </c>
      <c r="CO26" s="142">
        <v>0</v>
      </c>
      <c r="CP26" s="142">
        <v>20416</v>
      </c>
      <c r="CQ26" s="142">
        <v>0</v>
      </c>
      <c r="CR26" s="142">
        <v>0</v>
      </c>
      <c r="CS26" s="142">
        <v>0</v>
      </c>
      <c r="CT26" s="142">
        <v>0</v>
      </c>
      <c r="CU26" s="142">
        <v>0</v>
      </c>
      <c r="CV26" s="156">
        <v>0</v>
      </c>
      <c r="CW26" s="149">
        <v>0</v>
      </c>
      <c r="CX26" s="142">
        <v>0</v>
      </c>
      <c r="CY26" s="142">
        <v>0</v>
      </c>
      <c r="CZ26" s="142">
        <v>0</v>
      </c>
      <c r="DA26" s="142">
        <v>0</v>
      </c>
      <c r="DB26" s="142">
        <v>0</v>
      </c>
      <c r="DC26" s="142">
        <v>0</v>
      </c>
      <c r="DD26" s="142">
        <v>0</v>
      </c>
      <c r="DE26" s="156">
        <v>0</v>
      </c>
      <c r="DF26" s="149">
        <v>0</v>
      </c>
      <c r="DG26" s="142">
        <v>0</v>
      </c>
      <c r="DH26" s="142">
        <v>0</v>
      </c>
      <c r="DI26" s="142">
        <v>2699</v>
      </c>
      <c r="DJ26" s="142">
        <v>0</v>
      </c>
      <c r="DK26" s="142">
        <v>2699</v>
      </c>
      <c r="DL26" s="142">
        <v>0</v>
      </c>
      <c r="DM26" s="142">
        <v>0</v>
      </c>
      <c r="DN26" s="156">
        <v>0</v>
      </c>
      <c r="DO26" s="149">
        <v>0</v>
      </c>
      <c r="DP26" s="142">
        <v>0</v>
      </c>
      <c r="DQ26" s="142">
        <v>0</v>
      </c>
      <c r="DR26" s="142">
        <v>2699</v>
      </c>
      <c r="DS26" s="142">
        <v>0</v>
      </c>
      <c r="DT26" s="142">
        <v>2699</v>
      </c>
      <c r="DU26" s="142">
        <v>0</v>
      </c>
      <c r="DV26" s="142">
        <v>0</v>
      </c>
      <c r="DW26" s="156">
        <v>0</v>
      </c>
      <c r="DX26" s="149">
        <v>0</v>
      </c>
      <c r="DY26" s="142">
        <v>0</v>
      </c>
      <c r="DZ26" s="142">
        <v>0</v>
      </c>
      <c r="EA26" s="142">
        <v>0</v>
      </c>
      <c r="EB26" s="142">
        <v>0</v>
      </c>
      <c r="EC26" s="142">
        <v>0</v>
      </c>
      <c r="ED26" s="142">
        <v>0</v>
      </c>
      <c r="EE26" s="142">
        <v>0</v>
      </c>
      <c r="EF26" s="156">
        <v>0</v>
      </c>
      <c r="EG26" s="135">
        <v>0</v>
      </c>
      <c r="EH26" s="142">
        <v>0</v>
      </c>
      <c r="EI26" s="156">
        <v>0</v>
      </c>
    </row>
    <row r="27" spans="1:139" s="50" customFormat="1" ht="22.5" customHeight="1">
      <c r="A27" s="49" t="s">
        <v>21</v>
      </c>
      <c r="B27" s="135">
        <v>8428</v>
      </c>
      <c r="C27" s="142">
        <v>0</v>
      </c>
      <c r="D27" s="142">
        <v>8428</v>
      </c>
      <c r="E27" s="142">
        <v>10310</v>
      </c>
      <c r="F27" s="142">
        <v>0</v>
      </c>
      <c r="G27" s="142">
        <v>10310</v>
      </c>
      <c r="H27" s="142">
        <v>4257</v>
      </c>
      <c r="I27" s="142">
        <v>0</v>
      </c>
      <c r="J27" s="156">
        <v>4257</v>
      </c>
      <c r="K27" s="149">
        <v>150746</v>
      </c>
      <c r="L27" s="142">
        <v>0</v>
      </c>
      <c r="M27" s="142">
        <v>150746</v>
      </c>
      <c r="N27" s="142">
        <v>89527</v>
      </c>
      <c r="O27" s="142">
        <v>0</v>
      </c>
      <c r="P27" s="142">
        <v>89527</v>
      </c>
      <c r="Q27" s="142">
        <v>0</v>
      </c>
      <c r="R27" s="142">
        <v>0</v>
      </c>
      <c r="S27" s="156">
        <v>0</v>
      </c>
      <c r="T27" s="149">
        <v>0</v>
      </c>
      <c r="U27" s="142">
        <v>0</v>
      </c>
      <c r="V27" s="142">
        <v>0</v>
      </c>
      <c r="W27" s="142">
        <v>19122</v>
      </c>
      <c r="X27" s="142">
        <v>0</v>
      </c>
      <c r="Y27" s="142">
        <v>19122</v>
      </c>
      <c r="Z27" s="142">
        <v>287731</v>
      </c>
      <c r="AA27" s="142">
        <v>0</v>
      </c>
      <c r="AB27" s="156">
        <v>287731</v>
      </c>
      <c r="AC27" s="149">
        <v>173504</v>
      </c>
      <c r="AD27" s="142">
        <v>-298</v>
      </c>
      <c r="AE27" s="142">
        <v>173206</v>
      </c>
      <c r="AF27" s="142">
        <v>0</v>
      </c>
      <c r="AG27" s="142">
        <v>0</v>
      </c>
      <c r="AH27" s="142">
        <v>0</v>
      </c>
      <c r="AI27" s="142">
        <v>0</v>
      </c>
      <c r="AJ27" s="142">
        <v>0</v>
      </c>
      <c r="AK27" s="156">
        <v>0</v>
      </c>
      <c r="AL27" s="149">
        <v>743625</v>
      </c>
      <c r="AM27" s="142">
        <v>-298</v>
      </c>
      <c r="AN27" s="142">
        <v>743327</v>
      </c>
      <c r="AO27" s="142">
        <v>3821</v>
      </c>
      <c r="AP27" s="142">
        <v>0</v>
      </c>
      <c r="AQ27" s="142">
        <v>3821</v>
      </c>
      <c r="AR27" s="142">
        <v>0</v>
      </c>
      <c r="AS27" s="142">
        <v>0</v>
      </c>
      <c r="AT27" s="156">
        <v>0</v>
      </c>
      <c r="AU27" s="149">
        <v>0</v>
      </c>
      <c r="AV27" s="142">
        <v>0</v>
      </c>
      <c r="AW27" s="142">
        <v>0</v>
      </c>
      <c r="AX27" s="142">
        <v>36</v>
      </c>
      <c r="AY27" s="142">
        <v>0</v>
      </c>
      <c r="AZ27" s="142">
        <v>36</v>
      </c>
      <c r="BA27" s="142">
        <v>3857</v>
      </c>
      <c r="BB27" s="142">
        <v>0</v>
      </c>
      <c r="BC27" s="156">
        <v>3857</v>
      </c>
      <c r="BD27" s="149">
        <v>12104</v>
      </c>
      <c r="BE27" s="142">
        <v>0</v>
      </c>
      <c r="BF27" s="142">
        <v>12104</v>
      </c>
      <c r="BG27" s="142">
        <v>2953</v>
      </c>
      <c r="BH27" s="142">
        <v>47</v>
      </c>
      <c r="BI27" s="142">
        <v>3000</v>
      </c>
      <c r="BJ27" s="142">
        <v>365</v>
      </c>
      <c r="BK27" s="142">
        <v>0</v>
      </c>
      <c r="BL27" s="156">
        <v>365</v>
      </c>
      <c r="BM27" s="149">
        <v>35391</v>
      </c>
      <c r="BN27" s="142">
        <v>0</v>
      </c>
      <c r="BO27" s="142">
        <v>35391</v>
      </c>
      <c r="BP27" s="142">
        <v>21395</v>
      </c>
      <c r="BQ27" s="142">
        <v>0</v>
      </c>
      <c r="BR27" s="142">
        <v>21395</v>
      </c>
      <c r="BS27" s="142">
        <v>0</v>
      </c>
      <c r="BT27" s="142">
        <v>0</v>
      </c>
      <c r="BU27" s="156">
        <v>0</v>
      </c>
      <c r="BV27" s="149">
        <v>0</v>
      </c>
      <c r="BW27" s="142">
        <v>0</v>
      </c>
      <c r="BX27" s="142">
        <v>0</v>
      </c>
      <c r="BY27" s="142">
        <v>10575</v>
      </c>
      <c r="BZ27" s="142">
        <v>0</v>
      </c>
      <c r="CA27" s="142">
        <v>10575</v>
      </c>
      <c r="CB27" s="142">
        <v>0</v>
      </c>
      <c r="CC27" s="142">
        <v>0</v>
      </c>
      <c r="CD27" s="156">
        <v>0</v>
      </c>
      <c r="CE27" s="149">
        <v>40301</v>
      </c>
      <c r="CF27" s="142">
        <v>229</v>
      </c>
      <c r="CG27" s="142">
        <v>40530</v>
      </c>
      <c r="CH27" s="142">
        <v>0</v>
      </c>
      <c r="CI27" s="142">
        <v>0</v>
      </c>
      <c r="CJ27" s="142">
        <v>0</v>
      </c>
      <c r="CK27" s="142">
        <v>0</v>
      </c>
      <c r="CL27" s="142">
        <v>0</v>
      </c>
      <c r="CM27" s="156">
        <v>0</v>
      </c>
      <c r="CN27" s="149">
        <v>123084</v>
      </c>
      <c r="CO27" s="142">
        <v>276</v>
      </c>
      <c r="CP27" s="142">
        <v>123360</v>
      </c>
      <c r="CQ27" s="142">
        <v>0</v>
      </c>
      <c r="CR27" s="142">
        <v>0</v>
      </c>
      <c r="CS27" s="142">
        <v>0</v>
      </c>
      <c r="CT27" s="142">
        <v>0</v>
      </c>
      <c r="CU27" s="142">
        <v>0</v>
      </c>
      <c r="CV27" s="156">
        <v>0</v>
      </c>
      <c r="CW27" s="149">
        <v>0</v>
      </c>
      <c r="CX27" s="142">
        <v>0</v>
      </c>
      <c r="CY27" s="142">
        <v>0</v>
      </c>
      <c r="CZ27" s="142">
        <v>0</v>
      </c>
      <c r="DA27" s="142">
        <v>0</v>
      </c>
      <c r="DB27" s="142">
        <v>0</v>
      </c>
      <c r="DC27" s="142">
        <v>0</v>
      </c>
      <c r="DD27" s="142">
        <v>0</v>
      </c>
      <c r="DE27" s="156">
        <v>0</v>
      </c>
      <c r="DF27" s="149">
        <v>0</v>
      </c>
      <c r="DG27" s="142">
        <v>0</v>
      </c>
      <c r="DH27" s="142">
        <v>0</v>
      </c>
      <c r="DI27" s="142">
        <v>0</v>
      </c>
      <c r="DJ27" s="142">
        <v>0</v>
      </c>
      <c r="DK27" s="142">
        <v>0</v>
      </c>
      <c r="DL27" s="142">
        <v>0</v>
      </c>
      <c r="DM27" s="142">
        <v>0</v>
      </c>
      <c r="DN27" s="156">
        <v>0</v>
      </c>
      <c r="DO27" s="149">
        <v>0</v>
      </c>
      <c r="DP27" s="142">
        <v>0</v>
      </c>
      <c r="DQ27" s="142">
        <v>0</v>
      </c>
      <c r="DR27" s="142">
        <v>0</v>
      </c>
      <c r="DS27" s="142">
        <v>0</v>
      </c>
      <c r="DT27" s="142">
        <v>0</v>
      </c>
      <c r="DU27" s="142">
        <v>0</v>
      </c>
      <c r="DV27" s="142">
        <v>0</v>
      </c>
      <c r="DW27" s="156">
        <v>0</v>
      </c>
      <c r="DX27" s="149">
        <v>0</v>
      </c>
      <c r="DY27" s="142">
        <v>0</v>
      </c>
      <c r="DZ27" s="142">
        <v>0</v>
      </c>
      <c r="EA27" s="142">
        <v>0</v>
      </c>
      <c r="EB27" s="142">
        <v>0</v>
      </c>
      <c r="EC27" s="142">
        <v>0</v>
      </c>
      <c r="ED27" s="142">
        <v>0</v>
      </c>
      <c r="EE27" s="142">
        <v>0</v>
      </c>
      <c r="EF27" s="156">
        <v>0</v>
      </c>
      <c r="EG27" s="135">
        <v>0</v>
      </c>
      <c r="EH27" s="142">
        <v>0</v>
      </c>
      <c r="EI27" s="156">
        <v>0</v>
      </c>
    </row>
    <row r="28" spans="1:139" s="50" customFormat="1" ht="22.5" customHeight="1">
      <c r="A28" s="73" t="s">
        <v>22</v>
      </c>
      <c r="B28" s="137">
        <v>2410</v>
      </c>
      <c r="C28" s="144">
        <v>0</v>
      </c>
      <c r="D28" s="144">
        <v>2410</v>
      </c>
      <c r="E28" s="144">
        <v>0</v>
      </c>
      <c r="F28" s="144">
        <v>0</v>
      </c>
      <c r="G28" s="144">
        <v>0</v>
      </c>
      <c r="H28" s="144">
        <v>423</v>
      </c>
      <c r="I28" s="144">
        <v>0</v>
      </c>
      <c r="J28" s="158">
        <v>423</v>
      </c>
      <c r="K28" s="151">
        <v>84123</v>
      </c>
      <c r="L28" s="144">
        <v>0</v>
      </c>
      <c r="M28" s="144">
        <v>84123</v>
      </c>
      <c r="N28" s="144">
        <v>23161</v>
      </c>
      <c r="O28" s="144">
        <v>0</v>
      </c>
      <c r="P28" s="144">
        <v>23161</v>
      </c>
      <c r="Q28" s="144">
        <v>0</v>
      </c>
      <c r="R28" s="144">
        <v>0</v>
      </c>
      <c r="S28" s="158">
        <v>0</v>
      </c>
      <c r="T28" s="151">
        <v>0</v>
      </c>
      <c r="U28" s="144">
        <v>0</v>
      </c>
      <c r="V28" s="144">
        <v>0</v>
      </c>
      <c r="W28" s="144">
        <v>830</v>
      </c>
      <c r="X28" s="144">
        <v>0</v>
      </c>
      <c r="Y28" s="144">
        <v>830</v>
      </c>
      <c r="Z28" s="144">
        <v>0</v>
      </c>
      <c r="AA28" s="144">
        <v>0</v>
      </c>
      <c r="AB28" s="158">
        <v>0</v>
      </c>
      <c r="AC28" s="151">
        <v>25942</v>
      </c>
      <c r="AD28" s="144">
        <v>0</v>
      </c>
      <c r="AE28" s="144">
        <v>25942</v>
      </c>
      <c r="AF28" s="144">
        <v>33196</v>
      </c>
      <c r="AG28" s="144">
        <v>0</v>
      </c>
      <c r="AH28" s="144">
        <v>33196</v>
      </c>
      <c r="AI28" s="144">
        <v>0</v>
      </c>
      <c r="AJ28" s="144">
        <v>0</v>
      </c>
      <c r="AK28" s="158">
        <v>0</v>
      </c>
      <c r="AL28" s="151">
        <v>170085</v>
      </c>
      <c r="AM28" s="144">
        <v>0</v>
      </c>
      <c r="AN28" s="144">
        <v>170085</v>
      </c>
      <c r="AO28" s="144">
        <v>168</v>
      </c>
      <c r="AP28" s="144">
        <v>426</v>
      </c>
      <c r="AQ28" s="144">
        <v>594</v>
      </c>
      <c r="AR28" s="144">
        <v>3256</v>
      </c>
      <c r="AS28" s="144">
        <v>0</v>
      </c>
      <c r="AT28" s="158">
        <v>3256</v>
      </c>
      <c r="AU28" s="151">
        <v>99915</v>
      </c>
      <c r="AV28" s="144">
        <v>0</v>
      </c>
      <c r="AW28" s="144">
        <v>99915</v>
      </c>
      <c r="AX28" s="144">
        <v>16806</v>
      </c>
      <c r="AY28" s="144">
        <v>0</v>
      </c>
      <c r="AZ28" s="144">
        <v>16806</v>
      </c>
      <c r="BA28" s="144">
        <v>120145</v>
      </c>
      <c r="BB28" s="144">
        <v>426</v>
      </c>
      <c r="BC28" s="158">
        <v>120571</v>
      </c>
      <c r="BD28" s="151">
        <v>1688</v>
      </c>
      <c r="BE28" s="144">
        <v>0</v>
      </c>
      <c r="BF28" s="144">
        <v>1688</v>
      </c>
      <c r="BG28" s="144">
        <v>0</v>
      </c>
      <c r="BH28" s="144">
        <v>0</v>
      </c>
      <c r="BI28" s="144">
        <v>0</v>
      </c>
      <c r="BJ28" s="144">
        <v>0</v>
      </c>
      <c r="BK28" s="144">
        <v>0</v>
      </c>
      <c r="BL28" s="158">
        <v>0</v>
      </c>
      <c r="BM28" s="151">
        <v>5565</v>
      </c>
      <c r="BN28" s="144">
        <v>0</v>
      </c>
      <c r="BO28" s="144">
        <v>5565</v>
      </c>
      <c r="BP28" s="144">
        <v>1754</v>
      </c>
      <c r="BQ28" s="144">
        <v>0</v>
      </c>
      <c r="BR28" s="144">
        <v>1754</v>
      </c>
      <c r="BS28" s="144">
        <v>0</v>
      </c>
      <c r="BT28" s="144">
        <v>0</v>
      </c>
      <c r="BU28" s="158">
        <v>0</v>
      </c>
      <c r="BV28" s="151">
        <v>0</v>
      </c>
      <c r="BW28" s="144">
        <v>0</v>
      </c>
      <c r="BX28" s="144">
        <v>0</v>
      </c>
      <c r="BY28" s="144">
        <v>0</v>
      </c>
      <c r="BZ28" s="144">
        <v>0</v>
      </c>
      <c r="CA28" s="144">
        <v>0</v>
      </c>
      <c r="CB28" s="144">
        <v>0</v>
      </c>
      <c r="CC28" s="144">
        <v>0</v>
      </c>
      <c r="CD28" s="158">
        <v>0</v>
      </c>
      <c r="CE28" s="151">
        <v>7202</v>
      </c>
      <c r="CF28" s="144">
        <v>1443</v>
      </c>
      <c r="CG28" s="144">
        <v>8645</v>
      </c>
      <c r="CH28" s="144">
        <v>0</v>
      </c>
      <c r="CI28" s="144">
        <v>0</v>
      </c>
      <c r="CJ28" s="144">
        <v>0</v>
      </c>
      <c r="CK28" s="144">
        <v>0</v>
      </c>
      <c r="CL28" s="144">
        <v>0</v>
      </c>
      <c r="CM28" s="158">
        <v>0</v>
      </c>
      <c r="CN28" s="151">
        <v>16209</v>
      </c>
      <c r="CO28" s="144">
        <v>1443</v>
      </c>
      <c r="CP28" s="144">
        <v>17652</v>
      </c>
      <c r="CQ28" s="144">
        <v>0</v>
      </c>
      <c r="CR28" s="144">
        <v>130</v>
      </c>
      <c r="CS28" s="144">
        <v>130</v>
      </c>
      <c r="CT28" s="144">
        <v>0</v>
      </c>
      <c r="CU28" s="144">
        <v>0</v>
      </c>
      <c r="CV28" s="158">
        <v>0</v>
      </c>
      <c r="CW28" s="151">
        <v>0</v>
      </c>
      <c r="CX28" s="144">
        <v>0</v>
      </c>
      <c r="CY28" s="144">
        <v>0</v>
      </c>
      <c r="CZ28" s="144">
        <v>0</v>
      </c>
      <c r="DA28" s="144">
        <v>0</v>
      </c>
      <c r="DB28" s="144">
        <v>0</v>
      </c>
      <c r="DC28" s="144">
        <v>0</v>
      </c>
      <c r="DD28" s="144">
        <v>130</v>
      </c>
      <c r="DE28" s="158">
        <v>130</v>
      </c>
      <c r="DF28" s="151">
        <v>0</v>
      </c>
      <c r="DG28" s="144">
        <v>0</v>
      </c>
      <c r="DH28" s="144">
        <v>0</v>
      </c>
      <c r="DI28" s="144">
        <v>820</v>
      </c>
      <c r="DJ28" s="144">
        <v>0</v>
      </c>
      <c r="DK28" s="144">
        <v>820</v>
      </c>
      <c r="DL28" s="144">
        <v>0</v>
      </c>
      <c r="DM28" s="144">
        <v>0</v>
      </c>
      <c r="DN28" s="158">
        <v>0</v>
      </c>
      <c r="DO28" s="151">
        <v>0</v>
      </c>
      <c r="DP28" s="144">
        <v>0</v>
      </c>
      <c r="DQ28" s="144">
        <v>0</v>
      </c>
      <c r="DR28" s="144">
        <v>820</v>
      </c>
      <c r="DS28" s="144">
        <v>0</v>
      </c>
      <c r="DT28" s="144">
        <v>820</v>
      </c>
      <c r="DU28" s="144">
        <v>0</v>
      </c>
      <c r="DV28" s="144">
        <v>0</v>
      </c>
      <c r="DW28" s="158">
        <v>0</v>
      </c>
      <c r="DX28" s="151">
        <v>0</v>
      </c>
      <c r="DY28" s="144">
        <v>0</v>
      </c>
      <c r="DZ28" s="144">
        <v>0</v>
      </c>
      <c r="EA28" s="144">
        <v>0</v>
      </c>
      <c r="EB28" s="144">
        <v>0</v>
      </c>
      <c r="EC28" s="144">
        <v>0</v>
      </c>
      <c r="ED28" s="144">
        <v>0</v>
      </c>
      <c r="EE28" s="144">
        <v>0</v>
      </c>
      <c r="EF28" s="158">
        <v>0</v>
      </c>
      <c r="EG28" s="137">
        <v>0</v>
      </c>
      <c r="EH28" s="144">
        <v>0</v>
      </c>
      <c r="EI28" s="158">
        <v>0</v>
      </c>
    </row>
    <row r="29" spans="1:139" s="50" customFormat="1" ht="22.5" customHeight="1">
      <c r="A29" s="62" t="s">
        <v>23</v>
      </c>
      <c r="B29" s="138">
        <v>14574</v>
      </c>
      <c r="C29" s="145">
        <v>0</v>
      </c>
      <c r="D29" s="145">
        <v>14574</v>
      </c>
      <c r="E29" s="145">
        <v>10814</v>
      </c>
      <c r="F29" s="145">
        <v>96</v>
      </c>
      <c r="G29" s="145">
        <v>10910</v>
      </c>
      <c r="H29" s="145">
        <v>0</v>
      </c>
      <c r="I29" s="145">
        <v>0</v>
      </c>
      <c r="J29" s="159">
        <v>0</v>
      </c>
      <c r="K29" s="152">
        <v>103577</v>
      </c>
      <c r="L29" s="145">
        <v>0</v>
      </c>
      <c r="M29" s="145">
        <v>103577</v>
      </c>
      <c r="N29" s="145">
        <v>67027</v>
      </c>
      <c r="O29" s="145">
        <v>0</v>
      </c>
      <c r="P29" s="145">
        <v>67027</v>
      </c>
      <c r="Q29" s="145">
        <v>0</v>
      </c>
      <c r="R29" s="145">
        <v>0</v>
      </c>
      <c r="S29" s="159">
        <v>0</v>
      </c>
      <c r="T29" s="152">
        <v>0</v>
      </c>
      <c r="U29" s="145">
        <v>0</v>
      </c>
      <c r="V29" s="145">
        <v>0</v>
      </c>
      <c r="W29" s="145">
        <v>47248</v>
      </c>
      <c r="X29" s="145">
        <v>0</v>
      </c>
      <c r="Y29" s="145">
        <v>47248</v>
      </c>
      <c r="Z29" s="145">
        <v>202570</v>
      </c>
      <c r="AA29" s="145">
        <v>-6005</v>
      </c>
      <c r="AB29" s="159">
        <v>196565</v>
      </c>
      <c r="AC29" s="152">
        <v>569978</v>
      </c>
      <c r="AD29" s="145">
        <v>2082</v>
      </c>
      <c r="AE29" s="145">
        <v>572060</v>
      </c>
      <c r="AF29" s="145">
        <v>0</v>
      </c>
      <c r="AG29" s="145">
        <v>0</v>
      </c>
      <c r="AH29" s="145">
        <v>0</v>
      </c>
      <c r="AI29" s="145">
        <v>0</v>
      </c>
      <c r="AJ29" s="145">
        <v>0</v>
      </c>
      <c r="AK29" s="159">
        <v>0</v>
      </c>
      <c r="AL29" s="152">
        <v>1015788</v>
      </c>
      <c r="AM29" s="145">
        <v>-3827</v>
      </c>
      <c r="AN29" s="145">
        <v>1011961</v>
      </c>
      <c r="AO29" s="145">
        <v>45850</v>
      </c>
      <c r="AP29" s="145">
        <v>0</v>
      </c>
      <c r="AQ29" s="145">
        <v>45850</v>
      </c>
      <c r="AR29" s="145">
        <v>47880</v>
      </c>
      <c r="AS29" s="145">
        <v>0</v>
      </c>
      <c r="AT29" s="159">
        <v>47880</v>
      </c>
      <c r="AU29" s="152">
        <v>5381260</v>
      </c>
      <c r="AV29" s="145">
        <v>0</v>
      </c>
      <c r="AW29" s="145">
        <v>5381260</v>
      </c>
      <c r="AX29" s="145">
        <v>252446</v>
      </c>
      <c r="AY29" s="145">
        <v>46257</v>
      </c>
      <c r="AZ29" s="145">
        <v>298703</v>
      </c>
      <c r="BA29" s="145">
        <v>5727436</v>
      </c>
      <c r="BB29" s="145">
        <v>46257</v>
      </c>
      <c r="BC29" s="159">
        <v>5773693</v>
      </c>
      <c r="BD29" s="152">
        <v>6988</v>
      </c>
      <c r="BE29" s="145">
        <v>0</v>
      </c>
      <c r="BF29" s="145">
        <v>6988</v>
      </c>
      <c r="BG29" s="145">
        <v>1821</v>
      </c>
      <c r="BH29" s="145">
        <v>0</v>
      </c>
      <c r="BI29" s="145">
        <v>1821</v>
      </c>
      <c r="BJ29" s="145">
        <v>0</v>
      </c>
      <c r="BK29" s="145">
        <v>0</v>
      </c>
      <c r="BL29" s="159">
        <v>0</v>
      </c>
      <c r="BM29" s="152">
        <v>24402</v>
      </c>
      <c r="BN29" s="145">
        <v>0</v>
      </c>
      <c r="BO29" s="145">
        <v>24402</v>
      </c>
      <c r="BP29" s="145">
        <v>14922</v>
      </c>
      <c r="BQ29" s="145">
        <v>0</v>
      </c>
      <c r="BR29" s="145">
        <v>14922</v>
      </c>
      <c r="BS29" s="145">
        <v>0</v>
      </c>
      <c r="BT29" s="145">
        <v>0</v>
      </c>
      <c r="BU29" s="159">
        <v>0</v>
      </c>
      <c r="BV29" s="152">
        <v>0</v>
      </c>
      <c r="BW29" s="145">
        <v>0</v>
      </c>
      <c r="BX29" s="145">
        <v>0</v>
      </c>
      <c r="BY29" s="145">
        <v>12679</v>
      </c>
      <c r="BZ29" s="145">
        <v>0</v>
      </c>
      <c r="CA29" s="145">
        <v>12679</v>
      </c>
      <c r="CB29" s="145">
        <v>4279</v>
      </c>
      <c r="CC29" s="145">
        <v>-157</v>
      </c>
      <c r="CD29" s="159">
        <v>4122</v>
      </c>
      <c r="CE29" s="152">
        <v>56684</v>
      </c>
      <c r="CF29" s="145">
        <v>90</v>
      </c>
      <c r="CG29" s="145">
        <v>56774</v>
      </c>
      <c r="CH29" s="145">
        <v>0</v>
      </c>
      <c r="CI29" s="145">
        <v>0</v>
      </c>
      <c r="CJ29" s="145">
        <v>0</v>
      </c>
      <c r="CK29" s="145">
        <v>0</v>
      </c>
      <c r="CL29" s="145">
        <v>0</v>
      </c>
      <c r="CM29" s="159">
        <v>0</v>
      </c>
      <c r="CN29" s="152">
        <v>121775</v>
      </c>
      <c r="CO29" s="145">
        <v>-67</v>
      </c>
      <c r="CP29" s="145">
        <v>121708</v>
      </c>
      <c r="CQ29" s="145">
        <v>3338</v>
      </c>
      <c r="CR29" s="145">
        <v>0</v>
      </c>
      <c r="CS29" s="145">
        <v>3338</v>
      </c>
      <c r="CT29" s="145">
        <v>0</v>
      </c>
      <c r="CU29" s="145">
        <v>0</v>
      </c>
      <c r="CV29" s="159">
        <v>0</v>
      </c>
      <c r="CW29" s="152">
        <v>0</v>
      </c>
      <c r="CX29" s="145">
        <v>0</v>
      </c>
      <c r="CY29" s="145">
        <v>0</v>
      </c>
      <c r="CZ29" s="145">
        <v>14360</v>
      </c>
      <c r="DA29" s="145">
        <v>4336</v>
      </c>
      <c r="DB29" s="145">
        <v>18696</v>
      </c>
      <c r="DC29" s="145">
        <v>17698</v>
      </c>
      <c r="DD29" s="145">
        <v>4336</v>
      </c>
      <c r="DE29" s="159">
        <v>22034</v>
      </c>
      <c r="DF29" s="152">
        <v>592</v>
      </c>
      <c r="DG29" s="145">
        <v>0</v>
      </c>
      <c r="DH29" s="145">
        <v>592</v>
      </c>
      <c r="DI29" s="145">
        <v>5429</v>
      </c>
      <c r="DJ29" s="145">
        <v>0</v>
      </c>
      <c r="DK29" s="145">
        <v>5429</v>
      </c>
      <c r="DL29" s="145">
        <v>421</v>
      </c>
      <c r="DM29" s="145">
        <v>0</v>
      </c>
      <c r="DN29" s="159">
        <v>421</v>
      </c>
      <c r="DO29" s="152">
        <v>3315</v>
      </c>
      <c r="DP29" s="145">
        <v>0</v>
      </c>
      <c r="DQ29" s="145">
        <v>3315</v>
      </c>
      <c r="DR29" s="145">
        <v>9757</v>
      </c>
      <c r="DS29" s="145">
        <v>0</v>
      </c>
      <c r="DT29" s="145">
        <v>9757</v>
      </c>
      <c r="DU29" s="145">
        <v>0</v>
      </c>
      <c r="DV29" s="145">
        <v>0</v>
      </c>
      <c r="DW29" s="159">
        <v>0</v>
      </c>
      <c r="DX29" s="152">
        <v>0</v>
      </c>
      <c r="DY29" s="145">
        <v>0</v>
      </c>
      <c r="DZ29" s="145">
        <v>0</v>
      </c>
      <c r="EA29" s="145">
        <v>0</v>
      </c>
      <c r="EB29" s="145">
        <v>0</v>
      </c>
      <c r="EC29" s="145">
        <v>0</v>
      </c>
      <c r="ED29" s="145">
        <v>0</v>
      </c>
      <c r="EE29" s="145">
        <v>0</v>
      </c>
      <c r="EF29" s="159">
        <v>0</v>
      </c>
      <c r="EG29" s="138">
        <v>0</v>
      </c>
      <c r="EH29" s="145">
        <v>0</v>
      </c>
      <c r="EI29" s="159">
        <v>0</v>
      </c>
    </row>
    <row r="30" spans="1:139" s="50" customFormat="1" ht="22.5" customHeight="1">
      <c r="A30" s="67" t="s">
        <v>24</v>
      </c>
      <c r="B30" s="139">
        <v>8518</v>
      </c>
      <c r="C30" s="146">
        <v>0</v>
      </c>
      <c r="D30" s="146">
        <v>8518</v>
      </c>
      <c r="E30" s="146">
        <v>295</v>
      </c>
      <c r="F30" s="146">
        <v>0</v>
      </c>
      <c r="G30" s="146">
        <v>295</v>
      </c>
      <c r="H30" s="146">
        <v>1445</v>
      </c>
      <c r="I30" s="146">
        <v>0</v>
      </c>
      <c r="J30" s="160">
        <v>1445</v>
      </c>
      <c r="K30" s="153">
        <v>23122</v>
      </c>
      <c r="L30" s="146">
        <v>62</v>
      </c>
      <c r="M30" s="146">
        <v>23184</v>
      </c>
      <c r="N30" s="146">
        <v>22591</v>
      </c>
      <c r="O30" s="146">
        <v>-1133</v>
      </c>
      <c r="P30" s="146">
        <v>21458</v>
      </c>
      <c r="Q30" s="146">
        <v>3344</v>
      </c>
      <c r="R30" s="146">
        <v>-190</v>
      </c>
      <c r="S30" s="160">
        <v>3154</v>
      </c>
      <c r="T30" s="153">
        <v>0</v>
      </c>
      <c r="U30" s="146">
        <v>0</v>
      </c>
      <c r="V30" s="146">
        <v>0</v>
      </c>
      <c r="W30" s="146">
        <v>9335</v>
      </c>
      <c r="X30" s="146">
        <v>0</v>
      </c>
      <c r="Y30" s="146">
        <v>9335</v>
      </c>
      <c r="Z30" s="146">
        <v>31669</v>
      </c>
      <c r="AA30" s="146">
        <v>0</v>
      </c>
      <c r="AB30" s="160">
        <v>31669</v>
      </c>
      <c r="AC30" s="153">
        <v>160165</v>
      </c>
      <c r="AD30" s="146">
        <v>-22463</v>
      </c>
      <c r="AE30" s="146">
        <v>137702</v>
      </c>
      <c r="AF30" s="146">
        <v>0</v>
      </c>
      <c r="AG30" s="146">
        <v>0</v>
      </c>
      <c r="AH30" s="146">
        <v>0</v>
      </c>
      <c r="AI30" s="146">
        <v>0</v>
      </c>
      <c r="AJ30" s="146">
        <v>0</v>
      </c>
      <c r="AK30" s="160">
        <v>0</v>
      </c>
      <c r="AL30" s="153">
        <v>260484</v>
      </c>
      <c r="AM30" s="146">
        <v>-23724</v>
      </c>
      <c r="AN30" s="146">
        <v>236760</v>
      </c>
      <c r="AO30" s="146">
        <v>0</v>
      </c>
      <c r="AP30" s="146">
        <v>0</v>
      </c>
      <c r="AQ30" s="146">
        <v>0</v>
      </c>
      <c r="AR30" s="146">
        <v>0</v>
      </c>
      <c r="AS30" s="146">
        <v>0</v>
      </c>
      <c r="AT30" s="160">
        <v>0</v>
      </c>
      <c r="AU30" s="153">
        <v>42016</v>
      </c>
      <c r="AV30" s="146">
        <v>0</v>
      </c>
      <c r="AW30" s="146">
        <v>42016</v>
      </c>
      <c r="AX30" s="146">
        <v>27618</v>
      </c>
      <c r="AY30" s="146">
        <v>-1018</v>
      </c>
      <c r="AZ30" s="146">
        <v>26600</v>
      </c>
      <c r="BA30" s="146">
        <v>69634</v>
      </c>
      <c r="BB30" s="146">
        <v>-1018</v>
      </c>
      <c r="BC30" s="160">
        <v>68616</v>
      </c>
      <c r="BD30" s="153">
        <v>1030</v>
      </c>
      <c r="BE30" s="146">
        <v>0</v>
      </c>
      <c r="BF30" s="146">
        <v>1030</v>
      </c>
      <c r="BG30" s="146">
        <v>523</v>
      </c>
      <c r="BH30" s="146">
        <v>27</v>
      </c>
      <c r="BI30" s="146">
        <v>550</v>
      </c>
      <c r="BJ30" s="146">
        <v>128</v>
      </c>
      <c r="BK30" s="146">
        <v>0</v>
      </c>
      <c r="BL30" s="160">
        <v>128</v>
      </c>
      <c r="BM30" s="153">
        <v>5114</v>
      </c>
      <c r="BN30" s="146">
        <v>0</v>
      </c>
      <c r="BO30" s="146">
        <v>5114</v>
      </c>
      <c r="BP30" s="146">
        <v>5731</v>
      </c>
      <c r="BQ30" s="146">
        <v>0</v>
      </c>
      <c r="BR30" s="146">
        <v>5731</v>
      </c>
      <c r="BS30" s="146">
        <v>0</v>
      </c>
      <c r="BT30" s="146">
        <v>0</v>
      </c>
      <c r="BU30" s="160">
        <v>0</v>
      </c>
      <c r="BV30" s="153">
        <v>0</v>
      </c>
      <c r="BW30" s="146">
        <v>0</v>
      </c>
      <c r="BX30" s="146">
        <v>0</v>
      </c>
      <c r="BY30" s="146">
        <v>3971</v>
      </c>
      <c r="BZ30" s="146">
        <v>-683</v>
      </c>
      <c r="CA30" s="146">
        <v>3288</v>
      </c>
      <c r="CB30" s="146">
        <v>1449</v>
      </c>
      <c r="CC30" s="146">
        <v>0</v>
      </c>
      <c r="CD30" s="160">
        <v>1449</v>
      </c>
      <c r="CE30" s="153">
        <v>15059</v>
      </c>
      <c r="CF30" s="146">
        <v>223</v>
      </c>
      <c r="CG30" s="146">
        <v>15282</v>
      </c>
      <c r="CH30" s="146">
        <v>0</v>
      </c>
      <c r="CI30" s="146">
        <v>0</v>
      </c>
      <c r="CJ30" s="146">
        <v>0</v>
      </c>
      <c r="CK30" s="146">
        <v>0</v>
      </c>
      <c r="CL30" s="146">
        <v>0</v>
      </c>
      <c r="CM30" s="160">
        <v>0</v>
      </c>
      <c r="CN30" s="153">
        <v>33005</v>
      </c>
      <c r="CO30" s="146">
        <v>-433</v>
      </c>
      <c r="CP30" s="146">
        <v>32572</v>
      </c>
      <c r="CQ30" s="146">
        <v>0</v>
      </c>
      <c r="CR30" s="146">
        <v>0</v>
      </c>
      <c r="CS30" s="146">
        <v>0</v>
      </c>
      <c r="CT30" s="146">
        <v>0</v>
      </c>
      <c r="CU30" s="146">
        <v>0</v>
      </c>
      <c r="CV30" s="160">
        <v>0</v>
      </c>
      <c r="CW30" s="153">
        <v>0</v>
      </c>
      <c r="CX30" s="146">
        <v>0</v>
      </c>
      <c r="CY30" s="146">
        <v>0</v>
      </c>
      <c r="CZ30" s="146">
        <v>2295</v>
      </c>
      <c r="DA30" s="146">
        <v>-566</v>
      </c>
      <c r="DB30" s="146">
        <v>1729</v>
      </c>
      <c r="DC30" s="146">
        <v>2295</v>
      </c>
      <c r="DD30" s="146">
        <v>-566</v>
      </c>
      <c r="DE30" s="160">
        <v>1729</v>
      </c>
      <c r="DF30" s="153">
        <v>0</v>
      </c>
      <c r="DG30" s="146">
        <v>0</v>
      </c>
      <c r="DH30" s="146">
        <v>0</v>
      </c>
      <c r="DI30" s="146">
        <v>0</v>
      </c>
      <c r="DJ30" s="146">
        <v>0</v>
      </c>
      <c r="DK30" s="146">
        <v>0</v>
      </c>
      <c r="DL30" s="146">
        <v>0</v>
      </c>
      <c r="DM30" s="146">
        <v>0</v>
      </c>
      <c r="DN30" s="160">
        <v>0</v>
      </c>
      <c r="DO30" s="153">
        <v>0</v>
      </c>
      <c r="DP30" s="146">
        <v>0</v>
      </c>
      <c r="DQ30" s="146">
        <v>0</v>
      </c>
      <c r="DR30" s="146">
        <v>0</v>
      </c>
      <c r="DS30" s="146">
        <v>0</v>
      </c>
      <c r="DT30" s="146">
        <v>0</v>
      </c>
      <c r="DU30" s="146">
        <v>0</v>
      </c>
      <c r="DV30" s="146">
        <v>0</v>
      </c>
      <c r="DW30" s="160">
        <v>0</v>
      </c>
      <c r="DX30" s="153">
        <v>0</v>
      </c>
      <c r="DY30" s="146">
        <v>0</v>
      </c>
      <c r="DZ30" s="146">
        <v>0</v>
      </c>
      <c r="EA30" s="146">
        <v>0</v>
      </c>
      <c r="EB30" s="146">
        <v>0</v>
      </c>
      <c r="EC30" s="146">
        <v>0</v>
      </c>
      <c r="ED30" s="146">
        <v>0</v>
      </c>
      <c r="EE30" s="146">
        <v>0</v>
      </c>
      <c r="EF30" s="160">
        <v>0</v>
      </c>
      <c r="EG30" s="139">
        <v>0</v>
      </c>
      <c r="EH30" s="146">
        <v>0</v>
      </c>
      <c r="EI30" s="160">
        <v>0</v>
      </c>
    </row>
    <row r="31" spans="1:139" ht="22.5" customHeight="1" thickBot="1">
      <c r="A31" s="79" t="s">
        <v>25</v>
      </c>
      <c r="B31" s="136">
        <v>15302</v>
      </c>
      <c r="C31" s="143">
        <v>0</v>
      </c>
      <c r="D31" s="143">
        <v>15302</v>
      </c>
      <c r="E31" s="143">
        <v>7133</v>
      </c>
      <c r="F31" s="143">
        <v>0</v>
      </c>
      <c r="G31" s="143">
        <v>7133</v>
      </c>
      <c r="H31" s="143">
        <v>0</v>
      </c>
      <c r="I31" s="143">
        <v>0</v>
      </c>
      <c r="J31" s="157">
        <v>0</v>
      </c>
      <c r="K31" s="150">
        <v>172050</v>
      </c>
      <c r="L31" s="143">
        <v>0</v>
      </c>
      <c r="M31" s="143">
        <v>172050</v>
      </c>
      <c r="N31" s="143">
        <v>69607</v>
      </c>
      <c r="O31" s="143">
        <v>0</v>
      </c>
      <c r="P31" s="143">
        <v>69607</v>
      </c>
      <c r="Q31" s="143">
        <v>0</v>
      </c>
      <c r="R31" s="143">
        <v>0</v>
      </c>
      <c r="S31" s="157">
        <v>0</v>
      </c>
      <c r="T31" s="150">
        <v>0</v>
      </c>
      <c r="U31" s="143">
        <v>0</v>
      </c>
      <c r="V31" s="143">
        <v>0</v>
      </c>
      <c r="W31" s="143">
        <v>56904</v>
      </c>
      <c r="X31" s="143">
        <v>0</v>
      </c>
      <c r="Y31" s="143">
        <v>56904</v>
      </c>
      <c r="Z31" s="143">
        <v>328233</v>
      </c>
      <c r="AA31" s="143">
        <v>-47270</v>
      </c>
      <c r="AB31" s="157">
        <v>280963</v>
      </c>
      <c r="AC31" s="150">
        <v>395048</v>
      </c>
      <c r="AD31" s="143">
        <v>0</v>
      </c>
      <c r="AE31" s="143">
        <v>395048</v>
      </c>
      <c r="AF31" s="143">
        <v>0</v>
      </c>
      <c r="AG31" s="143">
        <v>0</v>
      </c>
      <c r="AH31" s="143">
        <v>0</v>
      </c>
      <c r="AI31" s="143">
        <v>0</v>
      </c>
      <c r="AJ31" s="143">
        <v>0</v>
      </c>
      <c r="AK31" s="157">
        <v>0</v>
      </c>
      <c r="AL31" s="150">
        <v>1044277</v>
      </c>
      <c r="AM31" s="143">
        <v>-47270</v>
      </c>
      <c r="AN31" s="143">
        <v>997007</v>
      </c>
      <c r="AO31" s="143">
        <v>95329</v>
      </c>
      <c r="AP31" s="143">
        <v>-86</v>
      </c>
      <c r="AQ31" s="143">
        <v>95243</v>
      </c>
      <c r="AR31" s="143">
        <v>47876</v>
      </c>
      <c r="AS31" s="143">
        <v>0</v>
      </c>
      <c r="AT31" s="157">
        <v>47876</v>
      </c>
      <c r="AU31" s="150">
        <v>75042</v>
      </c>
      <c r="AV31" s="143">
        <v>0</v>
      </c>
      <c r="AW31" s="143">
        <v>75042</v>
      </c>
      <c r="AX31" s="143">
        <v>52032</v>
      </c>
      <c r="AY31" s="143">
        <v>86</v>
      </c>
      <c r="AZ31" s="143">
        <v>52118</v>
      </c>
      <c r="BA31" s="143">
        <v>270279</v>
      </c>
      <c r="BB31" s="143">
        <v>0</v>
      </c>
      <c r="BC31" s="157">
        <v>270279</v>
      </c>
      <c r="BD31" s="150">
        <v>10421</v>
      </c>
      <c r="BE31" s="143">
        <v>0</v>
      </c>
      <c r="BF31" s="143">
        <v>10421</v>
      </c>
      <c r="BG31" s="143">
        <v>2146</v>
      </c>
      <c r="BH31" s="143">
        <v>0</v>
      </c>
      <c r="BI31" s="143">
        <v>2146</v>
      </c>
      <c r="BJ31" s="143">
        <v>0</v>
      </c>
      <c r="BK31" s="143">
        <v>0</v>
      </c>
      <c r="BL31" s="157">
        <v>0</v>
      </c>
      <c r="BM31" s="150">
        <v>32774</v>
      </c>
      <c r="BN31" s="143">
        <v>0</v>
      </c>
      <c r="BO31" s="143">
        <v>32774</v>
      </c>
      <c r="BP31" s="143">
        <v>19101</v>
      </c>
      <c r="BQ31" s="143">
        <v>0</v>
      </c>
      <c r="BR31" s="143">
        <v>19101</v>
      </c>
      <c r="BS31" s="143">
        <v>0</v>
      </c>
      <c r="BT31" s="143">
        <v>0</v>
      </c>
      <c r="BU31" s="157">
        <v>0</v>
      </c>
      <c r="BV31" s="150">
        <v>0</v>
      </c>
      <c r="BW31" s="143">
        <v>0</v>
      </c>
      <c r="BX31" s="143">
        <v>0</v>
      </c>
      <c r="BY31" s="143">
        <v>18169</v>
      </c>
      <c r="BZ31" s="143">
        <v>-62</v>
      </c>
      <c r="CA31" s="143">
        <v>18107</v>
      </c>
      <c r="CB31" s="143">
        <v>3297</v>
      </c>
      <c r="CC31" s="143">
        <v>0</v>
      </c>
      <c r="CD31" s="157">
        <v>3297</v>
      </c>
      <c r="CE31" s="150">
        <v>53420</v>
      </c>
      <c r="CF31" s="143">
        <v>-8</v>
      </c>
      <c r="CG31" s="143">
        <v>53412</v>
      </c>
      <c r="CH31" s="143">
        <v>0</v>
      </c>
      <c r="CI31" s="143">
        <v>0</v>
      </c>
      <c r="CJ31" s="143">
        <v>0</v>
      </c>
      <c r="CK31" s="143">
        <v>0</v>
      </c>
      <c r="CL31" s="143">
        <v>0</v>
      </c>
      <c r="CM31" s="157">
        <v>0</v>
      </c>
      <c r="CN31" s="150">
        <v>139328</v>
      </c>
      <c r="CO31" s="143">
        <v>-70</v>
      </c>
      <c r="CP31" s="143">
        <v>139258</v>
      </c>
      <c r="CQ31" s="143">
        <v>5217</v>
      </c>
      <c r="CR31" s="143">
        <v>-1130</v>
      </c>
      <c r="CS31" s="143">
        <v>4087</v>
      </c>
      <c r="CT31" s="143">
        <v>0</v>
      </c>
      <c r="CU31" s="143">
        <v>0</v>
      </c>
      <c r="CV31" s="157">
        <v>0</v>
      </c>
      <c r="CW31" s="150">
        <v>0</v>
      </c>
      <c r="CX31" s="143">
        <v>0</v>
      </c>
      <c r="CY31" s="143">
        <v>0</v>
      </c>
      <c r="CZ31" s="143">
        <v>0</v>
      </c>
      <c r="DA31" s="143">
        <v>0</v>
      </c>
      <c r="DB31" s="143">
        <v>0</v>
      </c>
      <c r="DC31" s="143">
        <v>5217</v>
      </c>
      <c r="DD31" s="143">
        <v>-1130</v>
      </c>
      <c r="DE31" s="157">
        <v>4087</v>
      </c>
      <c r="DF31" s="150">
        <v>7274</v>
      </c>
      <c r="DG31" s="143">
        <v>0</v>
      </c>
      <c r="DH31" s="143">
        <v>7274</v>
      </c>
      <c r="DI31" s="143">
        <v>12483</v>
      </c>
      <c r="DJ31" s="143">
        <v>0</v>
      </c>
      <c r="DK31" s="143">
        <v>12483</v>
      </c>
      <c r="DL31" s="143">
        <v>869</v>
      </c>
      <c r="DM31" s="143">
        <v>0</v>
      </c>
      <c r="DN31" s="157">
        <v>869</v>
      </c>
      <c r="DO31" s="150">
        <v>41723</v>
      </c>
      <c r="DP31" s="143">
        <v>0</v>
      </c>
      <c r="DQ31" s="143">
        <v>41723</v>
      </c>
      <c r="DR31" s="143">
        <v>62349</v>
      </c>
      <c r="DS31" s="143">
        <v>0</v>
      </c>
      <c r="DT31" s="143">
        <v>62349</v>
      </c>
      <c r="DU31" s="143">
        <v>0</v>
      </c>
      <c r="DV31" s="143">
        <v>0</v>
      </c>
      <c r="DW31" s="157">
        <v>0</v>
      </c>
      <c r="DX31" s="150">
        <v>0</v>
      </c>
      <c r="DY31" s="143">
        <v>0</v>
      </c>
      <c r="DZ31" s="143">
        <v>0</v>
      </c>
      <c r="EA31" s="143">
        <v>0</v>
      </c>
      <c r="EB31" s="143">
        <v>0</v>
      </c>
      <c r="EC31" s="143">
        <v>0</v>
      </c>
      <c r="ED31" s="143">
        <v>0</v>
      </c>
      <c r="EE31" s="143">
        <v>0</v>
      </c>
      <c r="EF31" s="157">
        <v>0</v>
      </c>
      <c r="EG31" s="136">
        <v>0</v>
      </c>
      <c r="EH31" s="143">
        <v>0</v>
      </c>
      <c r="EI31" s="157">
        <v>0</v>
      </c>
    </row>
    <row r="32" spans="1:139" ht="22.5" customHeight="1" thickBot="1" thickTop="1">
      <c r="A32" s="9" t="s">
        <v>207</v>
      </c>
      <c r="B32" s="14">
        <f aca="true" t="shared" si="0" ref="B32:P32">SUM(B7:B20)</f>
        <v>236840</v>
      </c>
      <c r="C32" s="11">
        <f t="shared" si="0"/>
        <v>0</v>
      </c>
      <c r="D32" s="11">
        <f t="shared" si="0"/>
        <v>236840</v>
      </c>
      <c r="E32" s="11">
        <f t="shared" si="0"/>
        <v>151257</v>
      </c>
      <c r="F32" s="11">
        <f t="shared" si="0"/>
        <v>466</v>
      </c>
      <c r="G32" s="11">
        <f t="shared" si="0"/>
        <v>151723</v>
      </c>
      <c r="H32" s="11">
        <f t="shared" si="0"/>
        <v>759918</v>
      </c>
      <c r="I32" s="11">
        <f t="shared" si="0"/>
        <v>17812</v>
      </c>
      <c r="J32" s="13">
        <f t="shared" si="0"/>
        <v>777730</v>
      </c>
      <c r="K32" s="10">
        <f t="shared" si="0"/>
        <v>3192162</v>
      </c>
      <c r="L32" s="11">
        <f t="shared" si="0"/>
        <v>-177222</v>
      </c>
      <c r="M32" s="11">
        <f t="shared" si="0"/>
        <v>3014940</v>
      </c>
      <c r="N32" s="11">
        <f t="shared" si="0"/>
        <v>1859207</v>
      </c>
      <c r="O32" s="11">
        <f t="shared" si="0"/>
        <v>-39364</v>
      </c>
      <c r="P32" s="11">
        <f t="shared" si="0"/>
        <v>1819843</v>
      </c>
      <c r="Q32" s="11">
        <f aca="true" t="shared" si="1" ref="Q32:AZ32">SUM(Q7:Q20)</f>
        <v>0</v>
      </c>
      <c r="R32" s="11">
        <f t="shared" si="1"/>
        <v>0</v>
      </c>
      <c r="S32" s="13">
        <f t="shared" si="1"/>
        <v>0</v>
      </c>
      <c r="T32" s="10">
        <f t="shared" si="1"/>
        <v>0</v>
      </c>
      <c r="U32" s="11">
        <f t="shared" si="1"/>
        <v>0</v>
      </c>
      <c r="V32" s="11">
        <f t="shared" si="1"/>
        <v>0</v>
      </c>
      <c r="W32" s="11">
        <f t="shared" si="1"/>
        <v>892678</v>
      </c>
      <c r="X32" s="11">
        <f t="shared" si="1"/>
        <v>-385</v>
      </c>
      <c r="Y32" s="11">
        <f t="shared" si="1"/>
        <v>892293</v>
      </c>
      <c r="Z32" s="11">
        <f t="shared" si="1"/>
        <v>6010455</v>
      </c>
      <c r="AA32" s="11">
        <f t="shared" si="1"/>
        <v>98773</v>
      </c>
      <c r="AB32" s="13">
        <f t="shared" si="1"/>
        <v>6109228</v>
      </c>
      <c r="AC32" s="10">
        <f t="shared" si="1"/>
        <v>11008079</v>
      </c>
      <c r="AD32" s="11">
        <f t="shared" si="1"/>
        <v>836603</v>
      </c>
      <c r="AE32" s="11">
        <f t="shared" si="1"/>
        <v>11844682</v>
      </c>
      <c r="AF32" s="11">
        <f t="shared" si="1"/>
        <v>13286</v>
      </c>
      <c r="AG32" s="11">
        <f t="shared" si="1"/>
        <v>0</v>
      </c>
      <c r="AH32" s="11">
        <f t="shared" si="1"/>
        <v>13286</v>
      </c>
      <c r="AI32" s="11">
        <f t="shared" si="1"/>
        <v>268681</v>
      </c>
      <c r="AJ32" s="11">
        <f t="shared" si="1"/>
        <v>1392</v>
      </c>
      <c r="AK32" s="13">
        <f t="shared" si="1"/>
        <v>270073</v>
      </c>
      <c r="AL32" s="10">
        <f t="shared" si="1"/>
        <v>24392563</v>
      </c>
      <c r="AM32" s="11">
        <f t="shared" si="1"/>
        <v>738075</v>
      </c>
      <c r="AN32" s="11">
        <f t="shared" si="1"/>
        <v>25130638</v>
      </c>
      <c r="AO32" s="11">
        <f t="shared" si="1"/>
        <v>927656</v>
      </c>
      <c r="AP32" s="11">
        <f t="shared" si="1"/>
        <v>39636</v>
      </c>
      <c r="AQ32" s="11">
        <f t="shared" si="1"/>
        <v>967292</v>
      </c>
      <c r="AR32" s="11">
        <f t="shared" si="1"/>
        <v>126228</v>
      </c>
      <c r="AS32" s="11">
        <f t="shared" si="1"/>
        <v>3757</v>
      </c>
      <c r="AT32" s="13">
        <f t="shared" si="1"/>
        <v>129985</v>
      </c>
      <c r="AU32" s="10">
        <f t="shared" si="1"/>
        <v>9905571</v>
      </c>
      <c r="AV32" s="11">
        <f t="shared" si="1"/>
        <v>34163</v>
      </c>
      <c r="AW32" s="11">
        <f t="shared" si="1"/>
        <v>9939734</v>
      </c>
      <c r="AX32" s="11">
        <f t="shared" si="1"/>
        <v>4521383</v>
      </c>
      <c r="AY32" s="11">
        <f t="shared" si="1"/>
        <v>-385858</v>
      </c>
      <c r="AZ32" s="11">
        <f t="shared" si="1"/>
        <v>4135525</v>
      </c>
      <c r="BA32" s="11">
        <f aca="true" t="shared" si="2" ref="BA32:CF32">SUM(BA7:BA20)</f>
        <v>15480838</v>
      </c>
      <c r="BB32" s="11">
        <f t="shared" si="2"/>
        <v>-308302</v>
      </c>
      <c r="BC32" s="13">
        <f t="shared" si="2"/>
        <v>15172536</v>
      </c>
      <c r="BD32" s="10">
        <f t="shared" si="2"/>
        <v>186563</v>
      </c>
      <c r="BE32" s="11">
        <f t="shared" si="2"/>
        <v>0</v>
      </c>
      <c r="BF32" s="11">
        <f t="shared" si="2"/>
        <v>186563</v>
      </c>
      <c r="BG32" s="11">
        <f t="shared" si="2"/>
        <v>43620</v>
      </c>
      <c r="BH32" s="11">
        <f t="shared" si="2"/>
        <v>220</v>
      </c>
      <c r="BI32" s="11">
        <f t="shared" si="2"/>
        <v>43840</v>
      </c>
      <c r="BJ32" s="11">
        <f t="shared" si="2"/>
        <v>98417</v>
      </c>
      <c r="BK32" s="11">
        <f t="shared" si="2"/>
        <v>1981</v>
      </c>
      <c r="BL32" s="13">
        <f t="shared" si="2"/>
        <v>100398</v>
      </c>
      <c r="BM32" s="10">
        <f t="shared" si="2"/>
        <v>943927</v>
      </c>
      <c r="BN32" s="11">
        <f t="shared" si="2"/>
        <v>-35093</v>
      </c>
      <c r="BO32" s="11">
        <f t="shared" si="2"/>
        <v>908834</v>
      </c>
      <c r="BP32" s="11">
        <f t="shared" si="2"/>
        <v>525795</v>
      </c>
      <c r="BQ32" s="11">
        <f t="shared" si="2"/>
        <v>-10338</v>
      </c>
      <c r="BR32" s="11">
        <f t="shared" si="2"/>
        <v>515457</v>
      </c>
      <c r="BS32" s="11">
        <f t="shared" si="2"/>
        <v>0</v>
      </c>
      <c r="BT32" s="11">
        <f t="shared" si="2"/>
        <v>0</v>
      </c>
      <c r="BU32" s="13">
        <f t="shared" si="2"/>
        <v>0</v>
      </c>
      <c r="BV32" s="10">
        <f t="shared" si="2"/>
        <v>0</v>
      </c>
      <c r="BW32" s="11">
        <f t="shared" si="2"/>
        <v>0</v>
      </c>
      <c r="BX32" s="11">
        <f t="shared" si="2"/>
        <v>0</v>
      </c>
      <c r="BY32" s="11">
        <f t="shared" si="2"/>
        <v>393361</v>
      </c>
      <c r="BZ32" s="11">
        <f t="shared" si="2"/>
        <v>501</v>
      </c>
      <c r="CA32" s="11">
        <f t="shared" si="2"/>
        <v>393862</v>
      </c>
      <c r="CB32" s="11">
        <f t="shared" si="2"/>
        <v>83938</v>
      </c>
      <c r="CC32" s="11">
        <f t="shared" si="2"/>
        <v>760</v>
      </c>
      <c r="CD32" s="13">
        <f t="shared" si="2"/>
        <v>84698</v>
      </c>
      <c r="CE32" s="10">
        <f t="shared" si="2"/>
        <v>1142164</v>
      </c>
      <c r="CF32" s="11">
        <f t="shared" si="2"/>
        <v>23201</v>
      </c>
      <c r="CG32" s="11">
        <f aca="true" t="shared" si="3" ref="CG32:DL32">SUM(CG7:CG20)</f>
        <v>1165365</v>
      </c>
      <c r="CH32" s="11">
        <f t="shared" si="3"/>
        <v>0</v>
      </c>
      <c r="CI32" s="11">
        <f t="shared" si="3"/>
        <v>0</v>
      </c>
      <c r="CJ32" s="11">
        <f t="shared" si="3"/>
        <v>0</v>
      </c>
      <c r="CK32" s="11">
        <f t="shared" si="3"/>
        <v>275</v>
      </c>
      <c r="CL32" s="11">
        <f t="shared" si="3"/>
        <v>0</v>
      </c>
      <c r="CM32" s="13">
        <f t="shared" si="3"/>
        <v>275</v>
      </c>
      <c r="CN32" s="10">
        <f t="shared" si="3"/>
        <v>3418060</v>
      </c>
      <c r="CO32" s="11">
        <f t="shared" si="3"/>
        <v>-18768</v>
      </c>
      <c r="CP32" s="11">
        <f t="shared" si="3"/>
        <v>3399292</v>
      </c>
      <c r="CQ32" s="11">
        <f t="shared" si="3"/>
        <v>48749</v>
      </c>
      <c r="CR32" s="11">
        <f t="shared" si="3"/>
        <v>29426</v>
      </c>
      <c r="CS32" s="11">
        <f t="shared" si="3"/>
        <v>78175</v>
      </c>
      <c r="CT32" s="11">
        <f t="shared" si="3"/>
        <v>431</v>
      </c>
      <c r="CU32" s="11">
        <f t="shared" si="3"/>
        <v>0</v>
      </c>
      <c r="CV32" s="13">
        <f t="shared" si="3"/>
        <v>431</v>
      </c>
      <c r="CW32" s="10">
        <f t="shared" si="3"/>
        <v>19</v>
      </c>
      <c r="CX32" s="11">
        <f t="shared" si="3"/>
        <v>0</v>
      </c>
      <c r="CY32" s="11">
        <f t="shared" si="3"/>
        <v>19</v>
      </c>
      <c r="CZ32" s="11">
        <f t="shared" si="3"/>
        <v>26693</v>
      </c>
      <c r="DA32" s="11">
        <f t="shared" si="3"/>
        <v>1869</v>
      </c>
      <c r="DB32" s="11">
        <f t="shared" si="3"/>
        <v>28562</v>
      </c>
      <c r="DC32" s="11">
        <f t="shared" si="3"/>
        <v>75892</v>
      </c>
      <c r="DD32" s="11">
        <f t="shared" si="3"/>
        <v>31295</v>
      </c>
      <c r="DE32" s="13">
        <f t="shared" si="3"/>
        <v>107187</v>
      </c>
      <c r="DF32" s="10">
        <f t="shared" si="3"/>
        <v>26092</v>
      </c>
      <c r="DG32" s="11">
        <f t="shared" si="3"/>
        <v>610</v>
      </c>
      <c r="DH32" s="11">
        <f t="shared" si="3"/>
        <v>26702</v>
      </c>
      <c r="DI32" s="11">
        <f t="shared" si="3"/>
        <v>24565</v>
      </c>
      <c r="DJ32" s="11">
        <f t="shared" si="3"/>
        <v>-762</v>
      </c>
      <c r="DK32" s="11">
        <f t="shared" si="3"/>
        <v>23803</v>
      </c>
      <c r="DL32" s="11">
        <f t="shared" si="3"/>
        <v>43779</v>
      </c>
      <c r="DM32" s="11">
        <f aca="true" t="shared" si="4" ref="DM32:EI32">SUM(DM7:DM20)</f>
        <v>0</v>
      </c>
      <c r="DN32" s="13">
        <f t="shared" si="4"/>
        <v>43779</v>
      </c>
      <c r="DO32" s="10">
        <f t="shared" si="4"/>
        <v>75661</v>
      </c>
      <c r="DP32" s="11">
        <f t="shared" si="4"/>
        <v>2797</v>
      </c>
      <c r="DQ32" s="11">
        <f t="shared" si="4"/>
        <v>78458</v>
      </c>
      <c r="DR32" s="11">
        <f t="shared" si="4"/>
        <v>170097</v>
      </c>
      <c r="DS32" s="11">
        <f t="shared" si="4"/>
        <v>2645</v>
      </c>
      <c r="DT32" s="11">
        <f t="shared" si="4"/>
        <v>172742</v>
      </c>
      <c r="DU32" s="11">
        <f t="shared" si="4"/>
        <v>3306</v>
      </c>
      <c r="DV32" s="11">
        <f t="shared" si="4"/>
        <v>0</v>
      </c>
      <c r="DW32" s="13">
        <f t="shared" si="4"/>
        <v>3306</v>
      </c>
      <c r="DX32" s="10">
        <f t="shared" si="4"/>
        <v>0</v>
      </c>
      <c r="DY32" s="11">
        <f t="shared" si="4"/>
        <v>0</v>
      </c>
      <c r="DZ32" s="11">
        <f t="shared" si="4"/>
        <v>0</v>
      </c>
      <c r="EA32" s="11">
        <f t="shared" si="4"/>
        <v>0</v>
      </c>
      <c r="EB32" s="11">
        <f t="shared" si="4"/>
        <v>0</v>
      </c>
      <c r="EC32" s="11">
        <f t="shared" si="4"/>
        <v>0</v>
      </c>
      <c r="ED32" s="11">
        <f t="shared" si="4"/>
        <v>0</v>
      </c>
      <c r="EE32" s="11">
        <f t="shared" si="4"/>
        <v>0</v>
      </c>
      <c r="EF32" s="13">
        <f t="shared" si="4"/>
        <v>0</v>
      </c>
      <c r="EG32" s="14">
        <f t="shared" si="4"/>
        <v>3306</v>
      </c>
      <c r="EH32" s="11">
        <f t="shared" si="4"/>
        <v>0</v>
      </c>
      <c r="EI32" s="13">
        <f t="shared" si="4"/>
        <v>3306</v>
      </c>
    </row>
    <row r="33" spans="1:139" ht="22.5" customHeight="1" thickBot="1" thickTop="1">
      <c r="A33" s="9" t="s">
        <v>39</v>
      </c>
      <c r="B33" s="14">
        <f aca="true" t="shared" si="5" ref="B33:P33">SUM(B21:B31)</f>
        <v>86604</v>
      </c>
      <c r="C33" s="11">
        <f t="shared" si="5"/>
        <v>0</v>
      </c>
      <c r="D33" s="11">
        <f t="shared" si="5"/>
        <v>86604</v>
      </c>
      <c r="E33" s="11">
        <f t="shared" si="5"/>
        <v>35209</v>
      </c>
      <c r="F33" s="11">
        <f t="shared" si="5"/>
        <v>100</v>
      </c>
      <c r="G33" s="11">
        <f t="shared" si="5"/>
        <v>35309</v>
      </c>
      <c r="H33" s="11">
        <f t="shared" si="5"/>
        <v>10979</v>
      </c>
      <c r="I33" s="11">
        <f t="shared" si="5"/>
        <v>0</v>
      </c>
      <c r="J33" s="13">
        <f t="shared" si="5"/>
        <v>10979</v>
      </c>
      <c r="K33" s="10">
        <f t="shared" si="5"/>
        <v>662351</v>
      </c>
      <c r="L33" s="11">
        <f t="shared" si="5"/>
        <v>62</v>
      </c>
      <c r="M33" s="11">
        <f t="shared" si="5"/>
        <v>662413</v>
      </c>
      <c r="N33" s="11">
        <f t="shared" si="5"/>
        <v>349764</v>
      </c>
      <c r="O33" s="11">
        <f t="shared" si="5"/>
        <v>-1133</v>
      </c>
      <c r="P33" s="11">
        <f t="shared" si="5"/>
        <v>348631</v>
      </c>
      <c r="Q33" s="11">
        <f aca="true" t="shared" si="6" ref="Q33:AZ33">SUM(Q21:Q31)</f>
        <v>3344</v>
      </c>
      <c r="R33" s="11">
        <f t="shared" si="6"/>
        <v>-190</v>
      </c>
      <c r="S33" s="13">
        <f t="shared" si="6"/>
        <v>3154</v>
      </c>
      <c r="T33" s="10">
        <f t="shared" si="6"/>
        <v>0</v>
      </c>
      <c r="U33" s="11">
        <f t="shared" si="6"/>
        <v>0</v>
      </c>
      <c r="V33" s="11">
        <f t="shared" si="6"/>
        <v>0</v>
      </c>
      <c r="W33" s="11">
        <f t="shared" si="6"/>
        <v>186561</v>
      </c>
      <c r="X33" s="11">
        <f t="shared" si="6"/>
        <v>0</v>
      </c>
      <c r="Y33" s="11">
        <f t="shared" si="6"/>
        <v>186561</v>
      </c>
      <c r="Z33" s="11">
        <f t="shared" si="6"/>
        <v>1028383</v>
      </c>
      <c r="AA33" s="11">
        <f t="shared" si="6"/>
        <v>-49977</v>
      </c>
      <c r="AB33" s="13">
        <f t="shared" si="6"/>
        <v>978406</v>
      </c>
      <c r="AC33" s="10">
        <f t="shared" si="6"/>
        <v>1596218</v>
      </c>
      <c r="AD33" s="11">
        <f t="shared" si="6"/>
        <v>-17731</v>
      </c>
      <c r="AE33" s="11">
        <f t="shared" si="6"/>
        <v>1578487</v>
      </c>
      <c r="AF33" s="11">
        <f t="shared" si="6"/>
        <v>33196</v>
      </c>
      <c r="AG33" s="11">
        <f t="shared" si="6"/>
        <v>0</v>
      </c>
      <c r="AH33" s="11">
        <f t="shared" si="6"/>
        <v>33196</v>
      </c>
      <c r="AI33" s="11">
        <f t="shared" si="6"/>
        <v>44214</v>
      </c>
      <c r="AJ33" s="11">
        <f t="shared" si="6"/>
        <v>0</v>
      </c>
      <c r="AK33" s="13">
        <f t="shared" si="6"/>
        <v>44214</v>
      </c>
      <c r="AL33" s="10">
        <f t="shared" si="6"/>
        <v>4036823</v>
      </c>
      <c r="AM33" s="11">
        <f t="shared" si="6"/>
        <v>-68869</v>
      </c>
      <c r="AN33" s="11">
        <f t="shared" si="6"/>
        <v>3967954</v>
      </c>
      <c r="AO33" s="11">
        <f t="shared" si="6"/>
        <v>177010</v>
      </c>
      <c r="AP33" s="11">
        <f t="shared" si="6"/>
        <v>741</v>
      </c>
      <c r="AQ33" s="11">
        <f t="shared" si="6"/>
        <v>177751</v>
      </c>
      <c r="AR33" s="11">
        <f t="shared" si="6"/>
        <v>104765</v>
      </c>
      <c r="AS33" s="11">
        <f t="shared" si="6"/>
        <v>0</v>
      </c>
      <c r="AT33" s="13">
        <f t="shared" si="6"/>
        <v>104765</v>
      </c>
      <c r="AU33" s="10">
        <f t="shared" si="6"/>
        <v>9026660</v>
      </c>
      <c r="AV33" s="11">
        <f t="shared" si="6"/>
        <v>0</v>
      </c>
      <c r="AW33" s="11">
        <f t="shared" si="6"/>
        <v>9026660</v>
      </c>
      <c r="AX33" s="11">
        <f t="shared" si="6"/>
        <v>808603</v>
      </c>
      <c r="AY33" s="11">
        <f t="shared" si="6"/>
        <v>39808</v>
      </c>
      <c r="AZ33" s="11">
        <f t="shared" si="6"/>
        <v>848411</v>
      </c>
      <c r="BA33" s="11">
        <f aca="true" t="shared" si="7" ref="BA33:CF33">SUM(BA21:BA31)</f>
        <v>10117038</v>
      </c>
      <c r="BB33" s="11">
        <f t="shared" si="7"/>
        <v>40549</v>
      </c>
      <c r="BC33" s="13">
        <f t="shared" si="7"/>
        <v>10157587</v>
      </c>
      <c r="BD33" s="10">
        <f t="shared" si="7"/>
        <v>56390</v>
      </c>
      <c r="BE33" s="11">
        <f t="shared" si="7"/>
        <v>0</v>
      </c>
      <c r="BF33" s="11">
        <f t="shared" si="7"/>
        <v>56390</v>
      </c>
      <c r="BG33" s="11">
        <f t="shared" si="7"/>
        <v>11196</v>
      </c>
      <c r="BH33" s="11">
        <f t="shared" si="7"/>
        <v>74</v>
      </c>
      <c r="BI33" s="11">
        <f t="shared" si="7"/>
        <v>11270</v>
      </c>
      <c r="BJ33" s="11">
        <f t="shared" si="7"/>
        <v>2072</v>
      </c>
      <c r="BK33" s="11">
        <f t="shared" si="7"/>
        <v>0</v>
      </c>
      <c r="BL33" s="13">
        <f t="shared" si="7"/>
        <v>2072</v>
      </c>
      <c r="BM33" s="10">
        <f t="shared" si="7"/>
        <v>151702</v>
      </c>
      <c r="BN33" s="11">
        <f t="shared" si="7"/>
        <v>0</v>
      </c>
      <c r="BO33" s="11">
        <f t="shared" si="7"/>
        <v>151702</v>
      </c>
      <c r="BP33" s="11">
        <f t="shared" si="7"/>
        <v>87167</v>
      </c>
      <c r="BQ33" s="11">
        <f t="shared" si="7"/>
        <v>0</v>
      </c>
      <c r="BR33" s="11">
        <f t="shared" si="7"/>
        <v>87167</v>
      </c>
      <c r="BS33" s="11">
        <f t="shared" si="7"/>
        <v>0</v>
      </c>
      <c r="BT33" s="11">
        <f t="shared" si="7"/>
        <v>0</v>
      </c>
      <c r="BU33" s="13">
        <f t="shared" si="7"/>
        <v>0</v>
      </c>
      <c r="BV33" s="10">
        <f t="shared" si="7"/>
        <v>0</v>
      </c>
      <c r="BW33" s="11">
        <f t="shared" si="7"/>
        <v>0</v>
      </c>
      <c r="BX33" s="11">
        <f t="shared" si="7"/>
        <v>0</v>
      </c>
      <c r="BY33" s="11">
        <f t="shared" si="7"/>
        <v>74786</v>
      </c>
      <c r="BZ33" s="11">
        <f t="shared" si="7"/>
        <v>-773</v>
      </c>
      <c r="CA33" s="11">
        <f t="shared" si="7"/>
        <v>74013</v>
      </c>
      <c r="CB33" s="11">
        <f t="shared" si="7"/>
        <v>9827</v>
      </c>
      <c r="CC33" s="11">
        <f t="shared" si="7"/>
        <v>-157</v>
      </c>
      <c r="CD33" s="13">
        <f t="shared" si="7"/>
        <v>9670</v>
      </c>
      <c r="CE33" s="10">
        <f t="shared" si="7"/>
        <v>252243</v>
      </c>
      <c r="CF33" s="11">
        <f t="shared" si="7"/>
        <v>2960</v>
      </c>
      <c r="CG33" s="11">
        <f aca="true" t="shared" si="8" ref="CG33:DL33">SUM(CG21:CG31)</f>
        <v>255203</v>
      </c>
      <c r="CH33" s="11">
        <f t="shared" si="8"/>
        <v>0</v>
      </c>
      <c r="CI33" s="11">
        <f t="shared" si="8"/>
        <v>0</v>
      </c>
      <c r="CJ33" s="11">
        <f t="shared" si="8"/>
        <v>0</v>
      </c>
      <c r="CK33" s="11">
        <f t="shared" si="8"/>
        <v>5942</v>
      </c>
      <c r="CL33" s="11">
        <f t="shared" si="8"/>
        <v>0</v>
      </c>
      <c r="CM33" s="13">
        <f t="shared" si="8"/>
        <v>5942</v>
      </c>
      <c r="CN33" s="10">
        <f t="shared" si="8"/>
        <v>651325</v>
      </c>
      <c r="CO33" s="11">
        <f t="shared" si="8"/>
        <v>2104</v>
      </c>
      <c r="CP33" s="11">
        <f t="shared" si="8"/>
        <v>653429</v>
      </c>
      <c r="CQ33" s="11">
        <f t="shared" si="8"/>
        <v>8749</v>
      </c>
      <c r="CR33" s="11">
        <f t="shared" si="8"/>
        <v>-1000</v>
      </c>
      <c r="CS33" s="11">
        <f t="shared" si="8"/>
        <v>7749</v>
      </c>
      <c r="CT33" s="11">
        <f t="shared" si="8"/>
        <v>0</v>
      </c>
      <c r="CU33" s="11">
        <f t="shared" si="8"/>
        <v>0</v>
      </c>
      <c r="CV33" s="13">
        <f t="shared" si="8"/>
        <v>0</v>
      </c>
      <c r="CW33" s="10">
        <f t="shared" si="8"/>
        <v>0</v>
      </c>
      <c r="CX33" s="11">
        <f t="shared" si="8"/>
        <v>0</v>
      </c>
      <c r="CY33" s="11">
        <f t="shared" si="8"/>
        <v>0</v>
      </c>
      <c r="CZ33" s="11">
        <f t="shared" si="8"/>
        <v>17880</v>
      </c>
      <c r="DA33" s="11">
        <f t="shared" si="8"/>
        <v>3095</v>
      </c>
      <c r="DB33" s="11">
        <f t="shared" si="8"/>
        <v>20975</v>
      </c>
      <c r="DC33" s="11">
        <f t="shared" si="8"/>
        <v>26629</v>
      </c>
      <c r="DD33" s="11">
        <f t="shared" si="8"/>
        <v>2095</v>
      </c>
      <c r="DE33" s="13">
        <f t="shared" si="8"/>
        <v>28724</v>
      </c>
      <c r="DF33" s="10">
        <f t="shared" si="8"/>
        <v>7866</v>
      </c>
      <c r="DG33" s="11">
        <f t="shared" si="8"/>
        <v>0</v>
      </c>
      <c r="DH33" s="11">
        <f t="shared" si="8"/>
        <v>7866</v>
      </c>
      <c r="DI33" s="11">
        <f t="shared" si="8"/>
        <v>21431</v>
      </c>
      <c r="DJ33" s="11">
        <f t="shared" si="8"/>
        <v>0</v>
      </c>
      <c r="DK33" s="11">
        <f t="shared" si="8"/>
        <v>21431</v>
      </c>
      <c r="DL33" s="11">
        <f t="shared" si="8"/>
        <v>1290</v>
      </c>
      <c r="DM33" s="11">
        <f aca="true" t="shared" si="9" ref="DM33:EI33">SUM(DM21:DM31)</f>
        <v>0</v>
      </c>
      <c r="DN33" s="13">
        <f t="shared" si="9"/>
        <v>1290</v>
      </c>
      <c r="DO33" s="10">
        <f t="shared" si="9"/>
        <v>45038</v>
      </c>
      <c r="DP33" s="11">
        <f t="shared" si="9"/>
        <v>0</v>
      </c>
      <c r="DQ33" s="11">
        <f t="shared" si="9"/>
        <v>45038</v>
      </c>
      <c r="DR33" s="11">
        <f t="shared" si="9"/>
        <v>75625</v>
      </c>
      <c r="DS33" s="11">
        <f t="shared" si="9"/>
        <v>0</v>
      </c>
      <c r="DT33" s="11">
        <f t="shared" si="9"/>
        <v>75625</v>
      </c>
      <c r="DU33" s="11">
        <f t="shared" si="9"/>
        <v>0</v>
      </c>
      <c r="DV33" s="11">
        <f t="shared" si="9"/>
        <v>0</v>
      </c>
      <c r="DW33" s="13">
        <f t="shared" si="9"/>
        <v>0</v>
      </c>
      <c r="DX33" s="10">
        <f t="shared" si="9"/>
        <v>0</v>
      </c>
      <c r="DY33" s="11">
        <f t="shared" si="9"/>
        <v>0</v>
      </c>
      <c r="DZ33" s="11">
        <f t="shared" si="9"/>
        <v>0</v>
      </c>
      <c r="EA33" s="11">
        <f t="shared" si="9"/>
        <v>0</v>
      </c>
      <c r="EB33" s="11">
        <f t="shared" si="9"/>
        <v>0</v>
      </c>
      <c r="EC33" s="11">
        <f t="shared" si="9"/>
        <v>0</v>
      </c>
      <c r="ED33" s="11">
        <f t="shared" si="9"/>
        <v>0</v>
      </c>
      <c r="EE33" s="11">
        <f t="shared" si="9"/>
        <v>0</v>
      </c>
      <c r="EF33" s="13">
        <f t="shared" si="9"/>
        <v>0</v>
      </c>
      <c r="EG33" s="14">
        <f t="shared" si="9"/>
        <v>0</v>
      </c>
      <c r="EH33" s="11">
        <f t="shared" si="9"/>
        <v>0</v>
      </c>
      <c r="EI33" s="13">
        <f t="shared" si="9"/>
        <v>0</v>
      </c>
    </row>
    <row r="34" spans="1:139" ht="22.5" customHeight="1" thickBot="1" thickTop="1">
      <c r="A34" s="9" t="s">
        <v>42</v>
      </c>
      <c r="B34" s="14">
        <f>SUM(B7:B31)</f>
        <v>323444</v>
      </c>
      <c r="C34" s="11">
        <f aca="true" t="shared" si="10" ref="C34:P34">SUM(C7:C31)</f>
        <v>0</v>
      </c>
      <c r="D34" s="11">
        <f>SUM(D7:D31)</f>
        <v>323444</v>
      </c>
      <c r="E34" s="11">
        <f t="shared" si="10"/>
        <v>186466</v>
      </c>
      <c r="F34" s="11">
        <f t="shared" si="10"/>
        <v>566</v>
      </c>
      <c r="G34" s="11">
        <f t="shared" si="10"/>
        <v>187032</v>
      </c>
      <c r="H34" s="11">
        <f t="shared" si="10"/>
        <v>770897</v>
      </c>
      <c r="I34" s="11">
        <f t="shared" si="10"/>
        <v>17812</v>
      </c>
      <c r="J34" s="13">
        <f t="shared" si="10"/>
        <v>788709</v>
      </c>
      <c r="K34" s="10">
        <f t="shared" si="10"/>
        <v>3854513</v>
      </c>
      <c r="L34" s="11">
        <f t="shared" si="10"/>
        <v>-177160</v>
      </c>
      <c r="M34" s="11">
        <f t="shared" si="10"/>
        <v>3677353</v>
      </c>
      <c r="N34" s="11">
        <f t="shared" si="10"/>
        <v>2208971</v>
      </c>
      <c r="O34" s="11">
        <f t="shared" si="10"/>
        <v>-40497</v>
      </c>
      <c r="P34" s="11">
        <f t="shared" si="10"/>
        <v>2168474</v>
      </c>
      <c r="Q34" s="11">
        <f aca="true" t="shared" si="11" ref="Q34:AZ34">SUM(Q7:Q31)</f>
        <v>3344</v>
      </c>
      <c r="R34" s="11">
        <f t="shared" si="11"/>
        <v>-190</v>
      </c>
      <c r="S34" s="13">
        <f t="shared" si="11"/>
        <v>3154</v>
      </c>
      <c r="T34" s="10">
        <f t="shared" si="11"/>
        <v>0</v>
      </c>
      <c r="U34" s="11">
        <f t="shared" si="11"/>
        <v>0</v>
      </c>
      <c r="V34" s="11">
        <f t="shared" si="11"/>
        <v>0</v>
      </c>
      <c r="W34" s="11">
        <f t="shared" si="11"/>
        <v>1079239</v>
      </c>
      <c r="X34" s="11">
        <f t="shared" si="11"/>
        <v>-385</v>
      </c>
      <c r="Y34" s="11">
        <f t="shared" si="11"/>
        <v>1078854</v>
      </c>
      <c r="Z34" s="11">
        <f t="shared" si="11"/>
        <v>7038838</v>
      </c>
      <c r="AA34" s="11">
        <f t="shared" si="11"/>
        <v>48796</v>
      </c>
      <c r="AB34" s="13">
        <f t="shared" si="11"/>
        <v>7087634</v>
      </c>
      <c r="AC34" s="10">
        <f t="shared" si="11"/>
        <v>12604297</v>
      </c>
      <c r="AD34" s="11">
        <f t="shared" si="11"/>
        <v>818872</v>
      </c>
      <c r="AE34" s="11">
        <f t="shared" si="11"/>
        <v>13423169</v>
      </c>
      <c r="AF34" s="11">
        <f t="shared" si="11"/>
        <v>46482</v>
      </c>
      <c r="AG34" s="11">
        <f t="shared" si="11"/>
        <v>0</v>
      </c>
      <c r="AH34" s="11">
        <f t="shared" si="11"/>
        <v>46482</v>
      </c>
      <c r="AI34" s="11">
        <f t="shared" si="11"/>
        <v>312895</v>
      </c>
      <c r="AJ34" s="11">
        <f t="shared" si="11"/>
        <v>1392</v>
      </c>
      <c r="AK34" s="13">
        <f t="shared" si="11"/>
        <v>314287</v>
      </c>
      <c r="AL34" s="10">
        <f t="shared" si="11"/>
        <v>28429386</v>
      </c>
      <c r="AM34" s="11">
        <f t="shared" si="11"/>
        <v>669206</v>
      </c>
      <c r="AN34" s="11">
        <f t="shared" si="11"/>
        <v>29098592</v>
      </c>
      <c r="AO34" s="11">
        <f t="shared" si="11"/>
        <v>1104666</v>
      </c>
      <c r="AP34" s="11">
        <f t="shared" si="11"/>
        <v>40377</v>
      </c>
      <c r="AQ34" s="11">
        <f t="shared" si="11"/>
        <v>1145043</v>
      </c>
      <c r="AR34" s="11">
        <f t="shared" si="11"/>
        <v>230993</v>
      </c>
      <c r="AS34" s="11">
        <f t="shared" si="11"/>
        <v>3757</v>
      </c>
      <c r="AT34" s="13">
        <f t="shared" si="11"/>
        <v>234750</v>
      </c>
      <c r="AU34" s="10">
        <f t="shared" si="11"/>
        <v>18932231</v>
      </c>
      <c r="AV34" s="11">
        <f t="shared" si="11"/>
        <v>34163</v>
      </c>
      <c r="AW34" s="11">
        <f t="shared" si="11"/>
        <v>18966394</v>
      </c>
      <c r="AX34" s="11">
        <f t="shared" si="11"/>
        <v>5329986</v>
      </c>
      <c r="AY34" s="11">
        <f t="shared" si="11"/>
        <v>-346050</v>
      </c>
      <c r="AZ34" s="11">
        <f t="shared" si="11"/>
        <v>4983936</v>
      </c>
      <c r="BA34" s="11">
        <f aca="true" t="shared" si="12" ref="BA34:CF34">SUM(BA7:BA31)</f>
        <v>25597876</v>
      </c>
      <c r="BB34" s="11">
        <f t="shared" si="12"/>
        <v>-267753</v>
      </c>
      <c r="BC34" s="13">
        <f t="shared" si="12"/>
        <v>25330123</v>
      </c>
      <c r="BD34" s="10">
        <f t="shared" si="12"/>
        <v>242953</v>
      </c>
      <c r="BE34" s="11">
        <f t="shared" si="12"/>
        <v>0</v>
      </c>
      <c r="BF34" s="11">
        <f t="shared" si="12"/>
        <v>242953</v>
      </c>
      <c r="BG34" s="11">
        <f t="shared" si="12"/>
        <v>54816</v>
      </c>
      <c r="BH34" s="11">
        <f t="shared" si="12"/>
        <v>294</v>
      </c>
      <c r="BI34" s="11">
        <f t="shared" si="12"/>
        <v>55110</v>
      </c>
      <c r="BJ34" s="11">
        <f t="shared" si="12"/>
        <v>100489</v>
      </c>
      <c r="BK34" s="11">
        <f t="shared" si="12"/>
        <v>1981</v>
      </c>
      <c r="BL34" s="13">
        <f t="shared" si="12"/>
        <v>102470</v>
      </c>
      <c r="BM34" s="10">
        <f t="shared" si="12"/>
        <v>1095629</v>
      </c>
      <c r="BN34" s="11">
        <f t="shared" si="12"/>
        <v>-35093</v>
      </c>
      <c r="BO34" s="11">
        <f t="shared" si="12"/>
        <v>1060536</v>
      </c>
      <c r="BP34" s="11">
        <f t="shared" si="12"/>
        <v>612962</v>
      </c>
      <c r="BQ34" s="11">
        <f t="shared" si="12"/>
        <v>-10338</v>
      </c>
      <c r="BR34" s="11">
        <f t="shared" si="12"/>
        <v>602624</v>
      </c>
      <c r="BS34" s="11">
        <f t="shared" si="12"/>
        <v>0</v>
      </c>
      <c r="BT34" s="11">
        <f t="shared" si="12"/>
        <v>0</v>
      </c>
      <c r="BU34" s="13">
        <f t="shared" si="12"/>
        <v>0</v>
      </c>
      <c r="BV34" s="10">
        <f t="shared" si="12"/>
        <v>0</v>
      </c>
      <c r="BW34" s="11">
        <f t="shared" si="12"/>
        <v>0</v>
      </c>
      <c r="BX34" s="11">
        <f t="shared" si="12"/>
        <v>0</v>
      </c>
      <c r="BY34" s="11">
        <f t="shared" si="12"/>
        <v>468147</v>
      </c>
      <c r="BZ34" s="11">
        <f t="shared" si="12"/>
        <v>-272</v>
      </c>
      <c r="CA34" s="11">
        <f t="shared" si="12"/>
        <v>467875</v>
      </c>
      <c r="CB34" s="11">
        <f t="shared" si="12"/>
        <v>93765</v>
      </c>
      <c r="CC34" s="11">
        <f t="shared" si="12"/>
        <v>603</v>
      </c>
      <c r="CD34" s="13">
        <f t="shared" si="12"/>
        <v>94368</v>
      </c>
      <c r="CE34" s="10">
        <f t="shared" si="12"/>
        <v>1394407</v>
      </c>
      <c r="CF34" s="11">
        <f t="shared" si="12"/>
        <v>26161</v>
      </c>
      <c r="CG34" s="11">
        <f aca="true" t="shared" si="13" ref="CG34:DL34">SUM(CG7:CG31)</f>
        <v>1420568</v>
      </c>
      <c r="CH34" s="11">
        <f t="shared" si="13"/>
        <v>0</v>
      </c>
      <c r="CI34" s="11">
        <f t="shared" si="13"/>
        <v>0</v>
      </c>
      <c r="CJ34" s="11">
        <f t="shared" si="13"/>
        <v>0</v>
      </c>
      <c r="CK34" s="11">
        <f t="shared" si="13"/>
        <v>6217</v>
      </c>
      <c r="CL34" s="11">
        <f t="shared" si="13"/>
        <v>0</v>
      </c>
      <c r="CM34" s="13">
        <f t="shared" si="13"/>
        <v>6217</v>
      </c>
      <c r="CN34" s="10">
        <f t="shared" si="13"/>
        <v>4069385</v>
      </c>
      <c r="CO34" s="11">
        <f t="shared" si="13"/>
        <v>-16664</v>
      </c>
      <c r="CP34" s="11">
        <f t="shared" si="13"/>
        <v>4052721</v>
      </c>
      <c r="CQ34" s="11">
        <f t="shared" si="13"/>
        <v>57498</v>
      </c>
      <c r="CR34" s="11">
        <f t="shared" si="13"/>
        <v>28426</v>
      </c>
      <c r="CS34" s="11">
        <f t="shared" si="13"/>
        <v>85924</v>
      </c>
      <c r="CT34" s="11">
        <f t="shared" si="13"/>
        <v>431</v>
      </c>
      <c r="CU34" s="11">
        <f t="shared" si="13"/>
        <v>0</v>
      </c>
      <c r="CV34" s="13">
        <f t="shared" si="13"/>
        <v>431</v>
      </c>
      <c r="CW34" s="10">
        <f t="shared" si="13"/>
        <v>19</v>
      </c>
      <c r="CX34" s="11">
        <f t="shared" si="13"/>
        <v>0</v>
      </c>
      <c r="CY34" s="11">
        <f t="shared" si="13"/>
        <v>19</v>
      </c>
      <c r="CZ34" s="11">
        <f t="shared" si="13"/>
        <v>44573</v>
      </c>
      <c r="DA34" s="11">
        <f t="shared" si="13"/>
        <v>4964</v>
      </c>
      <c r="DB34" s="11">
        <f t="shared" si="13"/>
        <v>49537</v>
      </c>
      <c r="DC34" s="11">
        <f t="shared" si="13"/>
        <v>102521</v>
      </c>
      <c r="DD34" s="11">
        <f t="shared" si="13"/>
        <v>33390</v>
      </c>
      <c r="DE34" s="13">
        <f t="shared" si="13"/>
        <v>135911</v>
      </c>
      <c r="DF34" s="10">
        <f t="shared" si="13"/>
        <v>33958</v>
      </c>
      <c r="DG34" s="11">
        <f t="shared" si="13"/>
        <v>610</v>
      </c>
      <c r="DH34" s="11">
        <f t="shared" si="13"/>
        <v>34568</v>
      </c>
      <c r="DI34" s="11">
        <f t="shared" si="13"/>
        <v>45996</v>
      </c>
      <c r="DJ34" s="11">
        <f t="shared" si="13"/>
        <v>-762</v>
      </c>
      <c r="DK34" s="11">
        <f t="shared" si="13"/>
        <v>45234</v>
      </c>
      <c r="DL34" s="11">
        <f t="shared" si="13"/>
        <v>45069</v>
      </c>
      <c r="DM34" s="11">
        <f aca="true" t="shared" si="14" ref="DM34:EI34">SUM(DM7:DM31)</f>
        <v>0</v>
      </c>
      <c r="DN34" s="13">
        <f t="shared" si="14"/>
        <v>45069</v>
      </c>
      <c r="DO34" s="10">
        <f t="shared" si="14"/>
        <v>120699</v>
      </c>
      <c r="DP34" s="11">
        <f t="shared" si="14"/>
        <v>2797</v>
      </c>
      <c r="DQ34" s="11">
        <f t="shared" si="14"/>
        <v>123496</v>
      </c>
      <c r="DR34" s="11">
        <f t="shared" si="14"/>
        <v>245722</v>
      </c>
      <c r="DS34" s="11">
        <f t="shared" si="14"/>
        <v>2645</v>
      </c>
      <c r="DT34" s="11">
        <f t="shared" si="14"/>
        <v>248367</v>
      </c>
      <c r="DU34" s="11">
        <f t="shared" si="14"/>
        <v>3306</v>
      </c>
      <c r="DV34" s="11">
        <f t="shared" si="14"/>
        <v>0</v>
      </c>
      <c r="DW34" s="13">
        <f t="shared" si="14"/>
        <v>3306</v>
      </c>
      <c r="DX34" s="10">
        <f t="shared" si="14"/>
        <v>0</v>
      </c>
      <c r="DY34" s="11">
        <f t="shared" si="14"/>
        <v>0</v>
      </c>
      <c r="DZ34" s="11">
        <f t="shared" si="14"/>
        <v>0</v>
      </c>
      <c r="EA34" s="11">
        <f t="shared" si="14"/>
        <v>0</v>
      </c>
      <c r="EB34" s="11">
        <f t="shared" si="14"/>
        <v>0</v>
      </c>
      <c r="EC34" s="11">
        <f t="shared" si="14"/>
        <v>0</v>
      </c>
      <c r="ED34" s="11">
        <f t="shared" si="14"/>
        <v>0</v>
      </c>
      <c r="EE34" s="11">
        <f t="shared" si="14"/>
        <v>0</v>
      </c>
      <c r="EF34" s="13">
        <f t="shared" si="14"/>
        <v>0</v>
      </c>
      <c r="EG34" s="14">
        <f t="shared" si="14"/>
        <v>3306</v>
      </c>
      <c r="EH34" s="11">
        <f t="shared" si="14"/>
        <v>0</v>
      </c>
      <c r="EI34" s="13">
        <f t="shared" si="14"/>
        <v>3306</v>
      </c>
    </row>
    <row r="35" spans="1:139" ht="22.5" customHeight="1" thickBot="1" thickTop="1">
      <c r="A35" s="80" t="s">
        <v>41</v>
      </c>
      <c r="B35" s="84">
        <f>SUM(B6:B31)</f>
        <v>338440</v>
      </c>
      <c r="C35" s="38">
        <f aca="true" t="shared" si="15" ref="C35:V35">SUM(C6:C31)</f>
        <v>0</v>
      </c>
      <c r="D35" s="38">
        <f>SUM(D6:D31)</f>
        <v>338440</v>
      </c>
      <c r="E35" s="38">
        <f t="shared" si="15"/>
        <v>276021</v>
      </c>
      <c r="F35" s="38">
        <f t="shared" si="15"/>
        <v>566</v>
      </c>
      <c r="G35" s="38">
        <f t="shared" si="15"/>
        <v>276587</v>
      </c>
      <c r="H35" s="38">
        <f t="shared" si="15"/>
        <v>3736667</v>
      </c>
      <c r="I35" s="38">
        <f t="shared" si="15"/>
        <v>17610</v>
      </c>
      <c r="J35" s="83">
        <f t="shared" si="15"/>
        <v>3754277</v>
      </c>
      <c r="K35" s="81">
        <f t="shared" si="15"/>
        <v>6151824</v>
      </c>
      <c r="L35" s="38">
        <f t="shared" si="15"/>
        <v>-181752</v>
      </c>
      <c r="M35" s="38">
        <f t="shared" si="15"/>
        <v>5970072</v>
      </c>
      <c r="N35" s="38">
        <f t="shared" si="15"/>
        <v>3429938</v>
      </c>
      <c r="O35" s="38">
        <f t="shared" si="15"/>
        <v>-46040</v>
      </c>
      <c r="P35" s="38">
        <f t="shared" si="15"/>
        <v>3383898</v>
      </c>
      <c r="Q35" s="38">
        <f t="shared" si="15"/>
        <v>196469</v>
      </c>
      <c r="R35" s="38">
        <f t="shared" si="15"/>
        <v>60422</v>
      </c>
      <c r="S35" s="83">
        <f t="shared" si="15"/>
        <v>256891</v>
      </c>
      <c r="T35" s="81">
        <f t="shared" si="15"/>
        <v>0</v>
      </c>
      <c r="U35" s="38">
        <f t="shared" si="15"/>
        <v>0</v>
      </c>
      <c r="V35" s="38">
        <f t="shared" si="15"/>
        <v>0</v>
      </c>
      <c r="W35" s="38">
        <f aca="true" t="shared" si="16" ref="W35:AZ35">SUM(W6:W31)</f>
        <v>2753712</v>
      </c>
      <c r="X35" s="38">
        <f t="shared" si="16"/>
        <v>-3866</v>
      </c>
      <c r="Y35" s="38">
        <f t="shared" si="16"/>
        <v>2749846</v>
      </c>
      <c r="Z35" s="38">
        <f t="shared" si="16"/>
        <v>12246714</v>
      </c>
      <c r="AA35" s="38">
        <f t="shared" si="16"/>
        <v>70877</v>
      </c>
      <c r="AB35" s="83">
        <f t="shared" si="16"/>
        <v>12317591</v>
      </c>
      <c r="AC35" s="81">
        <f t="shared" si="16"/>
        <v>15298550</v>
      </c>
      <c r="AD35" s="38">
        <f t="shared" si="16"/>
        <v>838779</v>
      </c>
      <c r="AE35" s="38">
        <f t="shared" si="16"/>
        <v>16137329</v>
      </c>
      <c r="AF35" s="38">
        <f t="shared" si="16"/>
        <v>1086292</v>
      </c>
      <c r="AG35" s="38">
        <f t="shared" si="16"/>
        <v>0</v>
      </c>
      <c r="AH35" s="38">
        <f t="shared" si="16"/>
        <v>1086292</v>
      </c>
      <c r="AI35" s="38">
        <f t="shared" si="16"/>
        <v>3641491</v>
      </c>
      <c r="AJ35" s="38">
        <f t="shared" si="16"/>
        <v>12677</v>
      </c>
      <c r="AK35" s="83">
        <f t="shared" si="16"/>
        <v>3654168</v>
      </c>
      <c r="AL35" s="81">
        <f t="shared" si="16"/>
        <v>49156118</v>
      </c>
      <c r="AM35" s="38">
        <f t="shared" si="16"/>
        <v>769273</v>
      </c>
      <c r="AN35" s="38">
        <f t="shared" si="16"/>
        <v>49925391</v>
      </c>
      <c r="AO35" s="38">
        <f t="shared" si="16"/>
        <v>2510016</v>
      </c>
      <c r="AP35" s="38">
        <f t="shared" si="16"/>
        <v>54843</v>
      </c>
      <c r="AQ35" s="38">
        <f t="shared" si="16"/>
        <v>2564859</v>
      </c>
      <c r="AR35" s="38">
        <f t="shared" si="16"/>
        <v>230993</v>
      </c>
      <c r="AS35" s="38">
        <f t="shared" si="16"/>
        <v>3757</v>
      </c>
      <c r="AT35" s="83">
        <f t="shared" si="16"/>
        <v>234750</v>
      </c>
      <c r="AU35" s="81">
        <f t="shared" si="16"/>
        <v>18966506</v>
      </c>
      <c r="AV35" s="38">
        <f t="shared" si="16"/>
        <v>34163</v>
      </c>
      <c r="AW35" s="38">
        <f t="shared" si="16"/>
        <v>19000669</v>
      </c>
      <c r="AX35" s="38">
        <f t="shared" si="16"/>
        <v>5416990</v>
      </c>
      <c r="AY35" s="38">
        <f t="shared" si="16"/>
        <v>-345752</v>
      </c>
      <c r="AZ35" s="38">
        <f t="shared" si="16"/>
        <v>5071238</v>
      </c>
      <c r="BA35" s="38">
        <f aca="true" t="shared" si="17" ref="BA35:CF35">SUM(BA6:BA31)</f>
        <v>27124505</v>
      </c>
      <c r="BB35" s="38">
        <f t="shared" si="17"/>
        <v>-252989</v>
      </c>
      <c r="BC35" s="83">
        <f t="shared" si="17"/>
        <v>26871516</v>
      </c>
      <c r="BD35" s="81">
        <f t="shared" si="17"/>
        <v>274864</v>
      </c>
      <c r="BE35" s="38">
        <f t="shared" si="17"/>
        <v>0</v>
      </c>
      <c r="BF35" s="38">
        <f t="shared" si="17"/>
        <v>274864</v>
      </c>
      <c r="BG35" s="38">
        <f t="shared" si="17"/>
        <v>134044</v>
      </c>
      <c r="BH35" s="38">
        <f t="shared" si="17"/>
        <v>127</v>
      </c>
      <c r="BI35" s="38">
        <f t="shared" si="17"/>
        <v>134171</v>
      </c>
      <c r="BJ35" s="38">
        <f t="shared" si="17"/>
        <v>467490</v>
      </c>
      <c r="BK35" s="38">
        <f t="shared" si="17"/>
        <v>9724</v>
      </c>
      <c r="BL35" s="83">
        <f t="shared" si="17"/>
        <v>477214</v>
      </c>
      <c r="BM35" s="81">
        <f t="shared" si="17"/>
        <v>2133499</v>
      </c>
      <c r="BN35" s="38">
        <f t="shared" si="17"/>
        <v>-34401</v>
      </c>
      <c r="BO35" s="38">
        <f t="shared" si="17"/>
        <v>2099098</v>
      </c>
      <c r="BP35" s="38">
        <f t="shared" si="17"/>
        <v>1110266</v>
      </c>
      <c r="BQ35" s="38">
        <f t="shared" si="17"/>
        <v>-2507</v>
      </c>
      <c r="BR35" s="38">
        <f t="shared" si="17"/>
        <v>1107759</v>
      </c>
      <c r="BS35" s="38">
        <f t="shared" si="17"/>
        <v>144210</v>
      </c>
      <c r="BT35" s="38">
        <f t="shared" si="17"/>
        <v>32759</v>
      </c>
      <c r="BU35" s="83">
        <f t="shared" si="17"/>
        <v>176969</v>
      </c>
      <c r="BV35" s="81">
        <f t="shared" si="17"/>
        <v>0</v>
      </c>
      <c r="BW35" s="38">
        <f t="shared" si="17"/>
        <v>0</v>
      </c>
      <c r="BX35" s="38">
        <f t="shared" si="17"/>
        <v>0</v>
      </c>
      <c r="BY35" s="38">
        <f t="shared" si="17"/>
        <v>2074832</v>
      </c>
      <c r="BZ35" s="38">
        <f t="shared" si="17"/>
        <v>-1832</v>
      </c>
      <c r="CA35" s="38">
        <f t="shared" si="17"/>
        <v>2073000</v>
      </c>
      <c r="CB35" s="38">
        <f t="shared" si="17"/>
        <v>174284</v>
      </c>
      <c r="CC35" s="38">
        <f t="shared" si="17"/>
        <v>1007</v>
      </c>
      <c r="CD35" s="83">
        <f t="shared" si="17"/>
        <v>175291</v>
      </c>
      <c r="CE35" s="81">
        <f t="shared" si="17"/>
        <v>2287926</v>
      </c>
      <c r="CF35" s="38">
        <f t="shared" si="17"/>
        <v>7469</v>
      </c>
      <c r="CG35" s="38">
        <f aca="true" t="shared" si="18" ref="CG35:DL35">SUM(CG6:CG31)</f>
        <v>2295395</v>
      </c>
      <c r="CH35" s="38">
        <f t="shared" si="18"/>
        <v>114</v>
      </c>
      <c r="CI35" s="38">
        <f t="shared" si="18"/>
        <v>0</v>
      </c>
      <c r="CJ35" s="38">
        <f t="shared" si="18"/>
        <v>114</v>
      </c>
      <c r="CK35" s="38">
        <f t="shared" si="18"/>
        <v>6257</v>
      </c>
      <c r="CL35" s="38">
        <f t="shared" si="18"/>
        <v>0</v>
      </c>
      <c r="CM35" s="83">
        <f t="shared" si="18"/>
        <v>6257</v>
      </c>
      <c r="CN35" s="81">
        <f t="shared" si="18"/>
        <v>8807786</v>
      </c>
      <c r="CO35" s="38">
        <f t="shared" si="18"/>
        <v>12346</v>
      </c>
      <c r="CP35" s="38">
        <f t="shared" si="18"/>
        <v>8820132</v>
      </c>
      <c r="CQ35" s="38">
        <f t="shared" si="18"/>
        <v>172931</v>
      </c>
      <c r="CR35" s="38">
        <f t="shared" si="18"/>
        <v>32394</v>
      </c>
      <c r="CS35" s="38">
        <f t="shared" si="18"/>
        <v>205325</v>
      </c>
      <c r="CT35" s="38">
        <f t="shared" si="18"/>
        <v>431</v>
      </c>
      <c r="CU35" s="38">
        <f t="shared" si="18"/>
        <v>0</v>
      </c>
      <c r="CV35" s="83">
        <f t="shared" si="18"/>
        <v>431</v>
      </c>
      <c r="CW35" s="81">
        <f t="shared" si="18"/>
        <v>19</v>
      </c>
      <c r="CX35" s="38">
        <f t="shared" si="18"/>
        <v>0</v>
      </c>
      <c r="CY35" s="38">
        <f t="shared" si="18"/>
        <v>19</v>
      </c>
      <c r="CZ35" s="38">
        <f t="shared" si="18"/>
        <v>44573</v>
      </c>
      <c r="DA35" s="38">
        <f t="shared" si="18"/>
        <v>4964</v>
      </c>
      <c r="DB35" s="38">
        <f t="shared" si="18"/>
        <v>49537</v>
      </c>
      <c r="DC35" s="38">
        <f t="shared" si="18"/>
        <v>217954</v>
      </c>
      <c r="DD35" s="38">
        <f t="shared" si="18"/>
        <v>37358</v>
      </c>
      <c r="DE35" s="83">
        <f t="shared" si="18"/>
        <v>255312</v>
      </c>
      <c r="DF35" s="81">
        <f t="shared" si="18"/>
        <v>33958</v>
      </c>
      <c r="DG35" s="38">
        <f t="shared" si="18"/>
        <v>610</v>
      </c>
      <c r="DH35" s="38">
        <f t="shared" si="18"/>
        <v>34568</v>
      </c>
      <c r="DI35" s="38">
        <f t="shared" si="18"/>
        <v>45996</v>
      </c>
      <c r="DJ35" s="38">
        <f t="shared" si="18"/>
        <v>-762</v>
      </c>
      <c r="DK35" s="38">
        <f t="shared" si="18"/>
        <v>45234</v>
      </c>
      <c r="DL35" s="38">
        <f t="shared" si="18"/>
        <v>45069</v>
      </c>
      <c r="DM35" s="38">
        <f aca="true" t="shared" si="19" ref="DM35:EI35">SUM(DM6:DM31)</f>
        <v>0</v>
      </c>
      <c r="DN35" s="83">
        <f t="shared" si="19"/>
        <v>45069</v>
      </c>
      <c r="DO35" s="81">
        <f t="shared" si="19"/>
        <v>120699</v>
      </c>
      <c r="DP35" s="38">
        <f t="shared" si="19"/>
        <v>2797</v>
      </c>
      <c r="DQ35" s="38">
        <f t="shared" si="19"/>
        <v>123496</v>
      </c>
      <c r="DR35" s="38">
        <f t="shared" si="19"/>
        <v>245722</v>
      </c>
      <c r="DS35" s="38">
        <f t="shared" si="19"/>
        <v>2645</v>
      </c>
      <c r="DT35" s="38">
        <f t="shared" si="19"/>
        <v>248367</v>
      </c>
      <c r="DU35" s="38">
        <f t="shared" si="19"/>
        <v>3306</v>
      </c>
      <c r="DV35" s="38">
        <f t="shared" si="19"/>
        <v>0</v>
      </c>
      <c r="DW35" s="83">
        <f t="shared" si="19"/>
        <v>3306</v>
      </c>
      <c r="DX35" s="81">
        <f t="shared" si="19"/>
        <v>0</v>
      </c>
      <c r="DY35" s="38">
        <f t="shared" si="19"/>
        <v>0</v>
      </c>
      <c r="DZ35" s="38">
        <f t="shared" si="19"/>
        <v>0</v>
      </c>
      <c r="EA35" s="38">
        <f t="shared" si="19"/>
        <v>0</v>
      </c>
      <c r="EB35" s="38">
        <f t="shared" si="19"/>
        <v>0</v>
      </c>
      <c r="EC35" s="38">
        <f t="shared" si="19"/>
        <v>0</v>
      </c>
      <c r="ED35" s="38">
        <f t="shared" si="19"/>
        <v>8160</v>
      </c>
      <c r="EE35" s="38">
        <f t="shared" si="19"/>
        <v>0</v>
      </c>
      <c r="EF35" s="83">
        <f t="shared" si="19"/>
        <v>8160</v>
      </c>
      <c r="EG35" s="84">
        <f t="shared" si="19"/>
        <v>11466</v>
      </c>
      <c r="EH35" s="38">
        <f t="shared" si="19"/>
        <v>0</v>
      </c>
      <c r="EI35" s="83">
        <f t="shared" si="19"/>
        <v>11466</v>
      </c>
    </row>
  </sheetData>
  <sheetProtection selectLockedCells="1" selectUnlockedCells="1"/>
  <mergeCells count="57">
    <mergeCell ref="DX3:DZ4"/>
    <mergeCell ref="EA3:EC4"/>
    <mergeCell ref="ED3:EF4"/>
    <mergeCell ref="EG3:EI4"/>
    <mergeCell ref="CQ3:CS4"/>
    <mergeCell ref="CT3:CV4"/>
    <mergeCell ref="DR3:DT4"/>
    <mergeCell ref="DO3:DQ4"/>
    <mergeCell ref="CN3:CP4"/>
    <mergeCell ref="H4:J4"/>
    <mergeCell ref="BJ4:BL4"/>
    <mergeCell ref="BG4:BI4"/>
    <mergeCell ref="K4:M4"/>
    <mergeCell ref="DU3:DW4"/>
    <mergeCell ref="AU3:AW4"/>
    <mergeCell ref="BM4:BO4"/>
    <mergeCell ref="DC3:DE4"/>
    <mergeCell ref="E3:J3"/>
    <mergeCell ref="A3:A5"/>
    <mergeCell ref="K3:S3"/>
    <mergeCell ref="T3:V3"/>
    <mergeCell ref="W3:AB3"/>
    <mergeCell ref="AC3:AE3"/>
    <mergeCell ref="DL3:DN4"/>
    <mergeCell ref="DI3:DK4"/>
    <mergeCell ref="DF3:DH4"/>
    <mergeCell ref="CW3:CY4"/>
    <mergeCell ref="CZ3:DB4"/>
    <mergeCell ref="CH3:CJ4"/>
    <mergeCell ref="CK3:CM4"/>
    <mergeCell ref="BV4:BX4"/>
    <mergeCell ref="W4:Y4"/>
    <mergeCell ref="BY4:CA4"/>
    <mergeCell ref="AF3:AH4"/>
    <mergeCell ref="AC4:AE4"/>
    <mergeCell ref="Z4:AB4"/>
    <mergeCell ref="CB4:CD4"/>
    <mergeCell ref="BV3:BX3"/>
    <mergeCell ref="CE4:CG4"/>
    <mergeCell ref="N4:P4"/>
    <mergeCell ref="BP4:BR4"/>
    <mergeCell ref="Q4:S4"/>
    <mergeCell ref="BS4:BU4"/>
    <mergeCell ref="T4:V4"/>
    <mergeCell ref="AI3:AK4"/>
    <mergeCell ref="BM3:BU3"/>
    <mergeCell ref="BA3:BC4"/>
    <mergeCell ref="E4:G4"/>
    <mergeCell ref="AX3:AZ4"/>
    <mergeCell ref="BY3:CD3"/>
    <mergeCell ref="CE3:CG3"/>
    <mergeCell ref="B3:D4"/>
    <mergeCell ref="BD3:BF4"/>
    <mergeCell ref="BG3:BL3"/>
    <mergeCell ref="AL3:AN4"/>
    <mergeCell ref="AO3:AQ4"/>
    <mergeCell ref="AR3:AT4"/>
  </mergeCells>
  <printOptions horizontalCentered="1" verticalCentered="1"/>
  <pageMargins left="0" right="0" top="0" bottom="0.1968503937007874" header="0" footer="0.35433070866141736"/>
  <pageSetup firstPageNumber="1" useFirstPageNumber="1" horizontalDpi="600" verticalDpi="600" orientation="portrait" paperSize="9" scale="90" r:id="rId1"/>
  <headerFooter alignWithMargins="0">
    <oddFooter>&amp;C-&amp;P+33-</oddFooter>
  </headerFooter>
  <colBreaks count="4" manualBreakCount="4">
    <brk id="10" max="35" man="1"/>
    <brk id="28" max="35" man="1"/>
    <brk id="127" max="35" man="1"/>
    <brk id="136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＊</cp:lastModifiedBy>
  <cp:lastPrinted>2016-06-13T12:41:13Z</cp:lastPrinted>
  <dcterms:created xsi:type="dcterms:W3CDTF">2007-09-11T00:04:25Z</dcterms:created>
  <dcterms:modified xsi:type="dcterms:W3CDTF">2016-06-13T12:41:31Z</dcterms:modified>
  <cp:category/>
  <cp:version/>
  <cp:contentType/>
  <cp:contentStatus/>
</cp:coreProperties>
</file>