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80" windowHeight="8090" tabRatio="416" activeTab="2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'後半'!$A$1:$EO$35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<sst xmlns="http://schemas.openxmlformats.org/spreadsheetml/2006/main" count="687" uniqueCount="278">
  <si>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</si>
  <si>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</si>
  <si>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</si>
  <si>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</si>
  <si>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</si>
  <si>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</si>
  <si>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</si>
  <si>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</si>
  <si>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</si>
  <si>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</si>
  <si>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</si>
  <si>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</si>
  <si>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</si>
  <si>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</si>
  <si>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</si>
  <si>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</si>
  <si>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</si>
  <si>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</si>
  <si>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</si>
  <si>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</si>
  <si>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</si>
  <si>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</si>
  <si>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</si>
  <si>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</si>
  <si>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</si>
  <si>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</si>
  <si>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</si>
  <si>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</si>
  <si>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</si>
  <si>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</si>
  <si>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</si>
  <si>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</si>
  <si>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</si>
  <si>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</si>
  <si>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</si>
  <si>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</si>
  <si>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</si>
  <si>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</si>
  <si>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</si>
  <si>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</si>
  <si>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</si>
  <si>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</si>
  <si>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</si>
  <si>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</si>
  <si>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</si>
  <si>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</si>
  <si>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</si>
  <si>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</si>
  <si>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</si>
  <si>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</si>
  <si>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</si>
  <si>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</si>
  <si>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t>H　(人)</t>
  </si>
  <si>
    <t>I　(人)</t>
  </si>
  <si>
    <t>J　(人)</t>
  </si>
  <si>
    <t>K　(人)</t>
  </si>
  <si>
    <t>L　(人)</t>
  </si>
  <si>
    <t>M　(人)</t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</si>
  <si>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</si>
  <si>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</si>
  <si>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</si>
  <si>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</si>
  <si>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</si>
  <si>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</si>
  <si>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</si>
  <si>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</si>
  <si>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</si>
  <si>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</si>
  <si>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</si>
  <si>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</si>
  <si>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</si>
  <si>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</si>
  <si>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</si>
  <si>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</si>
  <si>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</si>
  <si>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</si>
  <si>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</si>
  <si>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</si>
  <si>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</si>
  <si>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</si>
  <si>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</si>
  <si>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</si>
  <si>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</si>
  <si>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</si>
  <si>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</si>
  <si>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</si>
  <si>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</si>
  <si>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</si>
  <si>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（人）</t>
  </si>
  <si>
    <t>（kl）</t>
  </si>
  <si>
    <t>（ｔ）</t>
  </si>
  <si>
    <t>給水人口</t>
  </si>
  <si>
    <t>市町村営</t>
  </si>
  <si>
    <t>一部事務組合営</t>
  </si>
  <si>
    <t>簡易水道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</si>
  <si>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</si>
  <si>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</si>
  <si>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</si>
  <si>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</si>
  <si>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</si>
  <si>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</si>
  <si>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</si>
  <si>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</si>
  <si>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>F　（㎡）</t>
  </si>
  <si>
    <t>G　（㎡）</t>
  </si>
  <si>
    <t>処理率</t>
  </si>
  <si>
    <t>（㎡）</t>
  </si>
  <si>
    <t>H （㎡）</t>
  </si>
  <si>
    <t>（㎡）</t>
  </si>
  <si>
    <t>I （㎡）</t>
  </si>
  <si>
    <t>現在排水人口</t>
  </si>
  <si>
    <t>現在排水人口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</si>
  <si>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</si>
  <si>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</si>
  <si>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</si>
  <si>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</si>
  <si>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</si>
  <si>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</si>
  <si>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</si>
  <si>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</si>
  <si>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</si>
  <si>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</si>
  <si>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</si>
  <si>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</si>
  <si>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</si>
  <si>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</si>
  <si>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</si>
  <si>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</si>
  <si>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</si>
  <si>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</si>
  <si>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隣保館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</si>
  <si>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</si>
  <si>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</si>
  <si>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</si>
  <si>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</si>
  <si>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</si>
  <si>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</si>
  <si>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</si>
  <si>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</si>
  <si>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</si>
  <si>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</si>
  <si>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</si>
  <si>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</si>
  <si>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</si>
  <si>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</si>
  <si>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</si>
  <si>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</si>
  <si>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</si>
  <si>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</si>
  <si>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</si>
  <si>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</si>
  <si>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</si>
  <si>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</si>
  <si>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</si>
  <si>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</si>
  <si>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</si>
  <si>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</si>
  <si>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</si>
  <si>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</si>
  <si>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</si>
  <si>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</si>
  <si>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</si>
  <si>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</si>
  <si>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</si>
  <si>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</si>
  <si>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</si>
  <si>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</si>
  <si>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</si>
  <si>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</si>
  <si>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</si>
  <si>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</si>
  <si>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</si>
  <si>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</si>
  <si>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</si>
  <si>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</si>
  <si>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</si>
  <si>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</si>
  <si>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</si>
  <si>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</si>
  <si>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</si>
  <si>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</si>
  <si>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</si>
  <si>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</si>
  <si>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</si>
  <si>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</si>
  <si>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</si>
  <si>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</si>
  <si>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</si>
  <si>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</si>
  <si>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</si>
  <si>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</si>
  <si>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</si>
  <si>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</si>
  <si>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</si>
  <si>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</si>
  <si>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</si>
  <si>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</si>
  <si>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</si>
  <si>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</si>
  <si>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</si>
  <si>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</si>
  <si>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</si>
  <si>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</si>
  <si>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</si>
  <si>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</si>
  <si>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</si>
  <si>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</si>
  <si>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</si>
  <si>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</si>
  <si>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</si>
  <si>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</si>
  <si>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</si>
  <si>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</si>
  <si>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</si>
  <si>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</si>
  <si>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</si>
  <si>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</si>
  <si>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</si>
  <si>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</si>
  <si>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</si>
  <si>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平成22年</t>
  </si>
  <si>
    <t>平成27年</t>
  </si>
  <si>
    <t>-</t>
  </si>
  <si>
    <t>○幼稚園・認定こども園</t>
  </si>
  <si>
    <t>専任
職員数
（人）</t>
  </si>
  <si>
    <t>専任
職員数
（人）</t>
  </si>
  <si>
    <t>３単独住宅
計</t>
  </si>
  <si>
    <t>１公営住宅
計</t>
  </si>
  <si>
    <t>２改良住宅
計</t>
  </si>
  <si>
    <t>年間
総収集量</t>
  </si>
  <si>
    <t>飲料水
供給施設
(人)</t>
  </si>
  <si>
    <t>飲料水
供給施設
(人)</t>
  </si>
  <si>
    <t>現在終末
処理場数</t>
  </si>
  <si>
    <t>計画終末
処理場数</t>
  </si>
  <si>
    <t>計画処理
区域面積</t>
  </si>
  <si>
    <t>現在処理
区域面積</t>
  </si>
  <si>
    <t>現在処理
区域内人口</t>
  </si>
  <si>
    <t>現在水洗便所
設置済人口</t>
  </si>
  <si>
    <t>現在排水
区域面積</t>
  </si>
  <si>
    <t>現在排水人口</t>
  </si>
  <si>
    <t>うち汚水に
係るもの
（人）</t>
  </si>
  <si>
    <t>うち汚水に
係るもの
（㎡）</t>
  </si>
  <si>
    <t>専任
職員数
（人）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</si>
  <si>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</si>
  <si>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</si>
  <si>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</si>
  <si>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</si>
  <si>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</si>
  <si>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8）ｺﾐｭﾆﾃｨ
　　　･ﾌﾟﾗﾝﾄ</t>
  </si>
  <si>
    <t>義務教育学校</t>
  </si>
  <si>
    <t>令和2年</t>
  </si>
  <si>
    <t>令和3年1月1日現在</t>
  </si>
  <si>
    <t>地域指定等の状況（令和3年3月31日現在）</t>
  </si>
  <si>
    <t>○道路（令和3年4月1日現在）</t>
  </si>
  <si>
    <t>○公園（令和3年3月31日現在）</t>
  </si>
  <si>
    <t>○公営住宅等（令和3年3月31日現在）</t>
  </si>
  <si>
    <t>○廃棄物処理施設（令和3年3月31日現在）</t>
  </si>
  <si>
    <t>○上水道等（令和3年3月31日現在）</t>
  </si>
  <si>
    <t>○下水道等（令和3年3月31日現在）</t>
  </si>
  <si>
    <t>○児童福祉施設（令和2年10月1日現在）</t>
  </si>
  <si>
    <t>○老人福祉施設（令和2年10月1日現在）</t>
  </si>
  <si>
    <t>○保護施設（令和2年10月1日現在）</t>
  </si>
  <si>
    <r>
      <t xml:space="preserve">1）幼稚園
</t>
    </r>
    <r>
      <rPr>
        <sz val="8"/>
        <rFont val="ＭＳ 明朝"/>
        <family val="1"/>
      </rPr>
      <t>（令和3年5月1日現在）</t>
    </r>
  </si>
  <si>
    <r>
      <t xml:space="preserve">2）認定こども園
</t>
    </r>
    <r>
      <rPr>
        <sz val="8"/>
        <rFont val="ＭＳ 明朝"/>
        <family val="1"/>
      </rPr>
      <t>（令和3年4月1日現在）</t>
    </r>
  </si>
  <si>
    <t>（施設の現況：令和3年3月31日現在）</t>
  </si>
  <si>
    <t>（専任職員数：令和3年4月 1日現在）</t>
  </si>
  <si>
    <t>（令和3年3月31日現在）</t>
  </si>
  <si>
    <t>○公有財産（令和3年3月31日現在）</t>
  </si>
  <si>
    <t>令和元年度末現在高</t>
  </si>
  <si>
    <t>令和２年度中増減高</t>
  </si>
  <si>
    <t>令和２年度末現在高</t>
  </si>
  <si>
    <t>令和元年度末現在高</t>
  </si>
  <si>
    <t>令和２年度中増減高</t>
  </si>
  <si>
    <t>令和２年度末現在高</t>
  </si>
  <si>
    <t>令和２年度度中増減高</t>
  </si>
  <si>
    <t>令和２年度末現在高</t>
  </si>
  <si>
    <t>○基金（令和3年3月31日現在）</t>
  </si>
  <si>
    <t>65歳以上の人口
（R3.1.1現在）
(人)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</si>
</sst>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?,??0;&quot;▲ &quot;?,??0"/>
    <numFmt numFmtId="187" formatCode="??,??0;&quot;▲ &quot;??,??0"/>
    <numFmt numFmtId="188" formatCode="#,##0_);\(#,##0\)"/>
    <numFmt numFmtId="189" formatCode="???,??0;&quot;▲ &quot;???,??0"/>
    <numFmt numFmtId="190" formatCode="0_);[Red]\(0\)"/>
    <numFmt numFmtId="191" formatCode="??0;&quot;▲ &quot;??0"/>
    <numFmt numFmtId="192" formatCode="#,##0.00;&quot;△ &quot;#,##0.00"/>
    <numFmt numFmtId="193" formatCode="#,##0.000;&quot;△ &quot;#,##0.000"/>
    <numFmt numFmtId="194" formatCode="#,##0.000;[Red]\-#,##0.000"/>
    <numFmt numFmtId="195" formatCode="#,##0.0000;[Red]\-#,##0.0000"/>
    <numFmt numFmtId="196" formatCode="#,##0.0;&quot;▲ &quot;#,##0.0;\-"/>
    <numFmt numFmtId="197" formatCode="#,##0;&quot;▲ &quot;#,##0;\-"/>
  </numFmts>
  <fonts count="6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0" fillId="0" borderId="0" xfId="102">
      <alignment/>
      <protection/>
    </xf>
    <xf numFmtId="0" fontId="6" fillId="0" borderId="0" xfId="102" applyFont="1" applyAlignment="1">
      <alignment horizontal="center"/>
      <protection/>
    </xf>
    <xf numFmtId="0" fontId="7" fillId="0" borderId="0" xfId="102" applyFont="1" applyAlignment="1">
      <alignment horizontal="center"/>
      <protection/>
    </xf>
    <xf numFmtId="176" fontId="4" fillId="0" borderId="0" xfId="8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80" applyNumberFormat="1" applyFont="1" applyFill="1" applyBorder="1" applyAlignment="1">
      <alignment vertical="center"/>
    </xf>
    <xf numFmtId="176" fontId="4" fillId="0" borderId="12" xfId="80" applyNumberFormat="1" applyFont="1" applyFill="1" applyBorder="1" applyAlignment="1">
      <alignment vertical="center"/>
    </xf>
    <xf numFmtId="179" fontId="4" fillId="0" borderId="12" xfId="80" applyNumberFormat="1" applyFont="1" applyFill="1" applyBorder="1" applyAlignment="1">
      <alignment vertical="center"/>
    </xf>
    <xf numFmtId="176" fontId="4" fillId="0" borderId="13" xfId="80" applyNumberFormat="1" applyFont="1" applyFill="1" applyBorder="1" applyAlignment="1">
      <alignment vertical="center"/>
    </xf>
    <xf numFmtId="176" fontId="4" fillId="0" borderId="14" xfId="8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80" applyNumberFormat="1" applyFont="1" applyFill="1" applyBorder="1" applyAlignment="1">
      <alignment vertical="center" shrinkToFit="1"/>
    </xf>
    <xf numFmtId="176" fontId="4" fillId="0" borderId="0" xfId="8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8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vertical="center" wrapText="1"/>
    </xf>
    <xf numFmtId="176" fontId="4" fillId="0" borderId="17" xfId="80" applyNumberFormat="1" applyFont="1" applyFill="1" applyBorder="1" applyAlignment="1">
      <alignment vertical="center" wrapText="1" shrinkToFi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vertical="center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9" fontId="4" fillId="0" borderId="20" xfId="8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2" xfId="80" applyNumberFormat="1" applyFont="1" applyFill="1" applyBorder="1" applyAlignment="1">
      <alignment vertical="center"/>
    </xf>
    <xf numFmtId="176" fontId="4" fillId="0" borderId="18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Alignment="1">
      <alignment vertical="center"/>
    </xf>
    <xf numFmtId="176" fontId="4" fillId="0" borderId="23" xfId="80" applyNumberFormat="1" applyFont="1" applyFill="1" applyBorder="1" applyAlignment="1">
      <alignment horizontal="center" vertical="center"/>
    </xf>
    <xf numFmtId="179" fontId="4" fillId="0" borderId="24" xfId="80" applyNumberFormat="1" applyFont="1" applyFill="1" applyBorder="1" applyAlignment="1">
      <alignment vertical="center"/>
    </xf>
    <xf numFmtId="176" fontId="4" fillId="0" borderId="25" xfId="80" applyNumberFormat="1" applyFont="1" applyFill="1" applyBorder="1" applyAlignment="1">
      <alignment horizontal="center" vertical="center"/>
    </xf>
    <xf numFmtId="179" fontId="4" fillId="0" borderId="26" xfId="80" applyNumberFormat="1" applyFont="1" applyFill="1" applyBorder="1" applyAlignment="1">
      <alignment vertical="center"/>
    </xf>
    <xf numFmtId="176" fontId="4" fillId="0" borderId="27" xfId="80" applyNumberFormat="1" applyFont="1" applyFill="1" applyBorder="1" applyAlignment="1">
      <alignment horizontal="center" vertical="center"/>
    </xf>
    <xf numFmtId="179" fontId="4" fillId="0" borderId="28" xfId="80" applyNumberFormat="1" applyFont="1" applyFill="1" applyBorder="1" applyAlignment="1">
      <alignment vertical="center"/>
    </xf>
    <xf numFmtId="176" fontId="4" fillId="0" borderId="29" xfId="80" applyNumberFormat="1" applyFont="1" applyFill="1" applyBorder="1" applyAlignment="1">
      <alignment horizontal="center" vertical="center"/>
    </xf>
    <xf numFmtId="179" fontId="4" fillId="0" borderId="30" xfId="80" applyNumberFormat="1" applyFont="1" applyFill="1" applyBorder="1" applyAlignment="1">
      <alignment vertical="center"/>
    </xf>
    <xf numFmtId="176" fontId="4" fillId="0" borderId="31" xfId="80" applyNumberFormat="1" applyFont="1" applyFill="1" applyBorder="1" applyAlignment="1">
      <alignment horizontal="center" vertical="center"/>
    </xf>
    <xf numFmtId="179" fontId="4" fillId="0" borderId="32" xfId="8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4" xfId="80" applyNumberFormat="1" applyFont="1" applyFill="1" applyBorder="1" applyAlignment="1">
      <alignment vertical="center"/>
    </xf>
    <xf numFmtId="179" fontId="4" fillId="0" borderId="19" xfId="80" applyNumberFormat="1" applyFont="1" applyFill="1" applyBorder="1" applyAlignment="1">
      <alignment vertical="center"/>
    </xf>
    <xf numFmtId="176" fontId="4" fillId="0" borderId="35" xfId="80" applyNumberFormat="1" applyFont="1" applyFill="1" applyBorder="1" applyAlignment="1">
      <alignment vertical="center"/>
    </xf>
    <xf numFmtId="176" fontId="4" fillId="0" borderId="36" xfId="8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37" xfId="80" applyNumberFormat="1" applyFont="1" applyFill="1" applyBorder="1" applyAlignment="1">
      <alignment horizontal="center" vertical="center" wrapText="1" shrinkToFit="1"/>
    </xf>
    <xf numFmtId="176" fontId="4" fillId="0" borderId="38" xfId="80" applyNumberFormat="1" applyFont="1" applyFill="1" applyBorder="1" applyAlignment="1">
      <alignment horizontal="center" vertical="center" wrapText="1"/>
    </xf>
    <xf numFmtId="176" fontId="4" fillId="0" borderId="36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 shrinkToFit="1"/>
    </xf>
    <xf numFmtId="176" fontId="4" fillId="0" borderId="33" xfId="80" applyNumberFormat="1" applyFont="1" applyFill="1" applyBorder="1" applyAlignment="1">
      <alignment horizontal="center" vertical="center" wrapText="1"/>
    </xf>
    <xf numFmtId="176" fontId="4" fillId="0" borderId="40" xfId="80" applyNumberFormat="1" applyFont="1" applyFill="1" applyBorder="1" applyAlignment="1">
      <alignment vertical="center" wrapText="1"/>
    </xf>
    <xf numFmtId="176" fontId="4" fillId="0" borderId="34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shrinkToFit="1"/>
    </xf>
    <xf numFmtId="176" fontId="4" fillId="0" borderId="39" xfId="8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80" applyNumberFormat="1" applyFont="1" applyFill="1" applyBorder="1" applyAlignment="1">
      <alignment horizontal="center" vertical="center" wrapText="1"/>
    </xf>
    <xf numFmtId="176" fontId="4" fillId="0" borderId="28" xfId="80" applyNumberFormat="1" applyFont="1" applyFill="1" applyBorder="1" applyAlignment="1">
      <alignment horizontal="center" vertical="center" wrapText="1"/>
    </xf>
    <xf numFmtId="176" fontId="4" fillId="0" borderId="0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/>
    </xf>
    <xf numFmtId="176" fontId="4" fillId="0" borderId="41" xfId="80" applyNumberFormat="1" applyFont="1" applyFill="1" applyBorder="1" applyAlignment="1">
      <alignment vertical="center" shrinkToFit="1"/>
    </xf>
    <xf numFmtId="179" fontId="4" fillId="0" borderId="30" xfId="80" applyNumberFormat="1" applyFont="1" applyFill="1" applyBorder="1" applyAlignment="1">
      <alignment horizontal="right" vertical="center"/>
    </xf>
    <xf numFmtId="179" fontId="4" fillId="0" borderId="32" xfId="80" applyNumberFormat="1" applyFont="1" applyFill="1" applyBorder="1" applyAlignment="1">
      <alignment horizontal="right" vertical="center"/>
    </xf>
    <xf numFmtId="0" fontId="5" fillId="0" borderId="0" xfId="102" applyFont="1" applyAlignment="1">
      <alignment/>
      <protection/>
    </xf>
    <xf numFmtId="0" fontId="8" fillId="0" borderId="0" xfId="102" applyFont="1" applyAlignment="1">
      <alignment/>
      <protection/>
    </xf>
    <xf numFmtId="176" fontId="4" fillId="0" borderId="43" xfId="80" applyNumberFormat="1" applyFont="1" applyFill="1" applyBorder="1" applyAlignment="1">
      <alignment vertical="center" wrapText="1" shrinkToFit="1"/>
    </xf>
    <xf numFmtId="181" fontId="4" fillId="0" borderId="20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vertical="center"/>
    </xf>
    <xf numFmtId="181" fontId="4" fillId="0" borderId="24" xfId="80" applyNumberFormat="1" applyFont="1" applyFill="1" applyBorder="1" applyAlignment="1">
      <alignment vertical="center"/>
    </xf>
    <xf numFmtId="181" fontId="4" fillId="0" borderId="26" xfId="80" applyNumberFormat="1" applyFont="1" applyFill="1" applyBorder="1" applyAlignment="1">
      <alignment vertical="center"/>
    </xf>
    <xf numFmtId="181" fontId="4" fillId="0" borderId="28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vertical="center"/>
    </xf>
    <xf numFmtId="181" fontId="4" fillId="0" borderId="32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horizontal="right" vertical="center"/>
    </xf>
    <xf numFmtId="181" fontId="4" fillId="0" borderId="32" xfId="80" applyNumberFormat="1" applyFont="1" applyFill="1" applyBorder="1" applyAlignment="1">
      <alignment horizontal="right" vertical="center"/>
    </xf>
    <xf numFmtId="181" fontId="4" fillId="0" borderId="12" xfId="80" applyNumberFormat="1" applyFont="1" applyFill="1" applyBorder="1" applyAlignment="1">
      <alignment vertical="center"/>
    </xf>
    <xf numFmtId="181" fontId="4" fillId="0" borderId="19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horizontal="right" vertical="center"/>
    </xf>
    <xf numFmtId="181" fontId="4" fillId="0" borderId="20" xfId="80" applyNumberFormat="1" applyFont="1" applyFill="1" applyBorder="1" applyAlignment="1">
      <alignment horizontal="right" vertical="center"/>
    </xf>
    <xf numFmtId="181" fontId="4" fillId="0" borderId="26" xfId="80" applyNumberFormat="1" applyFont="1" applyFill="1" applyBorder="1" applyAlignment="1">
      <alignment horizontal="right" vertical="center"/>
    </xf>
    <xf numFmtId="181" fontId="4" fillId="0" borderId="28" xfId="80" applyNumberFormat="1" applyFont="1" applyFill="1" applyBorder="1" applyAlignment="1">
      <alignment horizontal="right" vertical="center"/>
    </xf>
    <xf numFmtId="176" fontId="4" fillId="33" borderId="4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shrinkToFit="1"/>
    </xf>
    <xf numFmtId="176" fontId="4" fillId="33" borderId="34" xfId="80" applyNumberFormat="1" applyFont="1" applyFill="1" applyBorder="1" applyAlignment="1">
      <alignment horizontal="center" vertical="center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33" borderId="35" xfId="80" applyNumberFormat="1" applyFont="1" applyFill="1" applyBorder="1" applyAlignment="1">
      <alignment horizontal="center" vertical="center" wrapText="1" shrinkToFit="1"/>
    </xf>
    <xf numFmtId="176" fontId="4" fillId="33" borderId="36" xfId="80" applyNumberFormat="1" applyFont="1" applyFill="1" applyBorder="1" applyAlignment="1">
      <alignment horizontal="center" vertical="center" shrinkToFit="1"/>
    </xf>
    <xf numFmtId="38" fontId="4" fillId="33" borderId="45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38" fontId="4" fillId="33" borderId="46" xfId="80" applyFont="1" applyFill="1" applyBorder="1" applyAlignment="1">
      <alignment vertical="center"/>
    </xf>
    <xf numFmtId="38" fontId="4" fillId="33" borderId="47" xfId="80" applyFont="1" applyFill="1" applyBorder="1" applyAlignment="1">
      <alignment vertical="center"/>
    </xf>
    <xf numFmtId="38" fontId="4" fillId="33" borderId="48" xfId="80" applyFont="1" applyFill="1" applyBorder="1" applyAlignment="1">
      <alignment vertical="center"/>
    </xf>
    <xf numFmtId="38" fontId="4" fillId="33" borderId="22" xfId="80" applyFont="1" applyFill="1" applyBorder="1" applyAlignment="1">
      <alignment vertical="center"/>
    </xf>
    <xf numFmtId="38" fontId="4" fillId="33" borderId="49" xfId="80" applyFont="1" applyFill="1" applyBorder="1" applyAlignment="1">
      <alignment vertical="center"/>
    </xf>
    <xf numFmtId="38" fontId="4" fillId="33" borderId="50" xfId="80" applyFont="1" applyFill="1" applyBorder="1" applyAlignment="1">
      <alignment vertical="center"/>
    </xf>
    <xf numFmtId="38" fontId="4" fillId="33" borderId="51" xfId="80" applyFont="1" applyFill="1" applyBorder="1" applyAlignment="1">
      <alignment vertical="center"/>
    </xf>
    <xf numFmtId="38" fontId="4" fillId="33" borderId="24" xfId="80" applyFont="1" applyFill="1" applyBorder="1" applyAlignment="1">
      <alignment vertical="center"/>
    </xf>
    <xf numFmtId="38" fontId="4" fillId="33" borderId="52" xfId="80" applyFont="1" applyFill="1" applyBorder="1" applyAlignment="1">
      <alignment vertical="center"/>
    </xf>
    <xf numFmtId="38" fontId="4" fillId="33" borderId="53" xfId="80" applyFont="1" applyFill="1" applyBorder="1" applyAlignment="1">
      <alignment vertical="center"/>
    </xf>
    <xf numFmtId="38" fontId="4" fillId="33" borderId="54" xfId="80" applyFont="1" applyFill="1" applyBorder="1" applyAlignment="1">
      <alignment vertical="center"/>
    </xf>
    <xf numFmtId="38" fontId="4" fillId="33" borderId="26" xfId="80" applyFont="1" applyFill="1" applyBorder="1" applyAlignment="1">
      <alignment vertical="center"/>
    </xf>
    <xf numFmtId="38" fontId="4" fillId="33" borderId="55" xfId="80" applyFont="1" applyFill="1" applyBorder="1" applyAlignment="1">
      <alignment vertical="center"/>
    </xf>
    <xf numFmtId="38" fontId="4" fillId="33" borderId="56" xfId="80" applyFont="1" applyFill="1" applyBorder="1" applyAlignment="1">
      <alignment vertical="center"/>
    </xf>
    <xf numFmtId="38" fontId="4" fillId="33" borderId="57" xfId="80" applyFont="1" applyFill="1" applyBorder="1" applyAlignment="1">
      <alignment vertical="center"/>
    </xf>
    <xf numFmtId="38" fontId="4" fillId="33" borderId="28" xfId="80" applyFont="1" applyFill="1" applyBorder="1" applyAlignment="1">
      <alignment vertical="center"/>
    </xf>
    <xf numFmtId="38" fontId="4" fillId="33" borderId="58" xfId="80" applyFont="1" applyFill="1" applyBorder="1" applyAlignment="1">
      <alignment vertical="center"/>
    </xf>
    <xf numFmtId="38" fontId="4" fillId="33" borderId="42" xfId="80" applyFont="1" applyFill="1" applyBorder="1" applyAlignment="1">
      <alignment vertical="center"/>
    </xf>
    <xf numFmtId="38" fontId="4" fillId="33" borderId="44" xfId="80" applyFont="1" applyFill="1" applyBorder="1" applyAlignment="1">
      <alignment vertical="center"/>
    </xf>
    <xf numFmtId="38" fontId="4" fillId="33" borderId="30" xfId="80" applyFont="1" applyFill="1" applyBorder="1" applyAlignment="1">
      <alignment vertical="center"/>
    </xf>
    <xf numFmtId="38" fontId="4" fillId="33" borderId="59" xfId="80" applyFont="1" applyFill="1" applyBorder="1" applyAlignment="1">
      <alignment vertical="center"/>
    </xf>
    <xf numFmtId="38" fontId="4" fillId="33" borderId="60" xfId="80" applyFont="1" applyFill="1" applyBorder="1" applyAlignment="1">
      <alignment vertical="center"/>
    </xf>
    <xf numFmtId="38" fontId="4" fillId="33" borderId="61" xfId="80" applyFont="1" applyFill="1" applyBorder="1" applyAlignment="1">
      <alignment vertical="center"/>
    </xf>
    <xf numFmtId="38" fontId="4" fillId="33" borderId="32" xfId="80" applyFont="1" applyFill="1" applyBorder="1" applyAlignment="1">
      <alignment vertical="center"/>
    </xf>
    <xf numFmtId="38" fontId="4" fillId="33" borderId="62" xfId="80" applyFont="1" applyFill="1" applyBorder="1" applyAlignment="1">
      <alignment vertical="center"/>
    </xf>
    <xf numFmtId="38" fontId="4" fillId="33" borderId="63" xfId="80" applyFont="1" applyFill="1" applyBorder="1" applyAlignment="1">
      <alignment vertical="center"/>
    </xf>
    <xf numFmtId="176" fontId="4" fillId="0" borderId="64" xfId="80" applyNumberFormat="1" applyFont="1" applyFill="1" applyBorder="1" applyAlignment="1">
      <alignment horizontal="center" vertical="center" wrapText="1"/>
    </xf>
    <xf numFmtId="176" fontId="4" fillId="0" borderId="65" xfId="80" applyNumberFormat="1" applyFont="1" applyFill="1" applyBorder="1" applyAlignment="1">
      <alignment horizontal="center" vertical="center" wrapText="1"/>
    </xf>
    <xf numFmtId="176" fontId="4" fillId="0" borderId="6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4" fillId="0" borderId="41" xfId="80" applyNumberFormat="1" applyFont="1" applyFill="1" applyBorder="1" applyAlignment="1">
      <alignment vertical="center"/>
    </xf>
    <xf numFmtId="176" fontId="4" fillId="33" borderId="59" xfId="80" applyNumberFormat="1" applyFont="1" applyFill="1" applyBorder="1" applyAlignment="1">
      <alignment horizontal="center" vertical="center" wrapText="1" shrinkToFit="1"/>
    </xf>
    <xf numFmtId="176" fontId="4" fillId="33" borderId="60" xfId="80" applyNumberFormat="1" applyFont="1" applyFill="1" applyBorder="1" applyAlignment="1">
      <alignment horizontal="center" vertical="center" shrinkToFit="1"/>
    </xf>
    <xf numFmtId="176" fontId="4" fillId="0" borderId="67" xfId="80" applyNumberFormat="1" applyFont="1" applyFill="1" applyBorder="1" applyAlignment="1">
      <alignment horizontal="center" vertical="center" wrapText="1"/>
    </xf>
    <xf numFmtId="181" fontId="4" fillId="0" borderId="68" xfId="80" applyNumberFormat="1" applyFont="1" applyFill="1" applyBorder="1" applyAlignment="1">
      <alignment vertical="center"/>
    </xf>
    <xf numFmtId="181" fontId="4" fillId="0" borderId="69" xfId="80" applyNumberFormat="1" applyFont="1" applyFill="1" applyBorder="1" applyAlignment="1">
      <alignment vertical="center"/>
    </xf>
    <xf numFmtId="181" fontId="4" fillId="0" borderId="68" xfId="80" applyNumberFormat="1" applyFont="1" applyFill="1" applyBorder="1" applyAlignment="1">
      <alignment horizontal="right" vertical="center"/>
    </xf>
    <xf numFmtId="181" fontId="4" fillId="0" borderId="70" xfId="80" applyNumberFormat="1" applyFont="1" applyFill="1" applyBorder="1" applyAlignment="1">
      <alignment vertical="center"/>
    </xf>
    <xf numFmtId="181" fontId="4" fillId="0" borderId="71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horizontal="right" vertical="center"/>
    </xf>
    <xf numFmtId="181" fontId="4" fillId="0" borderId="73" xfId="80" applyNumberFormat="1" applyFont="1" applyFill="1" applyBorder="1" applyAlignment="1">
      <alignment horizontal="right" vertical="center"/>
    </xf>
    <xf numFmtId="181" fontId="4" fillId="0" borderId="74" xfId="80" applyNumberFormat="1" applyFont="1" applyFill="1" applyBorder="1" applyAlignment="1">
      <alignment vertical="center"/>
    </xf>
    <xf numFmtId="181" fontId="4" fillId="0" borderId="74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vertical="center"/>
    </xf>
    <xf numFmtId="181" fontId="4" fillId="0" borderId="70" xfId="80" applyNumberFormat="1" applyFont="1" applyFill="1" applyBorder="1" applyAlignment="1">
      <alignment horizontal="right" vertical="center"/>
    </xf>
    <xf numFmtId="181" fontId="4" fillId="0" borderId="75" xfId="80" applyNumberFormat="1" applyFont="1" applyFill="1" applyBorder="1" applyAlignment="1">
      <alignment vertical="center"/>
    </xf>
    <xf numFmtId="181" fontId="4" fillId="0" borderId="67" xfId="80" applyNumberFormat="1" applyFont="1" applyFill="1" applyBorder="1" applyAlignment="1">
      <alignment vertical="center"/>
    </xf>
    <xf numFmtId="181" fontId="4" fillId="0" borderId="59" xfId="80" applyNumberFormat="1" applyFont="1" applyFill="1" applyBorder="1" applyAlignment="1">
      <alignment horizontal="right" vertical="center"/>
    </xf>
    <xf numFmtId="181" fontId="4" fillId="0" borderId="71" xfId="80" applyNumberFormat="1" applyFont="1" applyFill="1" applyBorder="1" applyAlignment="1">
      <alignment vertical="center"/>
    </xf>
    <xf numFmtId="181" fontId="4" fillId="0" borderId="73" xfId="80" applyNumberFormat="1" applyFont="1" applyFill="1" applyBorder="1" applyAlignment="1">
      <alignment vertical="center"/>
    </xf>
    <xf numFmtId="176" fontId="4" fillId="0" borderId="0" xfId="80" applyNumberFormat="1" applyFont="1" applyFill="1" applyBorder="1" applyAlignment="1">
      <alignment/>
    </xf>
    <xf numFmtId="176" fontId="4" fillId="0" borderId="0" xfId="80" applyNumberFormat="1" applyFont="1" applyFill="1" applyBorder="1" applyAlignment="1">
      <alignment horizontal="left" vertical="center"/>
    </xf>
    <xf numFmtId="196" fontId="4" fillId="33" borderId="20" xfId="80" applyNumberFormat="1" applyFont="1" applyFill="1" applyBorder="1" applyAlignment="1">
      <alignment vertical="center"/>
    </xf>
    <xf numFmtId="196" fontId="4" fillId="33" borderId="22" xfId="80" applyNumberFormat="1" applyFont="1" applyFill="1" applyBorder="1" applyAlignment="1">
      <alignment vertical="center"/>
    </xf>
    <xf numFmtId="196" fontId="4" fillId="33" borderId="24" xfId="80" applyNumberFormat="1" applyFont="1" applyFill="1" applyBorder="1" applyAlignment="1">
      <alignment vertical="center"/>
    </xf>
    <xf numFmtId="196" fontId="4" fillId="33" borderId="26" xfId="80" applyNumberFormat="1" applyFont="1" applyFill="1" applyBorder="1" applyAlignment="1">
      <alignment vertical="center"/>
    </xf>
    <xf numFmtId="196" fontId="4" fillId="33" borderId="28" xfId="80" applyNumberFormat="1" applyFont="1" applyFill="1" applyBorder="1" applyAlignment="1">
      <alignment vertical="center"/>
    </xf>
    <xf numFmtId="196" fontId="4" fillId="33" borderId="30" xfId="80" applyNumberFormat="1" applyFont="1" applyFill="1" applyBorder="1" applyAlignment="1">
      <alignment vertical="center"/>
    </xf>
    <xf numFmtId="196" fontId="4" fillId="33" borderId="32" xfId="80" applyNumberFormat="1" applyFont="1" applyFill="1" applyBorder="1" applyAlignment="1">
      <alignment vertical="center"/>
    </xf>
    <xf numFmtId="196" fontId="4" fillId="0" borderId="12" xfId="80" applyNumberFormat="1" applyFont="1" applyFill="1" applyBorder="1" applyAlignment="1">
      <alignment vertical="center"/>
    </xf>
    <xf numFmtId="196" fontId="4" fillId="0" borderId="19" xfId="80" applyNumberFormat="1" applyFont="1" applyFill="1" applyBorder="1" applyAlignment="1">
      <alignment vertical="center"/>
    </xf>
    <xf numFmtId="196" fontId="4" fillId="0" borderId="20" xfId="80" applyNumberFormat="1" applyFont="1" applyFill="1" applyBorder="1" applyAlignment="1">
      <alignment vertical="center"/>
    </xf>
    <xf numFmtId="196" fontId="4" fillId="0" borderId="22" xfId="80" applyNumberFormat="1" applyFont="1" applyFill="1" applyBorder="1" applyAlignment="1">
      <alignment vertical="center"/>
    </xf>
    <xf numFmtId="196" fontId="4" fillId="0" borderId="24" xfId="80" applyNumberFormat="1" applyFont="1" applyFill="1" applyBorder="1" applyAlignment="1">
      <alignment vertical="center"/>
    </xf>
    <xf numFmtId="196" fontId="4" fillId="0" borderId="26" xfId="80" applyNumberFormat="1" applyFont="1" applyFill="1" applyBorder="1" applyAlignment="1">
      <alignment vertical="center"/>
    </xf>
    <xf numFmtId="196" fontId="4" fillId="0" borderId="28" xfId="80" applyNumberFormat="1" applyFont="1" applyFill="1" applyBorder="1" applyAlignment="1">
      <alignment vertical="center"/>
    </xf>
    <xf numFmtId="196" fontId="4" fillId="0" borderId="30" xfId="80" applyNumberFormat="1" applyFont="1" applyFill="1" applyBorder="1" applyAlignment="1">
      <alignment vertical="center"/>
    </xf>
    <xf numFmtId="196" fontId="4" fillId="0" borderId="32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/>
    </xf>
    <xf numFmtId="197" fontId="4" fillId="0" borderId="76" xfId="80" applyNumberFormat="1" applyFont="1" applyFill="1" applyBorder="1" applyAlignment="1">
      <alignment vertical="center"/>
    </xf>
    <xf numFmtId="197" fontId="4" fillId="0" borderId="18" xfId="80" applyNumberFormat="1" applyFont="1" applyFill="1" applyBorder="1" applyAlignment="1">
      <alignment vertical="center"/>
    </xf>
    <xf numFmtId="197" fontId="4" fillId="0" borderId="47" xfId="80" applyNumberFormat="1" applyFont="1" applyFill="1" applyBorder="1" applyAlignment="1">
      <alignment vertical="center"/>
    </xf>
    <xf numFmtId="197" fontId="4" fillId="0" borderId="22" xfId="80" applyNumberFormat="1" applyFont="1" applyFill="1" applyBorder="1" applyAlignment="1">
      <alignment vertical="center"/>
    </xf>
    <xf numFmtId="197" fontId="4" fillId="0" borderId="77" xfId="80" applyNumberFormat="1" applyFont="1" applyFill="1" applyBorder="1" applyAlignment="1">
      <alignment vertical="center"/>
    </xf>
    <xf numFmtId="197" fontId="4" fillId="0" borderId="21" xfId="80" applyNumberFormat="1" applyFont="1" applyFill="1" applyBorder="1" applyAlignment="1">
      <alignment vertical="center"/>
    </xf>
    <xf numFmtId="197" fontId="4" fillId="0" borderId="50" xfId="80" applyNumberFormat="1" applyFont="1" applyFill="1" applyBorder="1" applyAlignment="1">
      <alignment vertical="center"/>
    </xf>
    <xf numFmtId="197" fontId="4" fillId="0" borderId="24" xfId="80" applyNumberFormat="1" applyFont="1" applyFill="1" applyBorder="1" applyAlignment="1">
      <alignment vertical="center"/>
    </xf>
    <xf numFmtId="197" fontId="4" fillId="0" borderId="78" xfId="80" applyNumberFormat="1" applyFont="1" applyFill="1" applyBorder="1" applyAlignment="1">
      <alignment vertical="center"/>
    </xf>
    <xf numFmtId="197" fontId="4" fillId="0" borderId="23" xfId="80" applyNumberFormat="1" applyFont="1" applyFill="1" applyBorder="1" applyAlignment="1">
      <alignment vertical="center"/>
    </xf>
    <xf numFmtId="197" fontId="4" fillId="0" borderId="53" xfId="80" applyNumberFormat="1" applyFont="1" applyFill="1" applyBorder="1" applyAlignment="1">
      <alignment vertical="center"/>
    </xf>
    <xf numFmtId="197" fontId="4" fillId="0" borderId="26" xfId="80" applyNumberFormat="1" applyFont="1" applyFill="1" applyBorder="1" applyAlignment="1">
      <alignment vertical="center"/>
    </xf>
    <xf numFmtId="197" fontId="4" fillId="0" borderId="79" xfId="80" applyNumberFormat="1" applyFont="1" applyFill="1" applyBorder="1" applyAlignment="1">
      <alignment vertical="center"/>
    </xf>
    <xf numFmtId="197" fontId="4" fillId="0" borderId="25" xfId="80" applyNumberFormat="1" applyFont="1" applyFill="1" applyBorder="1" applyAlignment="1">
      <alignment vertical="center"/>
    </xf>
    <xf numFmtId="197" fontId="4" fillId="0" borderId="56" xfId="80" applyNumberFormat="1" applyFont="1" applyFill="1" applyBorder="1" applyAlignment="1">
      <alignment vertical="center"/>
    </xf>
    <xf numFmtId="197" fontId="4" fillId="0" borderId="28" xfId="80" applyNumberFormat="1" applyFont="1" applyFill="1" applyBorder="1" applyAlignment="1">
      <alignment vertical="center"/>
    </xf>
    <xf numFmtId="197" fontId="4" fillId="0" borderId="80" xfId="80" applyNumberFormat="1" applyFont="1" applyFill="1" applyBorder="1" applyAlignment="1">
      <alignment vertical="center"/>
    </xf>
    <xf numFmtId="197" fontId="4" fillId="0" borderId="27" xfId="80" applyNumberFormat="1" applyFont="1" applyFill="1" applyBorder="1" applyAlignment="1">
      <alignment vertical="center"/>
    </xf>
    <xf numFmtId="197" fontId="4" fillId="0" borderId="42" xfId="80" applyNumberFormat="1" applyFont="1" applyFill="1" applyBorder="1" applyAlignment="1">
      <alignment vertical="center"/>
    </xf>
    <xf numFmtId="197" fontId="4" fillId="0" borderId="30" xfId="80" applyNumberFormat="1" applyFont="1" applyFill="1" applyBorder="1" applyAlignment="1">
      <alignment vertical="center"/>
    </xf>
    <xf numFmtId="197" fontId="4" fillId="0" borderId="81" xfId="80" applyNumberFormat="1" applyFont="1" applyFill="1" applyBorder="1" applyAlignment="1">
      <alignment vertical="center"/>
    </xf>
    <xf numFmtId="197" fontId="4" fillId="0" borderId="29" xfId="80" applyNumberFormat="1" applyFont="1" applyFill="1" applyBorder="1" applyAlignment="1">
      <alignment vertical="center"/>
    </xf>
    <xf numFmtId="197" fontId="4" fillId="0" borderId="60" xfId="80" applyNumberFormat="1" applyFont="1" applyFill="1" applyBorder="1" applyAlignment="1">
      <alignment vertical="center"/>
    </xf>
    <xf numFmtId="197" fontId="4" fillId="0" borderId="32" xfId="80" applyNumberFormat="1" applyFont="1" applyFill="1" applyBorder="1" applyAlignment="1">
      <alignment vertical="center"/>
    </xf>
    <xf numFmtId="197" fontId="4" fillId="0" borderId="82" xfId="80" applyNumberFormat="1" applyFont="1" applyFill="1" applyBorder="1" applyAlignment="1">
      <alignment vertical="center"/>
    </xf>
    <xf numFmtId="197" fontId="4" fillId="0" borderId="31" xfId="80" applyNumberFormat="1" applyFont="1" applyFill="1" applyBorder="1" applyAlignment="1">
      <alignment vertical="center"/>
    </xf>
    <xf numFmtId="197" fontId="4" fillId="0" borderId="63" xfId="80" applyNumberFormat="1" applyFont="1" applyFill="1" applyBorder="1" applyAlignment="1">
      <alignment vertical="center"/>
    </xf>
    <xf numFmtId="197" fontId="4" fillId="0" borderId="12" xfId="80" applyNumberFormat="1" applyFont="1" applyFill="1" applyBorder="1" applyAlignment="1">
      <alignment vertical="center"/>
    </xf>
    <xf numFmtId="197" fontId="4" fillId="0" borderId="83" xfId="80" applyNumberFormat="1" applyFont="1" applyFill="1" applyBorder="1" applyAlignment="1">
      <alignment vertical="center"/>
    </xf>
    <xf numFmtId="197" fontId="4" fillId="0" borderId="10" xfId="80" applyNumberFormat="1" applyFont="1" applyFill="1" applyBorder="1" applyAlignment="1">
      <alignment vertical="center"/>
    </xf>
    <xf numFmtId="197" fontId="4" fillId="0" borderId="14" xfId="80" applyNumberFormat="1" applyFont="1" applyFill="1" applyBorder="1" applyAlignment="1">
      <alignment vertical="center"/>
    </xf>
    <xf numFmtId="197" fontId="4" fillId="0" borderId="19" xfId="80" applyNumberFormat="1" applyFont="1" applyFill="1" applyBorder="1" applyAlignment="1">
      <alignment vertical="center"/>
    </xf>
    <xf numFmtId="197" fontId="4" fillId="0" borderId="38" xfId="80" applyNumberFormat="1" applyFont="1" applyFill="1" applyBorder="1" applyAlignment="1">
      <alignment vertical="center"/>
    </xf>
    <xf numFmtId="197" fontId="4" fillId="0" borderId="33" xfId="80" applyNumberFormat="1" applyFont="1" applyFill="1" applyBorder="1" applyAlignment="1">
      <alignment vertical="center"/>
    </xf>
    <xf numFmtId="197" fontId="4" fillId="0" borderId="36" xfId="80" applyNumberFormat="1" applyFont="1" applyFill="1" applyBorder="1" applyAlignment="1">
      <alignment vertical="center"/>
    </xf>
    <xf numFmtId="197" fontId="4" fillId="0" borderId="45" xfId="80" applyNumberFormat="1" applyFont="1" applyFill="1" applyBorder="1" applyAlignment="1">
      <alignment vertical="center"/>
    </xf>
    <xf numFmtId="197" fontId="4" fillId="0" borderId="48" xfId="80" applyNumberFormat="1" applyFont="1" applyFill="1" applyBorder="1" applyAlignment="1">
      <alignment vertical="center"/>
    </xf>
    <xf numFmtId="197" fontId="4" fillId="0" borderId="51" xfId="80" applyNumberFormat="1" applyFont="1" applyFill="1" applyBorder="1" applyAlignment="1">
      <alignment vertical="center"/>
    </xf>
    <xf numFmtId="197" fontId="4" fillId="0" borderId="54" xfId="80" applyNumberFormat="1" applyFont="1" applyFill="1" applyBorder="1" applyAlignment="1">
      <alignment vertical="center"/>
    </xf>
    <xf numFmtId="197" fontId="4" fillId="0" borderId="57" xfId="80" applyNumberFormat="1" applyFont="1" applyFill="1" applyBorder="1" applyAlignment="1">
      <alignment vertical="center"/>
    </xf>
    <xf numFmtId="197" fontId="4" fillId="0" borderId="44" xfId="80" applyNumberFormat="1" applyFont="1" applyFill="1" applyBorder="1" applyAlignment="1">
      <alignment vertical="center"/>
    </xf>
    <xf numFmtId="197" fontId="4" fillId="0" borderId="61" xfId="80" applyNumberFormat="1" applyFont="1" applyFill="1" applyBorder="1" applyAlignment="1">
      <alignment vertical="center"/>
    </xf>
    <xf numFmtId="197" fontId="4" fillId="0" borderId="11" xfId="80" applyNumberFormat="1" applyFont="1" applyFill="1" applyBorder="1" applyAlignment="1">
      <alignment vertical="center"/>
    </xf>
    <xf numFmtId="197" fontId="4" fillId="0" borderId="34" xfId="80" applyNumberFormat="1" applyFont="1" applyFill="1" applyBorder="1" applyAlignment="1">
      <alignment vertical="center"/>
    </xf>
    <xf numFmtId="197" fontId="4" fillId="0" borderId="46" xfId="80" applyNumberFormat="1" applyFont="1" applyFill="1" applyBorder="1" applyAlignment="1">
      <alignment vertical="center"/>
    </xf>
    <xf numFmtId="197" fontId="4" fillId="0" borderId="49" xfId="80" applyNumberFormat="1" applyFont="1" applyFill="1" applyBorder="1" applyAlignment="1">
      <alignment vertical="center"/>
    </xf>
    <xf numFmtId="197" fontId="4" fillId="0" borderId="52" xfId="80" applyNumberFormat="1" applyFont="1" applyFill="1" applyBorder="1" applyAlignment="1">
      <alignment vertical="center"/>
    </xf>
    <xf numFmtId="197" fontId="4" fillId="0" borderId="55" xfId="80" applyNumberFormat="1" applyFont="1" applyFill="1" applyBorder="1" applyAlignment="1">
      <alignment vertical="center"/>
    </xf>
    <xf numFmtId="197" fontId="4" fillId="0" borderId="58" xfId="80" applyNumberFormat="1" applyFont="1" applyFill="1" applyBorder="1" applyAlignment="1">
      <alignment vertical="center"/>
    </xf>
    <xf numFmtId="197" fontId="4" fillId="0" borderId="59" xfId="80" applyNumberFormat="1" applyFont="1" applyFill="1" applyBorder="1" applyAlignment="1">
      <alignment vertical="center"/>
    </xf>
    <xf numFmtId="197" fontId="4" fillId="0" borderId="62" xfId="80" applyNumberFormat="1" applyFont="1" applyFill="1" applyBorder="1" applyAlignment="1">
      <alignment vertical="center"/>
    </xf>
    <xf numFmtId="197" fontId="4" fillId="0" borderId="13" xfId="80" applyNumberFormat="1" applyFont="1" applyFill="1" applyBorder="1" applyAlignment="1">
      <alignment vertical="center"/>
    </xf>
    <xf numFmtId="197" fontId="4" fillId="0" borderId="35" xfId="80" applyNumberFormat="1" applyFont="1" applyFill="1" applyBorder="1" applyAlignment="1">
      <alignment vertical="center"/>
    </xf>
    <xf numFmtId="197" fontId="4" fillId="0" borderId="84" xfId="80" applyNumberFormat="1" applyFont="1" applyFill="1" applyBorder="1" applyAlignment="1">
      <alignment vertical="center"/>
    </xf>
    <xf numFmtId="197" fontId="4" fillId="0" borderId="16" xfId="80" applyNumberFormat="1" applyFont="1" applyFill="1" applyBorder="1" applyAlignment="1">
      <alignment vertical="center"/>
    </xf>
    <xf numFmtId="197" fontId="4" fillId="0" borderId="85" xfId="80" applyNumberFormat="1" applyFont="1" applyFill="1" applyBorder="1" applyAlignment="1">
      <alignment vertical="center"/>
    </xf>
    <xf numFmtId="197" fontId="4" fillId="0" borderId="86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 shrinkToFit="1"/>
    </xf>
    <xf numFmtId="197" fontId="4" fillId="0" borderId="32" xfId="80" applyNumberFormat="1" applyFont="1" applyFill="1" applyBorder="1" applyAlignment="1">
      <alignment horizontal="right" vertical="center"/>
    </xf>
    <xf numFmtId="176" fontId="4" fillId="0" borderId="0" xfId="80" applyNumberFormat="1" applyFont="1" applyFill="1" applyBorder="1" applyAlignment="1">
      <alignment wrapText="1"/>
    </xf>
    <xf numFmtId="176" fontId="4" fillId="0" borderId="87" xfId="80" applyNumberFormat="1" applyFont="1" applyFill="1" applyBorder="1" applyAlignment="1">
      <alignment horizontal="center" vertical="center" wrapText="1"/>
    </xf>
    <xf numFmtId="176" fontId="4" fillId="0" borderId="57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/>
    </xf>
    <xf numFmtId="176" fontId="4" fillId="0" borderId="58" xfId="80" applyNumberFormat="1" applyFont="1" applyFill="1" applyBorder="1" applyAlignment="1">
      <alignment horizontal="center" vertical="center" wrapText="1"/>
    </xf>
    <xf numFmtId="176" fontId="4" fillId="0" borderId="80" xfId="80" applyNumberFormat="1" applyFont="1" applyFill="1" applyBorder="1" applyAlignment="1">
      <alignment horizontal="center" vertical="center" wrapText="1"/>
    </xf>
    <xf numFmtId="197" fontId="4" fillId="0" borderId="88" xfId="80" applyNumberFormat="1" applyFont="1" applyFill="1" applyBorder="1" applyAlignment="1">
      <alignment vertical="center"/>
    </xf>
    <xf numFmtId="176" fontId="4" fillId="0" borderId="30" xfId="80" applyNumberFormat="1" applyFont="1" applyFill="1" applyBorder="1" applyAlignment="1">
      <alignment horizontal="center" vertical="center" shrinkToFit="1"/>
    </xf>
    <xf numFmtId="176" fontId="4" fillId="0" borderId="44" xfId="80" applyNumberFormat="1" applyFont="1" applyFill="1" applyBorder="1" applyAlignment="1">
      <alignment horizontal="center" vertical="center" shrinkToFit="1"/>
    </xf>
    <xf numFmtId="0" fontId="5" fillId="0" borderId="0" xfId="102" applyFont="1" applyAlignment="1">
      <alignment horizontal="center" shrinkToFit="1"/>
      <protection/>
    </xf>
    <xf numFmtId="176" fontId="4" fillId="0" borderId="41" xfId="80" applyNumberFormat="1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176" fontId="4" fillId="0" borderId="43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 shrinkToFit="1"/>
    </xf>
    <xf numFmtId="176" fontId="4" fillId="0" borderId="88" xfId="80" applyNumberFormat="1" applyFont="1" applyFill="1" applyBorder="1" applyAlignment="1">
      <alignment horizontal="center" vertical="center" shrinkToFit="1"/>
    </xf>
    <xf numFmtId="176" fontId="4" fillId="0" borderId="90" xfId="80" applyNumberFormat="1" applyFont="1" applyFill="1" applyBorder="1" applyAlignment="1">
      <alignment horizontal="center" vertical="center" shrinkToFit="1"/>
    </xf>
    <xf numFmtId="176" fontId="4" fillId="0" borderId="84" xfId="80" applyNumberFormat="1" applyFont="1" applyFill="1" applyBorder="1" applyAlignment="1">
      <alignment horizontal="center" vertical="center" shrinkToFit="1"/>
    </xf>
    <xf numFmtId="176" fontId="4" fillId="0" borderId="80" xfId="80" applyNumberFormat="1" applyFont="1" applyFill="1" applyBorder="1" applyAlignment="1">
      <alignment horizontal="center" vertical="center" shrinkToFit="1"/>
    </xf>
    <xf numFmtId="176" fontId="4" fillId="0" borderId="42" xfId="80" applyNumberFormat="1" applyFont="1" applyFill="1" applyBorder="1" applyAlignment="1">
      <alignment horizontal="center" vertical="center" shrinkToFit="1"/>
    </xf>
    <xf numFmtId="176" fontId="4" fillId="0" borderId="91" xfId="80" applyNumberFormat="1" applyFont="1" applyFill="1" applyBorder="1" applyAlignment="1">
      <alignment horizontal="center" vertical="center" shrinkToFit="1"/>
    </xf>
    <xf numFmtId="176" fontId="4" fillId="0" borderId="30" xfId="80" applyNumberFormat="1" applyFont="1" applyFill="1" applyBorder="1" applyAlignment="1">
      <alignment horizontal="center" vertical="center" wrapText="1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shrinkToFit="1"/>
    </xf>
    <xf numFmtId="176" fontId="4" fillId="0" borderId="85" xfId="80" applyNumberFormat="1" applyFont="1" applyFill="1" applyBorder="1" applyAlignment="1">
      <alignment horizontal="center" vertical="center" wrapText="1" shrinkToFit="1"/>
    </xf>
    <xf numFmtId="176" fontId="4" fillId="0" borderId="46" xfId="80" applyNumberFormat="1" applyFont="1" applyFill="1" applyBorder="1" applyAlignment="1">
      <alignment horizontal="center" vertical="center" shrinkToFit="1"/>
    </xf>
    <xf numFmtId="176" fontId="4" fillId="0" borderId="35" xfId="80" applyNumberFormat="1" applyFont="1" applyFill="1" applyBorder="1" applyAlignment="1">
      <alignment horizontal="center" vertical="center" shrinkToFit="1"/>
    </xf>
    <xf numFmtId="176" fontId="4" fillId="0" borderId="30" xfId="80" applyNumberFormat="1" applyFont="1" applyFill="1" applyBorder="1" applyAlignment="1">
      <alignment horizontal="center" vertical="center" shrinkToFit="1"/>
    </xf>
    <xf numFmtId="176" fontId="4" fillId="0" borderId="76" xfId="80" applyNumberFormat="1" applyFont="1" applyFill="1" applyBorder="1" applyAlignment="1">
      <alignment horizontal="center" vertical="center" shrinkToFit="1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47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wrapText="1" shrinkToFit="1"/>
    </xf>
    <xf numFmtId="176" fontId="4" fillId="0" borderId="89" xfId="80" applyNumberFormat="1" applyFont="1" applyFill="1" applyBorder="1" applyAlignment="1">
      <alignment horizontal="center" vertical="center" wrapText="1" shrinkToFit="1"/>
    </xf>
    <xf numFmtId="38" fontId="4" fillId="0" borderId="59" xfId="80" applyFont="1" applyFill="1" applyBorder="1" applyAlignment="1">
      <alignment horizontal="center" vertical="center" wrapText="1" shrinkToFit="1"/>
    </xf>
    <xf numFmtId="38" fontId="4" fillId="0" borderId="35" xfId="80" applyFont="1" applyFill="1" applyBorder="1" applyAlignment="1">
      <alignment horizontal="center" vertical="center" shrinkToFit="1"/>
    </xf>
    <xf numFmtId="38" fontId="4" fillId="0" borderId="89" xfId="80" applyFont="1" applyFill="1" applyBorder="1" applyAlignment="1">
      <alignment horizontal="center" vertical="center" shrinkToFit="1"/>
    </xf>
    <xf numFmtId="38" fontId="4" fillId="0" borderId="17" xfId="80" applyFont="1" applyFill="1" applyBorder="1" applyAlignment="1">
      <alignment horizontal="center" vertical="center" shrinkToFit="1"/>
    </xf>
    <xf numFmtId="38" fontId="4" fillId="0" borderId="30" xfId="80" applyFont="1" applyFill="1" applyBorder="1" applyAlignment="1">
      <alignment horizontal="center" vertical="center" shrinkToFit="1"/>
    </xf>
    <xf numFmtId="38" fontId="4" fillId="0" borderId="19" xfId="80" applyFont="1" applyFill="1" applyBorder="1" applyAlignment="1">
      <alignment horizontal="center" vertical="center" shrinkToFit="1"/>
    </xf>
    <xf numFmtId="38" fontId="4" fillId="0" borderId="30" xfId="80" applyFont="1" applyFill="1" applyBorder="1" applyAlignment="1">
      <alignment horizontal="center" vertical="center" wrapText="1" shrinkToFit="1"/>
    </xf>
    <xf numFmtId="176" fontId="4" fillId="0" borderId="45" xfId="80" applyNumberFormat="1" applyFont="1" applyFill="1" applyBorder="1" applyAlignment="1">
      <alignment horizontal="center" vertical="center"/>
    </xf>
    <xf numFmtId="176" fontId="4" fillId="0" borderId="34" xfId="80" applyNumberFormat="1" applyFont="1" applyFill="1" applyBorder="1" applyAlignment="1">
      <alignment horizontal="center" vertical="center"/>
    </xf>
    <xf numFmtId="176" fontId="4" fillId="0" borderId="20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89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horizontal="center" vertical="center"/>
    </xf>
    <xf numFmtId="176" fontId="4" fillId="0" borderId="20" xfId="80" applyNumberFormat="1" applyFont="1" applyFill="1" applyBorder="1" applyAlignment="1">
      <alignment horizontal="center" vertical="center"/>
    </xf>
    <xf numFmtId="38" fontId="4" fillId="0" borderId="40" xfId="80" applyFont="1" applyFill="1" applyBorder="1" applyAlignment="1">
      <alignment horizontal="center" vertical="center" shrinkToFit="1"/>
    </xf>
    <xf numFmtId="38" fontId="4" fillId="0" borderId="16" xfId="80" applyFont="1" applyFill="1" applyBorder="1" applyAlignment="1">
      <alignment horizontal="center" vertical="center" wrapText="1"/>
    </xf>
    <xf numFmtId="38" fontId="4" fillId="0" borderId="20" xfId="80" applyFont="1" applyFill="1" applyBorder="1" applyAlignment="1">
      <alignment horizontal="center" vertical="center"/>
    </xf>
    <xf numFmtId="38" fontId="4" fillId="0" borderId="19" xfId="80" applyFont="1" applyFill="1" applyBorder="1" applyAlignment="1">
      <alignment horizontal="center" vertical="center"/>
    </xf>
    <xf numFmtId="38" fontId="4" fillId="0" borderId="19" xfId="80" applyFont="1" applyFill="1" applyBorder="1" applyAlignment="1">
      <alignment horizontal="center" vertical="center" wrapText="1" shrinkToFit="1"/>
    </xf>
    <xf numFmtId="176" fontId="4" fillId="0" borderId="92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30" xfId="80" applyNumberFormat="1" applyFont="1" applyFill="1" applyBorder="1" applyAlignment="1">
      <alignment horizontal="center" vertical="center" wrapText="1"/>
    </xf>
    <xf numFmtId="176" fontId="4" fillId="0" borderId="16" xfId="80" applyNumberFormat="1" applyFont="1" applyFill="1" applyBorder="1" applyAlignment="1">
      <alignment horizontal="center" vertical="center" wrapText="1"/>
    </xf>
    <xf numFmtId="176" fontId="4" fillId="0" borderId="88" xfId="80" applyNumberFormat="1" applyFont="1" applyFill="1" applyBorder="1" applyAlignment="1">
      <alignment horizontal="center" vertical="center" wrapText="1"/>
    </xf>
    <xf numFmtId="176" fontId="4" fillId="0" borderId="93" xfId="80" applyNumberFormat="1" applyFont="1" applyFill="1" applyBorder="1" applyAlignment="1">
      <alignment horizontal="center" vertical="center" wrapText="1"/>
    </xf>
    <xf numFmtId="176" fontId="4" fillId="0" borderId="68" xfId="80" applyNumberFormat="1" applyFont="1" applyFill="1" applyBorder="1" applyAlignment="1">
      <alignment horizontal="center" vertical="center" wrapText="1"/>
    </xf>
    <xf numFmtId="176" fontId="4" fillId="0" borderId="84" xfId="80" applyNumberFormat="1" applyFont="1" applyFill="1" applyBorder="1" applyAlignment="1">
      <alignment horizontal="center" vertical="center" wrapText="1"/>
    </xf>
    <xf numFmtId="176" fontId="4" fillId="0" borderId="47" xfId="80" applyNumberFormat="1" applyFont="1" applyFill="1" applyBorder="1" applyAlignment="1">
      <alignment horizontal="center" vertical="center" wrapText="1"/>
    </xf>
    <xf numFmtId="176" fontId="4" fillId="0" borderId="59" xfId="80" applyNumberFormat="1" applyFont="1" applyFill="1" applyBorder="1" applyAlignment="1">
      <alignment horizontal="center" vertical="center" wrapText="1"/>
    </xf>
    <xf numFmtId="176" fontId="4" fillId="0" borderId="35" xfId="80" applyNumberFormat="1" applyFont="1" applyFill="1" applyBorder="1" applyAlignment="1">
      <alignment horizontal="center" vertical="center" wrapText="1"/>
    </xf>
    <xf numFmtId="176" fontId="4" fillId="0" borderId="86" xfId="80" applyNumberFormat="1" applyFont="1" applyFill="1" applyBorder="1" applyAlignment="1">
      <alignment horizontal="center" vertical="center" wrapText="1"/>
    </xf>
    <xf numFmtId="176" fontId="4" fillId="0" borderId="45" xfId="80" applyNumberFormat="1" applyFont="1" applyFill="1" applyBorder="1" applyAlignment="1">
      <alignment horizontal="center" vertical="center" wrapText="1"/>
    </xf>
    <xf numFmtId="176" fontId="4" fillId="0" borderId="89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wrapText="1"/>
    </xf>
    <xf numFmtId="176" fontId="4" fillId="0" borderId="15" xfId="80" applyNumberFormat="1" applyFont="1" applyFill="1" applyBorder="1" applyAlignment="1">
      <alignment horizontal="center" vertical="center" wrapText="1"/>
    </xf>
    <xf numFmtId="176" fontId="4" fillId="0" borderId="31" xfId="80" applyNumberFormat="1" applyFont="1" applyFill="1" applyBorder="1" applyAlignment="1">
      <alignment horizontal="center" vertical="center" wrapText="1"/>
    </xf>
    <xf numFmtId="176" fontId="4" fillId="0" borderId="81" xfId="80" applyNumberFormat="1" applyFont="1" applyFill="1" applyBorder="1" applyAlignment="1">
      <alignment horizontal="center" vertical="center"/>
    </xf>
    <xf numFmtId="176" fontId="4" fillId="0" borderId="60" xfId="80" applyNumberFormat="1" applyFont="1" applyFill="1" applyBorder="1" applyAlignment="1">
      <alignment horizontal="center" vertical="center"/>
    </xf>
    <xf numFmtId="176" fontId="4" fillId="0" borderId="80" xfId="80" applyNumberFormat="1" applyFont="1" applyFill="1" applyBorder="1" applyAlignment="1">
      <alignment horizontal="center" vertical="center"/>
    </xf>
    <xf numFmtId="176" fontId="4" fillId="0" borderId="42" xfId="8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9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wrapText="1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33" borderId="81" xfId="80" applyNumberFormat="1" applyFont="1" applyFill="1" applyBorder="1" applyAlignment="1">
      <alignment horizontal="center" vertical="center" wrapText="1" shrinkToFit="1"/>
    </xf>
    <xf numFmtId="176" fontId="4" fillId="0" borderId="43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/>
    </xf>
    <xf numFmtId="176" fontId="4" fillId="0" borderId="43" xfId="8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wrapText="1" shrinkToFit="1"/>
    </xf>
    <xf numFmtId="176" fontId="4" fillId="0" borderId="20" xfId="80" applyNumberFormat="1" applyFont="1" applyFill="1" applyBorder="1" applyAlignment="1">
      <alignment vertical="center" wrapText="1"/>
    </xf>
    <xf numFmtId="176" fontId="4" fillId="0" borderId="19" xfId="80" applyNumberFormat="1" applyFont="1" applyFill="1" applyBorder="1" applyAlignment="1">
      <alignment vertical="center"/>
    </xf>
    <xf numFmtId="176" fontId="4" fillId="0" borderId="28" xfId="80" applyNumberFormat="1" applyFont="1" applyFill="1" applyBorder="1" applyAlignment="1">
      <alignment horizontal="center" vertical="center"/>
    </xf>
    <xf numFmtId="176" fontId="4" fillId="0" borderId="40" xfId="80" applyNumberFormat="1" applyFont="1" applyFill="1" applyBorder="1" applyAlignment="1">
      <alignment horizontal="center" vertical="center" shrinkToFit="1"/>
    </xf>
    <xf numFmtId="176" fontId="4" fillId="0" borderId="95" xfId="80" applyNumberFormat="1" applyFont="1" applyFill="1" applyBorder="1" applyAlignment="1">
      <alignment horizontal="center" vertical="center" shrinkToFit="1"/>
    </xf>
    <xf numFmtId="176" fontId="4" fillId="0" borderId="63" xfId="80" applyNumberFormat="1" applyFont="1" applyFill="1" applyBorder="1" applyAlignment="1">
      <alignment horizontal="center" vertical="center" shrinkToFit="1"/>
    </xf>
    <xf numFmtId="176" fontId="4" fillId="0" borderId="96" xfId="80" applyNumberFormat="1" applyFont="1" applyFill="1" applyBorder="1" applyAlignment="1">
      <alignment horizontal="center" vertical="center" shrinkToFit="1"/>
    </xf>
    <xf numFmtId="176" fontId="4" fillId="0" borderId="93" xfId="80" applyNumberFormat="1" applyFont="1" applyFill="1" applyBorder="1" applyAlignment="1">
      <alignment horizontal="center" vertical="center" shrinkToFit="1"/>
    </xf>
    <xf numFmtId="176" fontId="4" fillId="0" borderId="74" xfId="80" applyNumberFormat="1" applyFont="1" applyFill="1" applyBorder="1" applyAlignment="1">
      <alignment horizontal="center" vertical="center" shrinkToFit="1"/>
    </xf>
    <xf numFmtId="176" fontId="4" fillId="0" borderId="58" xfId="80" applyNumberFormat="1" applyFont="1" applyFill="1" applyBorder="1" applyAlignment="1">
      <alignment horizontal="center" vertical="center"/>
    </xf>
    <xf numFmtId="176" fontId="4" fillId="0" borderId="92" xfId="80" applyNumberFormat="1" applyFont="1" applyFill="1" applyBorder="1" applyAlignment="1">
      <alignment horizontal="center" vertical="center" shrinkToFit="1"/>
    </xf>
    <xf numFmtId="176" fontId="4" fillId="0" borderId="57" xfId="80" applyNumberFormat="1" applyFont="1" applyFill="1" applyBorder="1" applyAlignment="1">
      <alignment horizontal="center" vertical="center"/>
    </xf>
    <xf numFmtId="176" fontId="4" fillId="0" borderId="82" xfId="80" applyNumberFormat="1" applyFont="1" applyFill="1" applyBorder="1" applyAlignment="1">
      <alignment horizontal="center" vertical="center" shrinkToFit="1"/>
    </xf>
    <xf numFmtId="176" fontId="4" fillId="0" borderId="97" xfId="80" applyNumberFormat="1" applyFont="1" applyFill="1" applyBorder="1" applyAlignment="1">
      <alignment horizontal="center" vertical="center" shrinkToFit="1"/>
    </xf>
    <xf numFmtId="176" fontId="4" fillId="0" borderId="72" xfId="80" applyNumberFormat="1" applyFont="1" applyFill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公共施設フォーム1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" defaultRowHeight="15"/>
  <cols>
    <col min="1" max="16384" width="9" style="1" customWidth="1"/>
  </cols>
  <sheetData>
    <row r="2" spans="1:8" ht="24" customHeight="1">
      <c r="A2" s="70"/>
      <c r="B2" s="70"/>
      <c r="C2" s="70"/>
      <c r="D2" s="70"/>
      <c r="E2" s="70"/>
      <c r="F2" s="70"/>
      <c r="G2" s="70"/>
      <c r="H2" s="7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233" t="s">
        <v>40</v>
      </c>
      <c r="B9" s="233"/>
      <c r="C9" s="233"/>
      <c r="D9" s="233"/>
      <c r="E9" s="233"/>
      <c r="F9" s="233"/>
      <c r="G9" s="233"/>
      <c r="H9" s="233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71"/>
      <c r="B14" s="71"/>
      <c r="C14" s="71"/>
      <c r="D14" s="71"/>
      <c r="E14" s="71"/>
      <c r="F14" s="71"/>
      <c r="G14" s="71"/>
      <c r="H14" s="71"/>
    </row>
    <row r="39" spans="1:8" ht="24" customHeight="1">
      <c r="A39" s="70"/>
      <c r="B39" s="70"/>
      <c r="C39" s="70"/>
      <c r="D39" s="70"/>
      <c r="E39" s="70"/>
      <c r="F39" s="70"/>
      <c r="G39" s="70"/>
      <c r="H39" s="70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SheetLayoutView="90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" sqref="E2"/>
    </sheetView>
  </sheetViews>
  <sheetFormatPr defaultColWidth="9" defaultRowHeight="15"/>
  <cols>
    <col min="1" max="1" width="10.19921875" style="16" customWidth="1"/>
    <col min="2" max="4" width="13" style="33" customWidth="1"/>
    <col min="5" max="5" width="19" style="33" bestFit="1" customWidth="1"/>
    <col min="6" max="23" width="13" style="33" customWidth="1"/>
    <col min="24" max="24" width="6.69921875" style="33" customWidth="1"/>
    <col min="25" max="25" width="11.19921875" style="33" customWidth="1"/>
    <col min="26" max="26" width="6.69921875" style="33" customWidth="1"/>
    <col min="27" max="27" width="11.19921875" style="33" customWidth="1"/>
    <col min="28" max="28" width="6.69921875" style="33" customWidth="1"/>
    <col min="29" max="29" width="11.19921875" style="33" customWidth="1"/>
    <col min="30" max="30" width="6.69921875" style="33" customWidth="1"/>
    <col min="31" max="31" width="11.19921875" style="33" customWidth="1"/>
    <col min="32" max="32" width="6.69921875" style="33" customWidth="1"/>
    <col min="33" max="33" width="11.19921875" style="33" customWidth="1"/>
    <col min="34" max="34" width="6.69921875" style="33" customWidth="1"/>
    <col min="35" max="35" width="11.19921875" style="33" customWidth="1"/>
    <col min="36" max="36" width="6.69921875" style="33" customWidth="1"/>
    <col min="37" max="37" width="11.19921875" style="33" customWidth="1"/>
    <col min="38" max="38" width="6.69921875" style="33" customWidth="1"/>
    <col min="39" max="40" width="11.19921875" style="33" customWidth="1"/>
    <col min="41" max="44" width="12.5" style="11" customWidth="1"/>
    <col min="45" max="46" width="15" style="11" customWidth="1"/>
    <col min="47" max="50" width="11.19921875" style="11" customWidth="1"/>
    <col min="51" max="54" width="9.5" style="11" customWidth="1"/>
    <col min="55" max="107" width="12.5" style="11" customWidth="1"/>
    <col min="108" max="109" width="10" style="11" customWidth="1"/>
    <col min="110" max="110" width="7.5" style="33" customWidth="1"/>
    <col min="111" max="111" width="11.19921875" style="33" customWidth="1"/>
    <col min="112" max="112" width="7.5" style="33" customWidth="1"/>
    <col min="113" max="113" width="11.19921875" style="33" customWidth="1"/>
    <col min="114" max="114" width="7.5" style="33" customWidth="1"/>
    <col min="115" max="115" width="11.19921875" style="33" customWidth="1"/>
    <col min="116" max="116" width="7.5" style="33" customWidth="1"/>
    <col min="117" max="117" width="11.19921875" style="33" customWidth="1"/>
    <col min="118" max="118" width="13.796875" style="50" customWidth="1"/>
    <col min="119" max="119" width="7.5" style="50" customWidth="1"/>
    <col min="120" max="120" width="11.19921875" style="50" customWidth="1"/>
    <col min="121" max="121" width="7.5" style="50" customWidth="1"/>
    <col min="122" max="122" width="11.19921875" style="50" customWidth="1"/>
    <col min="123" max="123" width="7.5" style="50" customWidth="1"/>
    <col min="124" max="124" width="11.19921875" style="50" customWidth="1"/>
    <col min="125" max="125" width="7.5" style="50" customWidth="1"/>
    <col min="126" max="126" width="11.19921875" style="50" customWidth="1"/>
    <col min="127" max="127" width="7.5" style="50" customWidth="1"/>
    <col min="128" max="128" width="11.19921875" style="50" customWidth="1"/>
    <col min="129" max="129" width="7.5" style="50" customWidth="1"/>
    <col min="130" max="130" width="11.19921875" style="50" customWidth="1"/>
    <col min="131" max="131" width="7.5" style="33" customWidth="1"/>
    <col min="132" max="132" width="11.19921875" style="33" customWidth="1"/>
    <col min="133" max="133" width="7.5" style="33" customWidth="1"/>
    <col min="134" max="134" width="11.19921875" style="33" customWidth="1"/>
    <col min="135" max="135" width="7.5" style="11" customWidth="1"/>
    <col min="136" max="136" width="11.19921875" style="11" customWidth="1"/>
    <col min="137" max="137" width="7.5" style="11" customWidth="1"/>
    <col min="138" max="139" width="11.19921875" style="11" customWidth="1"/>
    <col min="140" max="140" width="7.09765625" style="11" customWidth="1"/>
    <col min="141" max="141" width="7.5" style="11" customWidth="1"/>
    <col min="142" max="142" width="11.19921875" style="11" customWidth="1"/>
    <col min="143" max="143" width="7.796875" style="11" customWidth="1"/>
    <col min="144" max="144" width="7.5" style="11" customWidth="1"/>
    <col min="145" max="145" width="11.19921875" style="11" customWidth="1"/>
    <col min="146" max="146" width="7.5" style="11" customWidth="1"/>
    <col min="147" max="147" width="11.19921875" style="11" customWidth="1"/>
    <col min="148" max="148" width="8.19921875" style="11" customWidth="1"/>
    <col min="149" max="149" width="6.69921875" style="11" customWidth="1"/>
    <col min="150" max="150" width="10" style="11" customWidth="1"/>
    <col min="151" max="151" width="7" style="11" customWidth="1"/>
    <col min="152" max="152" width="6.69921875" style="11" customWidth="1"/>
    <col min="153" max="153" width="10" style="11" customWidth="1"/>
    <col min="154" max="154" width="7" style="11" customWidth="1"/>
    <col min="155" max="155" width="6.69921875" style="11" customWidth="1"/>
    <col min="156" max="156" width="10" style="11" customWidth="1"/>
    <col min="157" max="157" width="7" style="11" customWidth="1"/>
    <col min="158" max="158" width="6.69921875" style="11" customWidth="1"/>
    <col min="159" max="159" width="10" style="11" customWidth="1"/>
    <col min="160" max="160" width="7" style="11" customWidth="1"/>
    <col min="161" max="161" width="7.5" style="11" customWidth="1"/>
    <col min="162" max="162" width="11.19921875" style="11" customWidth="1"/>
    <col min="163" max="163" width="8.59765625" style="11" customWidth="1"/>
    <col min="164" max="164" width="7.5" style="11" customWidth="1"/>
    <col min="165" max="165" width="11.19921875" style="11" customWidth="1"/>
    <col min="166" max="166" width="8.59765625" style="11" customWidth="1"/>
    <col min="167" max="167" width="7.5" style="11" customWidth="1"/>
    <col min="168" max="168" width="11.19921875" style="11" customWidth="1"/>
    <col min="169" max="169" width="8.59765625" style="11" customWidth="1"/>
    <col min="170" max="170" width="7.5" style="11" customWidth="1"/>
    <col min="171" max="171" width="11.19921875" style="11" customWidth="1"/>
    <col min="172" max="172" width="8.59765625" style="11" customWidth="1"/>
    <col min="173" max="173" width="7.5" style="11" customWidth="1"/>
    <col min="174" max="174" width="11.19921875" style="11" customWidth="1"/>
    <col min="175" max="175" width="8.59765625" style="11" customWidth="1"/>
    <col min="176" max="176" width="7.5" style="11" customWidth="1"/>
    <col min="177" max="177" width="11.19921875" style="11" customWidth="1"/>
    <col min="178" max="178" width="8.59765625" style="11" customWidth="1"/>
    <col min="179" max="179" width="7.5" style="11" customWidth="1"/>
    <col min="180" max="180" width="11.19921875" style="11" customWidth="1"/>
    <col min="181" max="181" width="8.59765625" style="11" customWidth="1"/>
    <col min="182" max="182" width="7.5" style="11" customWidth="1"/>
    <col min="183" max="183" width="11.19921875" style="11" customWidth="1"/>
    <col min="184" max="184" width="8.59765625" style="11" customWidth="1"/>
    <col min="185" max="185" width="7.5" style="11" customWidth="1"/>
    <col min="186" max="186" width="11.19921875" style="11" customWidth="1"/>
    <col min="187" max="187" width="8.59765625" style="11" customWidth="1"/>
    <col min="188" max="188" width="7.5" style="11" customWidth="1"/>
    <col min="189" max="189" width="11.19921875" style="11" customWidth="1"/>
    <col min="190" max="190" width="8.59765625" style="11" customWidth="1"/>
    <col min="191" max="191" width="7.5" style="11" customWidth="1"/>
    <col min="192" max="192" width="8.59765625" style="11" customWidth="1"/>
    <col min="193" max="193" width="7.5" style="11" customWidth="1"/>
    <col min="194" max="194" width="8.59765625" style="11" customWidth="1"/>
    <col min="195" max="195" width="7.5" style="11" customWidth="1"/>
    <col min="196" max="196" width="11.19921875" style="11" customWidth="1"/>
    <col min="197" max="197" width="7.5" style="11" customWidth="1"/>
    <col min="198" max="198" width="11.19921875" style="11" customWidth="1"/>
    <col min="199" max="199" width="7.296875" style="11" customWidth="1"/>
    <col min="200" max="200" width="7.5" style="11" customWidth="1"/>
    <col min="201" max="201" width="10.69921875" style="11" customWidth="1"/>
    <col min="202" max="202" width="7.5" style="11" customWidth="1"/>
    <col min="203" max="203" width="10.69921875" style="11" customWidth="1"/>
    <col min="204" max="204" width="7.5" style="11" customWidth="1"/>
    <col min="205" max="205" width="13.5" style="11" customWidth="1"/>
    <col min="206" max="16384" width="9" style="11" customWidth="1"/>
  </cols>
  <sheetData>
    <row r="1" spans="1:205" ht="20.25" customHeight="1">
      <c r="A1" s="14"/>
      <c r="B1" s="12" t="s">
        <v>60</v>
      </c>
      <c r="C1" s="12"/>
      <c r="D1" s="12"/>
      <c r="E1" s="6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"/>
      <c r="S1" s="13"/>
      <c r="T1" s="13"/>
      <c r="U1" s="4" t="s">
        <v>253</v>
      </c>
      <c r="V1" s="4"/>
      <c r="W1" s="4"/>
      <c r="X1" s="4" t="s">
        <v>254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255</v>
      </c>
      <c r="AP1" s="4"/>
      <c r="AQ1" s="4"/>
      <c r="AR1" s="13"/>
      <c r="AS1" s="13" t="s">
        <v>84</v>
      </c>
      <c r="AT1" s="13" t="s">
        <v>85</v>
      </c>
      <c r="AU1" s="4" t="s">
        <v>256</v>
      </c>
      <c r="AV1" s="4"/>
      <c r="AW1" s="4"/>
      <c r="AX1" s="4"/>
      <c r="AY1" s="4" t="s">
        <v>257</v>
      </c>
      <c r="AZ1" s="4"/>
      <c r="BA1" s="4"/>
      <c r="BB1" s="4"/>
      <c r="BC1" s="4" t="s">
        <v>258</v>
      </c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4"/>
      <c r="BT1" s="13"/>
      <c r="BU1" s="13"/>
      <c r="BV1" s="13"/>
      <c r="BW1" s="13"/>
      <c r="BX1" s="13"/>
      <c r="BY1" s="13"/>
      <c r="BZ1" s="4"/>
      <c r="CA1" s="13"/>
      <c r="CB1" s="13"/>
      <c r="CC1" s="4"/>
      <c r="CD1" s="13"/>
      <c r="CE1" s="13"/>
      <c r="CF1" s="13"/>
      <c r="CG1" s="4"/>
      <c r="CH1" s="13"/>
      <c r="CI1" s="13"/>
      <c r="CJ1" s="13"/>
      <c r="CK1" s="13"/>
      <c r="CL1" s="13"/>
      <c r="CM1" s="13"/>
      <c r="CN1" s="4"/>
      <c r="CO1" s="13"/>
      <c r="CP1" s="13"/>
      <c r="CQ1" s="13"/>
      <c r="CR1" s="13"/>
      <c r="CS1" s="13"/>
      <c r="CT1" s="13"/>
      <c r="CU1" s="4"/>
      <c r="CV1" s="13"/>
      <c r="CW1" s="13"/>
      <c r="CX1" s="13"/>
      <c r="CY1" s="13"/>
      <c r="CZ1" s="13"/>
      <c r="DA1" s="13"/>
      <c r="DB1" s="146"/>
      <c r="DC1" s="14"/>
      <c r="DD1" s="64"/>
      <c r="DE1" s="64"/>
      <c r="DF1" s="4" t="s">
        <v>259</v>
      </c>
      <c r="DG1" s="4"/>
      <c r="DH1" s="4"/>
      <c r="DI1" s="4"/>
      <c r="DJ1" s="4"/>
      <c r="DK1" s="4"/>
      <c r="DL1" s="4"/>
      <c r="DM1" s="4"/>
      <c r="DN1" s="15" t="s">
        <v>260</v>
      </c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4" t="s">
        <v>261</v>
      </c>
      <c r="EB1" s="4"/>
      <c r="EC1" s="4"/>
      <c r="ED1" s="4"/>
      <c r="EE1" s="4" t="s">
        <v>223</v>
      </c>
      <c r="EF1" s="4"/>
      <c r="EG1" s="14"/>
      <c r="EH1" s="14"/>
      <c r="EI1" s="4" t="s">
        <v>126</v>
      </c>
      <c r="EJ1" s="12"/>
      <c r="EK1" s="12"/>
      <c r="EL1" s="12"/>
      <c r="EM1" s="12"/>
      <c r="EN1" s="4" t="s">
        <v>264</v>
      </c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4" t="s">
        <v>193</v>
      </c>
      <c r="GS1" s="4"/>
      <c r="GT1" s="12"/>
      <c r="GU1" s="12"/>
      <c r="GV1" s="4" t="s">
        <v>147</v>
      </c>
      <c r="GW1" s="12"/>
    </row>
    <row r="2" spans="1:216" s="16" customFormat="1" ht="26.25" customHeight="1" thickBot="1">
      <c r="A2" s="61"/>
      <c r="B2" s="12"/>
      <c r="C2" s="12"/>
      <c r="D2" s="12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2"/>
      <c r="V2" s="4"/>
      <c r="W2" s="4"/>
      <c r="X2" s="4" t="s">
        <v>200</v>
      </c>
      <c r="Y2" s="4"/>
      <c r="Z2" s="4"/>
      <c r="AA2" s="4"/>
      <c r="AB2" s="4"/>
      <c r="AC2" s="4"/>
      <c r="AD2" s="4"/>
      <c r="AE2" s="4"/>
      <c r="AF2" s="4" t="s">
        <v>201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3"/>
      <c r="AS2" s="13"/>
      <c r="AT2" s="13"/>
      <c r="AU2" s="4" t="s">
        <v>202</v>
      </c>
      <c r="AV2" s="4"/>
      <c r="AW2" s="4" t="s">
        <v>176</v>
      </c>
      <c r="AX2" s="4"/>
      <c r="AY2" s="12"/>
      <c r="AZ2" s="12"/>
      <c r="BA2" s="12"/>
      <c r="BB2" s="12"/>
      <c r="BC2" s="4" t="s">
        <v>203</v>
      </c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26" t="s">
        <v>181</v>
      </c>
      <c r="BQ2" s="125"/>
      <c r="BR2" s="13"/>
      <c r="BS2" s="4" t="s">
        <v>182</v>
      </c>
      <c r="BT2" s="13"/>
      <c r="BU2" s="66"/>
      <c r="BV2" s="66"/>
      <c r="BW2" s="66"/>
      <c r="BX2" s="66"/>
      <c r="BY2" s="66"/>
      <c r="BZ2" s="4" t="s">
        <v>184</v>
      </c>
      <c r="CA2" s="13"/>
      <c r="CB2" s="13"/>
      <c r="CC2" s="13"/>
      <c r="CD2" s="13"/>
      <c r="CE2" s="13"/>
      <c r="CF2" s="13"/>
      <c r="CG2" s="4" t="s">
        <v>185</v>
      </c>
      <c r="CH2" s="13"/>
      <c r="CI2" s="66"/>
      <c r="CJ2" s="66"/>
      <c r="CK2" s="66"/>
      <c r="CL2" s="66"/>
      <c r="CM2" s="66"/>
      <c r="CN2" s="4" t="s">
        <v>186</v>
      </c>
      <c r="CO2" s="13"/>
      <c r="CP2" s="66"/>
      <c r="CQ2" s="66"/>
      <c r="CR2" s="66"/>
      <c r="CS2" s="66"/>
      <c r="CT2" s="66"/>
      <c r="CU2" s="4" t="s">
        <v>187</v>
      </c>
      <c r="CV2" s="13"/>
      <c r="CW2" s="66"/>
      <c r="CX2" s="66"/>
      <c r="CY2" s="66"/>
      <c r="CZ2" s="66"/>
      <c r="DA2" s="66"/>
      <c r="DB2" s="224" t="s">
        <v>248</v>
      </c>
      <c r="DC2" s="4" t="s">
        <v>205</v>
      </c>
      <c r="DD2" s="65"/>
      <c r="DE2" s="65"/>
      <c r="DF2" s="4" t="s">
        <v>204</v>
      </c>
      <c r="DG2" s="4"/>
      <c r="DH2" s="4"/>
      <c r="DI2" s="4"/>
      <c r="DJ2" s="4" t="s">
        <v>188</v>
      </c>
      <c r="DK2" s="4"/>
      <c r="DL2" s="4"/>
      <c r="DM2" s="4"/>
      <c r="DN2" s="15" t="s">
        <v>206</v>
      </c>
      <c r="DO2" s="15"/>
      <c r="DP2" s="15"/>
      <c r="DQ2" s="15"/>
      <c r="DR2" s="15"/>
      <c r="DS2" s="15" t="s">
        <v>189</v>
      </c>
      <c r="DT2" s="15"/>
      <c r="DU2" s="15"/>
      <c r="DV2" s="15"/>
      <c r="DW2" s="15" t="s">
        <v>190</v>
      </c>
      <c r="DX2" s="15"/>
      <c r="DY2" s="15"/>
      <c r="DZ2" s="15"/>
      <c r="EA2" s="4" t="s">
        <v>207</v>
      </c>
      <c r="EB2" s="4"/>
      <c r="EC2" s="4" t="s">
        <v>191</v>
      </c>
      <c r="ED2" s="4"/>
      <c r="EE2" s="234" t="s">
        <v>262</v>
      </c>
      <c r="EF2" s="235"/>
      <c r="EG2" s="234" t="s">
        <v>263</v>
      </c>
      <c r="EH2" s="235"/>
      <c r="EI2" s="12"/>
      <c r="EJ2" s="12"/>
      <c r="EK2" s="12"/>
      <c r="EL2" s="12"/>
      <c r="EM2" s="12"/>
      <c r="EN2" s="4" t="s">
        <v>265</v>
      </c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67"/>
      <c r="GN2" s="67"/>
      <c r="GO2" s="12"/>
      <c r="GP2" s="12"/>
      <c r="GQ2" s="12"/>
      <c r="GR2" s="147" t="s">
        <v>266</v>
      </c>
      <c r="GS2" s="12"/>
      <c r="GT2" s="12"/>
      <c r="GU2" s="12"/>
      <c r="GV2" s="4" t="s">
        <v>266</v>
      </c>
      <c r="GW2" s="12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16" customFormat="1" ht="21.75" customHeight="1">
      <c r="A3" s="299" t="s">
        <v>43</v>
      </c>
      <c r="B3" s="302" t="s">
        <v>44</v>
      </c>
      <c r="C3" s="240"/>
      <c r="D3" s="241"/>
      <c r="E3" s="51" t="s">
        <v>251</v>
      </c>
      <c r="F3" s="240" t="s">
        <v>49</v>
      </c>
      <c r="G3" s="240"/>
      <c r="H3" s="241"/>
      <c r="I3" s="239" t="s">
        <v>172</v>
      </c>
      <c r="J3" s="240"/>
      <c r="K3" s="241"/>
      <c r="L3" s="239" t="s">
        <v>173</v>
      </c>
      <c r="M3" s="240"/>
      <c r="N3" s="241"/>
      <c r="O3" s="239" t="s">
        <v>174</v>
      </c>
      <c r="P3" s="240"/>
      <c r="Q3" s="241"/>
      <c r="R3" s="291" t="s">
        <v>252</v>
      </c>
      <c r="S3" s="306"/>
      <c r="T3" s="307"/>
      <c r="U3" s="18" t="s">
        <v>61</v>
      </c>
      <c r="V3" s="19" t="s">
        <v>62</v>
      </c>
      <c r="W3" s="19" t="s">
        <v>65</v>
      </c>
      <c r="X3" s="269" t="s">
        <v>66</v>
      </c>
      <c r="Y3" s="308"/>
      <c r="Z3" s="308"/>
      <c r="AA3" s="308"/>
      <c r="AB3" s="308"/>
      <c r="AC3" s="270"/>
      <c r="AD3" s="269" t="s">
        <v>74</v>
      </c>
      <c r="AE3" s="270"/>
      <c r="AF3" s="269" t="s">
        <v>26</v>
      </c>
      <c r="AG3" s="308"/>
      <c r="AH3" s="308"/>
      <c r="AI3" s="308"/>
      <c r="AJ3" s="308"/>
      <c r="AK3" s="270"/>
      <c r="AL3" s="269" t="s">
        <v>77</v>
      </c>
      <c r="AM3" s="270"/>
      <c r="AN3" s="281" t="s">
        <v>218</v>
      </c>
      <c r="AO3" s="309" t="s">
        <v>227</v>
      </c>
      <c r="AP3" s="309" t="s">
        <v>228</v>
      </c>
      <c r="AQ3" s="309" t="s">
        <v>226</v>
      </c>
      <c r="AR3" s="282" t="s">
        <v>175</v>
      </c>
      <c r="AS3" s="293" t="s">
        <v>82</v>
      </c>
      <c r="AT3" s="293" t="s">
        <v>83</v>
      </c>
      <c r="AU3" s="285" t="s">
        <v>87</v>
      </c>
      <c r="AV3" s="281" t="s">
        <v>229</v>
      </c>
      <c r="AW3" s="281" t="s">
        <v>87</v>
      </c>
      <c r="AX3" s="281" t="s">
        <v>229</v>
      </c>
      <c r="AY3" s="238" t="s">
        <v>91</v>
      </c>
      <c r="AZ3" s="236"/>
      <c r="BA3" s="236"/>
      <c r="BB3" s="237"/>
      <c r="BC3" s="281" t="s">
        <v>177</v>
      </c>
      <c r="BD3" s="281" t="s">
        <v>178</v>
      </c>
      <c r="BE3" s="281" t="s">
        <v>100</v>
      </c>
      <c r="BF3" s="281" t="s">
        <v>102</v>
      </c>
      <c r="BG3" s="281" t="s">
        <v>233</v>
      </c>
      <c r="BH3" s="281" t="s">
        <v>232</v>
      </c>
      <c r="BI3" s="283" t="s">
        <v>102</v>
      </c>
      <c r="BJ3" s="285" t="s">
        <v>234</v>
      </c>
      <c r="BK3" s="281" t="s">
        <v>235</v>
      </c>
      <c r="BL3" s="281" t="s">
        <v>102</v>
      </c>
      <c r="BM3" s="281" t="s">
        <v>236</v>
      </c>
      <c r="BN3" s="281" t="s">
        <v>237</v>
      </c>
      <c r="BO3" s="283" t="s">
        <v>105</v>
      </c>
      <c r="BP3" s="289" t="s">
        <v>178</v>
      </c>
      <c r="BQ3" s="281" t="s">
        <v>183</v>
      </c>
      <c r="BR3" s="281" t="s">
        <v>102</v>
      </c>
      <c r="BS3" s="282" t="s">
        <v>110</v>
      </c>
      <c r="BT3" s="56"/>
      <c r="BU3" s="285" t="s">
        <v>236</v>
      </c>
      <c r="BV3" s="282" t="s">
        <v>238</v>
      </c>
      <c r="BW3" s="20"/>
      <c r="BX3" s="281" t="s">
        <v>235</v>
      </c>
      <c r="BY3" s="281" t="s">
        <v>237</v>
      </c>
      <c r="BZ3" s="282" t="s">
        <v>239</v>
      </c>
      <c r="CA3" s="20"/>
      <c r="CB3" s="281" t="s">
        <v>236</v>
      </c>
      <c r="CC3" s="282" t="s">
        <v>238</v>
      </c>
      <c r="CD3" s="20"/>
      <c r="CE3" s="281" t="s">
        <v>235</v>
      </c>
      <c r="CF3" s="281" t="s">
        <v>237</v>
      </c>
      <c r="CG3" s="282" t="s">
        <v>111</v>
      </c>
      <c r="CH3" s="20"/>
      <c r="CI3" s="281" t="s">
        <v>236</v>
      </c>
      <c r="CJ3" s="282" t="s">
        <v>238</v>
      </c>
      <c r="CK3" s="20"/>
      <c r="CL3" s="281" t="s">
        <v>235</v>
      </c>
      <c r="CM3" s="281" t="s">
        <v>237</v>
      </c>
      <c r="CN3" s="282" t="s">
        <v>111</v>
      </c>
      <c r="CO3" s="20"/>
      <c r="CP3" s="281" t="s">
        <v>236</v>
      </c>
      <c r="CQ3" s="282" t="s">
        <v>238</v>
      </c>
      <c r="CR3" s="20"/>
      <c r="CS3" s="281" t="s">
        <v>235</v>
      </c>
      <c r="CT3" s="281" t="s">
        <v>237</v>
      </c>
      <c r="CU3" s="282" t="s">
        <v>111</v>
      </c>
      <c r="CV3" s="20"/>
      <c r="CW3" s="281" t="s">
        <v>236</v>
      </c>
      <c r="CX3" s="282" t="s">
        <v>238</v>
      </c>
      <c r="CY3" s="20"/>
      <c r="CZ3" s="281" t="s">
        <v>235</v>
      </c>
      <c r="DA3" s="281" t="s">
        <v>237</v>
      </c>
      <c r="DB3" s="281" t="s">
        <v>112</v>
      </c>
      <c r="DC3" s="239" t="s">
        <v>113</v>
      </c>
      <c r="DD3" s="72"/>
      <c r="DE3" s="21"/>
      <c r="DF3" s="269" t="s">
        <v>116</v>
      </c>
      <c r="DG3" s="270"/>
      <c r="DH3" s="269" t="s">
        <v>119</v>
      </c>
      <c r="DI3" s="270"/>
      <c r="DJ3" s="269" t="s">
        <v>116</v>
      </c>
      <c r="DK3" s="270"/>
      <c r="DL3" s="269" t="s">
        <v>119</v>
      </c>
      <c r="DM3" s="270"/>
      <c r="DN3" s="273" t="s">
        <v>277</v>
      </c>
      <c r="DO3" s="260" t="s">
        <v>116</v>
      </c>
      <c r="DP3" s="261"/>
      <c r="DQ3" s="260" t="s">
        <v>119</v>
      </c>
      <c r="DR3" s="261"/>
      <c r="DS3" s="260" t="s">
        <v>116</v>
      </c>
      <c r="DT3" s="261"/>
      <c r="DU3" s="260" t="s">
        <v>119</v>
      </c>
      <c r="DV3" s="261"/>
      <c r="DW3" s="260" t="s">
        <v>116</v>
      </c>
      <c r="DX3" s="261"/>
      <c r="DY3" s="260" t="s">
        <v>119</v>
      </c>
      <c r="DZ3" s="272"/>
      <c r="EA3" s="277" t="s">
        <v>116</v>
      </c>
      <c r="EB3" s="270"/>
      <c r="EC3" s="269" t="s">
        <v>116</v>
      </c>
      <c r="ED3" s="270"/>
      <c r="EE3" s="269" t="s">
        <v>122</v>
      </c>
      <c r="EF3" s="270"/>
      <c r="EG3" s="291" t="s">
        <v>122</v>
      </c>
      <c r="EH3" s="270"/>
      <c r="EI3" s="238" t="s">
        <v>123</v>
      </c>
      <c r="EJ3" s="237"/>
      <c r="EK3" s="238" t="s">
        <v>125</v>
      </c>
      <c r="EL3" s="236"/>
      <c r="EM3" s="237"/>
      <c r="EN3" s="238" t="s">
        <v>127</v>
      </c>
      <c r="EO3" s="237"/>
      <c r="EP3" s="238" t="s">
        <v>129</v>
      </c>
      <c r="EQ3" s="236"/>
      <c r="ER3" s="237"/>
      <c r="ES3" s="238" t="s">
        <v>130</v>
      </c>
      <c r="ET3" s="236"/>
      <c r="EU3" s="237"/>
      <c r="EV3" s="257" t="s">
        <v>131</v>
      </c>
      <c r="EW3" s="236"/>
      <c r="EX3" s="237"/>
      <c r="EY3" s="238" t="s">
        <v>132</v>
      </c>
      <c r="EZ3" s="236"/>
      <c r="FA3" s="237"/>
      <c r="FB3" s="238" t="s">
        <v>133</v>
      </c>
      <c r="FC3" s="236"/>
      <c r="FD3" s="237"/>
      <c r="FE3" s="238" t="s">
        <v>213</v>
      </c>
      <c r="FF3" s="236"/>
      <c r="FG3" s="236"/>
      <c r="FH3" s="236"/>
      <c r="FI3" s="236"/>
      <c r="FJ3" s="236"/>
      <c r="FK3" s="236"/>
      <c r="FL3" s="236"/>
      <c r="FM3" s="236"/>
      <c r="FN3" s="236" t="s">
        <v>214</v>
      </c>
      <c r="FO3" s="236"/>
      <c r="FP3" s="236"/>
      <c r="FQ3" s="236"/>
      <c r="FR3" s="236"/>
      <c r="FS3" s="236"/>
      <c r="FT3" s="236"/>
      <c r="FU3" s="236"/>
      <c r="FV3" s="237"/>
      <c r="FW3" s="238" t="s">
        <v>215</v>
      </c>
      <c r="FX3" s="236"/>
      <c r="FY3" s="236"/>
      <c r="FZ3" s="236"/>
      <c r="GA3" s="236"/>
      <c r="GB3" s="236"/>
      <c r="GC3" s="236"/>
      <c r="GD3" s="236"/>
      <c r="GE3" s="236"/>
      <c r="GF3" s="236" t="s">
        <v>216</v>
      </c>
      <c r="GG3" s="236"/>
      <c r="GH3" s="237"/>
      <c r="GI3" s="239" t="s">
        <v>144</v>
      </c>
      <c r="GJ3" s="240"/>
      <c r="GK3" s="240"/>
      <c r="GL3" s="241"/>
      <c r="GM3" s="238" t="s">
        <v>145</v>
      </c>
      <c r="GN3" s="237"/>
      <c r="GO3" s="239" t="s">
        <v>146</v>
      </c>
      <c r="GP3" s="240"/>
      <c r="GQ3" s="241"/>
      <c r="GR3" s="239" t="s">
        <v>144</v>
      </c>
      <c r="GS3" s="240"/>
      <c r="GT3" s="240"/>
      <c r="GU3" s="241"/>
      <c r="GV3" s="247" t="s">
        <v>117</v>
      </c>
      <c r="GW3" s="249" t="s">
        <v>118</v>
      </c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s="16" customFormat="1" ht="33.75" customHeight="1">
      <c r="A4" s="300"/>
      <c r="B4" s="232" t="s">
        <v>221</v>
      </c>
      <c r="C4" s="231" t="s">
        <v>250</v>
      </c>
      <c r="D4" s="303" t="s">
        <v>243</v>
      </c>
      <c r="E4" s="127" t="s">
        <v>48</v>
      </c>
      <c r="F4" s="88" t="s">
        <v>220</v>
      </c>
      <c r="G4" s="89" t="s">
        <v>221</v>
      </c>
      <c r="H4" s="305" t="s">
        <v>244</v>
      </c>
      <c r="I4" s="89" t="s">
        <v>220</v>
      </c>
      <c r="J4" s="89" t="s">
        <v>221</v>
      </c>
      <c r="K4" s="303" t="s">
        <v>245</v>
      </c>
      <c r="L4" s="128" t="s">
        <v>220</v>
      </c>
      <c r="M4" s="89" t="s">
        <v>221</v>
      </c>
      <c r="N4" s="305" t="s">
        <v>246</v>
      </c>
      <c r="O4" s="89" t="s">
        <v>220</v>
      </c>
      <c r="P4" s="89" t="s">
        <v>221</v>
      </c>
      <c r="Q4" s="245" t="s">
        <v>247</v>
      </c>
      <c r="R4" s="267" t="s">
        <v>58</v>
      </c>
      <c r="S4" s="267" t="s">
        <v>59</v>
      </c>
      <c r="T4" s="267" t="s">
        <v>192</v>
      </c>
      <c r="U4" s="248" t="s">
        <v>63</v>
      </c>
      <c r="V4" s="271" t="s">
        <v>64</v>
      </c>
      <c r="W4" s="310" t="s">
        <v>165</v>
      </c>
      <c r="X4" s="297" t="s">
        <v>67</v>
      </c>
      <c r="Y4" s="298"/>
      <c r="Z4" s="297" t="s">
        <v>68</v>
      </c>
      <c r="AA4" s="298"/>
      <c r="AB4" s="297" t="s">
        <v>69</v>
      </c>
      <c r="AC4" s="298"/>
      <c r="AD4" s="271" t="s">
        <v>70</v>
      </c>
      <c r="AE4" s="267" t="s">
        <v>75</v>
      </c>
      <c r="AF4" s="295" t="s">
        <v>76</v>
      </c>
      <c r="AG4" s="296"/>
      <c r="AH4" s="295" t="s">
        <v>68</v>
      </c>
      <c r="AI4" s="296"/>
      <c r="AJ4" s="295" t="s">
        <v>69</v>
      </c>
      <c r="AK4" s="296"/>
      <c r="AL4" s="271" t="s">
        <v>70</v>
      </c>
      <c r="AM4" s="271" t="s">
        <v>79</v>
      </c>
      <c r="AN4" s="271"/>
      <c r="AO4" s="248"/>
      <c r="AP4" s="248"/>
      <c r="AQ4" s="248"/>
      <c r="AR4" s="292"/>
      <c r="AS4" s="294"/>
      <c r="AT4" s="294"/>
      <c r="AU4" s="286"/>
      <c r="AV4" s="267"/>
      <c r="AW4" s="267"/>
      <c r="AX4" s="267"/>
      <c r="AY4" s="242" t="s">
        <v>92</v>
      </c>
      <c r="AZ4" s="243"/>
      <c r="BA4" s="253" t="s">
        <v>93</v>
      </c>
      <c r="BB4" s="255"/>
      <c r="BC4" s="267"/>
      <c r="BD4" s="267"/>
      <c r="BE4" s="267"/>
      <c r="BF4" s="267"/>
      <c r="BG4" s="267"/>
      <c r="BH4" s="267"/>
      <c r="BI4" s="284"/>
      <c r="BJ4" s="286"/>
      <c r="BK4" s="267"/>
      <c r="BL4" s="267"/>
      <c r="BM4" s="267"/>
      <c r="BN4" s="267"/>
      <c r="BO4" s="284"/>
      <c r="BP4" s="290"/>
      <c r="BQ4" s="267"/>
      <c r="BR4" s="267"/>
      <c r="BS4" s="267"/>
      <c r="BT4" s="287" t="s">
        <v>240</v>
      </c>
      <c r="BU4" s="286"/>
      <c r="BV4" s="267"/>
      <c r="BW4" s="280" t="s">
        <v>241</v>
      </c>
      <c r="BX4" s="267"/>
      <c r="BY4" s="267"/>
      <c r="BZ4" s="267"/>
      <c r="CA4" s="280" t="s">
        <v>240</v>
      </c>
      <c r="CB4" s="267"/>
      <c r="CC4" s="267"/>
      <c r="CD4" s="267" t="s">
        <v>241</v>
      </c>
      <c r="CE4" s="267"/>
      <c r="CF4" s="267"/>
      <c r="CG4" s="267"/>
      <c r="CH4" s="280" t="s">
        <v>240</v>
      </c>
      <c r="CI4" s="267"/>
      <c r="CJ4" s="267"/>
      <c r="CK4" s="267" t="s">
        <v>241</v>
      </c>
      <c r="CL4" s="267"/>
      <c r="CM4" s="267"/>
      <c r="CN4" s="267"/>
      <c r="CO4" s="267" t="s">
        <v>240</v>
      </c>
      <c r="CP4" s="267"/>
      <c r="CQ4" s="267"/>
      <c r="CR4" s="267" t="s">
        <v>241</v>
      </c>
      <c r="CS4" s="267"/>
      <c r="CT4" s="267"/>
      <c r="CU4" s="267"/>
      <c r="CV4" s="267" t="s">
        <v>240</v>
      </c>
      <c r="CW4" s="267"/>
      <c r="CX4" s="267"/>
      <c r="CY4" s="267" t="s">
        <v>241</v>
      </c>
      <c r="CZ4" s="267"/>
      <c r="DA4" s="267"/>
      <c r="DB4" s="267"/>
      <c r="DC4" s="248"/>
      <c r="DD4" s="256" t="s">
        <v>114</v>
      </c>
      <c r="DE4" s="256" t="s">
        <v>115</v>
      </c>
      <c r="DF4" s="271" t="s">
        <v>117</v>
      </c>
      <c r="DG4" s="267" t="s">
        <v>118</v>
      </c>
      <c r="DH4" s="271" t="s">
        <v>117</v>
      </c>
      <c r="DI4" s="267" t="s">
        <v>118</v>
      </c>
      <c r="DJ4" s="271" t="s">
        <v>117</v>
      </c>
      <c r="DK4" s="267" t="s">
        <v>118</v>
      </c>
      <c r="DL4" s="271" t="s">
        <v>117</v>
      </c>
      <c r="DM4" s="267" t="s">
        <v>120</v>
      </c>
      <c r="DN4" s="274"/>
      <c r="DO4" s="262" t="s">
        <v>117</v>
      </c>
      <c r="DP4" s="264" t="s">
        <v>120</v>
      </c>
      <c r="DQ4" s="262" t="s">
        <v>117</v>
      </c>
      <c r="DR4" s="264" t="s">
        <v>118</v>
      </c>
      <c r="DS4" s="262" t="s">
        <v>117</v>
      </c>
      <c r="DT4" s="264" t="s">
        <v>120</v>
      </c>
      <c r="DU4" s="262" t="s">
        <v>117</v>
      </c>
      <c r="DV4" s="264" t="s">
        <v>118</v>
      </c>
      <c r="DW4" s="262" t="s">
        <v>117</v>
      </c>
      <c r="DX4" s="264" t="s">
        <v>118</v>
      </c>
      <c r="DY4" s="262" t="s">
        <v>117</v>
      </c>
      <c r="DZ4" s="258" t="s">
        <v>118</v>
      </c>
      <c r="EA4" s="265" t="s">
        <v>117</v>
      </c>
      <c r="EB4" s="267" t="s">
        <v>118</v>
      </c>
      <c r="EC4" s="271" t="s">
        <v>117</v>
      </c>
      <c r="ED4" s="267" t="s">
        <v>118</v>
      </c>
      <c r="EE4" s="271" t="s">
        <v>117</v>
      </c>
      <c r="EF4" s="267" t="s">
        <v>118</v>
      </c>
      <c r="EG4" s="271" t="s">
        <v>117</v>
      </c>
      <c r="EH4" s="267" t="s">
        <v>118</v>
      </c>
      <c r="EI4" s="256" t="s">
        <v>118</v>
      </c>
      <c r="EJ4" s="256" t="s">
        <v>124</v>
      </c>
      <c r="EK4" s="248" t="s">
        <v>117</v>
      </c>
      <c r="EL4" s="256" t="s">
        <v>118</v>
      </c>
      <c r="EM4" s="256" t="s">
        <v>124</v>
      </c>
      <c r="EN4" s="256" t="s">
        <v>128</v>
      </c>
      <c r="EO4" s="256" t="s">
        <v>118</v>
      </c>
      <c r="EP4" s="248" t="s">
        <v>117</v>
      </c>
      <c r="EQ4" s="256" t="s">
        <v>118</v>
      </c>
      <c r="ER4" s="256" t="s">
        <v>225</v>
      </c>
      <c r="ES4" s="248" t="s">
        <v>117</v>
      </c>
      <c r="ET4" s="256" t="s">
        <v>120</v>
      </c>
      <c r="EU4" s="256" t="s">
        <v>225</v>
      </c>
      <c r="EV4" s="248" t="s">
        <v>117</v>
      </c>
      <c r="EW4" s="256" t="s">
        <v>118</v>
      </c>
      <c r="EX4" s="256" t="s">
        <v>225</v>
      </c>
      <c r="EY4" s="248" t="s">
        <v>70</v>
      </c>
      <c r="EZ4" s="256" t="s">
        <v>120</v>
      </c>
      <c r="FA4" s="256" t="s">
        <v>225</v>
      </c>
      <c r="FB4" s="248" t="s">
        <v>117</v>
      </c>
      <c r="FC4" s="256" t="s">
        <v>118</v>
      </c>
      <c r="FD4" s="256" t="s">
        <v>225</v>
      </c>
      <c r="FE4" s="253" t="s">
        <v>134</v>
      </c>
      <c r="FF4" s="254"/>
      <c r="FG4" s="255"/>
      <c r="FH4" s="253" t="s">
        <v>135</v>
      </c>
      <c r="FI4" s="254"/>
      <c r="FJ4" s="255"/>
      <c r="FK4" s="253" t="s">
        <v>136</v>
      </c>
      <c r="FL4" s="254"/>
      <c r="FM4" s="255"/>
      <c r="FN4" s="253" t="s">
        <v>137</v>
      </c>
      <c r="FO4" s="254"/>
      <c r="FP4" s="255"/>
      <c r="FQ4" s="253" t="s">
        <v>138</v>
      </c>
      <c r="FR4" s="254"/>
      <c r="FS4" s="255"/>
      <c r="FT4" s="253" t="s">
        <v>139</v>
      </c>
      <c r="FU4" s="254"/>
      <c r="FV4" s="255"/>
      <c r="FW4" s="242" t="s">
        <v>30</v>
      </c>
      <c r="FX4" s="244"/>
      <c r="FY4" s="243"/>
      <c r="FZ4" s="242" t="s">
        <v>31</v>
      </c>
      <c r="GA4" s="244"/>
      <c r="GB4" s="243"/>
      <c r="GC4" s="242" t="s">
        <v>32</v>
      </c>
      <c r="GD4" s="244"/>
      <c r="GE4" s="243"/>
      <c r="GF4" s="242" t="s">
        <v>35</v>
      </c>
      <c r="GG4" s="244"/>
      <c r="GH4" s="243"/>
      <c r="GI4" s="242" t="s">
        <v>36</v>
      </c>
      <c r="GJ4" s="243"/>
      <c r="GK4" s="242" t="s">
        <v>37</v>
      </c>
      <c r="GL4" s="243"/>
      <c r="GM4" s="248" t="s">
        <v>117</v>
      </c>
      <c r="GN4" s="248" t="s">
        <v>121</v>
      </c>
      <c r="GO4" s="252" t="s">
        <v>28</v>
      </c>
      <c r="GP4" s="245" t="s">
        <v>140</v>
      </c>
      <c r="GQ4" s="245" t="s">
        <v>242</v>
      </c>
      <c r="GR4" s="242" t="s">
        <v>36</v>
      </c>
      <c r="GS4" s="243"/>
      <c r="GT4" s="242" t="s">
        <v>37</v>
      </c>
      <c r="GU4" s="243"/>
      <c r="GV4" s="248"/>
      <c r="GW4" s="25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s="16" customFormat="1" ht="47.25" customHeight="1" thickBot="1">
      <c r="A5" s="301"/>
      <c r="B5" s="90" t="s">
        <v>45</v>
      </c>
      <c r="C5" s="91" t="s">
        <v>46</v>
      </c>
      <c r="D5" s="304"/>
      <c r="E5" s="92" t="s">
        <v>47</v>
      </c>
      <c r="F5" s="90" t="s">
        <v>50</v>
      </c>
      <c r="G5" s="91" t="s">
        <v>51</v>
      </c>
      <c r="H5" s="304"/>
      <c r="I5" s="91" t="s">
        <v>52</v>
      </c>
      <c r="J5" s="91" t="s">
        <v>53</v>
      </c>
      <c r="K5" s="304"/>
      <c r="L5" s="93" t="s">
        <v>54</v>
      </c>
      <c r="M5" s="91" t="s">
        <v>55</v>
      </c>
      <c r="N5" s="304"/>
      <c r="O5" s="91" t="s">
        <v>56</v>
      </c>
      <c r="P5" s="91" t="s">
        <v>57</v>
      </c>
      <c r="Q5" s="246"/>
      <c r="R5" s="279"/>
      <c r="S5" s="279"/>
      <c r="T5" s="279"/>
      <c r="U5" s="246"/>
      <c r="V5" s="268"/>
      <c r="W5" s="311"/>
      <c r="X5" s="26" t="s">
        <v>70</v>
      </c>
      <c r="Y5" s="26" t="s">
        <v>71</v>
      </c>
      <c r="Z5" s="26" t="s">
        <v>70</v>
      </c>
      <c r="AA5" s="26" t="s">
        <v>72</v>
      </c>
      <c r="AB5" s="26" t="s">
        <v>70</v>
      </c>
      <c r="AC5" s="26" t="s">
        <v>73</v>
      </c>
      <c r="AD5" s="268"/>
      <c r="AE5" s="268"/>
      <c r="AF5" s="59" t="s">
        <v>27</v>
      </c>
      <c r="AG5" s="59" t="s">
        <v>34</v>
      </c>
      <c r="AH5" s="59" t="s">
        <v>27</v>
      </c>
      <c r="AI5" s="59" t="s">
        <v>34</v>
      </c>
      <c r="AJ5" s="59" t="s">
        <v>27</v>
      </c>
      <c r="AK5" s="59" t="s">
        <v>78</v>
      </c>
      <c r="AL5" s="268"/>
      <c r="AM5" s="268"/>
      <c r="AN5" s="268"/>
      <c r="AO5" s="26" t="s">
        <v>80</v>
      </c>
      <c r="AP5" s="26" t="s">
        <v>80</v>
      </c>
      <c r="AQ5" s="26" t="s">
        <v>80</v>
      </c>
      <c r="AR5" s="52" t="s">
        <v>81</v>
      </c>
      <c r="AS5" s="55" t="s">
        <v>86</v>
      </c>
      <c r="AT5" s="55" t="s">
        <v>86</v>
      </c>
      <c r="AU5" s="53" t="s">
        <v>88</v>
      </c>
      <c r="AV5" s="25" t="s">
        <v>89</v>
      </c>
      <c r="AW5" s="25" t="s">
        <v>88</v>
      </c>
      <c r="AX5" s="25" t="s">
        <v>90</v>
      </c>
      <c r="AY5" s="28" t="s">
        <v>95</v>
      </c>
      <c r="AZ5" s="28" t="s">
        <v>230</v>
      </c>
      <c r="BA5" s="54" t="s">
        <v>94</v>
      </c>
      <c r="BB5" s="54" t="s">
        <v>231</v>
      </c>
      <c r="BC5" s="25" t="s">
        <v>98</v>
      </c>
      <c r="BD5" s="25" t="s">
        <v>99</v>
      </c>
      <c r="BE5" s="25" t="s">
        <v>101</v>
      </c>
      <c r="BF5" s="25" t="s">
        <v>166</v>
      </c>
      <c r="BG5" s="25" t="s">
        <v>179</v>
      </c>
      <c r="BH5" s="25" t="s">
        <v>180</v>
      </c>
      <c r="BI5" s="129" t="s">
        <v>167</v>
      </c>
      <c r="BJ5" s="53" t="s">
        <v>103</v>
      </c>
      <c r="BK5" s="25" t="s">
        <v>104</v>
      </c>
      <c r="BL5" s="25" t="s">
        <v>168</v>
      </c>
      <c r="BM5" s="25" t="s">
        <v>88</v>
      </c>
      <c r="BN5" s="25" t="s">
        <v>97</v>
      </c>
      <c r="BO5" s="129" t="s">
        <v>169</v>
      </c>
      <c r="BP5" s="57" t="s">
        <v>107</v>
      </c>
      <c r="BQ5" s="25" t="s">
        <v>109</v>
      </c>
      <c r="BR5" s="25" t="s">
        <v>170</v>
      </c>
      <c r="BS5" s="25" t="s">
        <v>97</v>
      </c>
      <c r="BT5" s="288"/>
      <c r="BU5" s="53" t="s">
        <v>97</v>
      </c>
      <c r="BV5" s="25" t="s">
        <v>108</v>
      </c>
      <c r="BW5" s="279"/>
      <c r="BX5" s="25" t="s">
        <v>108</v>
      </c>
      <c r="BY5" s="25" t="s">
        <v>97</v>
      </c>
      <c r="BZ5" s="25" t="s">
        <v>97</v>
      </c>
      <c r="CA5" s="279"/>
      <c r="CB5" s="25" t="s">
        <v>97</v>
      </c>
      <c r="CC5" s="25" t="s">
        <v>108</v>
      </c>
      <c r="CD5" s="279"/>
      <c r="CE5" s="25" t="s">
        <v>108</v>
      </c>
      <c r="CF5" s="25" t="s">
        <v>97</v>
      </c>
      <c r="CG5" s="25" t="s">
        <v>97</v>
      </c>
      <c r="CH5" s="279"/>
      <c r="CI5" s="25" t="s">
        <v>96</v>
      </c>
      <c r="CJ5" s="25" t="s">
        <v>108</v>
      </c>
      <c r="CK5" s="279"/>
      <c r="CL5" s="25" t="s">
        <v>108</v>
      </c>
      <c r="CM5" s="25" t="s">
        <v>97</v>
      </c>
      <c r="CN5" s="25" t="s">
        <v>97</v>
      </c>
      <c r="CO5" s="279"/>
      <c r="CP5" s="25" t="s">
        <v>97</v>
      </c>
      <c r="CQ5" s="25" t="s">
        <v>108</v>
      </c>
      <c r="CR5" s="279"/>
      <c r="CS5" s="25" t="s">
        <v>108</v>
      </c>
      <c r="CT5" s="25" t="s">
        <v>97</v>
      </c>
      <c r="CU5" s="25" t="s">
        <v>97</v>
      </c>
      <c r="CV5" s="279"/>
      <c r="CW5" s="25" t="s">
        <v>97</v>
      </c>
      <c r="CX5" s="25" t="s">
        <v>106</v>
      </c>
      <c r="CY5" s="279"/>
      <c r="CZ5" s="25" t="s">
        <v>108</v>
      </c>
      <c r="DA5" s="25" t="s">
        <v>97</v>
      </c>
      <c r="DB5" s="25" t="s">
        <v>97</v>
      </c>
      <c r="DC5" s="24" t="s">
        <v>97</v>
      </c>
      <c r="DD5" s="278"/>
      <c r="DE5" s="278"/>
      <c r="DF5" s="268"/>
      <c r="DG5" s="268"/>
      <c r="DH5" s="268"/>
      <c r="DI5" s="268"/>
      <c r="DJ5" s="268"/>
      <c r="DK5" s="268"/>
      <c r="DL5" s="268"/>
      <c r="DM5" s="268"/>
      <c r="DN5" s="275"/>
      <c r="DO5" s="263"/>
      <c r="DP5" s="263"/>
      <c r="DQ5" s="263"/>
      <c r="DR5" s="276"/>
      <c r="DS5" s="263"/>
      <c r="DT5" s="263"/>
      <c r="DU5" s="263"/>
      <c r="DV5" s="263"/>
      <c r="DW5" s="263"/>
      <c r="DX5" s="263"/>
      <c r="DY5" s="263"/>
      <c r="DZ5" s="259"/>
      <c r="EA5" s="266"/>
      <c r="EB5" s="268"/>
      <c r="EC5" s="268"/>
      <c r="ED5" s="268"/>
      <c r="EE5" s="268"/>
      <c r="EF5" s="268"/>
      <c r="EG5" s="268"/>
      <c r="EH5" s="268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58" t="s">
        <v>28</v>
      </c>
      <c r="FF5" s="54" t="s">
        <v>140</v>
      </c>
      <c r="FG5" s="54" t="s">
        <v>224</v>
      </c>
      <c r="FH5" s="58" t="s">
        <v>28</v>
      </c>
      <c r="FI5" s="54" t="s">
        <v>140</v>
      </c>
      <c r="FJ5" s="54" t="s">
        <v>224</v>
      </c>
      <c r="FK5" s="58" t="s">
        <v>28</v>
      </c>
      <c r="FL5" s="54" t="s">
        <v>140</v>
      </c>
      <c r="FM5" s="54" t="s">
        <v>224</v>
      </c>
      <c r="FN5" s="58" t="s">
        <v>28</v>
      </c>
      <c r="FO5" s="54" t="s">
        <v>140</v>
      </c>
      <c r="FP5" s="54" t="s">
        <v>224</v>
      </c>
      <c r="FQ5" s="58" t="s">
        <v>28</v>
      </c>
      <c r="FR5" s="54" t="s">
        <v>140</v>
      </c>
      <c r="FS5" s="54" t="s">
        <v>224</v>
      </c>
      <c r="FT5" s="58" t="s">
        <v>28</v>
      </c>
      <c r="FU5" s="54" t="s">
        <v>140</v>
      </c>
      <c r="FV5" s="54" t="s">
        <v>224</v>
      </c>
      <c r="FW5" s="58" t="s">
        <v>28</v>
      </c>
      <c r="FX5" s="54" t="s">
        <v>141</v>
      </c>
      <c r="FY5" s="54" t="s">
        <v>224</v>
      </c>
      <c r="FZ5" s="58" t="s">
        <v>28</v>
      </c>
      <c r="GA5" s="54" t="s">
        <v>142</v>
      </c>
      <c r="GB5" s="54" t="s">
        <v>224</v>
      </c>
      <c r="GC5" s="58" t="s">
        <v>28</v>
      </c>
      <c r="GD5" s="54" t="s">
        <v>142</v>
      </c>
      <c r="GE5" s="54" t="s">
        <v>224</v>
      </c>
      <c r="GF5" s="58" t="s">
        <v>28</v>
      </c>
      <c r="GG5" s="54" t="s">
        <v>143</v>
      </c>
      <c r="GH5" s="54" t="s">
        <v>224</v>
      </c>
      <c r="GI5" s="58" t="s">
        <v>28</v>
      </c>
      <c r="GJ5" s="58" t="s">
        <v>38</v>
      </c>
      <c r="GK5" s="58" t="s">
        <v>28</v>
      </c>
      <c r="GL5" s="58" t="s">
        <v>38</v>
      </c>
      <c r="GM5" s="246"/>
      <c r="GN5" s="246"/>
      <c r="GO5" s="246"/>
      <c r="GP5" s="246"/>
      <c r="GQ5" s="246"/>
      <c r="GR5" s="58" t="s">
        <v>28</v>
      </c>
      <c r="GS5" s="58" t="s">
        <v>38</v>
      </c>
      <c r="GT5" s="58" t="s">
        <v>28</v>
      </c>
      <c r="GU5" s="58" t="s">
        <v>38</v>
      </c>
      <c r="GV5" s="246"/>
      <c r="GW5" s="25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05" ht="22.5" customHeight="1" thickBot="1">
      <c r="A6" s="22" t="s">
        <v>0</v>
      </c>
      <c r="B6" s="94">
        <v>1475183</v>
      </c>
      <c r="C6" s="95">
        <v>1464890</v>
      </c>
      <c r="D6" s="148">
        <f>(C6-B6)/B6*100</f>
        <v>-0.697743940921228</v>
      </c>
      <c r="E6" s="96">
        <v>1400720</v>
      </c>
      <c r="F6" s="97">
        <v>680855</v>
      </c>
      <c r="G6" s="95">
        <v>665209</v>
      </c>
      <c r="H6" s="148">
        <f>(G6-F6)/F6*100</f>
        <v>-2.2979929647281727</v>
      </c>
      <c r="I6" s="95">
        <v>5229</v>
      </c>
      <c r="J6" s="95">
        <v>5052</v>
      </c>
      <c r="K6" s="148">
        <f>(J6-I6)/I6*100</f>
        <v>-3.384968445209409</v>
      </c>
      <c r="L6" s="95">
        <v>131687</v>
      </c>
      <c r="M6" s="95">
        <v>127299</v>
      </c>
      <c r="N6" s="148">
        <f>(M6-L6)/L6*100</f>
        <v>-3.3321436436398426</v>
      </c>
      <c r="O6" s="95">
        <v>471275</v>
      </c>
      <c r="P6" s="95">
        <v>458246</v>
      </c>
      <c r="Q6" s="157">
        <f>(P6-O6)/O6*100</f>
        <v>-2.764627871200467</v>
      </c>
      <c r="R6" s="164">
        <v>1</v>
      </c>
      <c r="S6" s="164">
        <v>1</v>
      </c>
      <c r="T6" s="164">
        <v>1</v>
      </c>
      <c r="U6" s="164">
        <v>3010411</v>
      </c>
      <c r="V6" s="164">
        <v>18839458</v>
      </c>
      <c r="W6" s="164">
        <f>V6/U6</f>
        <v>6.258101634627298</v>
      </c>
      <c r="X6" s="164">
        <v>938</v>
      </c>
      <c r="Y6" s="164">
        <v>6026586</v>
      </c>
      <c r="Z6" s="164">
        <v>12</v>
      </c>
      <c r="AA6" s="164">
        <v>217448</v>
      </c>
      <c r="AB6" s="164">
        <v>950</v>
      </c>
      <c r="AC6" s="164">
        <v>6244034</v>
      </c>
      <c r="AD6" s="164">
        <v>5</v>
      </c>
      <c r="AE6" s="164">
        <v>710474</v>
      </c>
      <c r="AF6" s="164">
        <v>0</v>
      </c>
      <c r="AG6" s="164">
        <v>0</v>
      </c>
      <c r="AH6" s="164">
        <v>0</v>
      </c>
      <c r="AI6" s="164">
        <v>0</v>
      </c>
      <c r="AJ6" s="164">
        <v>0</v>
      </c>
      <c r="AK6" s="164">
        <v>0</v>
      </c>
      <c r="AL6" s="164">
        <v>0</v>
      </c>
      <c r="AM6" s="164">
        <v>0</v>
      </c>
      <c r="AN6" s="164">
        <f>(AC6+AE6+AK6+AM6)/E6</f>
        <v>4.964952310240448</v>
      </c>
      <c r="AO6" s="164">
        <v>19010</v>
      </c>
      <c r="AP6" s="164">
        <v>3258</v>
      </c>
      <c r="AQ6" s="164">
        <v>845</v>
      </c>
      <c r="AR6" s="165">
        <f>SUM(AO6:AQ6)</f>
        <v>23113</v>
      </c>
      <c r="AS6" s="166">
        <v>40803</v>
      </c>
      <c r="AT6" s="166">
        <v>63621</v>
      </c>
      <c r="AU6" s="167">
        <v>5336</v>
      </c>
      <c r="AV6" s="164">
        <v>7165</v>
      </c>
      <c r="AW6" s="164">
        <v>1397167</v>
      </c>
      <c r="AX6" s="164">
        <v>385296</v>
      </c>
      <c r="AY6" s="164">
        <v>0</v>
      </c>
      <c r="AZ6" s="164">
        <v>0</v>
      </c>
      <c r="BA6" s="164">
        <v>0</v>
      </c>
      <c r="BB6" s="164">
        <v>0</v>
      </c>
      <c r="BC6" s="164">
        <v>1390600</v>
      </c>
      <c r="BD6" s="164">
        <v>166250000</v>
      </c>
      <c r="BE6" s="164">
        <v>156030000</v>
      </c>
      <c r="BF6" s="29">
        <f>BE6/BD6*100</f>
        <v>93.85263157894737</v>
      </c>
      <c r="BG6" s="164">
        <v>5</v>
      </c>
      <c r="BH6" s="164">
        <v>5</v>
      </c>
      <c r="BI6" s="130">
        <f>BH6/BG6*100</f>
        <v>100</v>
      </c>
      <c r="BJ6" s="167">
        <v>166250000</v>
      </c>
      <c r="BK6" s="164">
        <v>156030000</v>
      </c>
      <c r="BL6" s="73">
        <f>BK6/BJ6*100</f>
        <v>93.85263157894737</v>
      </c>
      <c r="BM6" s="164">
        <v>1390500</v>
      </c>
      <c r="BN6" s="164">
        <v>1380800</v>
      </c>
      <c r="BO6" s="130">
        <f>BK6/BE6*100</f>
        <v>100</v>
      </c>
      <c r="BP6" s="200">
        <v>26124000</v>
      </c>
      <c r="BQ6" s="164">
        <v>26124000</v>
      </c>
      <c r="BR6" s="73">
        <f>BQ6/BP6*100</f>
        <v>100</v>
      </c>
      <c r="BS6" s="164">
        <v>404</v>
      </c>
      <c r="BT6" s="209">
        <v>404</v>
      </c>
      <c r="BU6" s="167">
        <v>404</v>
      </c>
      <c r="BV6" s="164">
        <v>210000</v>
      </c>
      <c r="BW6" s="164">
        <v>210000</v>
      </c>
      <c r="BX6" s="164">
        <v>210000</v>
      </c>
      <c r="BY6" s="164">
        <v>371</v>
      </c>
      <c r="BZ6" s="164">
        <v>0</v>
      </c>
      <c r="CA6" s="164">
        <v>0</v>
      </c>
      <c r="CB6" s="164">
        <v>0</v>
      </c>
      <c r="CC6" s="164">
        <v>0</v>
      </c>
      <c r="CD6" s="164">
        <v>0</v>
      </c>
      <c r="CE6" s="164">
        <v>0</v>
      </c>
      <c r="CF6" s="164">
        <v>0</v>
      </c>
      <c r="CG6" s="164">
        <v>0</v>
      </c>
      <c r="CH6" s="164">
        <v>0</v>
      </c>
      <c r="CI6" s="164">
        <v>0</v>
      </c>
      <c r="CJ6" s="164">
        <v>0</v>
      </c>
      <c r="CK6" s="164">
        <v>0</v>
      </c>
      <c r="CL6" s="164">
        <v>0</v>
      </c>
      <c r="CM6" s="164">
        <v>0</v>
      </c>
      <c r="CN6" s="164">
        <v>0</v>
      </c>
      <c r="CO6" s="164">
        <v>0</v>
      </c>
      <c r="CP6" s="164">
        <v>0</v>
      </c>
      <c r="CQ6" s="164">
        <v>0</v>
      </c>
      <c r="CR6" s="164">
        <v>0</v>
      </c>
      <c r="CS6" s="164">
        <v>0</v>
      </c>
      <c r="CT6" s="164">
        <v>0</v>
      </c>
      <c r="CU6" s="164">
        <v>0</v>
      </c>
      <c r="CV6" s="164">
        <v>0</v>
      </c>
      <c r="CW6" s="164">
        <v>0</v>
      </c>
      <c r="CX6" s="164">
        <v>0</v>
      </c>
      <c r="CY6" s="164">
        <v>0</v>
      </c>
      <c r="CZ6" s="164">
        <v>0</v>
      </c>
      <c r="DA6" s="164">
        <v>0</v>
      </c>
      <c r="DB6" s="164">
        <v>0</v>
      </c>
      <c r="DC6" s="164">
        <v>7711</v>
      </c>
      <c r="DD6" s="164">
        <v>0</v>
      </c>
      <c r="DE6" s="164">
        <v>0</v>
      </c>
      <c r="DF6" s="164">
        <v>15</v>
      </c>
      <c r="DG6" s="164">
        <v>14405</v>
      </c>
      <c r="DH6" s="164">
        <v>0</v>
      </c>
      <c r="DI6" s="164">
        <v>0</v>
      </c>
      <c r="DJ6" s="164">
        <v>0</v>
      </c>
      <c r="DK6" s="164">
        <v>0</v>
      </c>
      <c r="DL6" s="164">
        <v>0</v>
      </c>
      <c r="DM6" s="164">
        <v>0</v>
      </c>
      <c r="DN6" s="164">
        <v>396947</v>
      </c>
      <c r="DO6" s="164">
        <v>0</v>
      </c>
      <c r="DP6" s="164">
        <v>0</v>
      </c>
      <c r="DQ6" s="164">
        <v>0</v>
      </c>
      <c r="DR6" s="164">
        <v>0</v>
      </c>
      <c r="DS6" s="164">
        <v>7</v>
      </c>
      <c r="DT6" s="164">
        <v>22402</v>
      </c>
      <c r="DU6" s="164">
        <v>0</v>
      </c>
      <c r="DV6" s="164">
        <v>0</v>
      </c>
      <c r="DW6" s="164">
        <v>0</v>
      </c>
      <c r="DX6" s="164">
        <v>0</v>
      </c>
      <c r="DY6" s="164">
        <v>0</v>
      </c>
      <c r="DZ6" s="209">
        <v>0</v>
      </c>
      <c r="EA6" s="164">
        <v>0</v>
      </c>
      <c r="EB6" s="164">
        <v>0</v>
      </c>
      <c r="EC6" s="164">
        <v>1</v>
      </c>
      <c r="ED6" s="164">
        <v>850</v>
      </c>
      <c r="EE6" s="164">
        <v>15</v>
      </c>
      <c r="EF6" s="164">
        <v>11110</v>
      </c>
      <c r="EG6" s="164">
        <v>0</v>
      </c>
      <c r="EH6" s="164">
        <v>0</v>
      </c>
      <c r="EI6" s="164">
        <v>36540</v>
      </c>
      <c r="EJ6" s="164">
        <v>3097</v>
      </c>
      <c r="EK6" s="164">
        <v>72</v>
      </c>
      <c r="EL6" s="164">
        <v>166776</v>
      </c>
      <c r="EM6" s="164">
        <v>4117</v>
      </c>
      <c r="EN6" s="164">
        <v>11</v>
      </c>
      <c r="EO6" s="164">
        <v>462</v>
      </c>
      <c r="EP6" s="164">
        <v>91</v>
      </c>
      <c r="EQ6" s="164">
        <v>25716</v>
      </c>
      <c r="ER6" s="164">
        <v>455</v>
      </c>
      <c r="ES6" s="164">
        <v>0</v>
      </c>
      <c r="ET6" s="164">
        <v>0</v>
      </c>
      <c r="EU6" s="164">
        <v>0</v>
      </c>
      <c r="EV6" s="164">
        <v>11</v>
      </c>
      <c r="EW6" s="164">
        <v>114559</v>
      </c>
      <c r="EX6" s="164">
        <v>152</v>
      </c>
      <c r="EY6" s="164">
        <v>1</v>
      </c>
      <c r="EZ6" s="164">
        <v>9034</v>
      </c>
      <c r="FA6" s="164">
        <v>41</v>
      </c>
      <c r="FB6" s="164">
        <v>19</v>
      </c>
      <c r="FC6" s="164">
        <v>15596</v>
      </c>
      <c r="FD6" s="164">
        <v>226</v>
      </c>
      <c r="FE6" s="164">
        <v>0</v>
      </c>
      <c r="FF6" s="164">
        <v>0</v>
      </c>
      <c r="FG6" s="164">
        <v>0</v>
      </c>
      <c r="FH6" s="164">
        <v>1</v>
      </c>
      <c r="FI6" s="164">
        <v>9675</v>
      </c>
      <c r="FJ6" s="164">
        <v>59</v>
      </c>
      <c r="FK6" s="164">
        <v>1</v>
      </c>
      <c r="FL6" s="164">
        <v>2400</v>
      </c>
      <c r="FM6" s="164">
        <v>15</v>
      </c>
      <c r="FN6" s="164">
        <v>1</v>
      </c>
      <c r="FO6" s="164">
        <v>21462</v>
      </c>
      <c r="FP6" s="164">
        <v>17</v>
      </c>
      <c r="FQ6" s="164">
        <v>1</v>
      </c>
      <c r="FR6" s="164">
        <v>41383</v>
      </c>
      <c r="FS6" s="164">
        <v>58</v>
      </c>
      <c r="FT6" s="164">
        <v>4</v>
      </c>
      <c r="FU6" s="164">
        <v>74920</v>
      </c>
      <c r="FV6" s="164">
        <v>149</v>
      </c>
      <c r="FW6" s="164">
        <v>22</v>
      </c>
      <c r="FX6" s="164">
        <v>39239</v>
      </c>
      <c r="FY6" s="164">
        <v>83</v>
      </c>
      <c r="FZ6" s="164">
        <v>2</v>
      </c>
      <c r="GA6" s="164">
        <v>64000</v>
      </c>
      <c r="GB6" s="164">
        <v>5</v>
      </c>
      <c r="GC6" s="164">
        <v>20</v>
      </c>
      <c r="GD6" s="164">
        <v>455875</v>
      </c>
      <c r="GE6" s="164">
        <v>29</v>
      </c>
      <c r="GF6" s="164">
        <v>7</v>
      </c>
      <c r="GG6" s="164">
        <v>3325</v>
      </c>
      <c r="GH6" s="164">
        <v>22</v>
      </c>
      <c r="GI6" s="164">
        <v>1</v>
      </c>
      <c r="GJ6" s="164">
        <v>100</v>
      </c>
      <c r="GK6" s="164">
        <v>20</v>
      </c>
      <c r="GL6" s="164">
        <v>0</v>
      </c>
      <c r="GM6" s="164">
        <v>0</v>
      </c>
      <c r="GN6" s="164">
        <v>0</v>
      </c>
      <c r="GO6" s="164">
        <v>1</v>
      </c>
      <c r="GP6" s="164">
        <v>2966</v>
      </c>
      <c r="GQ6" s="164">
        <v>1</v>
      </c>
      <c r="GR6" s="164">
        <v>96</v>
      </c>
      <c r="GS6" s="164">
        <v>20252</v>
      </c>
      <c r="GT6" s="164">
        <v>2442</v>
      </c>
      <c r="GU6" s="164">
        <v>305</v>
      </c>
      <c r="GV6" s="164">
        <v>88</v>
      </c>
      <c r="GW6" s="209">
        <v>6627</v>
      </c>
    </row>
    <row r="7" spans="1:205" ht="22.5" customHeight="1" thickTop="1">
      <c r="A7" s="30" t="s">
        <v>1</v>
      </c>
      <c r="B7" s="98">
        <v>78935</v>
      </c>
      <c r="C7" s="99">
        <v>77349</v>
      </c>
      <c r="D7" s="149">
        <f aca="true" t="shared" si="0" ref="D7:D35">(C7-B7)/B7*100</f>
        <v>-2.009248115538101</v>
      </c>
      <c r="E7" s="100">
        <v>77061</v>
      </c>
      <c r="F7" s="101">
        <v>39466</v>
      </c>
      <c r="G7" s="99">
        <v>39543</v>
      </c>
      <c r="H7" s="149">
        <f aca="true" t="shared" si="1" ref="H7:H35">(G7-F7)/F7*100</f>
        <v>0.1951046470379567</v>
      </c>
      <c r="I7" s="99">
        <v>2489</v>
      </c>
      <c r="J7" s="99">
        <v>2100</v>
      </c>
      <c r="K7" s="149">
        <f aca="true" t="shared" si="2" ref="K7:K35">(J7-I7)/I7*100</f>
        <v>-15.628766572920853</v>
      </c>
      <c r="L7" s="99">
        <v>10854</v>
      </c>
      <c r="M7" s="99">
        <v>10927</v>
      </c>
      <c r="N7" s="149">
        <f aca="true" t="shared" si="3" ref="N7:N35">(M7-L7)/L7*100</f>
        <v>0.6725631103740556</v>
      </c>
      <c r="O7" s="99">
        <v>23942</v>
      </c>
      <c r="P7" s="99">
        <v>24532</v>
      </c>
      <c r="Q7" s="158">
        <f aca="true" t="shared" si="4" ref="Q7:Q35">(P7-O7)/O7*100</f>
        <v>2.464288697686075</v>
      </c>
      <c r="R7" s="168">
        <v>1</v>
      </c>
      <c r="S7" s="168">
        <v>1</v>
      </c>
      <c r="T7" s="168">
        <v>1</v>
      </c>
      <c r="U7" s="168">
        <v>1410120</v>
      </c>
      <c r="V7" s="168">
        <v>8713202</v>
      </c>
      <c r="W7" s="168">
        <f aca="true" t="shared" si="5" ref="W7:W35">V7/U7</f>
        <v>6.1790500099282335</v>
      </c>
      <c r="X7" s="168">
        <v>91</v>
      </c>
      <c r="Y7" s="168">
        <v>1777807</v>
      </c>
      <c r="Z7" s="168">
        <v>0</v>
      </c>
      <c r="AA7" s="168">
        <v>0</v>
      </c>
      <c r="AB7" s="168">
        <v>91</v>
      </c>
      <c r="AC7" s="168">
        <v>1777807</v>
      </c>
      <c r="AD7" s="168">
        <v>0</v>
      </c>
      <c r="AE7" s="168">
        <v>0</v>
      </c>
      <c r="AF7" s="168">
        <v>1</v>
      </c>
      <c r="AG7" s="168">
        <v>219</v>
      </c>
      <c r="AH7" s="168">
        <v>5</v>
      </c>
      <c r="AI7" s="168">
        <v>94247</v>
      </c>
      <c r="AJ7" s="168">
        <v>6</v>
      </c>
      <c r="AK7" s="168">
        <v>94466</v>
      </c>
      <c r="AL7" s="168">
        <v>0</v>
      </c>
      <c r="AM7" s="168">
        <v>0</v>
      </c>
      <c r="AN7" s="168">
        <f aca="true" t="shared" si="6" ref="AN7:AN35">(AC7+AE7+AK7+AM7)/E7</f>
        <v>24.29598629657025</v>
      </c>
      <c r="AO7" s="168">
        <v>974</v>
      </c>
      <c r="AP7" s="168">
        <v>26</v>
      </c>
      <c r="AQ7" s="168">
        <v>127</v>
      </c>
      <c r="AR7" s="169">
        <f aca="true" t="shared" si="7" ref="AR7:AR31">SUM(AO7:AQ7)</f>
        <v>1127</v>
      </c>
      <c r="AS7" s="170">
        <v>220597</v>
      </c>
      <c r="AT7" s="170">
        <v>140889</v>
      </c>
      <c r="AU7" s="171">
        <v>1150</v>
      </c>
      <c r="AV7" s="168">
        <v>2060</v>
      </c>
      <c r="AW7" s="168">
        <v>76584</v>
      </c>
      <c r="AX7" s="168">
        <v>13484</v>
      </c>
      <c r="AY7" s="168">
        <v>0</v>
      </c>
      <c r="AZ7" s="168">
        <v>0</v>
      </c>
      <c r="BA7" s="168">
        <v>0</v>
      </c>
      <c r="BB7" s="168">
        <v>0</v>
      </c>
      <c r="BC7" s="168">
        <v>64474</v>
      </c>
      <c r="BD7" s="168">
        <v>27306000</v>
      </c>
      <c r="BE7" s="168">
        <v>23263000</v>
      </c>
      <c r="BF7" s="31">
        <f aca="true" t="shared" si="8" ref="BF7:BF35">BE7/BD7*100</f>
        <v>85.19373031568153</v>
      </c>
      <c r="BG7" s="168">
        <v>3</v>
      </c>
      <c r="BH7" s="168">
        <v>3</v>
      </c>
      <c r="BI7" s="131">
        <f aca="true" t="shared" si="9" ref="BI7:BI35">BH7/BG7*100</f>
        <v>100</v>
      </c>
      <c r="BJ7" s="171">
        <v>27306000</v>
      </c>
      <c r="BK7" s="168">
        <v>23263000</v>
      </c>
      <c r="BL7" s="74">
        <f aca="true" t="shared" si="10" ref="BL7:BL35">BK7/BJ7*100</f>
        <v>85.19373031568153</v>
      </c>
      <c r="BM7" s="168">
        <v>64474</v>
      </c>
      <c r="BN7" s="168">
        <v>63625</v>
      </c>
      <c r="BO7" s="131">
        <f>BK7/BE7*100</f>
        <v>100</v>
      </c>
      <c r="BP7" s="201">
        <v>0</v>
      </c>
      <c r="BQ7" s="168">
        <v>0</v>
      </c>
      <c r="BR7" s="84" t="s">
        <v>211</v>
      </c>
      <c r="BS7" s="168">
        <v>8366</v>
      </c>
      <c r="BT7" s="210">
        <v>8366</v>
      </c>
      <c r="BU7" s="171">
        <v>8366</v>
      </c>
      <c r="BV7" s="168">
        <v>6968000</v>
      </c>
      <c r="BW7" s="168">
        <v>6968000</v>
      </c>
      <c r="BX7" s="168">
        <v>6968000</v>
      </c>
      <c r="BY7" s="168">
        <v>8035</v>
      </c>
      <c r="BZ7" s="168">
        <v>0</v>
      </c>
      <c r="CA7" s="168">
        <v>0</v>
      </c>
      <c r="CB7" s="168">
        <v>0</v>
      </c>
      <c r="CC7" s="168">
        <v>0</v>
      </c>
      <c r="CD7" s="168">
        <v>0</v>
      </c>
      <c r="CE7" s="168">
        <v>0</v>
      </c>
      <c r="CF7" s="168">
        <v>0</v>
      </c>
      <c r="CG7" s="168">
        <v>0</v>
      </c>
      <c r="CH7" s="168">
        <v>0</v>
      </c>
      <c r="CI7" s="168">
        <v>0</v>
      </c>
      <c r="CJ7" s="168">
        <v>0</v>
      </c>
      <c r="CK7" s="168">
        <v>0</v>
      </c>
      <c r="CL7" s="168">
        <v>0</v>
      </c>
      <c r="CM7" s="168">
        <v>0</v>
      </c>
      <c r="CN7" s="168">
        <v>31</v>
      </c>
      <c r="CO7" s="168">
        <v>31</v>
      </c>
      <c r="CP7" s="168">
        <v>31</v>
      </c>
      <c r="CQ7" s="168">
        <v>50000</v>
      </c>
      <c r="CR7" s="168">
        <v>50000</v>
      </c>
      <c r="CS7" s="168">
        <v>50000</v>
      </c>
      <c r="CT7" s="168">
        <v>31</v>
      </c>
      <c r="CU7" s="168">
        <v>0</v>
      </c>
      <c r="CV7" s="168">
        <v>0</v>
      </c>
      <c r="CW7" s="168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68">
        <v>2563</v>
      </c>
      <c r="DD7" s="168">
        <v>0</v>
      </c>
      <c r="DE7" s="168">
        <v>0</v>
      </c>
      <c r="DF7" s="168">
        <v>12</v>
      </c>
      <c r="DG7" s="168">
        <v>7460</v>
      </c>
      <c r="DH7" s="168">
        <v>0</v>
      </c>
      <c r="DI7" s="168">
        <v>0</v>
      </c>
      <c r="DJ7" s="168">
        <v>0</v>
      </c>
      <c r="DK7" s="168">
        <v>0</v>
      </c>
      <c r="DL7" s="168">
        <v>0</v>
      </c>
      <c r="DM7" s="168">
        <v>0</v>
      </c>
      <c r="DN7" s="168">
        <v>23111</v>
      </c>
      <c r="DO7" s="168">
        <v>0</v>
      </c>
      <c r="DP7" s="168">
        <v>0</v>
      </c>
      <c r="DQ7" s="168">
        <v>0</v>
      </c>
      <c r="DR7" s="168">
        <v>0</v>
      </c>
      <c r="DS7" s="168">
        <v>0</v>
      </c>
      <c r="DT7" s="168">
        <v>0</v>
      </c>
      <c r="DU7" s="168">
        <v>0</v>
      </c>
      <c r="DV7" s="168">
        <v>0</v>
      </c>
      <c r="DW7" s="168">
        <v>0</v>
      </c>
      <c r="DX7" s="168">
        <v>0</v>
      </c>
      <c r="DY7" s="168">
        <v>0</v>
      </c>
      <c r="DZ7" s="210">
        <v>0</v>
      </c>
      <c r="EA7" s="168">
        <v>0</v>
      </c>
      <c r="EB7" s="168">
        <v>0</v>
      </c>
      <c r="EC7" s="168">
        <v>0</v>
      </c>
      <c r="ED7" s="168">
        <v>0</v>
      </c>
      <c r="EE7" s="168">
        <v>3</v>
      </c>
      <c r="EF7" s="168">
        <v>2331</v>
      </c>
      <c r="EG7" s="168">
        <v>1</v>
      </c>
      <c r="EH7" s="168">
        <v>738</v>
      </c>
      <c r="EI7" s="168">
        <v>14562</v>
      </c>
      <c r="EJ7" s="168">
        <v>399</v>
      </c>
      <c r="EK7" s="168">
        <v>3</v>
      </c>
      <c r="EL7" s="168">
        <v>5082</v>
      </c>
      <c r="EM7" s="168">
        <v>30</v>
      </c>
      <c r="EN7" s="168">
        <v>0</v>
      </c>
      <c r="EO7" s="168">
        <v>0</v>
      </c>
      <c r="EP7" s="168">
        <v>9</v>
      </c>
      <c r="EQ7" s="168">
        <v>4183</v>
      </c>
      <c r="ER7" s="168">
        <v>32</v>
      </c>
      <c r="ES7" s="168">
        <v>5</v>
      </c>
      <c r="ET7" s="168">
        <v>1881</v>
      </c>
      <c r="EU7" s="168">
        <v>14</v>
      </c>
      <c r="EV7" s="168">
        <v>1</v>
      </c>
      <c r="EW7" s="168">
        <v>3644</v>
      </c>
      <c r="EX7" s="168">
        <v>66</v>
      </c>
      <c r="EY7" s="168">
        <v>10</v>
      </c>
      <c r="EZ7" s="168">
        <v>11820</v>
      </c>
      <c r="FA7" s="168">
        <v>21</v>
      </c>
      <c r="FB7" s="168">
        <v>4</v>
      </c>
      <c r="FC7" s="168">
        <v>3082</v>
      </c>
      <c r="FD7" s="168">
        <v>31</v>
      </c>
      <c r="FE7" s="168">
        <v>0</v>
      </c>
      <c r="FF7" s="168">
        <v>0</v>
      </c>
      <c r="FG7" s="168">
        <v>0</v>
      </c>
      <c r="FH7" s="168">
        <v>0</v>
      </c>
      <c r="FI7" s="168">
        <v>0</v>
      </c>
      <c r="FJ7" s="168">
        <v>0</v>
      </c>
      <c r="FK7" s="168">
        <v>0</v>
      </c>
      <c r="FL7" s="168">
        <v>0</v>
      </c>
      <c r="FM7" s="168">
        <v>0</v>
      </c>
      <c r="FN7" s="168">
        <v>0</v>
      </c>
      <c r="FO7" s="168">
        <v>0</v>
      </c>
      <c r="FP7" s="168">
        <v>0</v>
      </c>
      <c r="FQ7" s="168">
        <v>0</v>
      </c>
      <c r="FR7" s="168">
        <v>0</v>
      </c>
      <c r="FS7" s="168">
        <v>0</v>
      </c>
      <c r="FT7" s="168">
        <v>0</v>
      </c>
      <c r="FU7" s="168">
        <v>0</v>
      </c>
      <c r="FV7" s="168">
        <v>0</v>
      </c>
      <c r="FW7" s="168">
        <v>15</v>
      </c>
      <c r="FX7" s="168">
        <v>21900</v>
      </c>
      <c r="FY7" s="168">
        <v>2</v>
      </c>
      <c r="FZ7" s="168">
        <v>1</v>
      </c>
      <c r="GA7" s="168">
        <v>12000</v>
      </c>
      <c r="GB7" s="168">
        <v>0</v>
      </c>
      <c r="GC7" s="168">
        <v>2</v>
      </c>
      <c r="GD7" s="168">
        <v>34897</v>
      </c>
      <c r="GE7" s="168">
        <v>2</v>
      </c>
      <c r="GF7" s="168">
        <v>2</v>
      </c>
      <c r="GG7" s="168">
        <v>575</v>
      </c>
      <c r="GH7" s="168">
        <v>3</v>
      </c>
      <c r="GI7" s="168">
        <v>2</v>
      </c>
      <c r="GJ7" s="168">
        <v>422</v>
      </c>
      <c r="GK7" s="168">
        <v>7</v>
      </c>
      <c r="GL7" s="168">
        <v>0</v>
      </c>
      <c r="GM7" s="168">
        <v>4</v>
      </c>
      <c r="GN7" s="168">
        <v>2138</v>
      </c>
      <c r="GO7" s="168">
        <v>0</v>
      </c>
      <c r="GP7" s="168">
        <v>0</v>
      </c>
      <c r="GQ7" s="168">
        <v>0</v>
      </c>
      <c r="GR7" s="168">
        <v>4</v>
      </c>
      <c r="GS7" s="168">
        <v>723</v>
      </c>
      <c r="GT7" s="168">
        <v>112</v>
      </c>
      <c r="GU7" s="168">
        <v>17</v>
      </c>
      <c r="GV7" s="168">
        <v>213</v>
      </c>
      <c r="GW7" s="210">
        <v>12016</v>
      </c>
    </row>
    <row r="8" spans="1:205" ht="22.5" customHeight="1">
      <c r="A8" s="22" t="s">
        <v>2</v>
      </c>
      <c r="B8" s="94">
        <v>83990</v>
      </c>
      <c r="C8" s="95">
        <v>80383</v>
      </c>
      <c r="D8" s="148">
        <f t="shared" si="0"/>
        <v>-4.294558876056674</v>
      </c>
      <c r="E8" s="96">
        <v>80910</v>
      </c>
      <c r="F8" s="97">
        <v>42110</v>
      </c>
      <c r="G8" s="95">
        <v>39926</v>
      </c>
      <c r="H8" s="148">
        <f t="shared" si="1"/>
        <v>-5.186416528140584</v>
      </c>
      <c r="I8" s="95">
        <v>1605</v>
      </c>
      <c r="J8" s="95">
        <v>1471</v>
      </c>
      <c r="K8" s="148">
        <f t="shared" si="2"/>
        <v>-8.348909657320872</v>
      </c>
      <c r="L8" s="95">
        <v>9023</v>
      </c>
      <c r="M8" s="95">
        <v>8600</v>
      </c>
      <c r="N8" s="148">
        <f t="shared" si="3"/>
        <v>-4.6880195057076355</v>
      </c>
      <c r="O8" s="95">
        <v>27906</v>
      </c>
      <c r="P8" s="95">
        <v>27601</v>
      </c>
      <c r="Q8" s="157">
        <f t="shared" si="4"/>
        <v>-1.0929549200888697</v>
      </c>
      <c r="R8" s="164">
        <v>1</v>
      </c>
      <c r="S8" s="164">
        <v>1</v>
      </c>
      <c r="T8" s="164">
        <v>0</v>
      </c>
      <c r="U8" s="164">
        <v>864329</v>
      </c>
      <c r="V8" s="164">
        <v>4808070</v>
      </c>
      <c r="W8" s="164">
        <f t="shared" si="5"/>
        <v>5.562777599733435</v>
      </c>
      <c r="X8" s="164">
        <v>39</v>
      </c>
      <c r="Y8" s="164">
        <v>1301584</v>
      </c>
      <c r="Z8" s="164">
        <v>0</v>
      </c>
      <c r="AA8" s="164">
        <v>0</v>
      </c>
      <c r="AB8" s="164">
        <v>39</v>
      </c>
      <c r="AC8" s="164">
        <v>1301584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64">
        <v>0</v>
      </c>
      <c r="AL8" s="164">
        <v>0</v>
      </c>
      <c r="AM8" s="164">
        <v>0</v>
      </c>
      <c r="AN8" s="164">
        <f t="shared" si="6"/>
        <v>16.086812507724634</v>
      </c>
      <c r="AO8" s="164">
        <v>827</v>
      </c>
      <c r="AP8" s="164">
        <v>50</v>
      </c>
      <c r="AQ8" s="164">
        <v>5</v>
      </c>
      <c r="AR8" s="165">
        <f t="shared" si="7"/>
        <v>882</v>
      </c>
      <c r="AS8" s="166">
        <v>68693</v>
      </c>
      <c r="AT8" s="166">
        <v>38879</v>
      </c>
      <c r="AU8" s="167">
        <v>6430</v>
      </c>
      <c r="AV8" s="164">
        <v>10503</v>
      </c>
      <c r="AW8" s="164">
        <v>79743</v>
      </c>
      <c r="AX8" s="164">
        <v>24910</v>
      </c>
      <c r="AY8" s="164">
        <v>0</v>
      </c>
      <c r="AZ8" s="164">
        <v>0</v>
      </c>
      <c r="BA8" s="164">
        <v>0</v>
      </c>
      <c r="BB8" s="164">
        <v>0</v>
      </c>
      <c r="BC8" s="164">
        <v>73407</v>
      </c>
      <c r="BD8" s="164">
        <v>23424000</v>
      </c>
      <c r="BE8" s="164">
        <v>19301000</v>
      </c>
      <c r="BF8" s="29">
        <f t="shared" si="8"/>
        <v>82.39839480874316</v>
      </c>
      <c r="BG8" s="164">
        <v>5</v>
      </c>
      <c r="BH8" s="164">
        <v>5</v>
      </c>
      <c r="BI8" s="130">
        <f t="shared" si="9"/>
        <v>100</v>
      </c>
      <c r="BJ8" s="167">
        <v>23424000</v>
      </c>
      <c r="BK8" s="164">
        <v>19301000</v>
      </c>
      <c r="BL8" s="73">
        <f t="shared" si="10"/>
        <v>82.39839480874316</v>
      </c>
      <c r="BM8" s="164">
        <v>73407</v>
      </c>
      <c r="BN8" s="164">
        <v>67777</v>
      </c>
      <c r="BO8" s="130">
        <f aca="true" t="shared" si="11" ref="BO8:BO35">BK8/BE8*100</f>
        <v>100</v>
      </c>
      <c r="BP8" s="200">
        <v>8460000</v>
      </c>
      <c r="BQ8" s="164">
        <v>8460000</v>
      </c>
      <c r="BR8" s="73">
        <f aca="true" t="shared" si="12" ref="BR8:BR35">BQ8/BP8*100</f>
        <v>100</v>
      </c>
      <c r="BS8" s="164">
        <v>1821</v>
      </c>
      <c r="BT8" s="209">
        <v>1821</v>
      </c>
      <c r="BU8" s="167">
        <v>1821</v>
      </c>
      <c r="BV8" s="164">
        <v>1152000</v>
      </c>
      <c r="BW8" s="164">
        <v>1152000</v>
      </c>
      <c r="BX8" s="164">
        <v>1152000</v>
      </c>
      <c r="BY8" s="164">
        <v>1489</v>
      </c>
      <c r="BZ8" s="164">
        <v>279</v>
      </c>
      <c r="CA8" s="164">
        <v>279</v>
      </c>
      <c r="CB8" s="164">
        <v>279</v>
      </c>
      <c r="CC8" s="164">
        <v>107000</v>
      </c>
      <c r="CD8" s="164">
        <v>107000</v>
      </c>
      <c r="CE8" s="164">
        <v>107000</v>
      </c>
      <c r="CF8" s="164">
        <v>274</v>
      </c>
      <c r="CG8" s="164">
        <v>0</v>
      </c>
      <c r="CH8" s="164">
        <v>0</v>
      </c>
      <c r="CI8" s="164">
        <v>0</v>
      </c>
      <c r="CJ8" s="164">
        <v>0</v>
      </c>
      <c r="CK8" s="164">
        <v>0</v>
      </c>
      <c r="CL8" s="164">
        <v>0</v>
      </c>
      <c r="CM8" s="164">
        <v>0</v>
      </c>
      <c r="CN8" s="164">
        <v>0</v>
      </c>
      <c r="CO8" s="164">
        <v>0</v>
      </c>
      <c r="CP8" s="164">
        <v>0</v>
      </c>
      <c r="CQ8" s="164">
        <v>0</v>
      </c>
      <c r="CR8" s="164">
        <v>0</v>
      </c>
      <c r="CS8" s="164">
        <v>0</v>
      </c>
      <c r="CT8" s="164">
        <v>0</v>
      </c>
      <c r="CU8" s="164">
        <v>0</v>
      </c>
      <c r="CV8" s="164">
        <v>0</v>
      </c>
      <c r="CW8" s="164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4">
        <v>2741</v>
      </c>
      <c r="DD8" s="164">
        <v>2264</v>
      </c>
      <c r="DE8" s="164">
        <v>0</v>
      </c>
      <c r="DF8" s="164">
        <v>2</v>
      </c>
      <c r="DG8" s="164">
        <v>2557</v>
      </c>
      <c r="DH8" s="164">
        <v>0</v>
      </c>
      <c r="DI8" s="164">
        <v>0</v>
      </c>
      <c r="DJ8" s="164">
        <v>0</v>
      </c>
      <c r="DK8" s="164">
        <v>0</v>
      </c>
      <c r="DL8" s="164">
        <v>0</v>
      </c>
      <c r="DM8" s="164">
        <v>0</v>
      </c>
      <c r="DN8" s="164">
        <v>25661</v>
      </c>
      <c r="DO8" s="164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4">
        <v>0</v>
      </c>
      <c r="DV8" s="164">
        <v>0</v>
      </c>
      <c r="DW8" s="164">
        <v>0</v>
      </c>
      <c r="DX8" s="164">
        <v>0</v>
      </c>
      <c r="DY8" s="164">
        <v>0</v>
      </c>
      <c r="DZ8" s="209">
        <v>0</v>
      </c>
      <c r="EA8" s="164">
        <v>0</v>
      </c>
      <c r="EB8" s="164">
        <v>0</v>
      </c>
      <c r="EC8" s="164">
        <v>0</v>
      </c>
      <c r="ED8" s="164">
        <v>0</v>
      </c>
      <c r="EE8" s="164">
        <v>0</v>
      </c>
      <c r="EF8" s="164">
        <v>0</v>
      </c>
      <c r="EG8" s="164">
        <v>1</v>
      </c>
      <c r="EH8" s="164">
        <v>1033</v>
      </c>
      <c r="EI8" s="164">
        <v>10519</v>
      </c>
      <c r="EJ8" s="164">
        <v>381</v>
      </c>
      <c r="EK8" s="164">
        <v>7</v>
      </c>
      <c r="EL8" s="164">
        <v>2745</v>
      </c>
      <c r="EM8" s="164">
        <v>102</v>
      </c>
      <c r="EN8" s="164">
        <v>0</v>
      </c>
      <c r="EO8" s="164">
        <v>0</v>
      </c>
      <c r="EP8" s="164">
        <v>0</v>
      </c>
      <c r="EQ8" s="164">
        <v>0</v>
      </c>
      <c r="ER8" s="164">
        <v>0</v>
      </c>
      <c r="ES8" s="164">
        <v>5</v>
      </c>
      <c r="ET8" s="164">
        <v>2122</v>
      </c>
      <c r="EU8" s="164">
        <v>10</v>
      </c>
      <c r="EV8" s="164">
        <v>8</v>
      </c>
      <c r="EW8" s="164">
        <v>22857</v>
      </c>
      <c r="EX8" s="164">
        <v>22</v>
      </c>
      <c r="EY8" s="164">
        <v>7</v>
      </c>
      <c r="EZ8" s="164">
        <v>7399</v>
      </c>
      <c r="FA8" s="164">
        <v>21</v>
      </c>
      <c r="FB8" s="164">
        <v>2</v>
      </c>
      <c r="FC8" s="164">
        <v>1933</v>
      </c>
      <c r="FD8" s="164">
        <v>7</v>
      </c>
      <c r="FE8" s="164">
        <v>0</v>
      </c>
      <c r="FF8" s="164">
        <v>0</v>
      </c>
      <c r="FG8" s="164">
        <v>0</v>
      </c>
      <c r="FH8" s="164">
        <v>0</v>
      </c>
      <c r="FI8" s="164">
        <v>0</v>
      </c>
      <c r="FJ8" s="164">
        <v>0</v>
      </c>
      <c r="FK8" s="164">
        <v>1</v>
      </c>
      <c r="FL8" s="164">
        <v>1353</v>
      </c>
      <c r="FM8" s="164">
        <v>5</v>
      </c>
      <c r="FN8" s="164">
        <v>0</v>
      </c>
      <c r="FO8" s="164">
        <v>0</v>
      </c>
      <c r="FP8" s="164">
        <v>0</v>
      </c>
      <c r="FQ8" s="164">
        <v>1</v>
      </c>
      <c r="FR8" s="164">
        <v>842</v>
      </c>
      <c r="FS8" s="164">
        <v>0</v>
      </c>
      <c r="FT8" s="164">
        <v>2</v>
      </c>
      <c r="FU8" s="164">
        <v>2195</v>
      </c>
      <c r="FV8" s="164">
        <v>5</v>
      </c>
      <c r="FW8" s="164">
        <v>2</v>
      </c>
      <c r="FX8" s="164">
        <v>11794</v>
      </c>
      <c r="FY8" s="164">
        <v>7</v>
      </c>
      <c r="FZ8" s="164">
        <v>0</v>
      </c>
      <c r="GA8" s="164">
        <v>0</v>
      </c>
      <c r="GB8" s="164">
        <v>0</v>
      </c>
      <c r="GC8" s="164">
        <v>1</v>
      </c>
      <c r="GD8" s="164">
        <v>16500</v>
      </c>
      <c r="GE8" s="164">
        <v>0</v>
      </c>
      <c r="GF8" s="164">
        <v>7</v>
      </c>
      <c r="GG8" s="164">
        <v>4201</v>
      </c>
      <c r="GH8" s="164">
        <v>0</v>
      </c>
      <c r="GI8" s="164">
        <v>1</v>
      </c>
      <c r="GJ8" s="164">
        <v>100</v>
      </c>
      <c r="GK8" s="164">
        <v>2</v>
      </c>
      <c r="GL8" s="164">
        <v>0</v>
      </c>
      <c r="GM8" s="164">
        <v>1</v>
      </c>
      <c r="GN8" s="164">
        <v>1630</v>
      </c>
      <c r="GO8" s="164">
        <v>0</v>
      </c>
      <c r="GP8" s="164">
        <v>0</v>
      </c>
      <c r="GQ8" s="164">
        <v>0</v>
      </c>
      <c r="GR8" s="164">
        <v>6</v>
      </c>
      <c r="GS8" s="164">
        <v>1227</v>
      </c>
      <c r="GT8" s="164">
        <v>89</v>
      </c>
      <c r="GU8" s="164">
        <v>57</v>
      </c>
      <c r="GV8" s="164">
        <v>65</v>
      </c>
      <c r="GW8" s="209">
        <v>9138</v>
      </c>
    </row>
    <row r="9" spans="1:205" s="33" customFormat="1" ht="22.5" customHeight="1">
      <c r="A9" s="32" t="s">
        <v>3</v>
      </c>
      <c r="B9" s="94">
        <v>33821</v>
      </c>
      <c r="C9" s="95">
        <v>31878</v>
      </c>
      <c r="D9" s="148">
        <f t="shared" si="0"/>
        <v>-5.744951361580084</v>
      </c>
      <c r="E9" s="96">
        <v>32851</v>
      </c>
      <c r="F9" s="97">
        <v>16750</v>
      </c>
      <c r="G9" s="95">
        <v>16211</v>
      </c>
      <c r="H9" s="148">
        <f t="shared" si="1"/>
        <v>-3.217910447761194</v>
      </c>
      <c r="I9" s="95">
        <v>1463</v>
      </c>
      <c r="J9" s="95">
        <v>1481</v>
      </c>
      <c r="K9" s="148">
        <f t="shared" si="2"/>
        <v>1.2303485987696514</v>
      </c>
      <c r="L9" s="95">
        <v>5212</v>
      </c>
      <c r="M9" s="95">
        <v>4932</v>
      </c>
      <c r="N9" s="148">
        <f t="shared" si="3"/>
        <v>-5.372217958557176</v>
      </c>
      <c r="O9" s="95">
        <v>9548</v>
      </c>
      <c r="P9" s="95">
        <v>9522</v>
      </c>
      <c r="Q9" s="157">
        <f t="shared" si="4"/>
        <v>-0.27230833682446587</v>
      </c>
      <c r="R9" s="164">
        <v>1</v>
      </c>
      <c r="S9" s="164">
        <v>1</v>
      </c>
      <c r="T9" s="164">
        <v>0</v>
      </c>
      <c r="U9" s="164">
        <v>534423</v>
      </c>
      <c r="V9" s="164">
        <v>3350495</v>
      </c>
      <c r="W9" s="164">
        <f t="shared" si="5"/>
        <v>6.269369020420154</v>
      </c>
      <c r="X9" s="164">
        <v>44</v>
      </c>
      <c r="Y9" s="164">
        <v>636478</v>
      </c>
      <c r="Z9" s="164">
        <v>9</v>
      </c>
      <c r="AA9" s="164">
        <v>101894</v>
      </c>
      <c r="AB9" s="164">
        <v>53</v>
      </c>
      <c r="AC9" s="164">
        <v>738372</v>
      </c>
      <c r="AD9" s="164">
        <v>0</v>
      </c>
      <c r="AE9" s="164">
        <v>0</v>
      </c>
      <c r="AF9" s="164">
        <v>0</v>
      </c>
      <c r="AG9" s="164">
        <v>0</v>
      </c>
      <c r="AH9" s="164">
        <v>2</v>
      </c>
      <c r="AI9" s="164">
        <v>35338</v>
      </c>
      <c r="AJ9" s="164">
        <v>2</v>
      </c>
      <c r="AK9" s="164">
        <v>35338</v>
      </c>
      <c r="AL9" s="164">
        <v>0</v>
      </c>
      <c r="AM9" s="164">
        <v>0</v>
      </c>
      <c r="AN9" s="164">
        <f t="shared" si="6"/>
        <v>23.552098870658426</v>
      </c>
      <c r="AO9" s="164">
        <v>263</v>
      </c>
      <c r="AP9" s="164">
        <v>4</v>
      </c>
      <c r="AQ9" s="164">
        <v>122</v>
      </c>
      <c r="AR9" s="165">
        <f t="shared" si="7"/>
        <v>389</v>
      </c>
      <c r="AS9" s="166">
        <v>458531</v>
      </c>
      <c r="AT9" s="166">
        <v>162846</v>
      </c>
      <c r="AU9" s="167">
        <v>7795</v>
      </c>
      <c r="AV9" s="164">
        <v>10784</v>
      </c>
      <c r="AW9" s="164">
        <v>32579</v>
      </c>
      <c r="AX9" s="164">
        <v>8937</v>
      </c>
      <c r="AY9" s="164">
        <v>0</v>
      </c>
      <c r="AZ9" s="164">
        <v>0</v>
      </c>
      <c r="BA9" s="164">
        <v>0</v>
      </c>
      <c r="BB9" s="164">
        <v>0</v>
      </c>
      <c r="BC9" s="164">
        <v>16455</v>
      </c>
      <c r="BD9" s="164">
        <v>7930000</v>
      </c>
      <c r="BE9" s="164">
        <v>4625000</v>
      </c>
      <c r="BF9" s="29">
        <f t="shared" si="8"/>
        <v>58.32282471626734</v>
      </c>
      <c r="BG9" s="164">
        <v>2</v>
      </c>
      <c r="BH9" s="164">
        <v>2</v>
      </c>
      <c r="BI9" s="130">
        <f t="shared" si="9"/>
        <v>100</v>
      </c>
      <c r="BJ9" s="167">
        <v>7930000</v>
      </c>
      <c r="BK9" s="164">
        <v>4625000</v>
      </c>
      <c r="BL9" s="73">
        <f t="shared" si="10"/>
        <v>58.32282471626734</v>
      </c>
      <c r="BM9" s="164">
        <v>16455</v>
      </c>
      <c r="BN9" s="164">
        <v>13958</v>
      </c>
      <c r="BO9" s="130">
        <f t="shared" si="11"/>
        <v>100</v>
      </c>
      <c r="BP9" s="200">
        <v>5890000</v>
      </c>
      <c r="BQ9" s="164">
        <v>4890000</v>
      </c>
      <c r="BR9" s="73">
        <f t="shared" si="12"/>
        <v>83.02207130730051</v>
      </c>
      <c r="BS9" s="164">
        <v>4288</v>
      </c>
      <c r="BT9" s="209">
        <v>4288</v>
      </c>
      <c r="BU9" s="167">
        <v>4288</v>
      </c>
      <c r="BV9" s="164">
        <v>2959000</v>
      </c>
      <c r="BW9" s="164">
        <v>2959000</v>
      </c>
      <c r="BX9" s="164">
        <v>2959000</v>
      </c>
      <c r="BY9" s="164">
        <v>4008</v>
      </c>
      <c r="BZ9" s="164">
        <v>0</v>
      </c>
      <c r="CA9" s="164">
        <v>0</v>
      </c>
      <c r="CB9" s="164">
        <v>0</v>
      </c>
      <c r="CC9" s="164">
        <v>0</v>
      </c>
      <c r="CD9" s="164">
        <v>0</v>
      </c>
      <c r="CE9" s="164">
        <v>0</v>
      </c>
      <c r="CF9" s="164">
        <v>0</v>
      </c>
      <c r="CG9" s="164">
        <v>0</v>
      </c>
      <c r="CH9" s="164">
        <v>0</v>
      </c>
      <c r="CI9" s="164">
        <v>0</v>
      </c>
      <c r="CJ9" s="164">
        <v>0</v>
      </c>
      <c r="CK9" s="164">
        <v>0</v>
      </c>
      <c r="CL9" s="164">
        <v>0</v>
      </c>
      <c r="CM9" s="164">
        <v>0</v>
      </c>
      <c r="CN9" s="164">
        <v>0</v>
      </c>
      <c r="CO9" s="164">
        <v>0</v>
      </c>
      <c r="CP9" s="164">
        <v>0</v>
      </c>
      <c r="CQ9" s="164">
        <v>0</v>
      </c>
      <c r="CR9" s="164">
        <v>0</v>
      </c>
      <c r="CS9" s="164">
        <v>0</v>
      </c>
      <c r="CT9" s="164">
        <v>0</v>
      </c>
      <c r="CU9" s="164">
        <v>0</v>
      </c>
      <c r="CV9" s="164">
        <v>0</v>
      </c>
      <c r="CW9" s="164">
        <v>0</v>
      </c>
      <c r="CX9" s="164">
        <v>0</v>
      </c>
      <c r="CY9" s="164">
        <v>0</v>
      </c>
      <c r="CZ9" s="164">
        <v>0</v>
      </c>
      <c r="DA9" s="164">
        <v>0</v>
      </c>
      <c r="DB9" s="164">
        <v>94</v>
      </c>
      <c r="DC9" s="164">
        <v>6703</v>
      </c>
      <c r="DD9" s="164">
        <v>3306</v>
      </c>
      <c r="DE9" s="164">
        <v>0</v>
      </c>
      <c r="DF9" s="164">
        <v>1</v>
      </c>
      <c r="DG9" s="164">
        <v>801</v>
      </c>
      <c r="DH9" s="164">
        <v>0</v>
      </c>
      <c r="DI9" s="164">
        <v>0</v>
      </c>
      <c r="DJ9" s="164">
        <v>0</v>
      </c>
      <c r="DK9" s="164">
        <v>0</v>
      </c>
      <c r="DL9" s="164">
        <v>0</v>
      </c>
      <c r="DM9" s="164">
        <v>0</v>
      </c>
      <c r="DN9" s="164">
        <v>12368</v>
      </c>
      <c r="DO9" s="164">
        <v>0</v>
      </c>
      <c r="DP9" s="164">
        <v>0</v>
      </c>
      <c r="DQ9" s="164">
        <v>0</v>
      </c>
      <c r="DR9" s="164">
        <v>0</v>
      </c>
      <c r="DS9" s="164">
        <v>0</v>
      </c>
      <c r="DT9" s="164">
        <v>0</v>
      </c>
      <c r="DU9" s="164">
        <v>0</v>
      </c>
      <c r="DV9" s="164">
        <v>0</v>
      </c>
      <c r="DW9" s="164">
        <v>0</v>
      </c>
      <c r="DX9" s="164">
        <v>0</v>
      </c>
      <c r="DY9" s="164">
        <v>0</v>
      </c>
      <c r="DZ9" s="209">
        <v>0</v>
      </c>
      <c r="EA9" s="164">
        <v>0</v>
      </c>
      <c r="EB9" s="164">
        <v>0</v>
      </c>
      <c r="EC9" s="164">
        <v>0</v>
      </c>
      <c r="ED9" s="164">
        <v>0</v>
      </c>
      <c r="EE9" s="164">
        <v>2</v>
      </c>
      <c r="EF9" s="164">
        <v>1345</v>
      </c>
      <c r="EG9" s="164">
        <v>0</v>
      </c>
      <c r="EH9" s="164">
        <v>0</v>
      </c>
      <c r="EI9" s="164">
        <v>7179</v>
      </c>
      <c r="EJ9" s="164">
        <v>190</v>
      </c>
      <c r="EK9" s="164">
        <v>1</v>
      </c>
      <c r="EL9" s="164">
        <v>196</v>
      </c>
      <c r="EM9" s="164">
        <v>26</v>
      </c>
      <c r="EN9" s="164">
        <v>0</v>
      </c>
      <c r="EO9" s="164">
        <v>0</v>
      </c>
      <c r="EP9" s="164">
        <v>3</v>
      </c>
      <c r="EQ9" s="164">
        <v>1179</v>
      </c>
      <c r="ER9" s="164">
        <v>0</v>
      </c>
      <c r="ES9" s="164">
        <v>3</v>
      </c>
      <c r="ET9" s="164">
        <v>1336</v>
      </c>
      <c r="EU9" s="164">
        <v>4</v>
      </c>
      <c r="EV9" s="164">
        <v>0</v>
      </c>
      <c r="EW9" s="164">
        <v>0</v>
      </c>
      <c r="EX9" s="164">
        <v>0</v>
      </c>
      <c r="EY9" s="164">
        <v>13</v>
      </c>
      <c r="EZ9" s="164">
        <v>9647</v>
      </c>
      <c r="FA9" s="164">
        <v>12</v>
      </c>
      <c r="FB9" s="164">
        <v>1</v>
      </c>
      <c r="FC9" s="164">
        <v>585</v>
      </c>
      <c r="FD9" s="164">
        <v>2</v>
      </c>
      <c r="FE9" s="164">
        <v>0</v>
      </c>
      <c r="FF9" s="164">
        <v>0</v>
      </c>
      <c r="FG9" s="164">
        <v>0</v>
      </c>
      <c r="FH9" s="164">
        <v>0</v>
      </c>
      <c r="FI9" s="164">
        <v>0</v>
      </c>
      <c r="FJ9" s="164">
        <v>0</v>
      </c>
      <c r="FK9" s="164">
        <v>0</v>
      </c>
      <c r="FL9" s="164">
        <v>0</v>
      </c>
      <c r="FM9" s="164">
        <v>0</v>
      </c>
      <c r="FN9" s="164">
        <v>0</v>
      </c>
      <c r="FO9" s="164">
        <v>0</v>
      </c>
      <c r="FP9" s="164">
        <v>0</v>
      </c>
      <c r="FQ9" s="164">
        <v>0</v>
      </c>
      <c r="FR9" s="164">
        <v>0</v>
      </c>
      <c r="FS9" s="164">
        <v>0</v>
      </c>
      <c r="FT9" s="164">
        <v>0</v>
      </c>
      <c r="FU9" s="164">
        <v>0</v>
      </c>
      <c r="FV9" s="164">
        <v>0</v>
      </c>
      <c r="FW9" s="164">
        <v>3</v>
      </c>
      <c r="FX9" s="164">
        <v>5626</v>
      </c>
      <c r="FY9" s="164">
        <v>9</v>
      </c>
      <c r="FZ9" s="164">
        <v>0</v>
      </c>
      <c r="GA9" s="164">
        <v>0</v>
      </c>
      <c r="GB9" s="164">
        <v>0</v>
      </c>
      <c r="GC9" s="164">
        <v>3</v>
      </c>
      <c r="GD9" s="164">
        <v>41741</v>
      </c>
      <c r="GE9" s="164">
        <v>0</v>
      </c>
      <c r="GF9" s="164">
        <v>1</v>
      </c>
      <c r="GG9" s="164">
        <v>1525</v>
      </c>
      <c r="GH9" s="164">
        <v>0</v>
      </c>
      <c r="GI9" s="164">
        <v>1</v>
      </c>
      <c r="GJ9" s="164">
        <v>206</v>
      </c>
      <c r="GK9" s="164">
        <v>4</v>
      </c>
      <c r="GL9" s="164">
        <v>0</v>
      </c>
      <c r="GM9" s="164">
        <v>1</v>
      </c>
      <c r="GN9" s="164">
        <v>1693</v>
      </c>
      <c r="GO9" s="164">
        <v>0</v>
      </c>
      <c r="GP9" s="164">
        <v>0</v>
      </c>
      <c r="GQ9" s="164">
        <v>0</v>
      </c>
      <c r="GR9" s="164">
        <v>2</v>
      </c>
      <c r="GS9" s="164">
        <v>185</v>
      </c>
      <c r="GT9" s="164">
        <v>30</v>
      </c>
      <c r="GU9" s="164">
        <v>9</v>
      </c>
      <c r="GV9" s="164">
        <v>242</v>
      </c>
      <c r="GW9" s="209">
        <v>12807</v>
      </c>
    </row>
    <row r="10" spans="1:205" s="33" customFormat="1" ht="22.5" customHeight="1">
      <c r="A10" s="32" t="s">
        <v>4</v>
      </c>
      <c r="B10" s="94">
        <v>184678</v>
      </c>
      <c r="C10" s="95">
        <v>179783</v>
      </c>
      <c r="D10" s="148">
        <f t="shared" si="0"/>
        <v>-2.650559351953129</v>
      </c>
      <c r="E10" s="96">
        <v>184995</v>
      </c>
      <c r="F10" s="97">
        <v>84684</v>
      </c>
      <c r="G10" s="95">
        <v>81764</v>
      </c>
      <c r="H10" s="148">
        <f t="shared" si="1"/>
        <v>-3.448112984743281</v>
      </c>
      <c r="I10" s="95">
        <v>496</v>
      </c>
      <c r="J10" s="95">
        <v>574</v>
      </c>
      <c r="K10" s="148">
        <f t="shared" si="2"/>
        <v>15.725806451612904</v>
      </c>
      <c r="L10" s="95">
        <v>20332</v>
      </c>
      <c r="M10" s="95">
        <v>19292</v>
      </c>
      <c r="N10" s="148">
        <f t="shared" si="3"/>
        <v>-5.115089514066496</v>
      </c>
      <c r="O10" s="95">
        <v>55538</v>
      </c>
      <c r="P10" s="95">
        <v>55354</v>
      </c>
      <c r="Q10" s="157">
        <f t="shared" si="4"/>
        <v>-0.3313046922827613</v>
      </c>
      <c r="R10" s="164">
        <v>0</v>
      </c>
      <c r="S10" s="164">
        <v>1</v>
      </c>
      <c r="T10" s="164">
        <v>0</v>
      </c>
      <c r="U10" s="164">
        <v>600698</v>
      </c>
      <c r="V10" s="164">
        <v>3689018</v>
      </c>
      <c r="W10" s="164">
        <f t="shared" si="5"/>
        <v>6.141219048506904</v>
      </c>
      <c r="X10" s="164">
        <v>182</v>
      </c>
      <c r="Y10" s="164">
        <v>498145</v>
      </c>
      <c r="Z10" s="164">
        <v>325</v>
      </c>
      <c r="AA10" s="164">
        <v>58876</v>
      </c>
      <c r="AB10" s="164">
        <v>507</v>
      </c>
      <c r="AC10" s="164">
        <v>557021</v>
      </c>
      <c r="AD10" s="164">
        <v>2</v>
      </c>
      <c r="AE10" s="164">
        <v>964813</v>
      </c>
      <c r="AF10" s="164">
        <v>0</v>
      </c>
      <c r="AG10" s="164">
        <v>0</v>
      </c>
      <c r="AH10" s="164">
        <v>1</v>
      </c>
      <c r="AI10" s="164">
        <v>227</v>
      </c>
      <c r="AJ10" s="164">
        <v>1</v>
      </c>
      <c r="AK10" s="164">
        <v>227</v>
      </c>
      <c r="AL10" s="164">
        <v>0</v>
      </c>
      <c r="AM10" s="164">
        <v>0</v>
      </c>
      <c r="AN10" s="164">
        <f t="shared" si="6"/>
        <v>8.227579123760101</v>
      </c>
      <c r="AO10" s="164">
        <v>591</v>
      </c>
      <c r="AP10" s="164">
        <v>59</v>
      </c>
      <c r="AQ10" s="164">
        <v>13</v>
      </c>
      <c r="AR10" s="165">
        <f t="shared" si="7"/>
        <v>663</v>
      </c>
      <c r="AS10" s="166">
        <v>388</v>
      </c>
      <c r="AT10" s="166">
        <v>21258</v>
      </c>
      <c r="AU10" s="167">
        <v>2870</v>
      </c>
      <c r="AV10" s="164">
        <v>5132</v>
      </c>
      <c r="AW10" s="164">
        <v>184432</v>
      </c>
      <c r="AX10" s="164">
        <v>52303</v>
      </c>
      <c r="AY10" s="164">
        <v>0</v>
      </c>
      <c r="AZ10" s="164">
        <v>0</v>
      </c>
      <c r="BA10" s="164">
        <v>0</v>
      </c>
      <c r="BB10" s="164">
        <v>0</v>
      </c>
      <c r="BC10" s="164">
        <v>176890</v>
      </c>
      <c r="BD10" s="164">
        <v>24066000</v>
      </c>
      <c r="BE10" s="164">
        <v>19044000</v>
      </c>
      <c r="BF10" s="29">
        <f t="shared" si="8"/>
        <v>79.13238593866866</v>
      </c>
      <c r="BG10" s="164">
        <v>1</v>
      </c>
      <c r="BH10" s="164">
        <v>1</v>
      </c>
      <c r="BI10" s="130">
        <f t="shared" si="9"/>
        <v>100</v>
      </c>
      <c r="BJ10" s="167">
        <v>24066000</v>
      </c>
      <c r="BK10" s="164">
        <v>19044000</v>
      </c>
      <c r="BL10" s="73">
        <f t="shared" si="10"/>
        <v>79.13238593866866</v>
      </c>
      <c r="BM10" s="164">
        <v>176890</v>
      </c>
      <c r="BN10" s="164">
        <v>156416</v>
      </c>
      <c r="BO10" s="130">
        <f t="shared" si="11"/>
        <v>100</v>
      </c>
      <c r="BP10" s="200">
        <v>244000</v>
      </c>
      <c r="BQ10" s="164">
        <v>244000</v>
      </c>
      <c r="BR10" s="73">
        <f t="shared" si="12"/>
        <v>100</v>
      </c>
      <c r="BS10" s="164">
        <v>0</v>
      </c>
      <c r="BT10" s="209">
        <v>0</v>
      </c>
      <c r="BU10" s="167">
        <v>0</v>
      </c>
      <c r="BV10" s="164">
        <v>0</v>
      </c>
      <c r="BW10" s="164">
        <v>0</v>
      </c>
      <c r="BX10" s="164">
        <v>0</v>
      </c>
      <c r="BY10" s="164">
        <v>0</v>
      </c>
      <c r="BZ10" s="164">
        <v>0</v>
      </c>
      <c r="CA10" s="164">
        <v>0</v>
      </c>
      <c r="CB10" s="164">
        <v>0</v>
      </c>
      <c r="CC10" s="164">
        <v>0</v>
      </c>
      <c r="CD10" s="164">
        <v>0</v>
      </c>
      <c r="CE10" s="164">
        <v>0</v>
      </c>
      <c r="CF10" s="164">
        <v>0</v>
      </c>
      <c r="CG10" s="164">
        <v>0</v>
      </c>
      <c r="CH10" s="164">
        <v>0</v>
      </c>
      <c r="CI10" s="164">
        <v>0</v>
      </c>
      <c r="CJ10" s="164">
        <v>0</v>
      </c>
      <c r="CK10" s="164">
        <v>0</v>
      </c>
      <c r="CL10" s="164">
        <v>0</v>
      </c>
      <c r="CM10" s="164">
        <v>0</v>
      </c>
      <c r="CN10" s="164">
        <v>0</v>
      </c>
      <c r="CO10" s="164">
        <v>0</v>
      </c>
      <c r="CP10" s="164">
        <v>0</v>
      </c>
      <c r="CQ10" s="164">
        <v>0</v>
      </c>
      <c r="CR10" s="164">
        <v>0</v>
      </c>
      <c r="CS10" s="164">
        <v>0</v>
      </c>
      <c r="CT10" s="164">
        <v>0</v>
      </c>
      <c r="CU10" s="164">
        <v>0</v>
      </c>
      <c r="CV10" s="164">
        <v>0</v>
      </c>
      <c r="CW10" s="164">
        <v>0</v>
      </c>
      <c r="CX10" s="164">
        <v>0</v>
      </c>
      <c r="CY10" s="164">
        <v>0</v>
      </c>
      <c r="CZ10" s="164">
        <v>0</v>
      </c>
      <c r="DA10" s="164">
        <v>0</v>
      </c>
      <c r="DB10" s="164">
        <v>0</v>
      </c>
      <c r="DC10" s="164">
        <v>12978</v>
      </c>
      <c r="DD10" s="164">
        <v>0</v>
      </c>
      <c r="DE10" s="164">
        <v>0</v>
      </c>
      <c r="DF10" s="164">
        <v>7</v>
      </c>
      <c r="DG10" s="164">
        <v>7780</v>
      </c>
      <c r="DH10" s="164">
        <v>0</v>
      </c>
      <c r="DI10" s="164">
        <v>0</v>
      </c>
      <c r="DJ10" s="164">
        <v>0</v>
      </c>
      <c r="DK10" s="164">
        <v>0</v>
      </c>
      <c r="DL10" s="164">
        <v>0</v>
      </c>
      <c r="DM10" s="164">
        <v>0</v>
      </c>
      <c r="DN10" s="164">
        <v>54453</v>
      </c>
      <c r="DO10" s="164">
        <v>0</v>
      </c>
      <c r="DP10" s="164">
        <v>0</v>
      </c>
      <c r="DQ10" s="164">
        <v>0</v>
      </c>
      <c r="DR10" s="164">
        <v>0</v>
      </c>
      <c r="DS10" s="164">
        <v>0</v>
      </c>
      <c r="DT10" s="164">
        <v>0</v>
      </c>
      <c r="DU10" s="164">
        <v>0</v>
      </c>
      <c r="DV10" s="164">
        <v>0</v>
      </c>
      <c r="DW10" s="164">
        <v>0</v>
      </c>
      <c r="DX10" s="164">
        <v>0</v>
      </c>
      <c r="DY10" s="164">
        <v>0</v>
      </c>
      <c r="DZ10" s="209">
        <v>0</v>
      </c>
      <c r="EA10" s="164">
        <v>0</v>
      </c>
      <c r="EB10" s="164">
        <v>0</v>
      </c>
      <c r="EC10" s="164">
        <v>0</v>
      </c>
      <c r="ED10" s="164">
        <v>0</v>
      </c>
      <c r="EE10" s="164">
        <v>3</v>
      </c>
      <c r="EF10" s="164">
        <v>1768</v>
      </c>
      <c r="EG10" s="164">
        <v>0</v>
      </c>
      <c r="EH10" s="164">
        <v>0</v>
      </c>
      <c r="EI10" s="164">
        <v>21454</v>
      </c>
      <c r="EJ10" s="164">
        <v>795</v>
      </c>
      <c r="EK10" s="164">
        <v>0</v>
      </c>
      <c r="EL10" s="164">
        <v>0</v>
      </c>
      <c r="EM10" s="164">
        <v>0</v>
      </c>
      <c r="EN10" s="164">
        <v>0</v>
      </c>
      <c r="EO10" s="164">
        <v>0</v>
      </c>
      <c r="EP10" s="164">
        <v>2</v>
      </c>
      <c r="EQ10" s="164">
        <v>1726</v>
      </c>
      <c r="ER10" s="164">
        <v>10</v>
      </c>
      <c r="ES10" s="164">
        <v>2</v>
      </c>
      <c r="ET10" s="164">
        <v>1307</v>
      </c>
      <c r="EU10" s="164">
        <v>5</v>
      </c>
      <c r="EV10" s="164">
        <v>6</v>
      </c>
      <c r="EW10" s="164">
        <v>14188</v>
      </c>
      <c r="EX10" s="164">
        <v>22</v>
      </c>
      <c r="EY10" s="164">
        <v>4</v>
      </c>
      <c r="EZ10" s="164">
        <v>3039</v>
      </c>
      <c r="FA10" s="164">
        <v>9</v>
      </c>
      <c r="FB10" s="164">
        <v>3</v>
      </c>
      <c r="FC10" s="164">
        <v>2694</v>
      </c>
      <c r="FD10" s="164">
        <v>21</v>
      </c>
      <c r="FE10" s="164">
        <v>0</v>
      </c>
      <c r="FF10" s="164">
        <v>0</v>
      </c>
      <c r="FG10" s="164">
        <v>0</v>
      </c>
      <c r="FH10" s="164">
        <v>0</v>
      </c>
      <c r="FI10" s="164">
        <v>0</v>
      </c>
      <c r="FJ10" s="164">
        <v>0</v>
      </c>
      <c r="FK10" s="164">
        <v>1</v>
      </c>
      <c r="FL10" s="164">
        <v>1267</v>
      </c>
      <c r="FM10" s="164">
        <v>4</v>
      </c>
      <c r="FN10" s="164">
        <v>0</v>
      </c>
      <c r="FO10" s="164">
        <v>0</v>
      </c>
      <c r="FP10" s="164">
        <v>0</v>
      </c>
      <c r="FQ10" s="164">
        <v>0</v>
      </c>
      <c r="FR10" s="164">
        <v>0</v>
      </c>
      <c r="FS10" s="164">
        <v>0</v>
      </c>
      <c r="FT10" s="164">
        <v>1</v>
      </c>
      <c r="FU10" s="164">
        <v>1267</v>
      </c>
      <c r="FV10" s="164">
        <v>4</v>
      </c>
      <c r="FW10" s="164">
        <v>2</v>
      </c>
      <c r="FX10" s="164">
        <v>10101</v>
      </c>
      <c r="FY10" s="164">
        <v>14</v>
      </c>
      <c r="FZ10" s="164">
        <v>0</v>
      </c>
      <c r="GA10" s="164">
        <v>0</v>
      </c>
      <c r="GB10" s="164">
        <v>0</v>
      </c>
      <c r="GC10" s="164">
        <v>1</v>
      </c>
      <c r="GD10" s="164">
        <v>16000</v>
      </c>
      <c r="GE10" s="164">
        <v>0</v>
      </c>
      <c r="GF10" s="164">
        <v>4</v>
      </c>
      <c r="GG10" s="164">
        <v>1495</v>
      </c>
      <c r="GH10" s="164">
        <v>0</v>
      </c>
      <c r="GI10" s="164">
        <v>0</v>
      </c>
      <c r="GJ10" s="164">
        <v>0</v>
      </c>
      <c r="GK10" s="164">
        <v>2</v>
      </c>
      <c r="GL10" s="164">
        <v>0</v>
      </c>
      <c r="GM10" s="164">
        <v>1</v>
      </c>
      <c r="GN10" s="164">
        <v>3428</v>
      </c>
      <c r="GO10" s="164">
        <v>1</v>
      </c>
      <c r="GP10" s="164">
        <v>6850</v>
      </c>
      <c r="GQ10" s="164">
        <v>11</v>
      </c>
      <c r="GR10" s="164">
        <v>9</v>
      </c>
      <c r="GS10" s="164">
        <v>2148</v>
      </c>
      <c r="GT10" s="164">
        <v>223</v>
      </c>
      <c r="GU10" s="164">
        <v>36</v>
      </c>
      <c r="GV10" s="164">
        <v>448</v>
      </c>
      <c r="GW10" s="209">
        <v>19584</v>
      </c>
    </row>
    <row r="11" spans="1:205" s="33" customFormat="1" ht="22.5" customHeight="1">
      <c r="A11" s="32" t="s">
        <v>5</v>
      </c>
      <c r="B11" s="94">
        <v>18426</v>
      </c>
      <c r="C11" s="95">
        <v>16769</v>
      </c>
      <c r="D11" s="148">
        <f t="shared" si="0"/>
        <v>-8.992727667426463</v>
      </c>
      <c r="E11" s="96">
        <v>17397</v>
      </c>
      <c r="F11" s="97">
        <v>9528</v>
      </c>
      <c r="G11" s="95">
        <v>8657</v>
      </c>
      <c r="H11" s="148">
        <f t="shared" si="1"/>
        <v>-9.141477749790091</v>
      </c>
      <c r="I11" s="95">
        <v>711</v>
      </c>
      <c r="J11" s="95">
        <v>666</v>
      </c>
      <c r="K11" s="148">
        <f t="shared" si="2"/>
        <v>-6.329113924050633</v>
      </c>
      <c r="L11" s="95">
        <v>1864</v>
      </c>
      <c r="M11" s="95">
        <v>1611</v>
      </c>
      <c r="N11" s="148">
        <f t="shared" si="3"/>
        <v>-13.572961373390557</v>
      </c>
      <c r="O11" s="95">
        <v>6259</v>
      </c>
      <c r="P11" s="95">
        <v>6137</v>
      </c>
      <c r="Q11" s="157">
        <f t="shared" si="4"/>
        <v>-1.9491931618469405</v>
      </c>
      <c r="R11" s="164">
        <v>1</v>
      </c>
      <c r="S11" s="164">
        <v>1</v>
      </c>
      <c r="T11" s="164">
        <v>1</v>
      </c>
      <c r="U11" s="164">
        <v>270404</v>
      </c>
      <c r="V11" s="164">
        <v>1434979</v>
      </c>
      <c r="W11" s="164">
        <f t="shared" si="5"/>
        <v>5.306796497093238</v>
      </c>
      <c r="X11" s="164">
        <v>14</v>
      </c>
      <c r="Y11" s="164">
        <v>373660</v>
      </c>
      <c r="Z11" s="164">
        <v>1</v>
      </c>
      <c r="AA11" s="164">
        <v>27000</v>
      </c>
      <c r="AB11" s="164">
        <v>15</v>
      </c>
      <c r="AC11" s="164">
        <v>400660</v>
      </c>
      <c r="AD11" s="164">
        <v>2</v>
      </c>
      <c r="AE11" s="164">
        <v>1436000</v>
      </c>
      <c r="AF11" s="164">
        <v>0</v>
      </c>
      <c r="AG11" s="164">
        <v>0</v>
      </c>
      <c r="AH11" s="164">
        <v>0</v>
      </c>
      <c r="AI11" s="164">
        <v>0</v>
      </c>
      <c r="AJ11" s="164">
        <v>0</v>
      </c>
      <c r="AK11" s="164">
        <v>0</v>
      </c>
      <c r="AL11" s="164">
        <v>0</v>
      </c>
      <c r="AM11" s="164">
        <v>0</v>
      </c>
      <c r="AN11" s="164">
        <f t="shared" si="6"/>
        <v>105.57337471977927</v>
      </c>
      <c r="AO11" s="164">
        <v>359</v>
      </c>
      <c r="AP11" s="164">
        <v>0</v>
      </c>
      <c r="AQ11" s="164">
        <v>105</v>
      </c>
      <c r="AR11" s="165">
        <f t="shared" si="7"/>
        <v>464</v>
      </c>
      <c r="AS11" s="166">
        <v>79417</v>
      </c>
      <c r="AT11" s="166">
        <v>42240</v>
      </c>
      <c r="AU11" s="167">
        <v>4906</v>
      </c>
      <c r="AV11" s="164">
        <v>6436</v>
      </c>
      <c r="AW11" s="164">
        <v>17213</v>
      </c>
      <c r="AX11" s="164">
        <v>6881</v>
      </c>
      <c r="AY11" s="164">
        <v>0</v>
      </c>
      <c r="AZ11" s="164">
        <v>0</v>
      </c>
      <c r="BA11" s="164">
        <v>0</v>
      </c>
      <c r="BB11" s="164">
        <v>0</v>
      </c>
      <c r="BC11" s="164">
        <v>12395</v>
      </c>
      <c r="BD11" s="164">
        <v>5027000</v>
      </c>
      <c r="BE11" s="164">
        <v>4731000</v>
      </c>
      <c r="BF11" s="29">
        <f t="shared" si="8"/>
        <v>94.11179629998011</v>
      </c>
      <c r="BG11" s="164">
        <v>0</v>
      </c>
      <c r="BH11" s="164">
        <v>0</v>
      </c>
      <c r="BI11" s="132" t="s">
        <v>211</v>
      </c>
      <c r="BJ11" s="167">
        <v>5027000</v>
      </c>
      <c r="BK11" s="164">
        <v>4731000</v>
      </c>
      <c r="BL11" s="73">
        <f t="shared" si="10"/>
        <v>94.11179629998011</v>
      </c>
      <c r="BM11" s="164">
        <v>12395</v>
      </c>
      <c r="BN11" s="164">
        <v>10499</v>
      </c>
      <c r="BO11" s="130">
        <f t="shared" si="11"/>
        <v>100</v>
      </c>
      <c r="BP11" s="200">
        <v>1268000</v>
      </c>
      <c r="BQ11" s="164">
        <v>1268000</v>
      </c>
      <c r="BR11" s="73">
        <f t="shared" si="12"/>
        <v>100</v>
      </c>
      <c r="BS11" s="164">
        <v>0</v>
      </c>
      <c r="BT11" s="209">
        <v>0</v>
      </c>
      <c r="BU11" s="167">
        <v>0</v>
      </c>
      <c r="BV11" s="164">
        <v>0</v>
      </c>
      <c r="BW11" s="164">
        <v>0</v>
      </c>
      <c r="BX11" s="164">
        <v>0</v>
      </c>
      <c r="BY11" s="164">
        <v>0</v>
      </c>
      <c r="BZ11" s="164">
        <v>0</v>
      </c>
      <c r="CA11" s="164">
        <v>0</v>
      </c>
      <c r="CB11" s="164">
        <v>0</v>
      </c>
      <c r="CC11" s="164">
        <v>0</v>
      </c>
      <c r="CD11" s="164">
        <v>0</v>
      </c>
      <c r="CE11" s="164">
        <v>0</v>
      </c>
      <c r="CF11" s="164">
        <v>0</v>
      </c>
      <c r="CG11" s="164">
        <v>0</v>
      </c>
      <c r="CH11" s="164">
        <v>0</v>
      </c>
      <c r="CI11" s="164">
        <v>0</v>
      </c>
      <c r="CJ11" s="164">
        <v>0</v>
      </c>
      <c r="CK11" s="164">
        <v>0</v>
      </c>
      <c r="CL11" s="164">
        <v>0</v>
      </c>
      <c r="CM11" s="164">
        <v>0</v>
      </c>
      <c r="CN11" s="164">
        <v>0</v>
      </c>
      <c r="CO11" s="164">
        <v>0</v>
      </c>
      <c r="CP11" s="164">
        <v>0</v>
      </c>
      <c r="CQ11" s="164">
        <v>0</v>
      </c>
      <c r="CR11" s="164">
        <v>0</v>
      </c>
      <c r="CS11" s="164">
        <v>0</v>
      </c>
      <c r="CT11" s="164">
        <v>0</v>
      </c>
      <c r="CU11" s="164">
        <v>0</v>
      </c>
      <c r="CV11" s="164">
        <v>0</v>
      </c>
      <c r="CW11" s="164">
        <v>0</v>
      </c>
      <c r="CX11" s="164">
        <v>0</v>
      </c>
      <c r="CY11" s="164">
        <v>0</v>
      </c>
      <c r="CZ11" s="164">
        <v>0</v>
      </c>
      <c r="DA11" s="164">
        <v>0</v>
      </c>
      <c r="DB11" s="164">
        <v>0</v>
      </c>
      <c r="DC11" s="164">
        <v>0</v>
      </c>
      <c r="DD11" s="164">
        <v>0</v>
      </c>
      <c r="DE11" s="164">
        <v>0</v>
      </c>
      <c r="DF11" s="164">
        <v>4</v>
      </c>
      <c r="DG11" s="164">
        <v>1527</v>
      </c>
      <c r="DH11" s="164">
        <v>0</v>
      </c>
      <c r="DI11" s="164">
        <v>0</v>
      </c>
      <c r="DJ11" s="164">
        <v>0</v>
      </c>
      <c r="DK11" s="164">
        <v>0</v>
      </c>
      <c r="DL11" s="164">
        <v>0</v>
      </c>
      <c r="DM11" s="164">
        <v>0</v>
      </c>
      <c r="DN11" s="164">
        <v>7331</v>
      </c>
      <c r="DO11" s="164">
        <v>0</v>
      </c>
      <c r="DP11" s="164">
        <v>0</v>
      </c>
      <c r="DQ11" s="164">
        <v>0</v>
      </c>
      <c r="DR11" s="164">
        <v>0</v>
      </c>
      <c r="DS11" s="164">
        <v>0</v>
      </c>
      <c r="DT11" s="164">
        <v>0</v>
      </c>
      <c r="DU11" s="164">
        <v>0</v>
      </c>
      <c r="DV11" s="164">
        <v>0</v>
      </c>
      <c r="DW11" s="164">
        <v>0</v>
      </c>
      <c r="DX11" s="164">
        <v>0</v>
      </c>
      <c r="DY11" s="164">
        <v>0</v>
      </c>
      <c r="DZ11" s="209">
        <v>0</v>
      </c>
      <c r="EA11" s="164">
        <v>0</v>
      </c>
      <c r="EB11" s="164">
        <v>0</v>
      </c>
      <c r="EC11" s="164">
        <v>0</v>
      </c>
      <c r="ED11" s="164">
        <v>0</v>
      </c>
      <c r="EE11" s="164">
        <v>3</v>
      </c>
      <c r="EF11" s="164">
        <v>2303</v>
      </c>
      <c r="EG11" s="164">
        <v>0</v>
      </c>
      <c r="EH11" s="164">
        <v>0</v>
      </c>
      <c r="EI11" s="164">
        <v>6608</v>
      </c>
      <c r="EJ11" s="164">
        <v>237</v>
      </c>
      <c r="EK11" s="164">
        <v>0</v>
      </c>
      <c r="EL11" s="164">
        <v>0</v>
      </c>
      <c r="EM11" s="164">
        <v>0</v>
      </c>
      <c r="EN11" s="164">
        <v>0</v>
      </c>
      <c r="EO11" s="164">
        <v>0</v>
      </c>
      <c r="EP11" s="164">
        <v>1</v>
      </c>
      <c r="EQ11" s="164">
        <v>242</v>
      </c>
      <c r="ER11" s="164">
        <v>1</v>
      </c>
      <c r="ES11" s="164">
        <v>1</v>
      </c>
      <c r="ET11" s="164">
        <v>509</v>
      </c>
      <c r="EU11" s="164">
        <v>4</v>
      </c>
      <c r="EV11" s="164">
        <v>2</v>
      </c>
      <c r="EW11" s="164">
        <v>3152</v>
      </c>
      <c r="EX11" s="164">
        <v>5</v>
      </c>
      <c r="EY11" s="164">
        <v>11</v>
      </c>
      <c r="EZ11" s="164">
        <v>7366</v>
      </c>
      <c r="FA11" s="164">
        <v>1</v>
      </c>
      <c r="FB11" s="164">
        <v>1</v>
      </c>
      <c r="FC11" s="164">
        <v>2150</v>
      </c>
      <c r="FD11" s="164">
        <v>3</v>
      </c>
      <c r="FE11" s="164">
        <v>0</v>
      </c>
      <c r="FF11" s="164">
        <v>0</v>
      </c>
      <c r="FG11" s="164">
        <v>0</v>
      </c>
      <c r="FH11" s="164">
        <v>0</v>
      </c>
      <c r="FI11" s="164">
        <v>0</v>
      </c>
      <c r="FJ11" s="164">
        <v>0</v>
      </c>
      <c r="FK11" s="164">
        <v>0</v>
      </c>
      <c r="FL11" s="164">
        <v>0</v>
      </c>
      <c r="FM11" s="164">
        <v>0</v>
      </c>
      <c r="FN11" s="164">
        <v>0</v>
      </c>
      <c r="FO11" s="164">
        <v>0</v>
      </c>
      <c r="FP11" s="164">
        <v>0</v>
      </c>
      <c r="FQ11" s="164">
        <v>0</v>
      </c>
      <c r="FR11" s="164">
        <v>0</v>
      </c>
      <c r="FS11" s="164">
        <v>0</v>
      </c>
      <c r="FT11" s="164">
        <v>0</v>
      </c>
      <c r="FU11" s="164">
        <v>0</v>
      </c>
      <c r="FV11" s="164">
        <v>0</v>
      </c>
      <c r="FW11" s="164">
        <v>2</v>
      </c>
      <c r="FX11" s="164">
        <v>4875</v>
      </c>
      <c r="FY11" s="164">
        <v>9</v>
      </c>
      <c r="FZ11" s="164">
        <v>1</v>
      </c>
      <c r="GA11" s="164">
        <v>27582</v>
      </c>
      <c r="GB11" s="164">
        <v>0</v>
      </c>
      <c r="GC11" s="164">
        <v>1</v>
      </c>
      <c r="GD11" s="164">
        <v>19011</v>
      </c>
      <c r="GE11" s="164">
        <v>2</v>
      </c>
      <c r="GF11" s="164">
        <v>2</v>
      </c>
      <c r="GG11" s="164">
        <v>685</v>
      </c>
      <c r="GH11" s="164">
        <v>0</v>
      </c>
      <c r="GI11" s="164">
        <v>0</v>
      </c>
      <c r="GJ11" s="164">
        <v>0</v>
      </c>
      <c r="GK11" s="164">
        <v>2</v>
      </c>
      <c r="GL11" s="164">
        <v>0</v>
      </c>
      <c r="GM11" s="164">
        <v>0</v>
      </c>
      <c r="GN11" s="164">
        <v>0</v>
      </c>
      <c r="GO11" s="164">
        <v>0</v>
      </c>
      <c r="GP11" s="164">
        <v>0</v>
      </c>
      <c r="GQ11" s="164">
        <v>0</v>
      </c>
      <c r="GR11" s="164">
        <v>1</v>
      </c>
      <c r="GS11" s="164">
        <v>65</v>
      </c>
      <c r="GT11" s="164">
        <v>14</v>
      </c>
      <c r="GU11" s="164">
        <v>0</v>
      </c>
      <c r="GV11" s="164">
        <v>38</v>
      </c>
      <c r="GW11" s="209">
        <v>2993</v>
      </c>
    </row>
    <row r="12" spans="1:205" s="33" customFormat="1" ht="22.5" customHeight="1">
      <c r="A12" s="32" t="s">
        <v>6</v>
      </c>
      <c r="B12" s="94">
        <v>89479</v>
      </c>
      <c r="C12" s="95">
        <v>86197</v>
      </c>
      <c r="D12" s="148">
        <f t="shared" si="0"/>
        <v>-3.667899730663061</v>
      </c>
      <c r="E12" s="96">
        <v>87847</v>
      </c>
      <c r="F12" s="97">
        <v>44729</v>
      </c>
      <c r="G12" s="95">
        <v>42864</v>
      </c>
      <c r="H12" s="148">
        <f t="shared" si="1"/>
        <v>-4.169554427776164</v>
      </c>
      <c r="I12" s="95">
        <v>1718</v>
      </c>
      <c r="J12" s="95">
        <v>1779</v>
      </c>
      <c r="K12" s="148">
        <f t="shared" si="2"/>
        <v>3.5506402793946448</v>
      </c>
      <c r="L12" s="95">
        <v>11457</v>
      </c>
      <c r="M12" s="95">
        <v>10827</v>
      </c>
      <c r="N12" s="148">
        <f t="shared" si="3"/>
        <v>-5.498821681068343</v>
      </c>
      <c r="O12" s="95">
        <v>28286</v>
      </c>
      <c r="P12" s="95">
        <v>28002</v>
      </c>
      <c r="Q12" s="157">
        <f t="shared" si="4"/>
        <v>-1.0040302623205826</v>
      </c>
      <c r="R12" s="164">
        <v>0</v>
      </c>
      <c r="S12" s="164">
        <v>1</v>
      </c>
      <c r="T12" s="164">
        <v>0</v>
      </c>
      <c r="U12" s="164">
        <v>513563</v>
      </c>
      <c r="V12" s="164">
        <v>3358991</v>
      </c>
      <c r="W12" s="164">
        <f t="shared" si="5"/>
        <v>6.540562696300162</v>
      </c>
      <c r="X12" s="164">
        <v>36</v>
      </c>
      <c r="Y12" s="164">
        <v>721859</v>
      </c>
      <c r="Z12" s="164">
        <v>4</v>
      </c>
      <c r="AA12" s="164">
        <v>26294</v>
      </c>
      <c r="AB12" s="164">
        <v>40</v>
      </c>
      <c r="AC12" s="164">
        <v>748153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f t="shared" si="6"/>
        <v>8.516545812606008</v>
      </c>
      <c r="AO12" s="164">
        <v>532</v>
      </c>
      <c r="AP12" s="164">
        <v>50</v>
      </c>
      <c r="AQ12" s="164">
        <v>27</v>
      </c>
      <c r="AR12" s="165">
        <f t="shared" si="7"/>
        <v>609</v>
      </c>
      <c r="AS12" s="166">
        <v>92168</v>
      </c>
      <c r="AT12" s="166">
        <v>80399</v>
      </c>
      <c r="AU12" s="167">
        <v>4761</v>
      </c>
      <c r="AV12" s="164">
        <v>4975</v>
      </c>
      <c r="AW12" s="164">
        <v>87741</v>
      </c>
      <c r="AX12" s="164">
        <v>21256</v>
      </c>
      <c r="AY12" s="164">
        <v>0</v>
      </c>
      <c r="AZ12" s="164">
        <v>0</v>
      </c>
      <c r="BA12" s="164">
        <v>0</v>
      </c>
      <c r="BB12" s="164">
        <v>0</v>
      </c>
      <c r="BC12" s="164">
        <v>75641</v>
      </c>
      <c r="BD12" s="164">
        <v>15380000</v>
      </c>
      <c r="BE12" s="164">
        <v>12850000</v>
      </c>
      <c r="BF12" s="29">
        <f t="shared" si="8"/>
        <v>83.55006501950585</v>
      </c>
      <c r="BG12" s="164">
        <v>2</v>
      </c>
      <c r="BH12" s="164">
        <v>2</v>
      </c>
      <c r="BI12" s="130">
        <f t="shared" si="9"/>
        <v>100</v>
      </c>
      <c r="BJ12" s="167">
        <v>15380000</v>
      </c>
      <c r="BK12" s="164">
        <v>12850000</v>
      </c>
      <c r="BL12" s="73">
        <f t="shared" si="10"/>
        <v>83.55006501950585</v>
      </c>
      <c r="BM12" s="164">
        <v>75641</v>
      </c>
      <c r="BN12" s="164">
        <v>73050</v>
      </c>
      <c r="BO12" s="130">
        <f t="shared" si="11"/>
        <v>100</v>
      </c>
      <c r="BP12" s="200">
        <v>1204000</v>
      </c>
      <c r="BQ12" s="164">
        <v>230000</v>
      </c>
      <c r="BR12" s="73">
        <f t="shared" si="12"/>
        <v>19.102990033222593</v>
      </c>
      <c r="BS12" s="164">
        <v>7795</v>
      </c>
      <c r="BT12" s="209">
        <v>7795</v>
      </c>
      <c r="BU12" s="167">
        <v>7795</v>
      </c>
      <c r="BV12" s="164">
        <v>4010000</v>
      </c>
      <c r="BW12" s="164">
        <v>4010000</v>
      </c>
      <c r="BX12" s="164">
        <v>4010000</v>
      </c>
      <c r="BY12" s="164">
        <v>6950</v>
      </c>
      <c r="BZ12" s="164">
        <v>0</v>
      </c>
      <c r="CA12" s="164">
        <v>0</v>
      </c>
      <c r="CB12" s="164">
        <v>0</v>
      </c>
      <c r="CC12" s="164">
        <v>0</v>
      </c>
      <c r="CD12" s="164">
        <v>0</v>
      </c>
      <c r="CE12" s="164">
        <v>0</v>
      </c>
      <c r="CF12" s="164">
        <v>0</v>
      </c>
      <c r="CG12" s="164">
        <v>0</v>
      </c>
      <c r="CH12" s="164">
        <v>0</v>
      </c>
      <c r="CI12" s="164">
        <v>0</v>
      </c>
      <c r="CJ12" s="164">
        <v>0</v>
      </c>
      <c r="CK12" s="164">
        <v>0</v>
      </c>
      <c r="CL12" s="164">
        <v>0</v>
      </c>
      <c r="CM12" s="164">
        <v>0</v>
      </c>
      <c r="CN12" s="164">
        <v>0</v>
      </c>
      <c r="CO12" s="164">
        <v>0</v>
      </c>
      <c r="CP12" s="164">
        <v>0</v>
      </c>
      <c r="CQ12" s="164">
        <v>0</v>
      </c>
      <c r="CR12" s="164">
        <v>0</v>
      </c>
      <c r="CS12" s="164">
        <v>0</v>
      </c>
      <c r="CT12" s="164">
        <v>0</v>
      </c>
      <c r="CU12" s="164">
        <v>52</v>
      </c>
      <c r="CV12" s="164">
        <v>52</v>
      </c>
      <c r="CW12" s="164">
        <v>52</v>
      </c>
      <c r="CX12" s="164">
        <v>50000</v>
      </c>
      <c r="CY12" s="164">
        <v>50000</v>
      </c>
      <c r="CZ12" s="164">
        <v>50000</v>
      </c>
      <c r="DA12" s="164">
        <v>52</v>
      </c>
      <c r="DB12" s="164">
        <v>0</v>
      </c>
      <c r="DC12" s="164">
        <v>2926</v>
      </c>
      <c r="DD12" s="164">
        <v>0</v>
      </c>
      <c r="DE12" s="164">
        <v>0</v>
      </c>
      <c r="DF12" s="164">
        <v>6</v>
      </c>
      <c r="DG12" s="164">
        <v>4620</v>
      </c>
      <c r="DH12" s="164">
        <v>0</v>
      </c>
      <c r="DI12" s="164">
        <v>0</v>
      </c>
      <c r="DJ12" s="164">
        <v>0</v>
      </c>
      <c r="DK12" s="164">
        <v>0</v>
      </c>
      <c r="DL12" s="164">
        <v>0</v>
      </c>
      <c r="DM12" s="164">
        <v>0</v>
      </c>
      <c r="DN12" s="164">
        <v>26533</v>
      </c>
      <c r="DO12" s="164">
        <v>0</v>
      </c>
      <c r="DP12" s="164">
        <v>0</v>
      </c>
      <c r="DQ12" s="164">
        <v>0</v>
      </c>
      <c r="DR12" s="164">
        <v>0</v>
      </c>
      <c r="DS12" s="164">
        <v>0</v>
      </c>
      <c r="DT12" s="164">
        <v>0</v>
      </c>
      <c r="DU12" s="164">
        <v>0</v>
      </c>
      <c r="DV12" s="164">
        <v>0</v>
      </c>
      <c r="DW12" s="164">
        <v>0</v>
      </c>
      <c r="DX12" s="164">
        <v>0</v>
      </c>
      <c r="DY12" s="164">
        <v>0</v>
      </c>
      <c r="DZ12" s="209">
        <v>0</v>
      </c>
      <c r="EA12" s="164">
        <v>0</v>
      </c>
      <c r="EB12" s="164">
        <v>0</v>
      </c>
      <c r="EC12" s="164">
        <v>0</v>
      </c>
      <c r="ED12" s="164">
        <v>0</v>
      </c>
      <c r="EE12" s="164">
        <v>1</v>
      </c>
      <c r="EF12" s="164">
        <v>1431</v>
      </c>
      <c r="EG12" s="164">
        <v>2</v>
      </c>
      <c r="EH12" s="164">
        <v>1081</v>
      </c>
      <c r="EI12" s="164">
        <v>18083</v>
      </c>
      <c r="EJ12" s="164">
        <v>554</v>
      </c>
      <c r="EK12" s="164">
        <v>0</v>
      </c>
      <c r="EL12" s="164">
        <v>0</v>
      </c>
      <c r="EM12" s="164">
        <v>0</v>
      </c>
      <c r="EN12" s="164">
        <v>0</v>
      </c>
      <c r="EO12" s="164">
        <v>0</v>
      </c>
      <c r="EP12" s="164">
        <v>6</v>
      </c>
      <c r="EQ12" s="164">
        <v>2414</v>
      </c>
      <c r="ER12" s="164">
        <v>3</v>
      </c>
      <c r="ES12" s="164">
        <v>5</v>
      </c>
      <c r="ET12" s="164">
        <v>3887</v>
      </c>
      <c r="EU12" s="164">
        <v>16</v>
      </c>
      <c r="EV12" s="164">
        <v>4</v>
      </c>
      <c r="EW12" s="164">
        <v>30267</v>
      </c>
      <c r="EX12" s="164">
        <v>10</v>
      </c>
      <c r="EY12" s="164">
        <v>2</v>
      </c>
      <c r="EZ12" s="164">
        <v>638</v>
      </c>
      <c r="FA12" s="164">
        <v>0</v>
      </c>
      <c r="FB12" s="164">
        <v>6</v>
      </c>
      <c r="FC12" s="164">
        <v>3512</v>
      </c>
      <c r="FD12" s="164">
        <v>8</v>
      </c>
      <c r="FE12" s="164">
        <v>0</v>
      </c>
      <c r="FF12" s="164">
        <v>0</v>
      </c>
      <c r="FG12" s="164">
        <v>0</v>
      </c>
      <c r="FH12" s="164">
        <v>0</v>
      </c>
      <c r="FI12" s="164">
        <v>0</v>
      </c>
      <c r="FJ12" s="164">
        <v>0</v>
      </c>
      <c r="FK12" s="164">
        <v>0</v>
      </c>
      <c r="FL12" s="164">
        <v>0</v>
      </c>
      <c r="FM12" s="164">
        <v>0</v>
      </c>
      <c r="FN12" s="164">
        <v>0</v>
      </c>
      <c r="FO12" s="164">
        <v>0</v>
      </c>
      <c r="FP12" s="164">
        <v>0</v>
      </c>
      <c r="FQ12" s="164">
        <v>0</v>
      </c>
      <c r="FR12" s="164">
        <v>0</v>
      </c>
      <c r="FS12" s="164">
        <v>0</v>
      </c>
      <c r="FT12" s="164">
        <v>0</v>
      </c>
      <c r="FU12" s="164">
        <v>0</v>
      </c>
      <c r="FV12" s="164">
        <v>0</v>
      </c>
      <c r="FW12" s="164">
        <v>2</v>
      </c>
      <c r="FX12" s="164">
        <v>9090</v>
      </c>
      <c r="FY12" s="164">
        <v>3</v>
      </c>
      <c r="FZ12" s="164">
        <v>1</v>
      </c>
      <c r="GA12" s="164">
        <v>24300</v>
      </c>
      <c r="GB12" s="164">
        <v>0</v>
      </c>
      <c r="GC12" s="164">
        <v>2</v>
      </c>
      <c r="GD12" s="164">
        <v>35764</v>
      </c>
      <c r="GE12" s="164">
        <v>0</v>
      </c>
      <c r="GF12" s="164">
        <v>3</v>
      </c>
      <c r="GG12" s="164">
        <v>4119</v>
      </c>
      <c r="GH12" s="164">
        <v>0</v>
      </c>
      <c r="GI12" s="164">
        <v>1</v>
      </c>
      <c r="GJ12" s="164">
        <v>100</v>
      </c>
      <c r="GK12" s="164">
        <v>1</v>
      </c>
      <c r="GL12" s="164">
        <v>0</v>
      </c>
      <c r="GM12" s="164">
        <v>1</v>
      </c>
      <c r="GN12" s="164">
        <v>1099</v>
      </c>
      <c r="GO12" s="164">
        <v>0</v>
      </c>
      <c r="GP12" s="164">
        <v>0</v>
      </c>
      <c r="GQ12" s="164">
        <v>0</v>
      </c>
      <c r="GR12" s="164">
        <v>4</v>
      </c>
      <c r="GS12" s="164">
        <v>527</v>
      </c>
      <c r="GT12" s="164">
        <v>92</v>
      </c>
      <c r="GU12" s="164">
        <v>30</v>
      </c>
      <c r="GV12" s="164">
        <v>9</v>
      </c>
      <c r="GW12" s="209">
        <v>3010</v>
      </c>
    </row>
    <row r="13" spans="1:205" s="33" customFormat="1" ht="22.5" customHeight="1">
      <c r="A13" s="32" t="s">
        <v>7</v>
      </c>
      <c r="B13" s="94">
        <v>76869</v>
      </c>
      <c r="C13" s="95">
        <v>74643</v>
      </c>
      <c r="D13" s="148">
        <f t="shared" si="0"/>
        <v>-2.8958357725481014</v>
      </c>
      <c r="E13" s="96">
        <v>75734</v>
      </c>
      <c r="F13" s="97">
        <v>36667</v>
      </c>
      <c r="G13" s="95">
        <v>34404</v>
      </c>
      <c r="H13" s="148">
        <f t="shared" si="1"/>
        <v>-6.171762074890228</v>
      </c>
      <c r="I13" s="95">
        <v>575</v>
      </c>
      <c r="J13" s="95">
        <v>586</v>
      </c>
      <c r="K13" s="148">
        <f t="shared" si="2"/>
        <v>1.9130434782608694</v>
      </c>
      <c r="L13" s="95">
        <v>9617</v>
      </c>
      <c r="M13" s="95">
        <v>8876</v>
      </c>
      <c r="N13" s="148">
        <f t="shared" si="3"/>
        <v>-7.705105542268899</v>
      </c>
      <c r="O13" s="95">
        <v>24100</v>
      </c>
      <c r="P13" s="95">
        <v>23127</v>
      </c>
      <c r="Q13" s="157">
        <f t="shared" si="4"/>
        <v>-4.037344398340249</v>
      </c>
      <c r="R13" s="164">
        <v>0</v>
      </c>
      <c r="S13" s="164">
        <v>1</v>
      </c>
      <c r="T13" s="164">
        <v>0</v>
      </c>
      <c r="U13" s="164">
        <v>278758</v>
      </c>
      <c r="V13" s="164">
        <v>1647188</v>
      </c>
      <c r="W13" s="164">
        <f t="shared" si="5"/>
        <v>5.909025032465436</v>
      </c>
      <c r="X13" s="164">
        <v>202</v>
      </c>
      <c r="Y13" s="164">
        <v>349584</v>
      </c>
      <c r="Z13" s="164">
        <v>20</v>
      </c>
      <c r="AA13" s="164">
        <v>15510</v>
      </c>
      <c r="AB13" s="164">
        <v>222</v>
      </c>
      <c r="AC13" s="164">
        <v>365094</v>
      </c>
      <c r="AD13" s="164">
        <v>1</v>
      </c>
      <c r="AE13" s="164">
        <v>127000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64">
        <f t="shared" si="6"/>
        <v>6.4976628726859795</v>
      </c>
      <c r="AO13" s="164">
        <v>9</v>
      </c>
      <c r="AP13" s="164">
        <v>0</v>
      </c>
      <c r="AQ13" s="164">
        <v>2</v>
      </c>
      <c r="AR13" s="165">
        <f t="shared" si="7"/>
        <v>11</v>
      </c>
      <c r="AS13" s="166">
        <v>3798</v>
      </c>
      <c r="AT13" s="166">
        <v>2699</v>
      </c>
      <c r="AU13" s="167">
        <v>1180</v>
      </c>
      <c r="AV13" s="164">
        <v>2217</v>
      </c>
      <c r="AW13" s="164">
        <v>75515</v>
      </c>
      <c r="AX13" s="164">
        <v>21015</v>
      </c>
      <c r="AY13" s="164">
        <v>0</v>
      </c>
      <c r="AZ13" s="164">
        <v>0</v>
      </c>
      <c r="BA13" s="164">
        <v>0</v>
      </c>
      <c r="BB13" s="164">
        <v>0</v>
      </c>
      <c r="BC13" s="164">
        <v>75146</v>
      </c>
      <c r="BD13" s="164">
        <v>10310500</v>
      </c>
      <c r="BE13" s="164">
        <v>9371000</v>
      </c>
      <c r="BF13" s="29">
        <f t="shared" si="8"/>
        <v>90.88792978032103</v>
      </c>
      <c r="BG13" s="164">
        <v>0</v>
      </c>
      <c r="BH13" s="164">
        <v>0</v>
      </c>
      <c r="BI13" s="132" t="s">
        <v>211</v>
      </c>
      <c r="BJ13" s="167">
        <v>10310500</v>
      </c>
      <c r="BK13" s="164">
        <v>9371000</v>
      </c>
      <c r="BL13" s="73">
        <f t="shared" si="10"/>
        <v>90.88792978032103</v>
      </c>
      <c r="BM13" s="164">
        <v>75146</v>
      </c>
      <c r="BN13" s="164">
        <v>71012</v>
      </c>
      <c r="BO13" s="130">
        <f t="shared" si="11"/>
        <v>100</v>
      </c>
      <c r="BP13" s="200">
        <v>8400000</v>
      </c>
      <c r="BQ13" s="164">
        <v>8400000</v>
      </c>
      <c r="BR13" s="73">
        <f t="shared" si="12"/>
        <v>100</v>
      </c>
      <c r="BS13" s="164">
        <v>0</v>
      </c>
      <c r="BT13" s="209">
        <v>0</v>
      </c>
      <c r="BU13" s="167">
        <v>0</v>
      </c>
      <c r="BV13" s="164">
        <v>0</v>
      </c>
      <c r="BW13" s="164">
        <v>0</v>
      </c>
      <c r="BX13" s="164">
        <v>0</v>
      </c>
      <c r="BY13" s="164">
        <v>0</v>
      </c>
      <c r="BZ13" s="164">
        <v>0</v>
      </c>
      <c r="CA13" s="164">
        <v>0</v>
      </c>
      <c r="CB13" s="164">
        <v>0</v>
      </c>
      <c r="CC13" s="164">
        <v>0</v>
      </c>
      <c r="CD13" s="164">
        <v>0</v>
      </c>
      <c r="CE13" s="164">
        <v>0</v>
      </c>
      <c r="CF13" s="164">
        <v>0</v>
      </c>
      <c r="CG13" s="164">
        <v>0</v>
      </c>
      <c r="CH13" s="164">
        <v>0</v>
      </c>
      <c r="CI13" s="164">
        <v>0</v>
      </c>
      <c r="CJ13" s="164">
        <v>0</v>
      </c>
      <c r="CK13" s="164">
        <v>0</v>
      </c>
      <c r="CL13" s="164">
        <v>0</v>
      </c>
      <c r="CM13" s="164">
        <v>0</v>
      </c>
      <c r="CN13" s="164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4">
        <v>0</v>
      </c>
      <c r="CU13" s="164">
        <v>0</v>
      </c>
      <c r="CV13" s="164">
        <v>0</v>
      </c>
      <c r="CW13" s="164">
        <v>0</v>
      </c>
      <c r="CX13" s="164">
        <v>0</v>
      </c>
      <c r="CY13" s="164">
        <v>0</v>
      </c>
      <c r="CZ13" s="164">
        <v>0</v>
      </c>
      <c r="DA13" s="164">
        <v>0</v>
      </c>
      <c r="DB13" s="164">
        <v>0</v>
      </c>
      <c r="DC13" s="164">
        <v>1039</v>
      </c>
      <c r="DD13" s="164">
        <v>0</v>
      </c>
      <c r="DE13" s="164">
        <v>0</v>
      </c>
      <c r="DF13" s="164">
        <v>5</v>
      </c>
      <c r="DG13" s="164">
        <v>6383</v>
      </c>
      <c r="DH13" s="164">
        <v>0</v>
      </c>
      <c r="DI13" s="164">
        <v>0</v>
      </c>
      <c r="DJ13" s="164">
        <v>0</v>
      </c>
      <c r="DK13" s="164">
        <v>0</v>
      </c>
      <c r="DL13" s="164">
        <v>0</v>
      </c>
      <c r="DM13" s="164">
        <v>0</v>
      </c>
      <c r="DN13" s="164">
        <v>25495</v>
      </c>
      <c r="DO13" s="164">
        <v>0</v>
      </c>
      <c r="DP13" s="164">
        <v>0</v>
      </c>
      <c r="DQ13" s="164">
        <v>0</v>
      </c>
      <c r="DR13" s="164">
        <v>0</v>
      </c>
      <c r="DS13" s="164">
        <v>0</v>
      </c>
      <c r="DT13" s="164">
        <v>0</v>
      </c>
      <c r="DU13" s="164">
        <v>0</v>
      </c>
      <c r="DV13" s="164">
        <v>0</v>
      </c>
      <c r="DW13" s="164">
        <v>0</v>
      </c>
      <c r="DX13" s="164">
        <v>0</v>
      </c>
      <c r="DY13" s="164">
        <v>0</v>
      </c>
      <c r="DZ13" s="209">
        <v>0</v>
      </c>
      <c r="EA13" s="164">
        <v>0</v>
      </c>
      <c r="EB13" s="164">
        <v>0</v>
      </c>
      <c r="EC13" s="164">
        <v>0</v>
      </c>
      <c r="ED13" s="164">
        <v>0</v>
      </c>
      <c r="EE13" s="164">
        <v>1</v>
      </c>
      <c r="EF13" s="164">
        <v>453</v>
      </c>
      <c r="EG13" s="164">
        <v>0</v>
      </c>
      <c r="EH13" s="164">
        <v>0</v>
      </c>
      <c r="EI13" s="164">
        <v>8986</v>
      </c>
      <c r="EJ13" s="164">
        <v>235</v>
      </c>
      <c r="EK13" s="164">
        <v>1</v>
      </c>
      <c r="EL13" s="164">
        <v>719</v>
      </c>
      <c r="EM13" s="164">
        <v>61</v>
      </c>
      <c r="EN13" s="164">
        <v>0</v>
      </c>
      <c r="EO13" s="164">
        <v>0</v>
      </c>
      <c r="EP13" s="164">
        <v>0</v>
      </c>
      <c r="EQ13" s="164">
        <v>0</v>
      </c>
      <c r="ER13" s="164">
        <v>0</v>
      </c>
      <c r="ES13" s="164">
        <v>0</v>
      </c>
      <c r="ET13" s="164">
        <v>0</v>
      </c>
      <c r="EU13" s="164">
        <v>0</v>
      </c>
      <c r="EV13" s="164">
        <v>7</v>
      </c>
      <c r="EW13" s="164">
        <v>20930</v>
      </c>
      <c r="EX13" s="164">
        <v>21</v>
      </c>
      <c r="EY13" s="164">
        <v>2</v>
      </c>
      <c r="EZ13" s="164">
        <v>1039</v>
      </c>
      <c r="FA13" s="164">
        <v>1</v>
      </c>
      <c r="FB13" s="164">
        <v>1</v>
      </c>
      <c r="FC13" s="164">
        <v>1667</v>
      </c>
      <c r="FD13" s="164">
        <v>1</v>
      </c>
      <c r="FE13" s="164">
        <v>0</v>
      </c>
      <c r="FF13" s="164">
        <v>0</v>
      </c>
      <c r="FG13" s="164">
        <v>0</v>
      </c>
      <c r="FH13" s="164">
        <v>0</v>
      </c>
      <c r="FI13" s="164">
        <v>0</v>
      </c>
      <c r="FJ13" s="164">
        <v>0</v>
      </c>
      <c r="FK13" s="164">
        <v>0</v>
      </c>
      <c r="FL13" s="164">
        <v>0</v>
      </c>
      <c r="FM13" s="164">
        <v>0</v>
      </c>
      <c r="FN13" s="164">
        <v>0</v>
      </c>
      <c r="FO13" s="164">
        <v>0</v>
      </c>
      <c r="FP13" s="164">
        <v>0</v>
      </c>
      <c r="FQ13" s="164">
        <v>0</v>
      </c>
      <c r="FR13" s="164">
        <v>0</v>
      </c>
      <c r="FS13" s="164">
        <v>0</v>
      </c>
      <c r="FT13" s="164">
        <v>0</v>
      </c>
      <c r="FU13" s="164">
        <v>0</v>
      </c>
      <c r="FV13" s="164">
        <v>0</v>
      </c>
      <c r="FW13" s="164">
        <v>1</v>
      </c>
      <c r="FX13" s="164">
        <v>5796</v>
      </c>
      <c r="FY13" s="164">
        <v>10</v>
      </c>
      <c r="FZ13" s="164">
        <v>0</v>
      </c>
      <c r="GA13" s="164">
        <v>0</v>
      </c>
      <c r="GB13" s="164">
        <v>0</v>
      </c>
      <c r="GC13" s="164">
        <v>1</v>
      </c>
      <c r="GD13" s="164">
        <v>8362</v>
      </c>
      <c r="GE13" s="164">
        <v>0</v>
      </c>
      <c r="GF13" s="164">
        <v>1</v>
      </c>
      <c r="GG13" s="164">
        <v>685</v>
      </c>
      <c r="GH13" s="164">
        <v>0</v>
      </c>
      <c r="GI13" s="164">
        <v>0</v>
      </c>
      <c r="GJ13" s="164">
        <v>0</v>
      </c>
      <c r="GK13" s="164">
        <v>1</v>
      </c>
      <c r="GL13" s="164">
        <v>0</v>
      </c>
      <c r="GM13" s="164">
        <v>1</v>
      </c>
      <c r="GN13" s="164">
        <v>1198</v>
      </c>
      <c r="GO13" s="164">
        <v>0</v>
      </c>
      <c r="GP13" s="164">
        <v>0</v>
      </c>
      <c r="GQ13" s="164">
        <v>0</v>
      </c>
      <c r="GR13" s="164">
        <v>5</v>
      </c>
      <c r="GS13" s="164">
        <v>789</v>
      </c>
      <c r="GT13" s="164">
        <v>81</v>
      </c>
      <c r="GU13" s="164">
        <v>6</v>
      </c>
      <c r="GV13" s="164">
        <v>39</v>
      </c>
      <c r="GW13" s="209">
        <v>3820</v>
      </c>
    </row>
    <row r="14" spans="1:205" s="33" customFormat="1" ht="22.5" customHeight="1">
      <c r="A14" s="32" t="s">
        <v>8</v>
      </c>
      <c r="B14" s="94">
        <v>53380</v>
      </c>
      <c r="C14" s="95">
        <v>56882</v>
      </c>
      <c r="D14" s="148">
        <f t="shared" si="0"/>
        <v>6.560509554140127</v>
      </c>
      <c r="E14" s="96">
        <v>57316</v>
      </c>
      <c r="F14" s="97">
        <v>25312</v>
      </c>
      <c r="G14" s="95">
        <v>25008</v>
      </c>
      <c r="H14" s="148">
        <f t="shared" si="1"/>
        <v>-1.2010113780025284</v>
      </c>
      <c r="I14" s="95">
        <v>273</v>
      </c>
      <c r="J14" s="95">
        <v>251</v>
      </c>
      <c r="K14" s="148">
        <f t="shared" si="2"/>
        <v>-8.058608058608058</v>
      </c>
      <c r="L14" s="95">
        <v>6355</v>
      </c>
      <c r="M14" s="95">
        <v>6170</v>
      </c>
      <c r="N14" s="148">
        <f t="shared" si="3"/>
        <v>-2.911093627065303</v>
      </c>
      <c r="O14" s="95">
        <v>17552</v>
      </c>
      <c r="P14" s="95">
        <v>17399</v>
      </c>
      <c r="Q14" s="157">
        <f t="shared" si="4"/>
        <v>-0.8716955332725614</v>
      </c>
      <c r="R14" s="164">
        <v>0</v>
      </c>
      <c r="S14" s="164">
        <v>1</v>
      </c>
      <c r="T14" s="164">
        <v>0</v>
      </c>
      <c r="U14" s="164">
        <v>123482</v>
      </c>
      <c r="V14" s="164">
        <v>702035</v>
      </c>
      <c r="W14" s="164">
        <f t="shared" si="5"/>
        <v>5.6853225571338335</v>
      </c>
      <c r="X14" s="164">
        <v>44</v>
      </c>
      <c r="Y14" s="164">
        <v>62612</v>
      </c>
      <c r="Z14" s="164">
        <v>72</v>
      </c>
      <c r="AA14" s="164">
        <v>10672</v>
      </c>
      <c r="AB14" s="164">
        <v>116</v>
      </c>
      <c r="AC14" s="164">
        <v>73284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64">
        <v>0</v>
      </c>
      <c r="AJ14" s="164">
        <v>0</v>
      </c>
      <c r="AK14" s="164">
        <v>0</v>
      </c>
      <c r="AL14" s="164">
        <v>0</v>
      </c>
      <c r="AM14" s="164">
        <v>0</v>
      </c>
      <c r="AN14" s="164">
        <f t="shared" si="6"/>
        <v>1.278595854560681</v>
      </c>
      <c r="AO14" s="164">
        <v>42</v>
      </c>
      <c r="AP14" s="164">
        <v>0</v>
      </c>
      <c r="AQ14" s="164">
        <v>0</v>
      </c>
      <c r="AR14" s="165">
        <f t="shared" si="7"/>
        <v>42</v>
      </c>
      <c r="AS14" s="166">
        <v>0</v>
      </c>
      <c r="AT14" s="166">
        <v>0</v>
      </c>
      <c r="AU14" s="167">
        <v>99</v>
      </c>
      <c r="AV14" s="164">
        <v>201</v>
      </c>
      <c r="AW14" s="164">
        <v>57316</v>
      </c>
      <c r="AX14" s="164">
        <v>14263</v>
      </c>
      <c r="AY14" s="164">
        <v>0</v>
      </c>
      <c r="AZ14" s="164">
        <v>0</v>
      </c>
      <c r="BA14" s="164">
        <v>0</v>
      </c>
      <c r="BB14" s="164">
        <v>0</v>
      </c>
      <c r="BC14" s="164">
        <v>57257</v>
      </c>
      <c r="BD14" s="164">
        <v>6660000</v>
      </c>
      <c r="BE14" s="164">
        <v>6520000</v>
      </c>
      <c r="BF14" s="29">
        <f t="shared" si="8"/>
        <v>97.8978978978979</v>
      </c>
      <c r="BG14" s="164">
        <v>0</v>
      </c>
      <c r="BH14" s="164">
        <v>0</v>
      </c>
      <c r="BI14" s="132" t="s">
        <v>211</v>
      </c>
      <c r="BJ14" s="167">
        <v>6660000</v>
      </c>
      <c r="BK14" s="164">
        <v>6520000</v>
      </c>
      <c r="BL14" s="73">
        <f t="shared" si="10"/>
        <v>97.8978978978979</v>
      </c>
      <c r="BM14" s="164">
        <v>57257</v>
      </c>
      <c r="BN14" s="164">
        <v>56743</v>
      </c>
      <c r="BO14" s="130">
        <f t="shared" si="11"/>
        <v>100</v>
      </c>
      <c r="BP14" s="200">
        <v>0</v>
      </c>
      <c r="BQ14" s="164">
        <v>0</v>
      </c>
      <c r="BR14" s="85" t="s">
        <v>211</v>
      </c>
      <c r="BS14" s="164">
        <v>0</v>
      </c>
      <c r="BT14" s="209">
        <v>0</v>
      </c>
      <c r="BU14" s="167">
        <v>0</v>
      </c>
      <c r="BV14" s="164">
        <v>0</v>
      </c>
      <c r="BW14" s="164">
        <v>0</v>
      </c>
      <c r="BX14" s="164">
        <v>0</v>
      </c>
      <c r="BY14" s="164">
        <v>0</v>
      </c>
      <c r="BZ14" s="164">
        <v>0</v>
      </c>
      <c r="CA14" s="164">
        <v>0</v>
      </c>
      <c r="CB14" s="164">
        <v>0</v>
      </c>
      <c r="CC14" s="164">
        <v>0</v>
      </c>
      <c r="CD14" s="164">
        <v>0</v>
      </c>
      <c r="CE14" s="164">
        <v>0</v>
      </c>
      <c r="CF14" s="164">
        <v>0</v>
      </c>
      <c r="CG14" s="164">
        <v>0</v>
      </c>
      <c r="CH14" s="164">
        <v>0</v>
      </c>
      <c r="CI14" s="164">
        <v>0</v>
      </c>
      <c r="CJ14" s="164">
        <v>0</v>
      </c>
      <c r="CK14" s="164">
        <v>0</v>
      </c>
      <c r="CL14" s="164">
        <v>0</v>
      </c>
      <c r="CM14" s="164">
        <v>0</v>
      </c>
      <c r="CN14" s="164">
        <v>0</v>
      </c>
      <c r="CO14" s="164">
        <v>0</v>
      </c>
      <c r="CP14" s="164">
        <v>0</v>
      </c>
      <c r="CQ14" s="164">
        <v>0</v>
      </c>
      <c r="CR14" s="164">
        <v>0</v>
      </c>
      <c r="CS14" s="164">
        <v>0</v>
      </c>
      <c r="CT14" s="164">
        <v>0</v>
      </c>
      <c r="CU14" s="164">
        <v>0</v>
      </c>
      <c r="CV14" s="164">
        <v>0</v>
      </c>
      <c r="CW14" s="164">
        <v>0</v>
      </c>
      <c r="CX14" s="164">
        <v>0</v>
      </c>
      <c r="CY14" s="164">
        <v>0</v>
      </c>
      <c r="CZ14" s="164">
        <v>0</v>
      </c>
      <c r="DA14" s="164">
        <v>0</v>
      </c>
      <c r="DB14" s="164">
        <v>0</v>
      </c>
      <c r="DC14" s="164">
        <v>19</v>
      </c>
      <c r="DD14" s="164">
        <v>0</v>
      </c>
      <c r="DE14" s="164">
        <v>0</v>
      </c>
      <c r="DF14" s="164">
        <v>3</v>
      </c>
      <c r="DG14" s="164">
        <v>4258</v>
      </c>
      <c r="DH14" s="164">
        <v>0</v>
      </c>
      <c r="DI14" s="164">
        <v>0</v>
      </c>
      <c r="DJ14" s="164">
        <v>0</v>
      </c>
      <c r="DK14" s="164">
        <v>0</v>
      </c>
      <c r="DL14" s="164">
        <v>0</v>
      </c>
      <c r="DM14" s="164">
        <v>0</v>
      </c>
      <c r="DN14" s="164">
        <v>15358</v>
      </c>
      <c r="DO14" s="164">
        <v>0</v>
      </c>
      <c r="DP14" s="164">
        <v>0</v>
      </c>
      <c r="DQ14" s="164">
        <v>0</v>
      </c>
      <c r="DR14" s="164">
        <v>0</v>
      </c>
      <c r="DS14" s="164">
        <v>0</v>
      </c>
      <c r="DT14" s="164">
        <v>0</v>
      </c>
      <c r="DU14" s="164">
        <v>0</v>
      </c>
      <c r="DV14" s="164">
        <v>0</v>
      </c>
      <c r="DW14" s="164">
        <v>0</v>
      </c>
      <c r="DX14" s="164">
        <v>0</v>
      </c>
      <c r="DY14" s="164">
        <v>0</v>
      </c>
      <c r="DZ14" s="209">
        <v>0</v>
      </c>
      <c r="EA14" s="164">
        <v>0</v>
      </c>
      <c r="EB14" s="164">
        <v>0</v>
      </c>
      <c r="EC14" s="164">
        <v>0</v>
      </c>
      <c r="ED14" s="164">
        <v>0</v>
      </c>
      <c r="EE14" s="164">
        <v>0</v>
      </c>
      <c r="EF14" s="164">
        <v>0</v>
      </c>
      <c r="EG14" s="164">
        <v>0</v>
      </c>
      <c r="EH14" s="164">
        <v>0</v>
      </c>
      <c r="EI14" s="164">
        <v>7214</v>
      </c>
      <c r="EJ14" s="164">
        <v>266</v>
      </c>
      <c r="EK14" s="164">
        <v>0</v>
      </c>
      <c r="EL14" s="164">
        <v>0</v>
      </c>
      <c r="EM14" s="164">
        <v>0</v>
      </c>
      <c r="EN14" s="164">
        <v>0</v>
      </c>
      <c r="EO14" s="164">
        <v>0</v>
      </c>
      <c r="EP14" s="164">
        <v>0</v>
      </c>
      <c r="EQ14" s="164">
        <v>0</v>
      </c>
      <c r="ER14" s="164">
        <v>0</v>
      </c>
      <c r="ES14" s="164">
        <v>0</v>
      </c>
      <c r="ET14" s="164">
        <v>0</v>
      </c>
      <c r="EU14" s="164">
        <v>0</v>
      </c>
      <c r="EV14" s="164">
        <v>0</v>
      </c>
      <c r="EW14" s="164">
        <v>0</v>
      </c>
      <c r="EX14" s="164">
        <v>0</v>
      </c>
      <c r="EY14" s="164">
        <v>5</v>
      </c>
      <c r="EZ14" s="164">
        <v>2499</v>
      </c>
      <c r="FA14" s="164">
        <v>0</v>
      </c>
      <c r="FB14" s="164">
        <v>1</v>
      </c>
      <c r="FC14" s="164">
        <v>1503</v>
      </c>
      <c r="FD14" s="164">
        <v>4</v>
      </c>
      <c r="FE14" s="164">
        <v>0</v>
      </c>
      <c r="FF14" s="164">
        <v>0</v>
      </c>
      <c r="FG14" s="164">
        <v>0</v>
      </c>
      <c r="FH14" s="164">
        <v>0</v>
      </c>
      <c r="FI14" s="164">
        <v>0</v>
      </c>
      <c r="FJ14" s="164">
        <v>0</v>
      </c>
      <c r="FK14" s="164">
        <v>0</v>
      </c>
      <c r="FL14" s="164">
        <v>0</v>
      </c>
      <c r="FM14" s="164">
        <v>0</v>
      </c>
      <c r="FN14" s="164">
        <v>0</v>
      </c>
      <c r="FO14" s="164">
        <v>0</v>
      </c>
      <c r="FP14" s="164">
        <v>0</v>
      </c>
      <c r="FQ14" s="164">
        <v>0</v>
      </c>
      <c r="FR14" s="164">
        <v>0</v>
      </c>
      <c r="FS14" s="164">
        <v>0</v>
      </c>
      <c r="FT14" s="164">
        <v>0</v>
      </c>
      <c r="FU14" s="164">
        <v>0</v>
      </c>
      <c r="FV14" s="164">
        <v>0</v>
      </c>
      <c r="FW14" s="164">
        <v>1</v>
      </c>
      <c r="FX14" s="164">
        <v>6694</v>
      </c>
      <c r="FY14" s="164">
        <v>10</v>
      </c>
      <c r="FZ14" s="164">
        <v>0</v>
      </c>
      <c r="GA14" s="164">
        <v>0</v>
      </c>
      <c r="GB14" s="164">
        <v>0</v>
      </c>
      <c r="GC14" s="164">
        <v>0</v>
      </c>
      <c r="GD14" s="164">
        <v>0</v>
      </c>
      <c r="GE14" s="164">
        <v>0</v>
      </c>
      <c r="GF14" s="164">
        <v>1</v>
      </c>
      <c r="GG14" s="164">
        <v>600</v>
      </c>
      <c r="GH14" s="164">
        <v>0</v>
      </c>
      <c r="GI14" s="164">
        <v>0</v>
      </c>
      <c r="GJ14" s="164">
        <v>0</v>
      </c>
      <c r="GK14" s="164">
        <v>0</v>
      </c>
      <c r="GL14" s="164">
        <v>0</v>
      </c>
      <c r="GM14" s="164">
        <v>1</v>
      </c>
      <c r="GN14" s="164">
        <v>786</v>
      </c>
      <c r="GO14" s="164">
        <v>0</v>
      </c>
      <c r="GP14" s="164">
        <v>0</v>
      </c>
      <c r="GQ14" s="164">
        <v>0</v>
      </c>
      <c r="GR14" s="164">
        <v>1</v>
      </c>
      <c r="GS14" s="164">
        <v>158</v>
      </c>
      <c r="GT14" s="164">
        <v>73</v>
      </c>
      <c r="GU14" s="164">
        <v>19</v>
      </c>
      <c r="GV14" s="164">
        <v>43</v>
      </c>
      <c r="GW14" s="209">
        <v>1860</v>
      </c>
    </row>
    <row r="15" spans="1:205" s="33" customFormat="1" ht="22.5" customHeight="1">
      <c r="A15" s="32" t="s">
        <v>9</v>
      </c>
      <c r="B15" s="94">
        <v>80090</v>
      </c>
      <c r="C15" s="95">
        <v>80649</v>
      </c>
      <c r="D15" s="148">
        <f t="shared" si="0"/>
        <v>0.6979647896116868</v>
      </c>
      <c r="E15" s="96">
        <v>81061</v>
      </c>
      <c r="F15" s="97">
        <v>36017</v>
      </c>
      <c r="G15" s="95">
        <v>36931</v>
      </c>
      <c r="H15" s="148">
        <f t="shared" si="1"/>
        <v>2.537690535025127</v>
      </c>
      <c r="I15" s="95">
        <v>355</v>
      </c>
      <c r="J15" s="95">
        <v>374</v>
      </c>
      <c r="K15" s="148">
        <f t="shared" si="2"/>
        <v>5.352112676056338</v>
      </c>
      <c r="L15" s="95">
        <v>9572</v>
      </c>
      <c r="M15" s="95">
        <v>9882</v>
      </c>
      <c r="N15" s="148">
        <f t="shared" si="3"/>
        <v>3.238612620142081</v>
      </c>
      <c r="O15" s="95">
        <v>25363</v>
      </c>
      <c r="P15" s="95">
        <v>25739</v>
      </c>
      <c r="Q15" s="157">
        <f t="shared" si="4"/>
        <v>1.4824744706856443</v>
      </c>
      <c r="R15" s="164">
        <v>0</v>
      </c>
      <c r="S15" s="164">
        <v>1</v>
      </c>
      <c r="T15" s="164">
        <v>0</v>
      </c>
      <c r="U15" s="164">
        <v>181464</v>
      </c>
      <c r="V15" s="164">
        <v>1143105</v>
      </c>
      <c r="W15" s="164">
        <f t="shared" si="5"/>
        <v>6.299348631133448</v>
      </c>
      <c r="X15" s="164">
        <v>280</v>
      </c>
      <c r="Y15" s="164">
        <v>258054</v>
      </c>
      <c r="Z15" s="164">
        <v>31</v>
      </c>
      <c r="AA15" s="164">
        <v>10770</v>
      </c>
      <c r="AB15" s="164">
        <v>311</v>
      </c>
      <c r="AC15" s="164">
        <v>268824</v>
      </c>
      <c r="AD15" s="164">
        <v>1</v>
      </c>
      <c r="AE15" s="164">
        <v>1000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64">
        <f t="shared" si="6"/>
        <v>3.328653729907107</v>
      </c>
      <c r="AO15" s="164">
        <v>137</v>
      </c>
      <c r="AP15" s="164">
        <v>20</v>
      </c>
      <c r="AQ15" s="164">
        <v>14</v>
      </c>
      <c r="AR15" s="165">
        <f t="shared" si="7"/>
        <v>171</v>
      </c>
      <c r="AS15" s="166">
        <v>0</v>
      </c>
      <c r="AT15" s="166">
        <v>1834</v>
      </c>
      <c r="AU15" s="167">
        <v>138</v>
      </c>
      <c r="AV15" s="164">
        <v>276</v>
      </c>
      <c r="AW15" s="164">
        <v>81073</v>
      </c>
      <c r="AX15" s="164">
        <v>22234</v>
      </c>
      <c r="AY15" s="164">
        <v>0</v>
      </c>
      <c r="AZ15" s="164">
        <v>0</v>
      </c>
      <c r="BA15" s="164">
        <v>0</v>
      </c>
      <c r="BB15" s="164">
        <v>0</v>
      </c>
      <c r="BC15" s="164">
        <v>80950</v>
      </c>
      <c r="BD15" s="164">
        <v>9971400</v>
      </c>
      <c r="BE15" s="164">
        <v>9780700</v>
      </c>
      <c r="BF15" s="29">
        <f t="shared" si="8"/>
        <v>98.08753033676314</v>
      </c>
      <c r="BG15" s="164">
        <v>0</v>
      </c>
      <c r="BH15" s="164">
        <v>0</v>
      </c>
      <c r="BI15" s="132" t="s">
        <v>211</v>
      </c>
      <c r="BJ15" s="167">
        <v>9971400</v>
      </c>
      <c r="BK15" s="164">
        <v>9780700</v>
      </c>
      <c r="BL15" s="73">
        <f t="shared" si="10"/>
        <v>98.08753033676314</v>
      </c>
      <c r="BM15" s="164">
        <v>80950</v>
      </c>
      <c r="BN15" s="164">
        <v>80338</v>
      </c>
      <c r="BO15" s="130">
        <f t="shared" si="11"/>
        <v>100</v>
      </c>
      <c r="BP15" s="200">
        <v>2350000</v>
      </c>
      <c r="BQ15" s="164">
        <v>2350000</v>
      </c>
      <c r="BR15" s="73">
        <f t="shared" si="12"/>
        <v>100</v>
      </c>
      <c r="BS15" s="164">
        <v>0</v>
      </c>
      <c r="BT15" s="209">
        <v>0</v>
      </c>
      <c r="BU15" s="167">
        <v>0</v>
      </c>
      <c r="BV15" s="164">
        <v>0</v>
      </c>
      <c r="BW15" s="164">
        <v>0</v>
      </c>
      <c r="BX15" s="164">
        <v>0</v>
      </c>
      <c r="BY15" s="164">
        <v>0</v>
      </c>
      <c r="BZ15" s="164">
        <v>0</v>
      </c>
      <c r="CA15" s="164">
        <v>0</v>
      </c>
      <c r="CB15" s="164">
        <v>0</v>
      </c>
      <c r="CC15" s="164">
        <v>0</v>
      </c>
      <c r="CD15" s="164">
        <v>0</v>
      </c>
      <c r="CE15" s="164">
        <v>0</v>
      </c>
      <c r="CF15" s="164">
        <v>0</v>
      </c>
      <c r="CG15" s="164">
        <v>0</v>
      </c>
      <c r="CH15" s="164">
        <v>0</v>
      </c>
      <c r="CI15" s="164">
        <v>0</v>
      </c>
      <c r="CJ15" s="164">
        <v>0</v>
      </c>
      <c r="CK15" s="164">
        <v>0</v>
      </c>
      <c r="CL15" s="164">
        <v>0</v>
      </c>
      <c r="CM15" s="164">
        <v>0</v>
      </c>
      <c r="CN15" s="164">
        <v>0</v>
      </c>
      <c r="CO15" s="164">
        <v>0</v>
      </c>
      <c r="CP15" s="164">
        <v>0</v>
      </c>
      <c r="CQ15" s="164">
        <v>0</v>
      </c>
      <c r="CR15" s="164">
        <v>0</v>
      </c>
      <c r="CS15" s="164">
        <v>0</v>
      </c>
      <c r="CT15" s="164">
        <v>0</v>
      </c>
      <c r="CU15" s="164">
        <v>0</v>
      </c>
      <c r="CV15" s="164">
        <v>0</v>
      </c>
      <c r="CW15" s="164">
        <v>0</v>
      </c>
      <c r="CX15" s="164">
        <v>0</v>
      </c>
      <c r="CY15" s="164">
        <v>0</v>
      </c>
      <c r="CZ15" s="164">
        <v>0</v>
      </c>
      <c r="DA15" s="164">
        <v>0</v>
      </c>
      <c r="DB15" s="164">
        <v>0</v>
      </c>
      <c r="DC15" s="164">
        <v>0</v>
      </c>
      <c r="DD15" s="164">
        <v>0</v>
      </c>
      <c r="DE15" s="164">
        <v>0</v>
      </c>
      <c r="DF15" s="164">
        <v>5</v>
      </c>
      <c r="DG15" s="164">
        <v>5677</v>
      </c>
      <c r="DH15" s="164">
        <v>0</v>
      </c>
      <c r="DI15" s="164">
        <v>0</v>
      </c>
      <c r="DJ15" s="164">
        <v>0</v>
      </c>
      <c r="DK15" s="164">
        <v>0</v>
      </c>
      <c r="DL15" s="164">
        <v>0</v>
      </c>
      <c r="DM15" s="164">
        <v>0</v>
      </c>
      <c r="DN15" s="164">
        <v>21805</v>
      </c>
      <c r="DO15" s="164">
        <v>0</v>
      </c>
      <c r="DP15" s="164">
        <v>0</v>
      </c>
      <c r="DQ15" s="164">
        <v>0</v>
      </c>
      <c r="DR15" s="164">
        <v>0</v>
      </c>
      <c r="DS15" s="164">
        <v>0</v>
      </c>
      <c r="DT15" s="164">
        <v>0</v>
      </c>
      <c r="DU15" s="164">
        <v>0</v>
      </c>
      <c r="DV15" s="164">
        <v>0</v>
      </c>
      <c r="DW15" s="164">
        <v>0</v>
      </c>
      <c r="DX15" s="164">
        <v>0</v>
      </c>
      <c r="DY15" s="164">
        <v>0</v>
      </c>
      <c r="DZ15" s="209">
        <v>0</v>
      </c>
      <c r="EA15" s="164">
        <v>0</v>
      </c>
      <c r="EB15" s="164">
        <v>0</v>
      </c>
      <c r="EC15" s="164">
        <v>0</v>
      </c>
      <c r="ED15" s="164">
        <v>0</v>
      </c>
      <c r="EE15" s="164">
        <v>0</v>
      </c>
      <c r="EF15" s="164">
        <v>0</v>
      </c>
      <c r="EG15" s="164">
        <v>0</v>
      </c>
      <c r="EH15" s="164">
        <v>0</v>
      </c>
      <c r="EI15" s="164">
        <v>7941</v>
      </c>
      <c r="EJ15" s="164">
        <v>310</v>
      </c>
      <c r="EK15" s="164">
        <v>1</v>
      </c>
      <c r="EL15" s="164">
        <v>823</v>
      </c>
      <c r="EM15" s="164">
        <v>52</v>
      </c>
      <c r="EN15" s="164">
        <v>0</v>
      </c>
      <c r="EO15" s="164">
        <v>0</v>
      </c>
      <c r="EP15" s="164">
        <v>1</v>
      </c>
      <c r="EQ15" s="164">
        <v>683</v>
      </c>
      <c r="ER15" s="164">
        <v>5</v>
      </c>
      <c r="ES15" s="164">
        <v>1</v>
      </c>
      <c r="ET15" s="164">
        <v>340</v>
      </c>
      <c r="EU15" s="164">
        <v>3</v>
      </c>
      <c r="EV15" s="164">
        <v>3</v>
      </c>
      <c r="EW15" s="164">
        <v>9545</v>
      </c>
      <c r="EX15" s="164">
        <v>16</v>
      </c>
      <c r="EY15" s="164">
        <v>1</v>
      </c>
      <c r="EZ15" s="164">
        <v>3471</v>
      </c>
      <c r="FA15" s="164">
        <v>4</v>
      </c>
      <c r="FB15" s="164">
        <v>1</v>
      </c>
      <c r="FC15" s="164">
        <v>2801</v>
      </c>
      <c r="FD15" s="164">
        <v>7</v>
      </c>
      <c r="FE15" s="164">
        <v>0</v>
      </c>
      <c r="FF15" s="164">
        <v>0</v>
      </c>
      <c r="FG15" s="164">
        <v>0</v>
      </c>
      <c r="FH15" s="164">
        <v>0</v>
      </c>
      <c r="FI15" s="164">
        <v>0</v>
      </c>
      <c r="FJ15" s="164">
        <v>0</v>
      </c>
      <c r="FK15" s="164">
        <v>0</v>
      </c>
      <c r="FL15" s="164">
        <v>0</v>
      </c>
      <c r="FM15" s="164">
        <v>0</v>
      </c>
      <c r="FN15" s="164">
        <v>0</v>
      </c>
      <c r="FO15" s="164">
        <v>0</v>
      </c>
      <c r="FP15" s="164">
        <v>0</v>
      </c>
      <c r="FQ15" s="164">
        <v>1</v>
      </c>
      <c r="FR15" s="164">
        <v>450</v>
      </c>
      <c r="FS15" s="164">
        <v>0</v>
      </c>
      <c r="FT15" s="164">
        <v>1</v>
      </c>
      <c r="FU15" s="164">
        <v>450</v>
      </c>
      <c r="FV15" s="164">
        <v>0</v>
      </c>
      <c r="FW15" s="164">
        <v>2</v>
      </c>
      <c r="FX15" s="164">
        <v>8609</v>
      </c>
      <c r="FY15" s="164">
        <v>5</v>
      </c>
      <c r="FZ15" s="164">
        <v>0</v>
      </c>
      <c r="GA15" s="164">
        <v>0</v>
      </c>
      <c r="GB15" s="164">
        <v>0</v>
      </c>
      <c r="GC15" s="164">
        <v>0</v>
      </c>
      <c r="GD15" s="164">
        <v>0</v>
      </c>
      <c r="GE15" s="164">
        <v>0</v>
      </c>
      <c r="GF15" s="164">
        <v>0</v>
      </c>
      <c r="GG15" s="164">
        <v>0</v>
      </c>
      <c r="GH15" s="164">
        <v>0</v>
      </c>
      <c r="GI15" s="164">
        <v>0</v>
      </c>
      <c r="GJ15" s="164">
        <v>0</v>
      </c>
      <c r="GK15" s="164">
        <v>1</v>
      </c>
      <c r="GL15" s="164">
        <v>0</v>
      </c>
      <c r="GM15" s="164">
        <v>1</v>
      </c>
      <c r="GN15" s="164">
        <v>712</v>
      </c>
      <c r="GO15" s="164">
        <v>0</v>
      </c>
      <c r="GP15" s="164">
        <v>0</v>
      </c>
      <c r="GQ15" s="164">
        <v>0</v>
      </c>
      <c r="GR15" s="164">
        <v>6</v>
      </c>
      <c r="GS15" s="164">
        <v>1284</v>
      </c>
      <c r="GT15" s="164">
        <v>114</v>
      </c>
      <c r="GU15" s="164">
        <v>44</v>
      </c>
      <c r="GV15" s="164">
        <v>46</v>
      </c>
      <c r="GW15" s="209">
        <v>3859</v>
      </c>
    </row>
    <row r="16" spans="1:205" s="33" customFormat="1" ht="22.5" customHeight="1">
      <c r="A16" s="32" t="s">
        <v>10</v>
      </c>
      <c r="B16" s="94">
        <v>72664</v>
      </c>
      <c r="C16" s="95">
        <v>70479</v>
      </c>
      <c r="D16" s="148">
        <f t="shared" si="0"/>
        <v>-3.00699108224155</v>
      </c>
      <c r="E16" s="96">
        <v>70398</v>
      </c>
      <c r="F16" s="97">
        <v>33407</v>
      </c>
      <c r="G16" s="95">
        <v>32098</v>
      </c>
      <c r="H16" s="148">
        <f t="shared" si="1"/>
        <v>-3.9183404675666775</v>
      </c>
      <c r="I16" s="95">
        <v>599</v>
      </c>
      <c r="J16" s="95">
        <v>591</v>
      </c>
      <c r="K16" s="148">
        <f t="shared" si="2"/>
        <v>-1.335559265442404</v>
      </c>
      <c r="L16" s="95">
        <v>7536</v>
      </c>
      <c r="M16" s="95">
        <v>6974</v>
      </c>
      <c r="N16" s="148">
        <f t="shared" si="3"/>
        <v>-7.457537154989384</v>
      </c>
      <c r="O16" s="95">
        <v>22412</v>
      </c>
      <c r="P16" s="95">
        <v>21439</v>
      </c>
      <c r="Q16" s="157">
        <f t="shared" si="4"/>
        <v>-4.341424237015885</v>
      </c>
      <c r="R16" s="164">
        <v>0</v>
      </c>
      <c r="S16" s="164">
        <v>1</v>
      </c>
      <c r="T16" s="164">
        <v>0</v>
      </c>
      <c r="U16" s="164">
        <v>253396</v>
      </c>
      <c r="V16" s="164">
        <v>1642904</v>
      </c>
      <c r="W16" s="164">
        <f t="shared" si="5"/>
        <v>6.483543544491626</v>
      </c>
      <c r="X16" s="164">
        <v>93</v>
      </c>
      <c r="Y16" s="164">
        <v>437918</v>
      </c>
      <c r="Z16" s="164">
        <v>93</v>
      </c>
      <c r="AA16" s="164">
        <v>24213</v>
      </c>
      <c r="AB16" s="164">
        <v>186</v>
      </c>
      <c r="AC16" s="164">
        <v>462131</v>
      </c>
      <c r="AD16" s="164">
        <v>1</v>
      </c>
      <c r="AE16" s="164">
        <v>111000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164">
        <v>0</v>
      </c>
      <c r="AM16" s="164">
        <v>0</v>
      </c>
      <c r="AN16" s="164">
        <f t="shared" si="6"/>
        <v>8.141296627745106</v>
      </c>
      <c r="AO16" s="164">
        <v>181</v>
      </c>
      <c r="AP16" s="164">
        <v>406</v>
      </c>
      <c r="AQ16" s="164">
        <v>0</v>
      </c>
      <c r="AR16" s="165">
        <f t="shared" si="7"/>
        <v>587</v>
      </c>
      <c r="AS16" s="166">
        <v>20034</v>
      </c>
      <c r="AT16" s="166">
        <v>0</v>
      </c>
      <c r="AU16" s="167">
        <v>430</v>
      </c>
      <c r="AV16" s="164">
        <v>822</v>
      </c>
      <c r="AW16" s="164">
        <v>70246</v>
      </c>
      <c r="AX16" s="164">
        <v>19388</v>
      </c>
      <c r="AY16" s="164">
        <v>0</v>
      </c>
      <c r="AZ16" s="164">
        <v>0</v>
      </c>
      <c r="BA16" s="164">
        <v>0</v>
      </c>
      <c r="BB16" s="164">
        <v>0</v>
      </c>
      <c r="BC16" s="164">
        <v>70169</v>
      </c>
      <c r="BD16" s="164">
        <v>15039300</v>
      </c>
      <c r="BE16" s="164">
        <v>11421500</v>
      </c>
      <c r="BF16" s="29">
        <f t="shared" si="8"/>
        <v>75.9443591124587</v>
      </c>
      <c r="BG16" s="164">
        <v>0</v>
      </c>
      <c r="BH16" s="164">
        <v>0</v>
      </c>
      <c r="BI16" s="132" t="s">
        <v>211</v>
      </c>
      <c r="BJ16" s="167">
        <v>15039300</v>
      </c>
      <c r="BK16" s="164">
        <v>11421500</v>
      </c>
      <c r="BL16" s="73">
        <f t="shared" si="10"/>
        <v>75.9443591124587</v>
      </c>
      <c r="BM16" s="164">
        <v>70169</v>
      </c>
      <c r="BN16" s="164">
        <v>69499</v>
      </c>
      <c r="BO16" s="130">
        <f t="shared" si="11"/>
        <v>100</v>
      </c>
      <c r="BP16" s="200">
        <v>0</v>
      </c>
      <c r="BQ16" s="164">
        <v>0</v>
      </c>
      <c r="BR16" s="85" t="s">
        <v>222</v>
      </c>
      <c r="BS16" s="164">
        <v>0</v>
      </c>
      <c r="BT16" s="209">
        <v>0</v>
      </c>
      <c r="BU16" s="167">
        <v>0</v>
      </c>
      <c r="BV16" s="164">
        <v>0</v>
      </c>
      <c r="BW16" s="164">
        <v>0</v>
      </c>
      <c r="BX16" s="164">
        <v>0</v>
      </c>
      <c r="BY16" s="164">
        <v>0</v>
      </c>
      <c r="BZ16" s="164">
        <v>0</v>
      </c>
      <c r="CA16" s="164">
        <v>0</v>
      </c>
      <c r="CB16" s="164">
        <v>0</v>
      </c>
      <c r="CC16" s="164">
        <v>0</v>
      </c>
      <c r="CD16" s="164">
        <v>0</v>
      </c>
      <c r="CE16" s="164">
        <v>0</v>
      </c>
      <c r="CF16" s="164">
        <v>0</v>
      </c>
      <c r="CG16" s="164">
        <v>0</v>
      </c>
      <c r="CH16" s="164">
        <v>0</v>
      </c>
      <c r="CI16" s="164">
        <v>0</v>
      </c>
      <c r="CJ16" s="164">
        <v>0</v>
      </c>
      <c r="CK16" s="164">
        <v>0</v>
      </c>
      <c r="CL16" s="164">
        <v>0</v>
      </c>
      <c r="CM16" s="164">
        <v>0</v>
      </c>
      <c r="CN16" s="164">
        <v>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4">
        <v>0</v>
      </c>
      <c r="CU16" s="164">
        <v>0</v>
      </c>
      <c r="CV16" s="164">
        <v>0</v>
      </c>
      <c r="CW16" s="164">
        <v>0</v>
      </c>
      <c r="CX16" s="164">
        <v>0</v>
      </c>
      <c r="CY16" s="164">
        <v>0</v>
      </c>
      <c r="CZ16" s="164">
        <v>0</v>
      </c>
      <c r="DA16" s="164">
        <v>0</v>
      </c>
      <c r="DB16" s="164">
        <v>0</v>
      </c>
      <c r="DC16" s="164">
        <v>69</v>
      </c>
      <c r="DD16" s="164">
        <v>0</v>
      </c>
      <c r="DE16" s="164">
        <v>0</v>
      </c>
      <c r="DF16" s="164">
        <v>5</v>
      </c>
      <c r="DG16" s="164">
        <v>6138</v>
      </c>
      <c r="DH16" s="164">
        <v>0</v>
      </c>
      <c r="DI16" s="164">
        <v>0</v>
      </c>
      <c r="DJ16" s="164">
        <v>0</v>
      </c>
      <c r="DK16" s="164">
        <v>0</v>
      </c>
      <c r="DL16" s="164">
        <v>0</v>
      </c>
      <c r="DM16" s="164">
        <v>0</v>
      </c>
      <c r="DN16" s="164">
        <v>22041</v>
      </c>
      <c r="DO16" s="164">
        <v>0</v>
      </c>
      <c r="DP16" s="164">
        <v>0</v>
      </c>
      <c r="DQ16" s="164">
        <v>0</v>
      </c>
      <c r="DR16" s="164">
        <v>0</v>
      </c>
      <c r="DS16" s="164">
        <v>0</v>
      </c>
      <c r="DT16" s="164">
        <v>0</v>
      </c>
      <c r="DU16" s="164">
        <v>0</v>
      </c>
      <c r="DV16" s="164">
        <v>0</v>
      </c>
      <c r="DW16" s="164">
        <v>0</v>
      </c>
      <c r="DX16" s="164">
        <v>0</v>
      </c>
      <c r="DY16" s="164">
        <v>0</v>
      </c>
      <c r="DZ16" s="209">
        <v>0</v>
      </c>
      <c r="EA16" s="164">
        <v>0</v>
      </c>
      <c r="EB16" s="164">
        <v>0</v>
      </c>
      <c r="EC16" s="164">
        <v>0</v>
      </c>
      <c r="ED16" s="164">
        <v>0</v>
      </c>
      <c r="EE16" s="164">
        <v>5</v>
      </c>
      <c r="EF16" s="164">
        <v>5430</v>
      </c>
      <c r="EG16" s="164">
        <v>1</v>
      </c>
      <c r="EH16" s="164">
        <v>942</v>
      </c>
      <c r="EI16" s="164">
        <v>9733</v>
      </c>
      <c r="EJ16" s="164">
        <v>353</v>
      </c>
      <c r="EK16" s="164">
        <v>1</v>
      </c>
      <c r="EL16" s="164">
        <v>657</v>
      </c>
      <c r="EM16" s="164">
        <v>74</v>
      </c>
      <c r="EN16" s="164">
        <v>0</v>
      </c>
      <c r="EO16" s="164">
        <v>0</v>
      </c>
      <c r="EP16" s="164">
        <v>4</v>
      </c>
      <c r="EQ16" s="164">
        <v>2043</v>
      </c>
      <c r="ER16" s="164">
        <v>6</v>
      </c>
      <c r="ES16" s="164">
        <v>2</v>
      </c>
      <c r="ET16" s="164">
        <v>1738</v>
      </c>
      <c r="EU16" s="164">
        <v>13</v>
      </c>
      <c r="EV16" s="164">
        <v>1</v>
      </c>
      <c r="EW16" s="164">
        <v>9737</v>
      </c>
      <c r="EX16" s="164">
        <v>7</v>
      </c>
      <c r="EY16" s="164">
        <v>4</v>
      </c>
      <c r="EZ16" s="164">
        <v>2811</v>
      </c>
      <c r="FA16" s="164">
        <v>0</v>
      </c>
      <c r="FB16" s="164">
        <v>2</v>
      </c>
      <c r="FC16" s="164">
        <v>2782</v>
      </c>
      <c r="FD16" s="164">
        <v>16</v>
      </c>
      <c r="FE16" s="164">
        <v>0</v>
      </c>
      <c r="FF16" s="164">
        <v>0</v>
      </c>
      <c r="FG16" s="164">
        <v>0</v>
      </c>
      <c r="FH16" s="164">
        <v>0</v>
      </c>
      <c r="FI16" s="164">
        <v>0</v>
      </c>
      <c r="FJ16" s="164">
        <v>0</v>
      </c>
      <c r="FK16" s="164">
        <v>0</v>
      </c>
      <c r="FL16" s="164">
        <v>0</v>
      </c>
      <c r="FM16" s="164">
        <v>0</v>
      </c>
      <c r="FN16" s="164">
        <v>0</v>
      </c>
      <c r="FO16" s="164">
        <v>0</v>
      </c>
      <c r="FP16" s="164">
        <v>0</v>
      </c>
      <c r="FQ16" s="164">
        <v>0</v>
      </c>
      <c r="FR16" s="164">
        <v>0</v>
      </c>
      <c r="FS16" s="164">
        <v>0</v>
      </c>
      <c r="FT16" s="164">
        <v>0</v>
      </c>
      <c r="FU16" s="164">
        <v>0</v>
      </c>
      <c r="FV16" s="164">
        <v>0</v>
      </c>
      <c r="FW16" s="164">
        <v>1</v>
      </c>
      <c r="FX16" s="164">
        <v>4579</v>
      </c>
      <c r="FY16" s="164">
        <v>9</v>
      </c>
      <c r="FZ16" s="164">
        <v>0</v>
      </c>
      <c r="GA16" s="164">
        <v>0</v>
      </c>
      <c r="GB16" s="164">
        <v>0</v>
      </c>
      <c r="GC16" s="164">
        <v>1</v>
      </c>
      <c r="GD16" s="164">
        <v>8210</v>
      </c>
      <c r="GE16" s="164">
        <v>0</v>
      </c>
      <c r="GF16" s="164">
        <v>2</v>
      </c>
      <c r="GG16" s="164">
        <v>623</v>
      </c>
      <c r="GH16" s="164">
        <v>0</v>
      </c>
      <c r="GI16" s="164">
        <v>0</v>
      </c>
      <c r="GJ16" s="164">
        <v>0</v>
      </c>
      <c r="GK16" s="164">
        <v>1</v>
      </c>
      <c r="GL16" s="164">
        <v>0</v>
      </c>
      <c r="GM16" s="164">
        <v>0</v>
      </c>
      <c r="GN16" s="164">
        <v>0</v>
      </c>
      <c r="GO16" s="164">
        <v>0</v>
      </c>
      <c r="GP16" s="164">
        <v>0</v>
      </c>
      <c r="GQ16" s="164">
        <v>0</v>
      </c>
      <c r="GR16" s="164">
        <v>4</v>
      </c>
      <c r="GS16" s="164">
        <v>555</v>
      </c>
      <c r="GT16" s="164">
        <v>61</v>
      </c>
      <c r="GU16" s="164">
        <v>15</v>
      </c>
      <c r="GV16" s="164">
        <v>184</v>
      </c>
      <c r="GW16" s="209">
        <v>9939</v>
      </c>
    </row>
    <row r="17" spans="1:205" s="33" customFormat="1" ht="22.5" customHeight="1">
      <c r="A17" s="32" t="s">
        <v>11</v>
      </c>
      <c r="B17" s="94">
        <v>70835</v>
      </c>
      <c r="C17" s="95">
        <v>73773</v>
      </c>
      <c r="D17" s="148">
        <f t="shared" si="0"/>
        <v>4.147667113714972</v>
      </c>
      <c r="E17" s="96">
        <v>70513</v>
      </c>
      <c r="F17" s="97">
        <v>28826</v>
      </c>
      <c r="G17" s="95">
        <v>30737</v>
      </c>
      <c r="H17" s="148">
        <f t="shared" si="1"/>
        <v>6.629431762991743</v>
      </c>
      <c r="I17" s="95">
        <v>614</v>
      </c>
      <c r="J17" s="95">
        <v>585</v>
      </c>
      <c r="K17" s="148">
        <f t="shared" si="2"/>
        <v>-4.723127035830619</v>
      </c>
      <c r="L17" s="95">
        <v>6513</v>
      </c>
      <c r="M17" s="95">
        <v>6937</v>
      </c>
      <c r="N17" s="148">
        <f t="shared" si="3"/>
        <v>6.510056809458008</v>
      </c>
      <c r="O17" s="95">
        <v>19797</v>
      </c>
      <c r="P17" s="95">
        <v>20924</v>
      </c>
      <c r="Q17" s="157">
        <f t="shared" si="4"/>
        <v>5.692781734606253</v>
      </c>
      <c r="R17" s="164">
        <v>0</v>
      </c>
      <c r="S17" s="164">
        <v>1</v>
      </c>
      <c r="T17" s="164">
        <v>0</v>
      </c>
      <c r="U17" s="164">
        <v>416510</v>
      </c>
      <c r="V17" s="164">
        <v>2539388</v>
      </c>
      <c r="W17" s="164">
        <f t="shared" si="5"/>
        <v>6.096823605675734</v>
      </c>
      <c r="X17" s="164">
        <v>165</v>
      </c>
      <c r="Y17" s="164">
        <v>428109</v>
      </c>
      <c r="Z17" s="164">
        <v>0</v>
      </c>
      <c r="AA17" s="164">
        <v>0</v>
      </c>
      <c r="AB17" s="164">
        <v>165</v>
      </c>
      <c r="AC17" s="164">
        <v>428109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4">
        <v>0</v>
      </c>
      <c r="AK17" s="164">
        <v>0</v>
      </c>
      <c r="AL17" s="164">
        <v>0</v>
      </c>
      <c r="AM17" s="164">
        <v>0</v>
      </c>
      <c r="AN17" s="164">
        <f t="shared" si="6"/>
        <v>6.071348545658247</v>
      </c>
      <c r="AO17" s="164">
        <v>234</v>
      </c>
      <c r="AP17" s="164">
        <v>0</v>
      </c>
      <c r="AQ17" s="164">
        <v>0</v>
      </c>
      <c r="AR17" s="165">
        <f t="shared" si="7"/>
        <v>234</v>
      </c>
      <c r="AS17" s="166">
        <v>11509</v>
      </c>
      <c r="AT17" s="166">
        <v>1625</v>
      </c>
      <c r="AU17" s="167">
        <v>1925</v>
      </c>
      <c r="AV17" s="164">
        <v>1202</v>
      </c>
      <c r="AW17" s="164">
        <v>70568</v>
      </c>
      <c r="AX17" s="164">
        <v>17219</v>
      </c>
      <c r="AY17" s="164">
        <v>0</v>
      </c>
      <c r="AZ17" s="164">
        <v>0</v>
      </c>
      <c r="BA17" s="164">
        <v>0</v>
      </c>
      <c r="BB17" s="164">
        <v>0</v>
      </c>
      <c r="BC17" s="164">
        <v>69557</v>
      </c>
      <c r="BD17" s="164">
        <v>14221900</v>
      </c>
      <c r="BE17" s="164">
        <v>12010700</v>
      </c>
      <c r="BF17" s="29">
        <f t="shared" si="8"/>
        <v>84.45214774397233</v>
      </c>
      <c r="BG17" s="164">
        <v>0</v>
      </c>
      <c r="BH17" s="164">
        <v>0</v>
      </c>
      <c r="BI17" s="132" t="s">
        <v>211</v>
      </c>
      <c r="BJ17" s="167">
        <v>14221900</v>
      </c>
      <c r="BK17" s="164">
        <v>12010700</v>
      </c>
      <c r="BL17" s="73">
        <f t="shared" si="10"/>
        <v>84.45214774397233</v>
      </c>
      <c r="BM17" s="164">
        <v>69557</v>
      </c>
      <c r="BN17" s="164">
        <v>67442</v>
      </c>
      <c r="BO17" s="130">
        <f t="shared" si="11"/>
        <v>100</v>
      </c>
      <c r="BP17" s="200">
        <v>2935000</v>
      </c>
      <c r="BQ17" s="164">
        <v>2266400</v>
      </c>
      <c r="BR17" s="73">
        <f t="shared" si="12"/>
        <v>77.2197614991482</v>
      </c>
      <c r="BS17" s="164">
        <v>546</v>
      </c>
      <c r="BT17" s="209">
        <v>546</v>
      </c>
      <c r="BU17" s="167">
        <v>546</v>
      </c>
      <c r="BV17" s="164">
        <v>180000</v>
      </c>
      <c r="BW17" s="164">
        <v>180000</v>
      </c>
      <c r="BX17" s="164">
        <v>180000</v>
      </c>
      <c r="BY17" s="164">
        <v>525</v>
      </c>
      <c r="BZ17" s="164">
        <v>0</v>
      </c>
      <c r="CA17" s="164">
        <v>0</v>
      </c>
      <c r="CB17" s="164">
        <v>0</v>
      </c>
      <c r="CC17" s="164">
        <v>0</v>
      </c>
      <c r="CD17" s="164">
        <v>0</v>
      </c>
      <c r="CE17" s="164">
        <v>0</v>
      </c>
      <c r="CF17" s="164">
        <v>0</v>
      </c>
      <c r="CG17" s="164">
        <v>0</v>
      </c>
      <c r="CH17" s="164">
        <v>0</v>
      </c>
      <c r="CI17" s="164">
        <v>0</v>
      </c>
      <c r="CJ17" s="164">
        <v>0</v>
      </c>
      <c r="CK17" s="164">
        <v>0</v>
      </c>
      <c r="CL17" s="164">
        <v>0</v>
      </c>
      <c r="CM17" s="164">
        <v>0</v>
      </c>
      <c r="CN17" s="164">
        <v>0</v>
      </c>
      <c r="CO17" s="164">
        <v>0</v>
      </c>
      <c r="CP17" s="164">
        <v>0</v>
      </c>
      <c r="CQ17" s="164">
        <v>0</v>
      </c>
      <c r="CR17" s="164">
        <v>0</v>
      </c>
      <c r="CS17" s="164">
        <v>0</v>
      </c>
      <c r="CT17" s="164">
        <v>0</v>
      </c>
      <c r="CU17" s="164">
        <v>0</v>
      </c>
      <c r="CV17" s="164">
        <v>0</v>
      </c>
      <c r="CW17" s="164">
        <v>0</v>
      </c>
      <c r="CX17" s="164">
        <v>0</v>
      </c>
      <c r="CY17" s="164">
        <v>0</v>
      </c>
      <c r="CZ17" s="164">
        <v>0</v>
      </c>
      <c r="DA17" s="164">
        <v>0</v>
      </c>
      <c r="DB17" s="164">
        <v>0</v>
      </c>
      <c r="DC17" s="164">
        <v>245</v>
      </c>
      <c r="DD17" s="164">
        <v>0</v>
      </c>
      <c r="DE17" s="164">
        <v>0</v>
      </c>
      <c r="DF17" s="164">
        <v>4</v>
      </c>
      <c r="DG17" s="164">
        <v>6391</v>
      </c>
      <c r="DH17" s="164">
        <v>0</v>
      </c>
      <c r="DI17" s="164">
        <v>0</v>
      </c>
      <c r="DJ17" s="164">
        <v>0</v>
      </c>
      <c r="DK17" s="164">
        <v>0</v>
      </c>
      <c r="DL17" s="164">
        <v>0</v>
      </c>
      <c r="DM17" s="164">
        <v>0</v>
      </c>
      <c r="DN17" s="164">
        <v>17447</v>
      </c>
      <c r="DO17" s="164">
        <v>0</v>
      </c>
      <c r="DP17" s="164">
        <v>0</v>
      </c>
      <c r="DQ17" s="164">
        <v>0</v>
      </c>
      <c r="DR17" s="164">
        <v>0</v>
      </c>
      <c r="DS17" s="164">
        <v>0</v>
      </c>
      <c r="DT17" s="164">
        <v>0</v>
      </c>
      <c r="DU17" s="164">
        <v>0</v>
      </c>
      <c r="DV17" s="164">
        <v>0</v>
      </c>
      <c r="DW17" s="164">
        <v>0</v>
      </c>
      <c r="DX17" s="164">
        <v>0</v>
      </c>
      <c r="DY17" s="164">
        <v>0</v>
      </c>
      <c r="DZ17" s="209">
        <v>0</v>
      </c>
      <c r="EA17" s="164">
        <v>0</v>
      </c>
      <c r="EB17" s="164">
        <v>0</v>
      </c>
      <c r="EC17" s="164">
        <v>0</v>
      </c>
      <c r="ED17" s="164">
        <v>0</v>
      </c>
      <c r="EE17" s="164">
        <v>8</v>
      </c>
      <c r="EF17" s="164">
        <v>6219</v>
      </c>
      <c r="EG17" s="164">
        <v>0</v>
      </c>
      <c r="EH17" s="164">
        <v>0</v>
      </c>
      <c r="EI17" s="164">
        <v>11291</v>
      </c>
      <c r="EJ17" s="164">
        <v>330</v>
      </c>
      <c r="EK17" s="164">
        <v>0</v>
      </c>
      <c r="EL17" s="164">
        <v>0</v>
      </c>
      <c r="EM17" s="164">
        <v>0</v>
      </c>
      <c r="EN17" s="164">
        <v>0</v>
      </c>
      <c r="EO17" s="164">
        <v>0</v>
      </c>
      <c r="EP17" s="164">
        <v>4</v>
      </c>
      <c r="EQ17" s="164">
        <v>1280</v>
      </c>
      <c r="ER17" s="164">
        <v>4</v>
      </c>
      <c r="ES17" s="164">
        <v>1</v>
      </c>
      <c r="ET17" s="164">
        <v>480</v>
      </c>
      <c r="EU17" s="164">
        <v>1</v>
      </c>
      <c r="EV17" s="164">
        <v>2</v>
      </c>
      <c r="EW17" s="164">
        <v>4128</v>
      </c>
      <c r="EX17" s="164">
        <v>2</v>
      </c>
      <c r="EY17" s="164">
        <v>43</v>
      </c>
      <c r="EZ17" s="164">
        <v>12453</v>
      </c>
      <c r="FA17" s="164">
        <v>3</v>
      </c>
      <c r="FB17" s="164">
        <v>3</v>
      </c>
      <c r="FC17" s="164">
        <v>3169</v>
      </c>
      <c r="FD17" s="164">
        <v>7</v>
      </c>
      <c r="FE17" s="164">
        <v>0</v>
      </c>
      <c r="FF17" s="164">
        <v>0</v>
      </c>
      <c r="FG17" s="164">
        <v>0</v>
      </c>
      <c r="FH17" s="164">
        <v>0</v>
      </c>
      <c r="FI17" s="164">
        <v>0</v>
      </c>
      <c r="FJ17" s="164">
        <v>0</v>
      </c>
      <c r="FK17" s="164">
        <v>0</v>
      </c>
      <c r="FL17" s="164">
        <v>0</v>
      </c>
      <c r="FM17" s="164">
        <v>0</v>
      </c>
      <c r="FN17" s="164">
        <v>0</v>
      </c>
      <c r="FO17" s="164">
        <v>0</v>
      </c>
      <c r="FP17" s="164">
        <v>0</v>
      </c>
      <c r="FQ17" s="164">
        <v>0</v>
      </c>
      <c r="FR17" s="164">
        <v>0</v>
      </c>
      <c r="FS17" s="164">
        <v>0</v>
      </c>
      <c r="FT17" s="164">
        <v>0</v>
      </c>
      <c r="FU17" s="164">
        <v>0</v>
      </c>
      <c r="FV17" s="164">
        <v>0</v>
      </c>
      <c r="FW17" s="164">
        <v>1</v>
      </c>
      <c r="FX17" s="164">
        <v>4478</v>
      </c>
      <c r="FY17" s="164">
        <v>3</v>
      </c>
      <c r="FZ17" s="164">
        <v>0</v>
      </c>
      <c r="GA17" s="164">
        <v>0</v>
      </c>
      <c r="GB17" s="164">
        <v>0</v>
      </c>
      <c r="GC17" s="164">
        <v>0</v>
      </c>
      <c r="GD17" s="164">
        <v>0</v>
      </c>
      <c r="GE17" s="164">
        <v>0</v>
      </c>
      <c r="GF17" s="164">
        <v>2</v>
      </c>
      <c r="GG17" s="164">
        <v>740</v>
      </c>
      <c r="GH17" s="164">
        <v>4</v>
      </c>
      <c r="GI17" s="164">
        <v>0</v>
      </c>
      <c r="GJ17" s="164">
        <v>0</v>
      </c>
      <c r="GK17" s="164">
        <v>1</v>
      </c>
      <c r="GL17" s="164">
        <v>0</v>
      </c>
      <c r="GM17" s="164">
        <v>1</v>
      </c>
      <c r="GN17" s="164">
        <v>1062</v>
      </c>
      <c r="GO17" s="164">
        <v>0</v>
      </c>
      <c r="GP17" s="164">
        <v>0</v>
      </c>
      <c r="GQ17" s="164">
        <v>0</v>
      </c>
      <c r="GR17" s="164">
        <v>4</v>
      </c>
      <c r="GS17" s="164">
        <v>599</v>
      </c>
      <c r="GT17" s="164">
        <v>92</v>
      </c>
      <c r="GU17" s="164">
        <v>23</v>
      </c>
      <c r="GV17" s="164">
        <v>39</v>
      </c>
      <c r="GW17" s="209">
        <v>3436</v>
      </c>
    </row>
    <row r="18" spans="1:205" s="33" customFormat="1" ht="22.5" customHeight="1">
      <c r="A18" s="32" t="s">
        <v>12</v>
      </c>
      <c r="B18" s="94">
        <v>55054</v>
      </c>
      <c r="C18" s="95">
        <v>50867</v>
      </c>
      <c r="D18" s="148">
        <f t="shared" si="0"/>
        <v>-7.605260289897192</v>
      </c>
      <c r="E18" s="96">
        <v>53674</v>
      </c>
      <c r="F18" s="97">
        <v>29717</v>
      </c>
      <c r="G18" s="95">
        <v>28457</v>
      </c>
      <c r="H18" s="148">
        <f t="shared" si="1"/>
        <v>-4.239997307938218</v>
      </c>
      <c r="I18" s="95">
        <v>2714</v>
      </c>
      <c r="J18" s="95">
        <v>2317</v>
      </c>
      <c r="K18" s="148">
        <f t="shared" si="2"/>
        <v>-14.627855563743552</v>
      </c>
      <c r="L18" s="95">
        <v>9215</v>
      </c>
      <c r="M18" s="95">
        <v>8331</v>
      </c>
      <c r="N18" s="148">
        <f t="shared" si="3"/>
        <v>-9.593054801953336</v>
      </c>
      <c r="O18" s="95">
        <v>16745</v>
      </c>
      <c r="P18" s="95">
        <v>16365</v>
      </c>
      <c r="Q18" s="157">
        <f t="shared" si="4"/>
        <v>-2.2693341295909226</v>
      </c>
      <c r="R18" s="164">
        <v>1</v>
      </c>
      <c r="S18" s="164">
        <v>1</v>
      </c>
      <c r="T18" s="164">
        <v>1</v>
      </c>
      <c r="U18" s="164">
        <v>1213142</v>
      </c>
      <c r="V18" s="164">
        <v>5685372</v>
      </c>
      <c r="W18" s="164">
        <f t="shared" si="5"/>
        <v>4.6864851765086035</v>
      </c>
      <c r="X18" s="164">
        <v>5</v>
      </c>
      <c r="Y18" s="164">
        <v>232194</v>
      </c>
      <c r="Z18" s="164">
        <v>2</v>
      </c>
      <c r="AA18" s="164">
        <v>48000</v>
      </c>
      <c r="AB18" s="164">
        <v>7</v>
      </c>
      <c r="AC18" s="164">
        <v>280194</v>
      </c>
      <c r="AD18" s="164">
        <v>0</v>
      </c>
      <c r="AE18" s="164">
        <v>0</v>
      </c>
      <c r="AF18" s="164">
        <v>0</v>
      </c>
      <c r="AG18" s="164">
        <v>0</v>
      </c>
      <c r="AH18" s="164">
        <v>3</v>
      </c>
      <c r="AI18" s="164">
        <v>48479</v>
      </c>
      <c r="AJ18" s="164">
        <v>3</v>
      </c>
      <c r="AK18" s="164">
        <v>48479</v>
      </c>
      <c r="AL18" s="164">
        <v>0</v>
      </c>
      <c r="AM18" s="164">
        <v>0</v>
      </c>
      <c r="AN18" s="164">
        <f t="shared" si="6"/>
        <v>6.12350486268957</v>
      </c>
      <c r="AO18" s="164">
        <v>367</v>
      </c>
      <c r="AP18" s="164">
        <v>0</v>
      </c>
      <c r="AQ18" s="164">
        <v>7</v>
      </c>
      <c r="AR18" s="165">
        <f t="shared" si="7"/>
        <v>374</v>
      </c>
      <c r="AS18" s="166">
        <v>262864</v>
      </c>
      <c r="AT18" s="166">
        <v>102677</v>
      </c>
      <c r="AU18" s="167">
        <v>20638</v>
      </c>
      <c r="AV18" s="164">
        <v>23341</v>
      </c>
      <c r="AW18" s="164">
        <v>53303</v>
      </c>
      <c r="AX18" s="164">
        <v>20352</v>
      </c>
      <c r="AY18" s="164">
        <v>0</v>
      </c>
      <c r="AZ18" s="164">
        <v>0</v>
      </c>
      <c r="BA18" s="164">
        <v>0</v>
      </c>
      <c r="BB18" s="164">
        <v>0</v>
      </c>
      <c r="BC18" s="164">
        <v>28858</v>
      </c>
      <c r="BD18" s="164">
        <v>14730000</v>
      </c>
      <c r="BE18" s="164">
        <v>11461080</v>
      </c>
      <c r="BF18" s="29">
        <f t="shared" si="8"/>
        <v>77.80773930753564</v>
      </c>
      <c r="BG18" s="164">
        <v>5</v>
      </c>
      <c r="BH18" s="164">
        <v>5</v>
      </c>
      <c r="BI18" s="130">
        <f t="shared" si="9"/>
        <v>100</v>
      </c>
      <c r="BJ18" s="167">
        <v>14730000</v>
      </c>
      <c r="BK18" s="164">
        <v>11461080</v>
      </c>
      <c r="BL18" s="73">
        <f t="shared" si="10"/>
        <v>77.80773930753564</v>
      </c>
      <c r="BM18" s="164">
        <v>28858</v>
      </c>
      <c r="BN18" s="164">
        <v>17848</v>
      </c>
      <c r="BO18" s="130">
        <f t="shared" si="11"/>
        <v>100</v>
      </c>
      <c r="BP18" s="200">
        <v>3497000</v>
      </c>
      <c r="BQ18" s="164">
        <v>3497000</v>
      </c>
      <c r="BR18" s="73">
        <f t="shared" si="12"/>
        <v>100</v>
      </c>
      <c r="BS18" s="164">
        <v>6323</v>
      </c>
      <c r="BT18" s="209">
        <v>6323</v>
      </c>
      <c r="BU18" s="167">
        <v>6323</v>
      </c>
      <c r="BV18" s="164">
        <v>2833000</v>
      </c>
      <c r="BW18" s="164">
        <v>2833000</v>
      </c>
      <c r="BX18" s="164">
        <v>2833000</v>
      </c>
      <c r="BY18" s="164">
        <v>5596</v>
      </c>
      <c r="BZ18" s="164">
        <v>145</v>
      </c>
      <c r="CA18" s="164">
        <v>145</v>
      </c>
      <c r="CB18" s="164">
        <v>145</v>
      </c>
      <c r="CC18" s="164">
        <v>30000</v>
      </c>
      <c r="CD18" s="164">
        <v>30000</v>
      </c>
      <c r="CE18" s="164">
        <v>30000</v>
      </c>
      <c r="CF18" s="164">
        <v>129</v>
      </c>
      <c r="CG18" s="164">
        <v>0</v>
      </c>
      <c r="CH18" s="164">
        <v>0</v>
      </c>
      <c r="CI18" s="164">
        <v>0</v>
      </c>
      <c r="CJ18" s="164">
        <v>0</v>
      </c>
      <c r="CK18" s="164">
        <v>0</v>
      </c>
      <c r="CL18" s="164">
        <v>0</v>
      </c>
      <c r="CM18" s="164">
        <v>0</v>
      </c>
      <c r="CN18" s="164">
        <v>0</v>
      </c>
      <c r="CO18" s="164">
        <v>0</v>
      </c>
      <c r="CP18" s="164">
        <v>0</v>
      </c>
      <c r="CQ18" s="164">
        <v>0</v>
      </c>
      <c r="CR18" s="164">
        <v>0</v>
      </c>
      <c r="CS18" s="164">
        <v>0</v>
      </c>
      <c r="CT18" s="164">
        <v>0</v>
      </c>
      <c r="CU18" s="164">
        <v>0</v>
      </c>
      <c r="CV18" s="164">
        <v>0</v>
      </c>
      <c r="CW18" s="164">
        <v>0</v>
      </c>
      <c r="CX18" s="164">
        <v>0</v>
      </c>
      <c r="CY18" s="164">
        <v>0</v>
      </c>
      <c r="CZ18" s="164">
        <v>0</v>
      </c>
      <c r="DA18" s="164">
        <v>0</v>
      </c>
      <c r="DB18" s="164">
        <v>0</v>
      </c>
      <c r="DC18" s="164">
        <v>8798</v>
      </c>
      <c r="DD18" s="164">
        <v>3959</v>
      </c>
      <c r="DE18" s="164">
        <v>0</v>
      </c>
      <c r="DF18" s="164">
        <v>5</v>
      </c>
      <c r="DG18" s="164">
        <v>6161</v>
      </c>
      <c r="DH18" s="164">
        <v>0</v>
      </c>
      <c r="DI18" s="164">
        <v>0</v>
      </c>
      <c r="DJ18" s="164">
        <v>0</v>
      </c>
      <c r="DK18" s="164">
        <v>0</v>
      </c>
      <c r="DL18" s="164">
        <v>0</v>
      </c>
      <c r="DM18" s="164">
        <v>0</v>
      </c>
      <c r="DN18" s="164">
        <v>19526</v>
      </c>
      <c r="DO18" s="164">
        <v>0</v>
      </c>
      <c r="DP18" s="164">
        <v>0</v>
      </c>
      <c r="DQ18" s="164">
        <v>0</v>
      </c>
      <c r="DR18" s="164">
        <v>0</v>
      </c>
      <c r="DS18" s="164">
        <v>0</v>
      </c>
      <c r="DT18" s="164">
        <v>0</v>
      </c>
      <c r="DU18" s="164">
        <v>0</v>
      </c>
      <c r="DV18" s="164">
        <v>0</v>
      </c>
      <c r="DW18" s="164">
        <v>0</v>
      </c>
      <c r="DX18" s="164">
        <v>0</v>
      </c>
      <c r="DY18" s="164">
        <v>0</v>
      </c>
      <c r="DZ18" s="209">
        <v>0</v>
      </c>
      <c r="EA18" s="164">
        <v>0</v>
      </c>
      <c r="EB18" s="164">
        <v>0</v>
      </c>
      <c r="EC18" s="164">
        <v>0</v>
      </c>
      <c r="ED18" s="164">
        <v>0</v>
      </c>
      <c r="EE18" s="164">
        <v>0</v>
      </c>
      <c r="EF18" s="164">
        <v>0</v>
      </c>
      <c r="EG18" s="164">
        <v>6</v>
      </c>
      <c r="EH18" s="164">
        <v>11182</v>
      </c>
      <c r="EI18" s="164">
        <v>10822</v>
      </c>
      <c r="EJ18" s="164">
        <v>343</v>
      </c>
      <c r="EK18" s="164">
        <v>6</v>
      </c>
      <c r="EL18" s="164">
        <v>5816</v>
      </c>
      <c r="EM18" s="164">
        <v>50</v>
      </c>
      <c r="EN18" s="164">
        <v>0</v>
      </c>
      <c r="EO18" s="164">
        <v>0</v>
      </c>
      <c r="EP18" s="164">
        <v>0</v>
      </c>
      <c r="EQ18" s="164">
        <v>0</v>
      </c>
      <c r="ER18" s="164">
        <v>0</v>
      </c>
      <c r="ES18" s="164">
        <v>0</v>
      </c>
      <c r="ET18" s="164">
        <v>0</v>
      </c>
      <c r="EU18" s="164">
        <v>0</v>
      </c>
      <c r="EV18" s="164">
        <v>1</v>
      </c>
      <c r="EW18" s="164">
        <v>452</v>
      </c>
      <c r="EX18" s="164">
        <v>0</v>
      </c>
      <c r="EY18" s="164">
        <v>7</v>
      </c>
      <c r="EZ18" s="164">
        <v>5686</v>
      </c>
      <c r="FA18" s="164">
        <v>6</v>
      </c>
      <c r="FB18" s="164">
        <v>6</v>
      </c>
      <c r="FC18" s="164">
        <v>2659</v>
      </c>
      <c r="FD18" s="164">
        <v>21</v>
      </c>
      <c r="FE18" s="164">
        <v>0</v>
      </c>
      <c r="FF18" s="164">
        <v>0</v>
      </c>
      <c r="FG18" s="164">
        <v>0</v>
      </c>
      <c r="FH18" s="164">
        <v>0</v>
      </c>
      <c r="FI18" s="164">
        <v>0</v>
      </c>
      <c r="FJ18" s="164">
        <v>0</v>
      </c>
      <c r="FK18" s="164">
        <v>0</v>
      </c>
      <c r="FL18" s="164">
        <v>0</v>
      </c>
      <c r="FM18" s="164">
        <v>0</v>
      </c>
      <c r="FN18" s="164">
        <v>0</v>
      </c>
      <c r="FO18" s="164">
        <v>0</v>
      </c>
      <c r="FP18" s="164">
        <v>0</v>
      </c>
      <c r="FQ18" s="164">
        <v>0</v>
      </c>
      <c r="FR18" s="164">
        <v>0</v>
      </c>
      <c r="FS18" s="164">
        <v>0</v>
      </c>
      <c r="FT18" s="164">
        <v>0</v>
      </c>
      <c r="FU18" s="164">
        <v>0</v>
      </c>
      <c r="FV18" s="164">
        <v>0</v>
      </c>
      <c r="FW18" s="164">
        <v>19</v>
      </c>
      <c r="FX18" s="164">
        <v>16240</v>
      </c>
      <c r="FY18" s="164">
        <v>0</v>
      </c>
      <c r="FZ18" s="164">
        <v>1</v>
      </c>
      <c r="GA18" s="164">
        <v>19800</v>
      </c>
      <c r="GB18" s="164">
        <v>2</v>
      </c>
      <c r="GC18" s="164">
        <v>1</v>
      </c>
      <c r="GD18" s="164">
        <v>11600</v>
      </c>
      <c r="GE18" s="164">
        <v>1</v>
      </c>
      <c r="GF18" s="164">
        <v>1</v>
      </c>
      <c r="GG18" s="164">
        <v>375</v>
      </c>
      <c r="GH18" s="164">
        <v>2</v>
      </c>
      <c r="GI18" s="164">
        <v>2</v>
      </c>
      <c r="GJ18" s="164">
        <v>369</v>
      </c>
      <c r="GK18" s="164">
        <v>6</v>
      </c>
      <c r="GL18" s="164">
        <v>7</v>
      </c>
      <c r="GM18" s="164">
        <v>5</v>
      </c>
      <c r="GN18" s="164">
        <v>1601</v>
      </c>
      <c r="GO18" s="164">
        <v>0</v>
      </c>
      <c r="GP18" s="164">
        <v>0</v>
      </c>
      <c r="GQ18" s="164">
        <v>0</v>
      </c>
      <c r="GR18" s="164">
        <v>2</v>
      </c>
      <c r="GS18" s="164">
        <v>466</v>
      </c>
      <c r="GT18" s="164">
        <v>33</v>
      </c>
      <c r="GU18" s="164">
        <v>0</v>
      </c>
      <c r="GV18" s="164">
        <v>10</v>
      </c>
      <c r="GW18" s="209">
        <v>4036</v>
      </c>
    </row>
    <row r="19" spans="1:205" s="33" customFormat="1" ht="22.5" customHeight="1">
      <c r="A19" s="32" t="s">
        <v>13</v>
      </c>
      <c r="B19" s="94">
        <v>33145</v>
      </c>
      <c r="C19" s="95">
        <v>31650</v>
      </c>
      <c r="D19" s="148">
        <f t="shared" si="0"/>
        <v>-4.5104842359330215</v>
      </c>
      <c r="E19" s="96">
        <v>31074</v>
      </c>
      <c r="F19" s="97">
        <v>16187</v>
      </c>
      <c r="G19" s="95">
        <v>15945</v>
      </c>
      <c r="H19" s="148">
        <f t="shared" si="1"/>
        <v>-1.4950268734169394</v>
      </c>
      <c r="I19" s="95">
        <v>1743</v>
      </c>
      <c r="J19" s="95">
        <v>1532</v>
      </c>
      <c r="K19" s="148">
        <f t="shared" si="2"/>
        <v>-12.105565117613311</v>
      </c>
      <c r="L19" s="95">
        <v>3991</v>
      </c>
      <c r="M19" s="95">
        <v>3734</v>
      </c>
      <c r="N19" s="148">
        <f t="shared" si="3"/>
        <v>-6.439488849912303</v>
      </c>
      <c r="O19" s="95">
        <v>9664</v>
      </c>
      <c r="P19" s="95">
        <v>9645</v>
      </c>
      <c r="Q19" s="157">
        <f t="shared" si="4"/>
        <v>-0.19660596026490068</v>
      </c>
      <c r="R19" s="164">
        <v>1</v>
      </c>
      <c r="S19" s="164">
        <v>1</v>
      </c>
      <c r="T19" s="164">
        <v>1</v>
      </c>
      <c r="U19" s="164">
        <v>592240</v>
      </c>
      <c r="V19" s="164">
        <v>4095691</v>
      </c>
      <c r="W19" s="164">
        <f t="shared" si="5"/>
        <v>6.91559334053762</v>
      </c>
      <c r="X19" s="164">
        <v>24</v>
      </c>
      <c r="Y19" s="164">
        <v>373300</v>
      </c>
      <c r="Z19" s="164">
        <v>0</v>
      </c>
      <c r="AA19" s="164">
        <v>0</v>
      </c>
      <c r="AB19" s="164">
        <v>24</v>
      </c>
      <c r="AC19" s="164">
        <v>373300</v>
      </c>
      <c r="AD19" s="164">
        <v>0</v>
      </c>
      <c r="AE19" s="164">
        <v>0</v>
      </c>
      <c r="AF19" s="164">
        <v>0</v>
      </c>
      <c r="AG19" s="164">
        <v>0</v>
      </c>
      <c r="AH19" s="164">
        <v>9</v>
      </c>
      <c r="AI19" s="164">
        <v>141905</v>
      </c>
      <c r="AJ19" s="164">
        <v>9</v>
      </c>
      <c r="AK19" s="164">
        <v>141905</v>
      </c>
      <c r="AL19" s="164">
        <v>2</v>
      </c>
      <c r="AM19" s="164">
        <v>1640000</v>
      </c>
      <c r="AN19" s="164">
        <f t="shared" si="6"/>
        <v>69.3571796357083</v>
      </c>
      <c r="AO19" s="164">
        <v>243</v>
      </c>
      <c r="AP19" s="164">
        <v>26</v>
      </c>
      <c r="AQ19" s="164">
        <v>25</v>
      </c>
      <c r="AR19" s="165">
        <f t="shared" si="7"/>
        <v>294</v>
      </c>
      <c r="AS19" s="166">
        <v>121443</v>
      </c>
      <c r="AT19" s="166">
        <v>212607</v>
      </c>
      <c r="AU19" s="167">
        <v>2477</v>
      </c>
      <c r="AV19" s="164">
        <v>1770</v>
      </c>
      <c r="AW19" s="164">
        <v>30870</v>
      </c>
      <c r="AX19" s="164">
        <v>7387</v>
      </c>
      <c r="AY19" s="164">
        <v>0</v>
      </c>
      <c r="AZ19" s="164">
        <v>0</v>
      </c>
      <c r="BA19" s="164">
        <v>0</v>
      </c>
      <c r="BB19" s="164">
        <v>0</v>
      </c>
      <c r="BC19" s="164">
        <v>22780</v>
      </c>
      <c r="BD19" s="164">
        <v>11199000</v>
      </c>
      <c r="BE19" s="164">
        <v>9360000</v>
      </c>
      <c r="BF19" s="29">
        <f t="shared" si="8"/>
        <v>83.57889097240825</v>
      </c>
      <c r="BG19" s="164">
        <v>6</v>
      </c>
      <c r="BH19" s="164">
        <v>6</v>
      </c>
      <c r="BI19" s="130">
        <f t="shared" si="9"/>
        <v>100</v>
      </c>
      <c r="BJ19" s="167">
        <v>11199000</v>
      </c>
      <c r="BK19" s="164">
        <v>9360000</v>
      </c>
      <c r="BL19" s="73">
        <f t="shared" si="10"/>
        <v>83.57889097240825</v>
      </c>
      <c r="BM19" s="164">
        <v>22780</v>
      </c>
      <c r="BN19" s="164">
        <v>20932</v>
      </c>
      <c r="BO19" s="130">
        <f t="shared" si="11"/>
        <v>100</v>
      </c>
      <c r="BP19" s="200">
        <v>0</v>
      </c>
      <c r="BQ19" s="164">
        <v>0</v>
      </c>
      <c r="BR19" s="85" t="s">
        <v>211</v>
      </c>
      <c r="BS19" s="164">
        <v>4915</v>
      </c>
      <c r="BT19" s="209">
        <v>4915</v>
      </c>
      <c r="BU19" s="167">
        <v>4915</v>
      </c>
      <c r="BV19" s="164">
        <v>3710000</v>
      </c>
      <c r="BW19" s="164">
        <v>3710000</v>
      </c>
      <c r="BX19" s="164">
        <v>3710000</v>
      </c>
      <c r="BY19" s="164">
        <v>4527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4">
        <v>0</v>
      </c>
      <c r="CU19" s="164">
        <v>0</v>
      </c>
      <c r="CV19" s="164">
        <v>0</v>
      </c>
      <c r="CW19" s="164">
        <v>0</v>
      </c>
      <c r="CX19" s="164">
        <v>0</v>
      </c>
      <c r="CY19" s="164">
        <v>0</v>
      </c>
      <c r="CZ19" s="164">
        <v>0</v>
      </c>
      <c r="DA19" s="164">
        <v>0</v>
      </c>
      <c r="DB19" s="164">
        <v>0</v>
      </c>
      <c r="DC19" s="164">
        <v>2869</v>
      </c>
      <c r="DD19" s="164">
        <v>0</v>
      </c>
      <c r="DE19" s="164">
        <v>0</v>
      </c>
      <c r="DF19" s="164">
        <v>9</v>
      </c>
      <c r="DG19" s="164">
        <v>6902</v>
      </c>
      <c r="DH19" s="164">
        <v>0</v>
      </c>
      <c r="DI19" s="164">
        <v>0</v>
      </c>
      <c r="DJ19" s="164">
        <v>0</v>
      </c>
      <c r="DK19" s="164">
        <v>0</v>
      </c>
      <c r="DL19" s="164">
        <v>0</v>
      </c>
      <c r="DM19" s="164">
        <v>0</v>
      </c>
      <c r="DN19" s="164">
        <v>11113</v>
      </c>
      <c r="DO19" s="164">
        <v>0</v>
      </c>
      <c r="DP19" s="164">
        <v>0</v>
      </c>
      <c r="DQ19" s="164">
        <v>0</v>
      </c>
      <c r="DR19" s="164">
        <v>0</v>
      </c>
      <c r="DS19" s="164">
        <v>0</v>
      </c>
      <c r="DT19" s="164">
        <v>0</v>
      </c>
      <c r="DU19" s="164">
        <v>0</v>
      </c>
      <c r="DV19" s="164">
        <v>0</v>
      </c>
      <c r="DW19" s="164">
        <v>0</v>
      </c>
      <c r="DX19" s="164">
        <v>0</v>
      </c>
      <c r="DY19" s="164">
        <v>0</v>
      </c>
      <c r="DZ19" s="209">
        <v>0</v>
      </c>
      <c r="EA19" s="164">
        <v>0</v>
      </c>
      <c r="EB19" s="164">
        <v>0</v>
      </c>
      <c r="EC19" s="164">
        <v>0</v>
      </c>
      <c r="ED19" s="164">
        <v>0</v>
      </c>
      <c r="EE19" s="164">
        <v>2</v>
      </c>
      <c r="EF19" s="164">
        <v>2308</v>
      </c>
      <c r="EG19" s="164">
        <v>0</v>
      </c>
      <c r="EH19" s="164">
        <v>0</v>
      </c>
      <c r="EI19" s="164">
        <v>7154</v>
      </c>
      <c r="EJ19" s="164">
        <v>245</v>
      </c>
      <c r="EK19" s="164">
        <v>3</v>
      </c>
      <c r="EL19" s="164">
        <v>8301</v>
      </c>
      <c r="EM19" s="164">
        <v>39</v>
      </c>
      <c r="EN19" s="164">
        <v>0</v>
      </c>
      <c r="EO19" s="164">
        <v>0</v>
      </c>
      <c r="EP19" s="164">
        <v>4</v>
      </c>
      <c r="EQ19" s="164">
        <v>1819</v>
      </c>
      <c r="ER19" s="164">
        <v>0</v>
      </c>
      <c r="ES19" s="164">
        <v>4</v>
      </c>
      <c r="ET19" s="164">
        <v>1812</v>
      </c>
      <c r="EU19" s="164">
        <v>0</v>
      </c>
      <c r="EV19" s="164">
        <v>11</v>
      </c>
      <c r="EW19" s="164">
        <v>15898</v>
      </c>
      <c r="EX19" s="164">
        <v>9</v>
      </c>
      <c r="EY19" s="164">
        <v>0</v>
      </c>
      <c r="EZ19" s="164">
        <v>0</v>
      </c>
      <c r="FA19" s="164">
        <v>0</v>
      </c>
      <c r="FB19" s="164">
        <v>4</v>
      </c>
      <c r="FC19" s="164">
        <v>1929</v>
      </c>
      <c r="FD19" s="164">
        <v>9</v>
      </c>
      <c r="FE19" s="164">
        <v>0</v>
      </c>
      <c r="FF19" s="164">
        <v>0</v>
      </c>
      <c r="FG19" s="164">
        <v>0</v>
      </c>
      <c r="FH19" s="164">
        <v>0</v>
      </c>
      <c r="FI19" s="164">
        <v>0</v>
      </c>
      <c r="FJ19" s="164">
        <v>0</v>
      </c>
      <c r="FK19" s="164">
        <v>1</v>
      </c>
      <c r="FL19" s="164">
        <v>2065</v>
      </c>
      <c r="FM19" s="164">
        <v>5</v>
      </c>
      <c r="FN19" s="164">
        <v>0</v>
      </c>
      <c r="FO19" s="164">
        <v>0</v>
      </c>
      <c r="FP19" s="164">
        <v>0</v>
      </c>
      <c r="FQ19" s="164">
        <v>0</v>
      </c>
      <c r="FR19" s="164">
        <v>0</v>
      </c>
      <c r="FS19" s="164">
        <v>0</v>
      </c>
      <c r="FT19" s="164">
        <v>1</v>
      </c>
      <c r="FU19" s="164">
        <v>2065</v>
      </c>
      <c r="FV19" s="164">
        <v>5</v>
      </c>
      <c r="FW19" s="164">
        <v>6</v>
      </c>
      <c r="FX19" s="164">
        <v>5794</v>
      </c>
      <c r="FY19" s="164">
        <v>0</v>
      </c>
      <c r="FZ19" s="164">
        <v>2</v>
      </c>
      <c r="GA19" s="164">
        <v>51200</v>
      </c>
      <c r="GB19" s="164">
        <v>0</v>
      </c>
      <c r="GC19" s="164">
        <v>4</v>
      </c>
      <c r="GD19" s="164">
        <v>34245</v>
      </c>
      <c r="GE19" s="164">
        <v>0</v>
      </c>
      <c r="GF19" s="164">
        <v>5</v>
      </c>
      <c r="GG19" s="164">
        <v>2218</v>
      </c>
      <c r="GH19" s="164">
        <v>0</v>
      </c>
      <c r="GI19" s="164">
        <v>1</v>
      </c>
      <c r="GJ19" s="164">
        <v>464</v>
      </c>
      <c r="GK19" s="164">
        <v>1</v>
      </c>
      <c r="GL19" s="164">
        <v>0</v>
      </c>
      <c r="GM19" s="164">
        <v>4</v>
      </c>
      <c r="GN19" s="164">
        <v>2426</v>
      </c>
      <c r="GO19" s="164">
        <v>0</v>
      </c>
      <c r="GP19" s="164">
        <v>0</v>
      </c>
      <c r="GQ19" s="164">
        <v>0</v>
      </c>
      <c r="GR19" s="164">
        <v>2</v>
      </c>
      <c r="GS19" s="164">
        <v>174</v>
      </c>
      <c r="GT19" s="164">
        <v>43</v>
      </c>
      <c r="GU19" s="164">
        <v>19</v>
      </c>
      <c r="GV19" s="164">
        <v>146</v>
      </c>
      <c r="GW19" s="209">
        <v>11243</v>
      </c>
    </row>
    <row r="20" spans="1:205" s="33" customFormat="1" ht="22.5" customHeight="1" thickBot="1">
      <c r="A20" s="34" t="s">
        <v>14</v>
      </c>
      <c r="B20" s="102">
        <v>72840</v>
      </c>
      <c r="C20" s="103">
        <v>77960</v>
      </c>
      <c r="D20" s="150">
        <f t="shared" si="0"/>
        <v>7.029104887424492</v>
      </c>
      <c r="E20" s="104">
        <v>79038</v>
      </c>
      <c r="F20" s="105">
        <v>31137</v>
      </c>
      <c r="G20" s="103">
        <v>32271</v>
      </c>
      <c r="H20" s="150">
        <f t="shared" si="1"/>
        <v>3.641969361210136</v>
      </c>
      <c r="I20" s="103">
        <v>1149</v>
      </c>
      <c r="J20" s="103">
        <v>1149</v>
      </c>
      <c r="K20" s="150">
        <f t="shared" si="2"/>
        <v>0</v>
      </c>
      <c r="L20" s="103">
        <v>5908</v>
      </c>
      <c r="M20" s="103">
        <v>6482</v>
      </c>
      <c r="N20" s="150">
        <f t="shared" si="3"/>
        <v>9.715639810426541</v>
      </c>
      <c r="O20" s="103">
        <v>21877</v>
      </c>
      <c r="P20" s="103">
        <v>23474</v>
      </c>
      <c r="Q20" s="159">
        <f t="shared" si="4"/>
        <v>7.299904008776341</v>
      </c>
      <c r="R20" s="172">
        <v>0</v>
      </c>
      <c r="S20" s="172">
        <v>1</v>
      </c>
      <c r="T20" s="172">
        <v>0</v>
      </c>
      <c r="U20" s="172">
        <v>559246</v>
      </c>
      <c r="V20" s="172">
        <v>3465294</v>
      </c>
      <c r="W20" s="172">
        <f t="shared" si="5"/>
        <v>6.196367966869678</v>
      </c>
      <c r="X20" s="172">
        <v>147</v>
      </c>
      <c r="Y20" s="172">
        <v>800717</v>
      </c>
      <c r="Z20" s="172">
        <v>0</v>
      </c>
      <c r="AA20" s="172">
        <v>0</v>
      </c>
      <c r="AB20" s="172">
        <v>147</v>
      </c>
      <c r="AC20" s="172">
        <v>800717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f t="shared" si="6"/>
        <v>10.130785191932993</v>
      </c>
      <c r="AO20" s="172">
        <v>221</v>
      </c>
      <c r="AP20" s="172">
        <v>40</v>
      </c>
      <c r="AQ20" s="172">
        <v>5</v>
      </c>
      <c r="AR20" s="173">
        <f t="shared" si="7"/>
        <v>266</v>
      </c>
      <c r="AS20" s="174">
        <v>39743</v>
      </c>
      <c r="AT20" s="174">
        <v>15870</v>
      </c>
      <c r="AU20" s="175">
        <v>3026</v>
      </c>
      <c r="AV20" s="172">
        <v>2440</v>
      </c>
      <c r="AW20" s="172">
        <v>79263</v>
      </c>
      <c r="AX20" s="172">
        <v>19818</v>
      </c>
      <c r="AY20" s="172">
        <v>0</v>
      </c>
      <c r="AZ20" s="172">
        <v>0</v>
      </c>
      <c r="BA20" s="172">
        <v>0</v>
      </c>
      <c r="BB20" s="172">
        <v>0</v>
      </c>
      <c r="BC20" s="172">
        <v>74029</v>
      </c>
      <c r="BD20" s="172">
        <v>19591500</v>
      </c>
      <c r="BE20" s="172">
        <v>15411100</v>
      </c>
      <c r="BF20" s="35">
        <f t="shared" si="8"/>
        <v>78.66217492279816</v>
      </c>
      <c r="BG20" s="172">
        <v>1</v>
      </c>
      <c r="BH20" s="172">
        <v>1</v>
      </c>
      <c r="BI20" s="133">
        <f t="shared" si="9"/>
        <v>100</v>
      </c>
      <c r="BJ20" s="175">
        <v>19591500</v>
      </c>
      <c r="BK20" s="172">
        <v>15411100</v>
      </c>
      <c r="BL20" s="75">
        <f t="shared" si="10"/>
        <v>78.66217492279816</v>
      </c>
      <c r="BM20" s="172">
        <v>74029</v>
      </c>
      <c r="BN20" s="172">
        <v>69869</v>
      </c>
      <c r="BO20" s="133">
        <f t="shared" si="11"/>
        <v>100</v>
      </c>
      <c r="BP20" s="202">
        <v>3570000</v>
      </c>
      <c r="BQ20" s="172">
        <v>3260000</v>
      </c>
      <c r="BR20" s="75">
        <f t="shared" si="12"/>
        <v>91.31652661064426</v>
      </c>
      <c r="BS20" s="172">
        <v>0</v>
      </c>
      <c r="BT20" s="211">
        <v>0</v>
      </c>
      <c r="BU20" s="175">
        <v>0</v>
      </c>
      <c r="BV20" s="172">
        <v>0</v>
      </c>
      <c r="BW20" s="172">
        <v>0</v>
      </c>
      <c r="BX20" s="172">
        <v>0</v>
      </c>
      <c r="BY20" s="172">
        <v>0</v>
      </c>
      <c r="BZ20" s="172">
        <v>0</v>
      </c>
      <c r="CA20" s="172">
        <v>0</v>
      </c>
      <c r="CB20" s="172">
        <v>0</v>
      </c>
      <c r="CC20" s="172">
        <v>0</v>
      </c>
      <c r="CD20" s="172">
        <v>0</v>
      </c>
      <c r="CE20" s="172">
        <v>0</v>
      </c>
      <c r="CF20" s="172">
        <v>0</v>
      </c>
      <c r="CG20" s="172">
        <v>0</v>
      </c>
      <c r="CH20" s="172">
        <v>0</v>
      </c>
      <c r="CI20" s="172">
        <v>0</v>
      </c>
      <c r="CJ20" s="172">
        <v>0</v>
      </c>
      <c r="CK20" s="172">
        <v>0</v>
      </c>
      <c r="CL20" s="172">
        <v>0</v>
      </c>
      <c r="CM20" s="172">
        <v>0</v>
      </c>
      <c r="CN20" s="172">
        <v>0</v>
      </c>
      <c r="CO20" s="172">
        <v>0</v>
      </c>
      <c r="CP20" s="172">
        <v>0</v>
      </c>
      <c r="CQ20" s="172">
        <v>0</v>
      </c>
      <c r="CR20" s="172">
        <v>0</v>
      </c>
      <c r="CS20" s="172">
        <v>0</v>
      </c>
      <c r="CT20" s="172">
        <v>0</v>
      </c>
      <c r="CU20" s="172">
        <v>0</v>
      </c>
      <c r="CV20" s="172">
        <v>0</v>
      </c>
      <c r="CW20" s="172">
        <v>0</v>
      </c>
      <c r="CX20" s="172">
        <v>0</v>
      </c>
      <c r="CY20" s="172">
        <v>0</v>
      </c>
      <c r="CZ20" s="172">
        <v>0</v>
      </c>
      <c r="DA20" s="172">
        <v>0</v>
      </c>
      <c r="DB20" s="172">
        <v>0</v>
      </c>
      <c r="DC20" s="172">
        <v>4545</v>
      </c>
      <c r="DD20" s="172">
        <v>0</v>
      </c>
      <c r="DE20" s="172">
        <v>0</v>
      </c>
      <c r="DF20" s="172">
        <v>8</v>
      </c>
      <c r="DG20" s="172">
        <v>9384</v>
      </c>
      <c r="DH20" s="172">
        <v>0</v>
      </c>
      <c r="DI20" s="172">
        <v>0</v>
      </c>
      <c r="DJ20" s="172">
        <v>0</v>
      </c>
      <c r="DK20" s="172">
        <v>0</v>
      </c>
      <c r="DL20" s="172">
        <v>0</v>
      </c>
      <c r="DM20" s="172">
        <v>0</v>
      </c>
      <c r="DN20" s="172">
        <v>19404</v>
      </c>
      <c r="DO20" s="172">
        <v>0</v>
      </c>
      <c r="DP20" s="172">
        <v>0</v>
      </c>
      <c r="DQ20" s="172">
        <v>0</v>
      </c>
      <c r="DR20" s="172">
        <v>0</v>
      </c>
      <c r="DS20" s="172">
        <v>0</v>
      </c>
      <c r="DT20" s="172">
        <v>0</v>
      </c>
      <c r="DU20" s="172">
        <v>0</v>
      </c>
      <c r="DV20" s="172">
        <v>0</v>
      </c>
      <c r="DW20" s="172">
        <v>0</v>
      </c>
      <c r="DX20" s="172">
        <v>0</v>
      </c>
      <c r="DY20" s="172">
        <v>0</v>
      </c>
      <c r="DZ20" s="211">
        <v>0</v>
      </c>
      <c r="EA20" s="172">
        <v>0</v>
      </c>
      <c r="EB20" s="172">
        <v>0</v>
      </c>
      <c r="EC20" s="172">
        <v>0</v>
      </c>
      <c r="ED20" s="172">
        <v>0</v>
      </c>
      <c r="EE20" s="172">
        <v>3</v>
      </c>
      <c r="EF20" s="172">
        <v>2866</v>
      </c>
      <c r="EG20" s="172">
        <v>0</v>
      </c>
      <c r="EH20" s="172">
        <v>0</v>
      </c>
      <c r="EI20" s="172">
        <v>8804</v>
      </c>
      <c r="EJ20" s="172">
        <v>310</v>
      </c>
      <c r="EK20" s="172">
        <v>3</v>
      </c>
      <c r="EL20" s="172">
        <v>3811</v>
      </c>
      <c r="EM20" s="172">
        <v>15</v>
      </c>
      <c r="EN20" s="172">
        <v>0</v>
      </c>
      <c r="EO20" s="172">
        <v>0</v>
      </c>
      <c r="EP20" s="172">
        <v>2</v>
      </c>
      <c r="EQ20" s="172">
        <v>574</v>
      </c>
      <c r="ER20" s="172">
        <v>4</v>
      </c>
      <c r="ES20" s="172">
        <v>2</v>
      </c>
      <c r="ET20" s="172">
        <v>608</v>
      </c>
      <c r="EU20" s="172">
        <v>2</v>
      </c>
      <c r="EV20" s="172">
        <v>7</v>
      </c>
      <c r="EW20" s="172">
        <v>11513</v>
      </c>
      <c r="EX20" s="172">
        <v>8</v>
      </c>
      <c r="EY20" s="172">
        <v>2</v>
      </c>
      <c r="EZ20" s="172">
        <v>1214</v>
      </c>
      <c r="FA20" s="172">
        <v>1</v>
      </c>
      <c r="FB20" s="172">
        <v>3</v>
      </c>
      <c r="FC20" s="172">
        <v>3475</v>
      </c>
      <c r="FD20" s="172">
        <v>6</v>
      </c>
      <c r="FE20" s="172">
        <v>0</v>
      </c>
      <c r="FF20" s="172">
        <v>0</v>
      </c>
      <c r="FG20" s="172">
        <v>0</v>
      </c>
      <c r="FH20" s="172">
        <v>0</v>
      </c>
      <c r="FI20" s="172">
        <v>0</v>
      </c>
      <c r="FJ20" s="172">
        <v>0</v>
      </c>
      <c r="FK20" s="172">
        <v>0</v>
      </c>
      <c r="FL20" s="172">
        <v>0</v>
      </c>
      <c r="FM20" s="172">
        <v>0</v>
      </c>
      <c r="FN20" s="172">
        <v>0</v>
      </c>
      <c r="FO20" s="172">
        <v>0</v>
      </c>
      <c r="FP20" s="172">
        <v>0</v>
      </c>
      <c r="FQ20" s="172">
        <v>0</v>
      </c>
      <c r="FR20" s="172">
        <v>0</v>
      </c>
      <c r="FS20" s="172">
        <v>0</v>
      </c>
      <c r="FT20" s="172">
        <v>0</v>
      </c>
      <c r="FU20" s="172">
        <v>0</v>
      </c>
      <c r="FV20" s="172">
        <v>0</v>
      </c>
      <c r="FW20" s="172">
        <v>2</v>
      </c>
      <c r="FX20" s="172">
        <v>5176</v>
      </c>
      <c r="FY20" s="172">
        <v>2</v>
      </c>
      <c r="FZ20" s="172">
        <v>0</v>
      </c>
      <c r="GA20" s="172">
        <v>0</v>
      </c>
      <c r="GB20" s="172">
        <v>0</v>
      </c>
      <c r="GC20" s="172">
        <v>0</v>
      </c>
      <c r="GD20" s="172">
        <v>0</v>
      </c>
      <c r="GE20" s="172">
        <v>0</v>
      </c>
      <c r="GF20" s="172">
        <v>1</v>
      </c>
      <c r="GG20" s="172">
        <v>531</v>
      </c>
      <c r="GH20" s="172">
        <v>2</v>
      </c>
      <c r="GI20" s="172">
        <v>1</v>
      </c>
      <c r="GJ20" s="172">
        <v>321</v>
      </c>
      <c r="GK20" s="172">
        <v>0</v>
      </c>
      <c r="GL20" s="172">
        <v>0</v>
      </c>
      <c r="GM20" s="172">
        <v>3</v>
      </c>
      <c r="GN20" s="172">
        <v>2021</v>
      </c>
      <c r="GO20" s="172">
        <v>0</v>
      </c>
      <c r="GP20" s="172">
        <v>0</v>
      </c>
      <c r="GQ20" s="172">
        <v>0</v>
      </c>
      <c r="GR20" s="172">
        <v>0</v>
      </c>
      <c r="GS20" s="172">
        <v>0</v>
      </c>
      <c r="GT20" s="172">
        <v>87</v>
      </c>
      <c r="GU20" s="172">
        <v>15</v>
      </c>
      <c r="GV20" s="172">
        <v>132</v>
      </c>
      <c r="GW20" s="211">
        <v>7662</v>
      </c>
    </row>
    <row r="21" spans="1:205" s="33" customFormat="1" ht="22.5" customHeight="1" thickTop="1">
      <c r="A21" s="36" t="s">
        <v>15</v>
      </c>
      <c r="B21" s="106">
        <v>15181</v>
      </c>
      <c r="C21" s="107">
        <v>15970</v>
      </c>
      <c r="D21" s="151">
        <f t="shared" si="0"/>
        <v>5.197286081285818</v>
      </c>
      <c r="E21" s="108">
        <v>16364</v>
      </c>
      <c r="F21" s="109">
        <v>6911</v>
      </c>
      <c r="G21" s="107">
        <v>7134</v>
      </c>
      <c r="H21" s="151">
        <f t="shared" si="1"/>
        <v>3.2267399797424394</v>
      </c>
      <c r="I21" s="107">
        <v>58</v>
      </c>
      <c r="J21" s="107">
        <v>59</v>
      </c>
      <c r="K21" s="151">
        <f t="shared" si="2"/>
        <v>1.7241379310344827</v>
      </c>
      <c r="L21" s="107">
        <v>1728</v>
      </c>
      <c r="M21" s="107">
        <v>1783</v>
      </c>
      <c r="N21" s="151">
        <f t="shared" si="3"/>
        <v>3.1828703703703707</v>
      </c>
      <c r="O21" s="107">
        <v>4925</v>
      </c>
      <c r="P21" s="107">
        <v>5046</v>
      </c>
      <c r="Q21" s="160">
        <f t="shared" si="4"/>
        <v>2.456852791878173</v>
      </c>
      <c r="R21" s="176">
        <v>0</v>
      </c>
      <c r="S21" s="176">
        <v>1</v>
      </c>
      <c r="T21" s="176">
        <v>0</v>
      </c>
      <c r="U21" s="176">
        <v>47904</v>
      </c>
      <c r="V21" s="176">
        <v>289628</v>
      </c>
      <c r="W21" s="176">
        <f t="shared" si="5"/>
        <v>6.046008684034736</v>
      </c>
      <c r="X21" s="176">
        <v>23</v>
      </c>
      <c r="Y21" s="176">
        <v>62386</v>
      </c>
      <c r="Z21" s="176">
        <v>37</v>
      </c>
      <c r="AA21" s="176">
        <v>10367</v>
      </c>
      <c r="AB21" s="176">
        <v>60</v>
      </c>
      <c r="AC21" s="176">
        <v>72753</v>
      </c>
      <c r="AD21" s="176">
        <v>1</v>
      </c>
      <c r="AE21" s="176">
        <v>89000</v>
      </c>
      <c r="AF21" s="176">
        <v>0</v>
      </c>
      <c r="AG21" s="176">
        <v>0</v>
      </c>
      <c r="AH21" s="176">
        <v>0</v>
      </c>
      <c r="AI21" s="176">
        <v>0</v>
      </c>
      <c r="AJ21" s="176">
        <v>0</v>
      </c>
      <c r="AK21" s="176">
        <v>0</v>
      </c>
      <c r="AL21" s="176">
        <v>0</v>
      </c>
      <c r="AM21" s="176">
        <v>0</v>
      </c>
      <c r="AN21" s="176">
        <f t="shared" si="6"/>
        <v>9.88468589586898</v>
      </c>
      <c r="AO21" s="176">
        <v>0</v>
      </c>
      <c r="AP21" s="176">
        <v>0</v>
      </c>
      <c r="AQ21" s="176">
        <v>0</v>
      </c>
      <c r="AR21" s="177">
        <f t="shared" si="7"/>
        <v>0</v>
      </c>
      <c r="AS21" s="178">
        <v>0</v>
      </c>
      <c r="AT21" s="178">
        <v>0</v>
      </c>
      <c r="AU21" s="179">
        <v>30</v>
      </c>
      <c r="AV21" s="176">
        <v>336</v>
      </c>
      <c r="AW21" s="176">
        <v>16364</v>
      </c>
      <c r="AX21" s="176">
        <v>3796</v>
      </c>
      <c r="AY21" s="176">
        <v>0</v>
      </c>
      <c r="AZ21" s="176">
        <v>0</v>
      </c>
      <c r="BA21" s="176">
        <v>0</v>
      </c>
      <c r="BB21" s="176">
        <v>0</v>
      </c>
      <c r="BC21" s="176">
        <v>16334</v>
      </c>
      <c r="BD21" s="176">
        <v>3280000</v>
      </c>
      <c r="BE21" s="176">
        <v>2884000</v>
      </c>
      <c r="BF21" s="37">
        <f t="shared" si="8"/>
        <v>87.92682926829268</v>
      </c>
      <c r="BG21" s="176">
        <v>0</v>
      </c>
      <c r="BH21" s="176">
        <v>0</v>
      </c>
      <c r="BI21" s="134" t="s">
        <v>211</v>
      </c>
      <c r="BJ21" s="179">
        <v>3280000</v>
      </c>
      <c r="BK21" s="176">
        <v>2884000</v>
      </c>
      <c r="BL21" s="76">
        <f t="shared" si="10"/>
        <v>87.92682926829268</v>
      </c>
      <c r="BM21" s="176">
        <v>16334</v>
      </c>
      <c r="BN21" s="176">
        <v>16235</v>
      </c>
      <c r="BO21" s="144">
        <f t="shared" si="11"/>
        <v>100</v>
      </c>
      <c r="BP21" s="203">
        <v>0</v>
      </c>
      <c r="BQ21" s="176">
        <v>0</v>
      </c>
      <c r="BR21" s="86" t="s">
        <v>211</v>
      </c>
      <c r="BS21" s="176">
        <v>0</v>
      </c>
      <c r="BT21" s="212">
        <v>0</v>
      </c>
      <c r="BU21" s="179">
        <v>0</v>
      </c>
      <c r="BV21" s="176">
        <v>0</v>
      </c>
      <c r="BW21" s="176">
        <v>0</v>
      </c>
      <c r="BX21" s="176">
        <v>0</v>
      </c>
      <c r="BY21" s="176">
        <v>0</v>
      </c>
      <c r="BZ21" s="176">
        <v>0</v>
      </c>
      <c r="CA21" s="176">
        <v>0</v>
      </c>
      <c r="CB21" s="176">
        <v>0</v>
      </c>
      <c r="CC21" s="176">
        <v>0</v>
      </c>
      <c r="CD21" s="176">
        <v>0</v>
      </c>
      <c r="CE21" s="176">
        <v>0</v>
      </c>
      <c r="CF21" s="176">
        <v>0</v>
      </c>
      <c r="CG21" s="176">
        <v>0</v>
      </c>
      <c r="CH21" s="176">
        <v>0</v>
      </c>
      <c r="CI21" s="176">
        <v>0</v>
      </c>
      <c r="CJ21" s="176">
        <v>0</v>
      </c>
      <c r="CK21" s="176">
        <v>0</v>
      </c>
      <c r="CL21" s="176">
        <v>0</v>
      </c>
      <c r="CM21" s="176">
        <v>0</v>
      </c>
      <c r="CN21" s="176">
        <v>0</v>
      </c>
      <c r="CO21" s="176">
        <v>0</v>
      </c>
      <c r="CP21" s="176">
        <v>0</v>
      </c>
      <c r="CQ21" s="176">
        <v>0</v>
      </c>
      <c r="CR21" s="176">
        <v>0</v>
      </c>
      <c r="CS21" s="176">
        <v>0</v>
      </c>
      <c r="CT21" s="176">
        <v>0</v>
      </c>
      <c r="CU21" s="176">
        <v>0</v>
      </c>
      <c r="CV21" s="176">
        <v>0</v>
      </c>
      <c r="CW21" s="176">
        <v>0</v>
      </c>
      <c r="CX21" s="176">
        <v>0</v>
      </c>
      <c r="CY21" s="176">
        <v>0</v>
      </c>
      <c r="CZ21" s="176">
        <v>0</v>
      </c>
      <c r="DA21" s="176">
        <v>0</v>
      </c>
      <c r="DB21" s="176">
        <v>0</v>
      </c>
      <c r="DC21" s="176">
        <v>0</v>
      </c>
      <c r="DD21" s="176">
        <v>0</v>
      </c>
      <c r="DE21" s="176">
        <v>0</v>
      </c>
      <c r="DF21" s="176">
        <v>3</v>
      </c>
      <c r="DG21" s="176">
        <v>3236</v>
      </c>
      <c r="DH21" s="176">
        <v>0</v>
      </c>
      <c r="DI21" s="176">
        <v>0</v>
      </c>
      <c r="DJ21" s="176">
        <v>0</v>
      </c>
      <c r="DK21" s="176">
        <v>0</v>
      </c>
      <c r="DL21" s="176">
        <v>0</v>
      </c>
      <c r="DM21" s="176">
        <v>0</v>
      </c>
      <c r="DN21" s="176">
        <v>4463</v>
      </c>
      <c r="DO21" s="176">
        <v>0</v>
      </c>
      <c r="DP21" s="176">
        <v>0</v>
      </c>
      <c r="DQ21" s="176">
        <v>0</v>
      </c>
      <c r="DR21" s="176">
        <v>0</v>
      </c>
      <c r="DS21" s="176">
        <v>0</v>
      </c>
      <c r="DT21" s="176">
        <v>0</v>
      </c>
      <c r="DU21" s="176">
        <v>0</v>
      </c>
      <c r="DV21" s="176">
        <v>0</v>
      </c>
      <c r="DW21" s="176">
        <v>0</v>
      </c>
      <c r="DX21" s="176">
        <v>0</v>
      </c>
      <c r="DY21" s="176">
        <v>0</v>
      </c>
      <c r="DZ21" s="212">
        <v>0</v>
      </c>
      <c r="EA21" s="176">
        <v>0</v>
      </c>
      <c r="EB21" s="176">
        <v>0</v>
      </c>
      <c r="EC21" s="176">
        <v>0</v>
      </c>
      <c r="ED21" s="176">
        <v>0</v>
      </c>
      <c r="EE21" s="176">
        <v>0</v>
      </c>
      <c r="EF21" s="176">
        <v>0</v>
      </c>
      <c r="EG21" s="176">
        <v>0</v>
      </c>
      <c r="EH21" s="176">
        <v>0</v>
      </c>
      <c r="EI21" s="176">
        <v>4300</v>
      </c>
      <c r="EJ21" s="176">
        <v>95</v>
      </c>
      <c r="EK21" s="176">
        <v>0</v>
      </c>
      <c r="EL21" s="176">
        <v>0</v>
      </c>
      <c r="EM21" s="176">
        <v>0</v>
      </c>
      <c r="EN21" s="176">
        <v>0</v>
      </c>
      <c r="EO21" s="176">
        <v>0</v>
      </c>
      <c r="EP21" s="176">
        <v>0</v>
      </c>
      <c r="EQ21" s="176">
        <v>0</v>
      </c>
      <c r="ER21" s="176">
        <v>0</v>
      </c>
      <c r="ES21" s="176">
        <v>0</v>
      </c>
      <c r="ET21" s="176">
        <v>0</v>
      </c>
      <c r="EU21" s="176">
        <v>0</v>
      </c>
      <c r="EV21" s="176">
        <v>0</v>
      </c>
      <c r="EW21" s="176">
        <v>0</v>
      </c>
      <c r="EX21" s="176">
        <v>0</v>
      </c>
      <c r="EY21" s="176">
        <v>1</v>
      </c>
      <c r="EZ21" s="176">
        <v>2452</v>
      </c>
      <c r="FA21" s="176">
        <v>1</v>
      </c>
      <c r="FB21" s="176">
        <v>0</v>
      </c>
      <c r="FC21" s="176">
        <v>0</v>
      </c>
      <c r="FD21" s="176">
        <v>0</v>
      </c>
      <c r="FE21" s="176">
        <v>0</v>
      </c>
      <c r="FF21" s="176">
        <v>0</v>
      </c>
      <c r="FG21" s="176">
        <v>0</v>
      </c>
      <c r="FH21" s="176">
        <v>0</v>
      </c>
      <c r="FI21" s="176">
        <v>0</v>
      </c>
      <c r="FJ21" s="176">
        <v>0</v>
      </c>
      <c r="FK21" s="176">
        <v>0</v>
      </c>
      <c r="FL21" s="176">
        <v>0</v>
      </c>
      <c r="FM21" s="176">
        <v>0</v>
      </c>
      <c r="FN21" s="176">
        <v>0</v>
      </c>
      <c r="FO21" s="176">
        <v>0</v>
      </c>
      <c r="FP21" s="176">
        <v>0</v>
      </c>
      <c r="FQ21" s="176">
        <v>0</v>
      </c>
      <c r="FR21" s="176">
        <v>0</v>
      </c>
      <c r="FS21" s="176">
        <v>0</v>
      </c>
      <c r="FT21" s="176">
        <v>0</v>
      </c>
      <c r="FU21" s="176">
        <v>0</v>
      </c>
      <c r="FV21" s="176">
        <v>0</v>
      </c>
      <c r="FW21" s="176">
        <v>1</v>
      </c>
      <c r="FX21" s="176">
        <v>4629</v>
      </c>
      <c r="FY21" s="176">
        <v>0</v>
      </c>
      <c r="FZ21" s="176">
        <v>0</v>
      </c>
      <c r="GA21" s="176">
        <v>0</v>
      </c>
      <c r="GB21" s="176">
        <v>0</v>
      </c>
      <c r="GC21" s="176">
        <v>0</v>
      </c>
      <c r="GD21" s="176">
        <v>0</v>
      </c>
      <c r="GE21" s="176">
        <v>0</v>
      </c>
      <c r="GF21" s="176">
        <v>0</v>
      </c>
      <c r="GG21" s="176">
        <v>0</v>
      </c>
      <c r="GH21" s="176">
        <v>0</v>
      </c>
      <c r="GI21" s="176">
        <v>0</v>
      </c>
      <c r="GJ21" s="176">
        <v>0</v>
      </c>
      <c r="GK21" s="176">
        <v>0</v>
      </c>
      <c r="GL21" s="176">
        <v>0</v>
      </c>
      <c r="GM21" s="176">
        <v>1</v>
      </c>
      <c r="GN21" s="176">
        <v>830</v>
      </c>
      <c r="GO21" s="176">
        <v>0</v>
      </c>
      <c r="GP21" s="176">
        <v>0</v>
      </c>
      <c r="GQ21" s="176">
        <v>0</v>
      </c>
      <c r="GR21" s="176">
        <v>0</v>
      </c>
      <c r="GS21" s="176">
        <v>0</v>
      </c>
      <c r="GT21" s="176">
        <v>15</v>
      </c>
      <c r="GU21" s="176">
        <v>0</v>
      </c>
      <c r="GV21" s="176">
        <v>23</v>
      </c>
      <c r="GW21" s="212">
        <v>1098</v>
      </c>
    </row>
    <row r="22" spans="1:205" s="33" customFormat="1" ht="22.5" customHeight="1">
      <c r="A22" s="38" t="s">
        <v>16</v>
      </c>
      <c r="B22" s="110">
        <v>15805</v>
      </c>
      <c r="C22" s="111">
        <v>15280</v>
      </c>
      <c r="D22" s="152">
        <f t="shared" si="0"/>
        <v>-3.3217336285985453</v>
      </c>
      <c r="E22" s="112">
        <v>15787</v>
      </c>
      <c r="F22" s="113">
        <v>7884</v>
      </c>
      <c r="G22" s="111">
        <v>7495</v>
      </c>
      <c r="H22" s="152">
        <f t="shared" si="1"/>
        <v>-4.934043632673769</v>
      </c>
      <c r="I22" s="111">
        <v>660</v>
      </c>
      <c r="J22" s="111">
        <v>611</v>
      </c>
      <c r="K22" s="152">
        <f t="shared" si="2"/>
        <v>-7.424242424242425</v>
      </c>
      <c r="L22" s="111">
        <v>2423</v>
      </c>
      <c r="M22" s="111">
        <v>2219</v>
      </c>
      <c r="N22" s="152">
        <f t="shared" si="3"/>
        <v>-8.419314898885679</v>
      </c>
      <c r="O22" s="111">
        <v>4373</v>
      </c>
      <c r="P22" s="111">
        <v>4273</v>
      </c>
      <c r="Q22" s="161">
        <f t="shared" si="4"/>
        <v>-2.28675966155957</v>
      </c>
      <c r="R22" s="180">
        <v>0</v>
      </c>
      <c r="S22" s="180">
        <v>1</v>
      </c>
      <c r="T22" s="180">
        <v>0</v>
      </c>
      <c r="U22" s="180">
        <v>91565</v>
      </c>
      <c r="V22" s="180">
        <v>667069</v>
      </c>
      <c r="W22" s="180">
        <f t="shared" si="5"/>
        <v>7.285196308633211</v>
      </c>
      <c r="X22" s="180">
        <v>13</v>
      </c>
      <c r="Y22" s="180">
        <v>63383</v>
      </c>
      <c r="Z22" s="180">
        <v>31</v>
      </c>
      <c r="AA22" s="180">
        <v>12353</v>
      </c>
      <c r="AB22" s="180">
        <v>44</v>
      </c>
      <c r="AC22" s="180">
        <v>75736</v>
      </c>
      <c r="AD22" s="180">
        <v>1</v>
      </c>
      <c r="AE22" s="180">
        <v>87416</v>
      </c>
      <c r="AF22" s="180">
        <v>0</v>
      </c>
      <c r="AG22" s="180">
        <v>0</v>
      </c>
      <c r="AH22" s="180">
        <v>1</v>
      </c>
      <c r="AI22" s="180">
        <v>40150</v>
      </c>
      <c r="AJ22" s="180">
        <v>1</v>
      </c>
      <c r="AK22" s="180">
        <v>40150</v>
      </c>
      <c r="AL22" s="180">
        <v>1</v>
      </c>
      <c r="AM22" s="180">
        <v>14791</v>
      </c>
      <c r="AN22" s="180">
        <f t="shared" si="6"/>
        <v>13.81472097295243</v>
      </c>
      <c r="AO22" s="180">
        <v>0</v>
      </c>
      <c r="AP22" s="180">
        <v>0</v>
      </c>
      <c r="AQ22" s="180">
        <v>0</v>
      </c>
      <c r="AR22" s="181">
        <f t="shared" si="7"/>
        <v>0</v>
      </c>
      <c r="AS22" s="182">
        <v>0</v>
      </c>
      <c r="AT22" s="182">
        <v>0</v>
      </c>
      <c r="AU22" s="183">
        <v>326</v>
      </c>
      <c r="AV22" s="180">
        <v>683</v>
      </c>
      <c r="AW22" s="180">
        <v>15720</v>
      </c>
      <c r="AX22" s="180">
        <v>7103</v>
      </c>
      <c r="AY22" s="180">
        <v>0</v>
      </c>
      <c r="AZ22" s="180">
        <v>0</v>
      </c>
      <c r="BA22" s="180">
        <v>0</v>
      </c>
      <c r="BB22" s="180">
        <v>0</v>
      </c>
      <c r="BC22" s="180">
        <v>15699</v>
      </c>
      <c r="BD22" s="180">
        <v>6083300</v>
      </c>
      <c r="BE22" s="180">
        <v>5175500</v>
      </c>
      <c r="BF22" s="39">
        <f t="shared" si="8"/>
        <v>85.0771785050877</v>
      </c>
      <c r="BG22" s="180">
        <v>0</v>
      </c>
      <c r="BH22" s="180">
        <v>0</v>
      </c>
      <c r="BI22" s="135" t="s">
        <v>211</v>
      </c>
      <c r="BJ22" s="183">
        <v>6083300</v>
      </c>
      <c r="BK22" s="180">
        <v>5175500</v>
      </c>
      <c r="BL22" s="77">
        <f t="shared" si="10"/>
        <v>85.0771785050877</v>
      </c>
      <c r="BM22" s="180">
        <v>15699</v>
      </c>
      <c r="BN22" s="180">
        <v>14616</v>
      </c>
      <c r="BO22" s="139">
        <f t="shared" si="11"/>
        <v>100</v>
      </c>
      <c r="BP22" s="204">
        <v>4111000</v>
      </c>
      <c r="BQ22" s="180">
        <v>4111000</v>
      </c>
      <c r="BR22" s="77">
        <f t="shared" si="12"/>
        <v>100</v>
      </c>
      <c r="BS22" s="180">
        <v>0</v>
      </c>
      <c r="BT22" s="213">
        <v>0</v>
      </c>
      <c r="BU22" s="183">
        <v>0</v>
      </c>
      <c r="BV22" s="180">
        <v>0</v>
      </c>
      <c r="BW22" s="180">
        <v>0</v>
      </c>
      <c r="BX22" s="180">
        <v>0</v>
      </c>
      <c r="BY22" s="180">
        <v>0</v>
      </c>
      <c r="BZ22" s="180">
        <v>0</v>
      </c>
      <c r="CA22" s="180">
        <v>0</v>
      </c>
      <c r="CB22" s="180">
        <v>0</v>
      </c>
      <c r="CC22" s="180">
        <v>0</v>
      </c>
      <c r="CD22" s="180">
        <v>0</v>
      </c>
      <c r="CE22" s="180">
        <v>0</v>
      </c>
      <c r="CF22" s="180">
        <v>0</v>
      </c>
      <c r="CG22" s="180">
        <v>0</v>
      </c>
      <c r="CH22" s="180">
        <v>0</v>
      </c>
      <c r="CI22" s="180">
        <v>0</v>
      </c>
      <c r="CJ22" s="180">
        <v>0</v>
      </c>
      <c r="CK22" s="180">
        <v>0</v>
      </c>
      <c r="CL22" s="180">
        <v>0</v>
      </c>
      <c r="CM22" s="180">
        <v>0</v>
      </c>
      <c r="CN22" s="180">
        <v>0</v>
      </c>
      <c r="CO22" s="180">
        <v>0</v>
      </c>
      <c r="CP22" s="180">
        <v>0</v>
      </c>
      <c r="CQ22" s="180">
        <v>0</v>
      </c>
      <c r="CR22" s="180">
        <v>0</v>
      </c>
      <c r="CS22" s="180">
        <v>0</v>
      </c>
      <c r="CT22" s="180">
        <v>0</v>
      </c>
      <c r="CU22" s="180">
        <v>0</v>
      </c>
      <c r="CV22" s="180">
        <v>0</v>
      </c>
      <c r="CW22" s="180">
        <v>0</v>
      </c>
      <c r="CX22" s="180">
        <v>0</v>
      </c>
      <c r="CY22" s="180">
        <v>0</v>
      </c>
      <c r="CZ22" s="180">
        <v>0</v>
      </c>
      <c r="DA22" s="180">
        <v>0</v>
      </c>
      <c r="DB22" s="180">
        <v>0</v>
      </c>
      <c r="DC22" s="180">
        <v>32</v>
      </c>
      <c r="DD22" s="180">
        <v>0</v>
      </c>
      <c r="DE22" s="180">
        <v>0</v>
      </c>
      <c r="DF22" s="180">
        <v>0</v>
      </c>
      <c r="DG22" s="180">
        <v>0</v>
      </c>
      <c r="DH22" s="180">
        <v>0</v>
      </c>
      <c r="DI22" s="180">
        <v>0</v>
      </c>
      <c r="DJ22" s="180">
        <v>0</v>
      </c>
      <c r="DK22" s="180">
        <v>0</v>
      </c>
      <c r="DL22" s="180">
        <v>0</v>
      </c>
      <c r="DM22" s="180">
        <v>0</v>
      </c>
      <c r="DN22" s="180">
        <v>4886</v>
      </c>
      <c r="DO22" s="180">
        <v>0</v>
      </c>
      <c r="DP22" s="180">
        <v>0</v>
      </c>
      <c r="DQ22" s="180">
        <v>0</v>
      </c>
      <c r="DR22" s="180">
        <v>0</v>
      </c>
      <c r="DS22" s="180">
        <v>0</v>
      </c>
      <c r="DT22" s="180">
        <v>0</v>
      </c>
      <c r="DU22" s="180">
        <v>0</v>
      </c>
      <c r="DV22" s="180">
        <v>0</v>
      </c>
      <c r="DW22" s="180">
        <v>0</v>
      </c>
      <c r="DX22" s="180">
        <v>0</v>
      </c>
      <c r="DY22" s="180">
        <v>0</v>
      </c>
      <c r="DZ22" s="213">
        <v>0</v>
      </c>
      <c r="EA22" s="180">
        <v>0</v>
      </c>
      <c r="EB22" s="180">
        <v>0</v>
      </c>
      <c r="EC22" s="180">
        <v>0</v>
      </c>
      <c r="ED22" s="180">
        <v>0</v>
      </c>
      <c r="EE22" s="180">
        <v>0</v>
      </c>
      <c r="EF22" s="180">
        <v>0</v>
      </c>
      <c r="EG22" s="180">
        <v>3</v>
      </c>
      <c r="EH22" s="180">
        <v>7262</v>
      </c>
      <c r="EI22" s="180">
        <v>6535</v>
      </c>
      <c r="EJ22" s="180">
        <v>176</v>
      </c>
      <c r="EK22" s="180">
        <v>0</v>
      </c>
      <c r="EL22" s="180">
        <v>0</v>
      </c>
      <c r="EM22" s="180">
        <v>0</v>
      </c>
      <c r="EN22" s="180">
        <v>0</v>
      </c>
      <c r="EO22" s="180">
        <v>0</v>
      </c>
      <c r="EP22" s="180">
        <v>0</v>
      </c>
      <c r="EQ22" s="180">
        <v>0</v>
      </c>
      <c r="ER22" s="180">
        <v>0</v>
      </c>
      <c r="ES22" s="180">
        <v>0</v>
      </c>
      <c r="ET22" s="180">
        <v>0</v>
      </c>
      <c r="EU22" s="180">
        <v>0</v>
      </c>
      <c r="EV22" s="180">
        <v>2</v>
      </c>
      <c r="EW22" s="180">
        <v>1820</v>
      </c>
      <c r="EX22" s="180">
        <v>10</v>
      </c>
      <c r="EY22" s="180">
        <v>0</v>
      </c>
      <c r="EZ22" s="180">
        <v>0</v>
      </c>
      <c r="FA22" s="180">
        <v>0</v>
      </c>
      <c r="FB22" s="180">
        <v>1</v>
      </c>
      <c r="FC22" s="180">
        <v>1238</v>
      </c>
      <c r="FD22" s="180">
        <v>4</v>
      </c>
      <c r="FE22" s="180">
        <v>0</v>
      </c>
      <c r="FF22" s="180">
        <v>0</v>
      </c>
      <c r="FG22" s="180">
        <v>0</v>
      </c>
      <c r="FH22" s="180">
        <v>0</v>
      </c>
      <c r="FI22" s="180">
        <v>0</v>
      </c>
      <c r="FJ22" s="180">
        <v>0</v>
      </c>
      <c r="FK22" s="180">
        <v>0</v>
      </c>
      <c r="FL22" s="180">
        <v>0</v>
      </c>
      <c r="FM22" s="180">
        <v>0</v>
      </c>
      <c r="FN22" s="180">
        <v>0</v>
      </c>
      <c r="FO22" s="180">
        <v>0</v>
      </c>
      <c r="FP22" s="180">
        <v>0</v>
      </c>
      <c r="FQ22" s="180">
        <v>0</v>
      </c>
      <c r="FR22" s="180">
        <v>0</v>
      </c>
      <c r="FS22" s="180">
        <v>0</v>
      </c>
      <c r="FT22" s="180">
        <v>0</v>
      </c>
      <c r="FU22" s="180">
        <v>0</v>
      </c>
      <c r="FV22" s="180">
        <v>0</v>
      </c>
      <c r="FW22" s="180">
        <v>1</v>
      </c>
      <c r="FX22" s="180">
        <v>3833</v>
      </c>
      <c r="FY22" s="180">
        <v>6</v>
      </c>
      <c r="FZ22" s="180">
        <v>0</v>
      </c>
      <c r="GA22" s="180">
        <v>0</v>
      </c>
      <c r="GB22" s="180">
        <v>0</v>
      </c>
      <c r="GC22" s="180">
        <v>0</v>
      </c>
      <c r="GD22" s="180">
        <v>0</v>
      </c>
      <c r="GE22" s="180">
        <v>0</v>
      </c>
      <c r="GF22" s="180">
        <v>2</v>
      </c>
      <c r="GG22" s="180">
        <v>1544</v>
      </c>
      <c r="GH22" s="180">
        <v>0</v>
      </c>
      <c r="GI22" s="180">
        <v>0</v>
      </c>
      <c r="GJ22" s="180">
        <v>0</v>
      </c>
      <c r="GK22" s="180">
        <v>0</v>
      </c>
      <c r="GL22" s="180">
        <v>0</v>
      </c>
      <c r="GM22" s="180">
        <v>1</v>
      </c>
      <c r="GN22" s="180">
        <v>962</v>
      </c>
      <c r="GO22" s="180">
        <v>0</v>
      </c>
      <c r="GP22" s="180">
        <v>0</v>
      </c>
      <c r="GQ22" s="180">
        <v>0</v>
      </c>
      <c r="GR22" s="180">
        <v>2</v>
      </c>
      <c r="GS22" s="180">
        <v>479</v>
      </c>
      <c r="GT22" s="180">
        <v>12</v>
      </c>
      <c r="GU22" s="180">
        <v>0</v>
      </c>
      <c r="GV22" s="180">
        <v>7</v>
      </c>
      <c r="GW22" s="213">
        <v>1289</v>
      </c>
    </row>
    <row r="23" spans="1:205" s="33" customFormat="1" ht="22.5" customHeight="1">
      <c r="A23" s="40" t="s">
        <v>17</v>
      </c>
      <c r="B23" s="114">
        <v>7910</v>
      </c>
      <c r="C23" s="115">
        <v>7411</v>
      </c>
      <c r="D23" s="153">
        <f t="shared" si="0"/>
        <v>-6.308470290771176</v>
      </c>
      <c r="E23" s="116">
        <v>7300</v>
      </c>
      <c r="F23" s="117">
        <v>3628</v>
      </c>
      <c r="G23" s="115">
        <v>3474</v>
      </c>
      <c r="H23" s="153">
        <f t="shared" si="1"/>
        <v>-4.244762954796031</v>
      </c>
      <c r="I23" s="115">
        <v>105</v>
      </c>
      <c r="J23" s="115">
        <v>113</v>
      </c>
      <c r="K23" s="153">
        <f t="shared" si="2"/>
        <v>7.6190476190476195</v>
      </c>
      <c r="L23" s="115">
        <v>1092</v>
      </c>
      <c r="M23" s="115">
        <v>1041</v>
      </c>
      <c r="N23" s="153">
        <f t="shared" si="3"/>
        <v>-4.670329670329671</v>
      </c>
      <c r="O23" s="115">
        <v>1991</v>
      </c>
      <c r="P23" s="115">
        <v>2045</v>
      </c>
      <c r="Q23" s="162">
        <f t="shared" si="4"/>
        <v>2.712204922149674</v>
      </c>
      <c r="R23" s="184">
        <v>0</v>
      </c>
      <c r="S23" s="184">
        <v>1</v>
      </c>
      <c r="T23" s="184">
        <v>0</v>
      </c>
      <c r="U23" s="184">
        <v>144903</v>
      </c>
      <c r="V23" s="184">
        <v>542697</v>
      </c>
      <c r="W23" s="184">
        <f t="shared" si="5"/>
        <v>3.7452433697024907</v>
      </c>
      <c r="X23" s="184">
        <v>15</v>
      </c>
      <c r="Y23" s="184">
        <v>37198</v>
      </c>
      <c r="Z23" s="184">
        <v>8</v>
      </c>
      <c r="AA23" s="184">
        <v>4294</v>
      </c>
      <c r="AB23" s="184">
        <v>23</v>
      </c>
      <c r="AC23" s="184">
        <v>41492</v>
      </c>
      <c r="AD23" s="184">
        <v>0</v>
      </c>
      <c r="AE23" s="184">
        <v>0</v>
      </c>
      <c r="AF23" s="184">
        <v>1</v>
      </c>
      <c r="AG23" s="184">
        <v>172000</v>
      </c>
      <c r="AH23" s="184">
        <v>0</v>
      </c>
      <c r="AI23" s="184">
        <v>0</v>
      </c>
      <c r="AJ23" s="184">
        <v>1</v>
      </c>
      <c r="AK23" s="184">
        <v>172000</v>
      </c>
      <c r="AL23" s="184">
        <v>0</v>
      </c>
      <c r="AM23" s="184">
        <v>0</v>
      </c>
      <c r="AN23" s="184">
        <f t="shared" si="6"/>
        <v>29.245479452054795</v>
      </c>
      <c r="AO23" s="184">
        <v>48</v>
      </c>
      <c r="AP23" s="184">
        <v>168</v>
      </c>
      <c r="AQ23" s="184">
        <v>0</v>
      </c>
      <c r="AR23" s="185">
        <f t="shared" si="7"/>
        <v>216</v>
      </c>
      <c r="AS23" s="186">
        <v>346</v>
      </c>
      <c r="AT23" s="186">
        <v>2840</v>
      </c>
      <c r="AU23" s="187">
        <v>363</v>
      </c>
      <c r="AV23" s="184">
        <v>551</v>
      </c>
      <c r="AW23" s="184">
        <v>7241</v>
      </c>
      <c r="AX23" s="184">
        <v>2304</v>
      </c>
      <c r="AY23" s="184">
        <v>2137</v>
      </c>
      <c r="AZ23" s="184">
        <v>0</v>
      </c>
      <c r="BA23" s="184">
        <v>0</v>
      </c>
      <c r="BB23" s="184">
        <v>0</v>
      </c>
      <c r="BC23" s="184">
        <v>7220</v>
      </c>
      <c r="BD23" s="184">
        <v>2617600</v>
      </c>
      <c r="BE23" s="184">
        <v>2058000</v>
      </c>
      <c r="BF23" s="41">
        <f t="shared" si="8"/>
        <v>78.62163814180929</v>
      </c>
      <c r="BG23" s="184">
        <v>0</v>
      </c>
      <c r="BH23" s="184">
        <v>0</v>
      </c>
      <c r="BI23" s="136" t="s">
        <v>211</v>
      </c>
      <c r="BJ23" s="187">
        <v>2617600</v>
      </c>
      <c r="BK23" s="184">
        <v>2058000</v>
      </c>
      <c r="BL23" s="78">
        <f t="shared" si="10"/>
        <v>78.62163814180929</v>
      </c>
      <c r="BM23" s="184">
        <v>7220</v>
      </c>
      <c r="BN23" s="184">
        <v>6399</v>
      </c>
      <c r="BO23" s="145">
        <f t="shared" si="11"/>
        <v>100</v>
      </c>
      <c r="BP23" s="205">
        <v>1050000</v>
      </c>
      <c r="BQ23" s="184">
        <v>1050000</v>
      </c>
      <c r="BR23" s="78">
        <f t="shared" si="12"/>
        <v>100</v>
      </c>
      <c r="BS23" s="184">
        <v>0</v>
      </c>
      <c r="BT23" s="214">
        <v>0</v>
      </c>
      <c r="BU23" s="187">
        <v>0</v>
      </c>
      <c r="BV23" s="184">
        <v>0</v>
      </c>
      <c r="BW23" s="184">
        <v>0</v>
      </c>
      <c r="BX23" s="184">
        <v>0</v>
      </c>
      <c r="BY23" s="184">
        <v>0</v>
      </c>
      <c r="BZ23" s="184">
        <v>0</v>
      </c>
      <c r="CA23" s="184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184">
        <v>0</v>
      </c>
      <c r="CH23" s="184">
        <v>0</v>
      </c>
      <c r="CI23" s="184">
        <v>0</v>
      </c>
      <c r="CJ23" s="184">
        <v>0</v>
      </c>
      <c r="CK23" s="184">
        <v>0</v>
      </c>
      <c r="CL23" s="184">
        <v>0</v>
      </c>
      <c r="CM23" s="184">
        <v>0</v>
      </c>
      <c r="CN23" s="184">
        <v>0</v>
      </c>
      <c r="CO23" s="184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184">
        <v>0</v>
      </c>
      <c r="CV23" s="184">
        <v>0</v>
      </c>
      <c r="CW23" s="184">
        <v>0</v>
      </c>
      <c r="CX23" s="184">
        <v>0</v>
      </c>
      <c r="CY23" s="184">
        <v>0</v>
      </c>
      <c r="CZ23" s="184">
        <v>0</v>
      </c>
      <c r="DA23" s="184">
        <v>0</v>
      </c>
      <c r="DB23" s="184">
        <v>0</v>
      </c>
      <c r="DC23" s="184">
        <v>164</v>
      </c>
      <c r="DD23" s="184">
        <v>0</v>
      </c>
      <c r="DE23" s="184">
        <v>0</v>
      </c>
      <c r="DF23" s="184">
        <v>3</v>
      </c>
      <c r="DG23" s="184">
        <v>3198</v>
      </c>
      <c r="DH23" s="184">
        <v>0</v>
      </c>
      <c r="DI23" s="184">
        <v>0</v>
      </c>
      <c r="DJ23" s="184">
        <v>0</v>
      </c>
      <c r="DK23" s="184">
        <v>0</v>
      </c>
      <c r="DL23" s="184">
        <v>0</v>
      </c>
      <c r="DM23" s="184">
        <v>0</v>
      </c>
      <c r="DN23" s="184">
        <v>2540</v>
      </c>
      <c r="DO23" s="184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4">
        <v>0</v>
      </c>
      <c r="DV23" s="184">
        <v>0</v>
      </c>
      <c r="DW23" s="184">
        <v>0</v>
      </c>
      <c r="DX23" s="184">
        <v>0</v>
      </c>
      <c r="DY23" s="184">
        <v>0</v>
      </c>
      <c r="DZ23" s="214">
        <v>0</v>
      </c>
      <c r="EA23" s="184">
        <v>0</v>
      </c>
      <c r="EB23" s="184">
        <v>0</v>
      </c>
      <c r="EC23" s="184">
        <v>0</v>
      </c>
      <c r="ED23" s="184">
        <v>0</v>
      </c>
      <c r="EE23" s="184">
        <v>0</v>
      </c>
      <c r="EF23" s="184">
        <v>0</v>
      </c>
      <c r="EG23" s="184">
        <v>0</v>
      </c>
      <c r="EH23" s="184">
        <v>0</v>
      </c>
      <c r="EI23" s="184">
        <v>1708</v>
      </c>
      <c r="EJ23" s="184">
        <v>49</v>
      </c>
      <c r="EK23" s="184">
        <v>0</v>
      </c>
      <c r="EL23" s="184">
        <v>0</v>
      </c>
      <c r="EM23" s="184">
        <v>0</v>
      </c>
      <c r="EN23" s="184">
        <v>0</v>
      </c>
      <c r="EO23" s="184">
        <v>0</v>
      </c>
      <c r="EP23" s="184">
        <v>1</v>
      </c>
      <c r="EQ23" s="184">
        <v>334</v>
      </c>
      <c r="ER23" s="184">
        <v>1</v>
      </c>
      <c r="ES23" s="184">
        <v>1</v>
      </c>
      <c r="ET23" s="184">
        <v>1261</v>
      </c>
      <c r="EU23" s="184">
        <v>1</v>
      </c>
      <c r="EV23" s="184">
        <v>0</v>
      </c>
      <c r="EW23" s="184">
        <v>0</v>
      </c>
      <c r="EX23" s="184">
        <v>0</v>
      </c>
      <c r="EY23" s="184">
        <v>0</v>
      </c>
      <c r="EZ23" s="184">
        <v>0</v>
      </c>
      <c r="FA23" s="184">
        <v>0</v>
      </c>
      <c r="FB23" s="184">
        <v>1</v>
      </c>
      <c r="FC23" s="184">
        <v>622</v>
      </c>
      <c r="FD23" s="184">
        <v>1</v>
      </c>
      <c r="FE23" s="184">
        <v>0</v>
      </c>
      <c r="FF23" s="184">
        <v>0</v>
      </c>
      <c r="FG23" s="184">
        <v>0</v>
      </c>
      <c r="FH23" s="184">
        <v>0</v>
      </c>
      <c r="FI23" s="184">
        <v>0</v>
      </c>
      <c r="FJ23" s="184">
        <v>0</v>
      </c>
      <c r="FK23" s="184">
        <v>0</v>
      </c>
      <c r="FL23" s="184">
        <v>0</v>
      </c>
      <c r="FM23" s="184">
        <v>0</v>
      </c>
      <c r="FN23" s="184">
        <v>0</v>
      </c>
      <c r="FO23" s="184">
        <v>0</v>
      </c>
      <c r="FP23" s="184">
        <v>0</v>
      </c>
      <c r="FQ23" s="184">
        <v>0</v>
      </c>
      <c r="FR23" s="184">
        <v>0</v>
      </c>
      <c r="FS23" s="184">
        <v>0</v>
      </c>
      <c r="FT23" s="184">
        <v>0</v>
      </c>
      <c r="FU23" s="184">
        <v>0</v>
      </c>
      <c r="FV23" s="184">
        <v>0</v>
      </c>
      <c r="FW23" s="184">
        <v>0</v>
      </c>
      <c r="FX23" s="184">
        <v>0</v>
      </c>
      <c r="FY23" s="184">
        <v>0</v>
      </c>
      <c r="FZ23" s="184">
        <v>0</v>
      </c>
      <c r="GA23" s="184">
        <v>0</v>
      </c>
      <c r="GB23" s="184">
        <v>0</v>
      </c>
      <c r="GC23" s="184">
        <v>0</v>
      </c>
      <c r="GD23" s="184">
        <v>0</v>
      </c>
      <c r="GE23" s="184">
        <v>0</v>
      </c>
      <c r="GF23" s="184">
        <v>0</v>
      </c>
      <c r="GG23" s="184">
        <v>0</v>
      </c>
      <c r="GH23" s="184">
        <v>0</v>
      </c>
      <c r="GI23" s="184">
        <v>0</v>
      </c>
      <c r="GJ23" s="184">
        <v>0</v>
      </c>
      <c r="GK23" s="184">
        <v>0</v>
      </c>
      <c r="GL23" s="184">
        <v>0</v>
      </c>
      <c r="GM23" s="184">
        <v>1</v>
      </c>
      <c r="GN23" s="184">
        <v>535</v>
      </c>
      <c r="GO23" s="184">
        <v>0</v>
      </c>
      <c r="GP23" s="184">
        <v>0</v>
      </c>
      <c r="GQ23" s="184">
        <v>0</v>
      </c>
      <c r="GR23" s="184">
        <v>0</v>
      </c>
      <c r="GS23" s="184">
        <v>0</v>
      </c>
      <c r="GT23" s="184">
        <v>4</v>
      </c>
      <c r="GU23" s="184">
        <v>0</v>
      </c>
      <c r="GV23" s="184">
        <v>1</v>
      </c>
      <c r="GW23" s="214">
        <v>42</v>
      </c>
    </row>
    <row r="24" spans="1:205" s="33" customFormat="1" ht="22.5" customHeight="1">
      <c r="A24" s="42" t="s">
        <v>18</v>
      </c>
      <c r="B24" s="118">
        <v>9319</v>
      </c>
      <c r="C24" s="119">
        <v>8923</v>
      </c>
      <c r="D24" s="154">
        <f t="shared" si="0"/>
        <v>-4.249382981006546</v>
      </c>
      <c r="E24" s="120">
        <v>9131</v>
      </c>
      <c r="F24" s="121">
        <v>4934</v>
      </c>
      <c r="G24" s="119">
        <v>4929</v>
      </c>
      <c r="H24" s="154">
        <f t="shared" si="1"/>
        <v>-0.10133765707336846</v>
      </c>
      <c r="I24" s="119">
        <v>414</v>
      </c>
      <c r="J24" s="119">
        <v>397</v>
      </c>
      <c r="K24" s="154">
        <f t="shared" si="2"/>
        <v>-4.1062801932367154</v>
      </c>
      <c r="L24" s="119">
        <v>1589</v>
      </c>
      <c r="M24" s="119">
        <v>1595</v>
      </c>
      <c r="N24" s="154">
        <f t="shared" si="3"/>
        <v>0.3775959723096287</v>
      </c>
      <c r="O24" s="119">
        <v>2821</v>
      </c>
      <c r="P24" s="119">
        <v>2835</v>
      </c>
      <c r="Q24" s="163">
        <f t="shared" si="4"/>
        <v>0.49627791563275436</v>
      </c>
      <c r="R24" s="188">
        <v>1</v>
      </c>
      <c r="S24" s="188">
        <v>1</v>
      </c>
      <c r="T24" s="188">
        <v>0</v>
      </c>
      <c r="U24" s="188">
        <v>176784</v>
      </c>
      <c r="V24" s="188">
        <v>929626</v>
      </c>
      <c r="W24" s="188">
        <f t="shared" si="5"/>
        <v>5.258541496968052</v>
      </c>
      <c r="X24" s="188">
        <v>6</v>
      </c>
      <c r="Y24" s="188">
        <v>54800</v>
      </c>
      <c r="Z24" s="188">
        <v>0</v>
      </c>
      <c r="AA24" s="188">
        <v>0</v>
      </c>
      <c r="AB24" s="188">
        <v>6</v>
      </c>
      <c r="AC24" s="188">
        <v>54800</v>
      </c>
      <c r="AD24" s="188">
        <v>0</v>
      </c>
      <c r="AE24" s="188">
        <v>7680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  <c r="AK24" s="188">
        <v>0</v>
      </c>
      <c r="AL24" s="188">
        <v>0</v>
      </c>
      <c r="AM24" s="188">
        <v>0</v>
      </c>
      <c r="AN24" s="188">
        <f t="shared" si="6"/>
        <v>6.84262402803636</v>
      </c>
      <c r="AO24" s="188">
        <v>37</v>
      </c>
      <c r="AP24" s="188">
        <v>0</v>
      </c>
      <c r="AQ24" s="188">
        <v>0</v>
      </c>
      <c r="AR24" s="189">
        <f t="shared" si="7"/>
        <v>37</v>
      </c>
      <c r="AS24" s="190">
        <v>6229</v>
      </c>
      <c r="AT24" s="190">
        <v>64908</v>
      </c>
      <c r="AU24" s="191">
        <v>893</v>
      </c>
      <c r="AV24" s="188">
        <v>1581</v>
      </c>
      <c r="AW24" s="188">
        <v>9057</v>
      </c>
      <c r="AX24" s="188">
        <v>2988</v>
      </c>
      <c r="AY24" s="188">
        <v>0</v>
      </c>
      <c r="AZ24" s="188">
        <v>0</v>
      </c>
      <c r="BA24" s="188">
        <v>0</v>
      </c>
      <c r="BB24" s="188">
        <v>0</v>
      </c>
      <c r="BC24" s="188">
        <v>7943</v>
      </c>
      <c r="BD24" s="188">
        <v>3660000</v>
      </c>
      <c r="BE24" s="188">
        <v>2745300</v>
      </c>
      <c r="BF24" s="43">
        <f t="shared" si="8"/>
        <v>75.00819672131146</v>
      </c>
      <c r="BG24" s="188">
        <v>1</v>
      </c>
      <c r="BH24" s="188">
        <v>1</v>
      </c>
      <c r="BI24" s="137">
        <f t="shared" si="9"/>
        <v>100</v>
      </c>
      <c r="BJ24" s="191">
        <v>3660000</v>
      </c>
      <c r="BK24" s="188">
        <v>2745300</v>
      </c>
      <c r="BL24" s="79">
        <f t="shared" si="10"/>
        <v>75.00819672131146</v>
      </c>
      <c r="BM24" s="188">
        <v>7943</v>
      </c>
      <c r="BN24" s="188">
        <v>6314</v>
      </c>
      <c r="BO24" s="137">
        <f t="shared" si="11"/>
        <v>100</v>
      </c>
      <c r="BP24" s="206">
        <v>0</v>
      </c>
      <c r="BQ24" s="188">
        <v>0</v>
      </c>
      <c r="BR24" s="81" t="s">
        <v>211</v>
      </c>
      <c r="BS24" s="188">
        <v>0</v>
      </c>
      <c r="BT24" s="215">
        <v>0</v>
      </c>
      <c r="BU24" s="191">
        <v>0</v>
      </c>
      <c r="BV24" s="188">
        <v>0</v>
      </c>
      <c r="BW24" s="188">
        <v>0</v>
      </c>
      <c r="BX24" s="188">
        <v>0</v>
      </c>
      <c r="BY24" s="188">
        <v>0</v>
      </c>
      <c r="BZ24" s="188">
        <v>0</v>
      </c>
      <c r="CA24" s="188">
        <v>0</v>
      </c>
      <c r="CB24" s="188">
        <v>0</v>
      </c>
      <c r="CC24" s="188">
        <v>0</v>
      </c>
      <c r="CD24" s="188">
        <v>0</v>
      </c>
      <c r="CE24" s="188">
        <v>0</v>
      </c>
      <c r="CF24" s="188">
        <v>0</v>
      </c>
      <c r="CG24" s="188">
        <v>0</v>
      </c>
      <c r="CH24" s="188">
        <v>0</v>
      </c>
      <c r="CI24" s="188">
        <v>0</v>
      </c>
      <c r="CJ24" s="188">
        <v>0</v>
      </c>
      <c r="CK24" s="188">
        <v>0</v>
      </c>
      <c r="CL24" s="188">
        <v>0</v>
      </c>
      <c r="CM24" s="188">
        <v>0</v>
      </c>
      <c r="CN24" s="188">
        <v>0</v>
      </c>
      <c r="CO24" s="188">
        <v>0</v>
      </c>
      <c r="CP24" s="188">
        <v>0</v>
      </c>
      <c r="CQ24" s="188">
        <v>0</v>
      </c>
      <c r="CR24" s="188">
        <v>0</v>
      </c>
      <c r="CS24" s="188">
        <v>0</v>
      </c>
      <c r="CT24" s="188">
        <v>0</v>
      </c>
      <c r="CU24" s="188">
        <v>0</v>
      </c>
      <c r="CV24" s="188">
        <v>0</v>
      </c>
      <c r="CW24" s="188">
        <v>0</v>
      </c>
      <c r="CX24" s="188">
        <v>0</v>
      </c>
      <c r="CY24" s="188">
        <v>0</v>
      </c>
      <c r="CZ24" s="188">
        <v>0</v>
      </c>
      <c r="DA24" s="188">
        <v>0</v>
      </c>
      <c r="DB24" s="188">
        <v>0</v>
      </c>
      <c r="DC24" s="188">
        <v>584</v>
      </c>
      <c r="DD24" s="188">
        <v>0</v>
      </c>
      <c r="DE24" s="188">
        <v>148</v>
      </c>
      <c r="DF24" s="188">
        <v>1</v>
      </c>
      <c r="DG24" s="188">
        <v>1859</v>
      </c>
      <c r="DH24" s="188">
        <v>0</v>
      </c>
      <c r="DI24" s="188">
        <v>0</v>
      </c>
      <c r="DJ24" s="188">
        <v>0</v>
      </c>
      <c r="DK24" s="188">
        <v>0</v>
      </c>
      <c r="DL24" s="188">
        <v>0</v>
      </c>
      <c r="DM24" s="188">
        <v>0</v>
      </c>
      <c r="DN24" s="188">
        <v>2791</v>
      </c>
      <c r="DO24" s="188">
        <v>0</v>
      </c>
      <c r="DP24" s="188">
        <v>0</v>
      </c>
      <c r="DQ24" s="188">
        <v>0</v>
      </c>
      <c r="DR24" s="188">
        <v>0</v>
      </c>
      <c r="DS24" s="188">
        <v>0</v>
      </c>
      <c r="DT24" s="188">
        <v>0</v>
      </c>
      <c r="DU24" s="188">
        <v>0</v>
      </c>
      <c r="DV24" s="188">
        <v>0</v>
      </c>
      <c r="DW24" s="188">
        <v>0</v>
      </c>
      <c r="DX24" s="188">
        <v>0</v>
      </c>
      <c r="DY24" s="188">
        <v>0</v>
      </c>
      <c r="DZ24" s="215">
        <v>0</v>
      </c>
      <c r="EA24" s="188">
        <v>0</v>
      </c>
      <c r="EB24" s="188">
        <v>0</v>
      </c>
      <c r="EC24" s="188">
        <v>0</v>
      </c>
      <c r="ED24" s="188">
        <v>0</v>
      </c>
      <c r="EE24" s="188">
        <v>0</v>
      </c>
      <c r="EF24" s="188">
        <v>0</v>
      </c>
      <c r="EG24" s="188">
        <v>0</v>
      </c>
      <c r="EH24" s="188">
        <v>0</v>
      </c>
      <c r="EI24" s="188">
        <v>3034</v>
      </c>
      <c r="EJ24" s="188">
        <v>80</v>
      </c>
      <c r="EK24" s="188">
        <v>0</v>
      </c>
      <c r="EL24" s="188">
        <v>0</v>
      </c>
      <c r="EM24" s="188">
        <v>0</v>
      </c>
      <c r="EN24" s="188">
        <v>0</v>
      </c>
      <c r="EO24" s="188">
        <v>0</v>
      </c>
      <c r="EP24" s="188">
        <v>0</v>
      </c>
      <c r="EQ24" s="188">
        <v>0</v>
      </c>
      <c r="ER24" s="188">
        <v>0</v>
      </c>
      <c r="ES24" s="188">
        <v>0</v>
      </c>
      <c r="ET24" s="188">
        <v>0</v>
      </c>
      <c r="EU24" s="188">
        <v>0</v>
      </c>
      <c r="EV24" s="188">
        <v>1</v>
      </c>
      <c r="EW24" s="188">
        <v>3481</v>
      </c>
      <c r="EX24" s="188">
        <v>0</v>
      </c>
      <c r="EY24" s="188">
        <v>0</v>
      </c>
      <c r="EZ24" s="188">
        <v>0</v>
      </c>
      <c r="FA24" s="188">
        <v>0</v>
      </c>
      <c r="FB24" s="188">
        <v>1</v>
      </c>
      <c r="FC24" s="188">
        <v>494</v>
      </c>
      <c r="FD24" s="188">
        <v>1</v>
      </c>
      <c r="FE24" s="188">
        <v>0</v>
      </c>
      <c r="FF24" s="188">
        <v>0</v>
      </c>
      <c r="FG24" s="188">
        <v>0</v>
      </c>
      <c r="FH24" s="188">
        <v>0</v>
      </c>
      <c r="FI24" s="188">
        <v>0</v>
      </c>
      <c r="FJ24" s="188">
        <v>0</v>
      </c>
      <c r="FK24" s="188">
        <v>0</v>
      </c>
      <c r="FL24" s="188">
        <v>0</v>
      </c>
      <c r="FM24" s="188">
        <v>0</v>
      </c>
      <c r="FN24" s="188">
        <v>0</v>
      </c>
      <c r="FO24" s="188">
        <v>0</v>
      </c>
      <c r="FP24" s="188">
        <v>0</v>
      </c>
      <c r="FQ24" s="188">
        <v>0</v>
      </c>
      <c r="FR24" s="188">
        <v>0</v>
      </c>
      <c r="FS24" s="188">
        <v>0</v>
      </c>
      <c r="FT24" s="188">
        <v>0</v>
      </c>
      <c r="FU24" s="188">
        <v>0</v>
      </c>
      <c r="FV24" s="188">
        <v>0</v>
      </c>
      <c r="FW24" s="188">
        <v>1</v>
      </c>
      <c r="FX24" s="188">
        <v>2700</v>
      </c>
      <c r="FY24" s="188">
        <v>2</v>
      </c>
      <c r="FZ24" s="188">
        <v>1</v>
      </c>
      <c r="GA24" s="188">
        <v>11927</v>
      </c>
      <c r="GB24" s="188">
        <v>0</v>
      </c>
      <c r="GC24" s="188">
        <v>0</v>
      </c>
      <c r="GD24" s="188">
        <v>0</v>
      </c>
      <c r="GE24" s="188">
        <v>0</v>
      </c>
      <c r="GF24" s="188">
        <v>1</v>
      </c>
      <c r="GG24" s="188">
        <v>325</v>
      </c>
      <c r="GH24" s="188">
        <v>0</v>
      </c>
      <c r="GI24" s="188">
        <v>0</v>
      </c>
      <c r="GJ24" s="188">
        <v>0</v>
      </c>
      <c r="GK24" s="188">
        <v>0</v>
      </c>
      <c r="GL24" s="188">
        <v>0</v>
      </c>
      <c r="GM24" s="188">
        <v>1</v>
      </c>
      <c r="GN24" s="188">
        <v>590</v>
      </c>
      <c r="GO24" s="188">
        <v>0</v>
      </c>
      <c r="GP24" s="188">
        <v>0</v>
      </c>
      <c r="GQ24" s="188">
        <v>0</v>
      </c>
      <c r="GR24" s="188">
        <v>0</v>
      </c>
      <c r="GS24" s="188">
        <v>0</v>
      </c>
      <c r="GT24" s="188">
        <v>7</v>
      </c>
      <c r="GU24" s="188">
        <v>0</v>
      </c>
      <c r="GV24" s="188">
        <v>7</v>
      </c>
      <c r="GW24" s="215">
        <v>598</v>
      </c>
    </row>
    <row r="25" spans="1:205" s="33" customFormat="1" ht="22.5" customHeight="1">
      <c r="A25" s="40" t="s">
        <v>19</v>
      </c>
      <c r="B25" s="114">
        <v>1368</v>
      </c>
      <c r="C25" s="115">
        <v>1142</v>
      </c>
      <c r="D25" s="153">
        <f t="shared" si="0"/>
        <v>-16.52046783625731</v>
      </c>
      <c r="E25" s="116">
        <v>1248</v>
      </c>
      <c r="F25" s="117">
        <v>692</v>
      </c>
      <c r="G25" s="115">
        <v>599</v>
      </c>
      <c r="H25" s="153">
        <f t="shared" si="1"/>
        <v>-13.439306358381502</v>
      </c>
      <c r="I25" s="115">
        <v>22</v>
      </c>
      <c r="J25" s="115">
        <v>24</v>
      </c>
      <c r="K25" s="153">
        <f t="shared" si="2"/>
        <v>9.090909090909092</v>
      </c>
      <c r="L25" s="115">
        <v>165</v>
      </c>
      <c r="M25" s="115">
        <v>131</v>
      </c>
      <c r="N25" s="153">
        <f t="shared" si="3"/>
        <v>-20.606060606060606</v>
      </c>
      <c r="O25" s="115">
        <v>503</v>
      </c>
      <c r="P25" s="115">
        <v>440</v>
      </c>
      <c r="Q25" s="162">
        <f t="shared" si="4"/>
        <v>-12.524850894632205</v>
      </c>
      <c r="R25" s="184">
        <v>0</v>
      </c>
      <c r="S25" s="184">
        <v>0</v>
      </c>
      <c r="T25" s="184">
        <v>1</v>
      </c>
      <c r="U25" s="184">
        <v>29304</v>
      </c>
      <c r="V25" s="184">
        <v>128209</v>
      </c>
      <c r="W25" s="184">
        <f t="shared" si="5"/>
        <v>4.375136500136501</v>
      </c>
      <c r="X25" s="184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2</v>
      </c>
      <c r="AI25" s="184">
        <v>11262</v>
      </c>
      <c r="AJ25" s="184">
        <v>2</v>
      </c>
      <c r="AK25" s="184">
        <v>11262</v>
      </c>
      <c r="AL25" s="184">
        <v>0</v>
      </c>
      <c r="AM25" s="184">
        <v>0</v>
      </c>
      <c r="AN25" s="184">
        <f t="shared" si="6"/>
        <v>9.024038461538462</v>
      </c>
      <c r="AO25" s="184">
        <v>73</v>
      </c>
      <c r="AP25" s="184">
        <v>0</v>
      </c>
      <c r="AQ25" s="184">
        <v>0</v>
      </c>
      <c r="AR25" s="185">
        <f t="shared" si="7"/>
        <v>73</v>
      </c>
      <c r="AS25" s="186">
        <v>1053</v>
      </c>
      <c r="AT25" s="186">
        <v>11104</v>
      </c>
      <c r="AU25" s="187">
        <v>508</v>
      </c>
      <c r="AV25" s="184">
        <v>670</v>
      </c>
      <c r="AW25" s="184">
        <v>1235</v>
      </c>
      <c r="AX25" s="184">
        <v>424</v>
      </c>
      <c r="AY25" s="184">
        <v>1220</v>
      </c>
      <c r="AZ25" s="184">
        <v>15</v>
      </c>
      <c r="BA25" s="184">
        <v>0</v>
      </c>
      <c r="BB25" s="184">
        <v>0</v>
      </c>
      <c r="BC25" s="184">
        <v>0</v>
      </c>
      <c r="BD25" s="184">
        <v>0</v>
      </c>
      <c r="BE25" s="184">
        <v>0</v>
      </c>
      <c r="BF25" s="68" t="s">
        <v>211</v>
      </c>
      <c r="BG25" s="184">
        <v>0</v>
      </c>
      <c r="BH25" s="184">
        <v>0</v>
      </c>
      <c r="BI25" s="136" t="s">
        <v>211</v>
      </c>
      <c r="BJ25" s="187">
        <v>0</v>
      </c>
      <c r="BK25" s="184">
        <v>0</v>
      </c>
      <c r="BL25" s="80" t="s">
        <v>211</v>
      </c>
      <c r="BM25" s="184">
        <v>0</v>
      </c>
      <c r="BN25" s="184">
        <v>0</v>
      </c>
      <c r="BO25" s="136" t="s">
        <v>211</v>
      </c>
      <c r="BP25" s="205">
        <v>0</v>
      </c>
      <c r="BQ25" s="184">
        <v>0</v>
      </c>
      <c r="BR25" s="80" t="s">
        <v>212</v>
      </c>
      <c r="BS25" s="184">
        <v>0</v>
      </c>
      <c r="BT25" s="214">
        <v>0</v>
      </c>
      <c r="BU25" s="187">
        <v>0</v>
      </c>
      <c r="BV25" s="184">
        <v>0</v>
      </c>
      <c r="BW25" s="184">
        <v>0</v>
      </c>
      <c r="BX25" s="184">
        <v>0</v>
      </c>
      <c r="BY25" s="184">
        <v>0</v>
      </c>
      <c r="BZ25" s="184">
        <v>0</v>
      </c>
      <c r="CA25" s="184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184">
        <v>0</v>
      </c>
      <c r="CH25" s="184">
        <v>0</v>
      </c>
      <c r="CI25" s="184">
        <v>0</v>
      </c>
      <c r="CJ25" s="184">
        <v>0</v>
      </c>
      <c r="CK25" s="184">
        <v>0</v>
      </c>
      <c r="CL25" s="184">
        <v>0</v>
      </c>
      <c r="CM25" s="184">
        <v>0</v>
      </c>
      <c r="CN25" s="184">
        <v>0</v>
      </c>
      <c r="CO25" s="184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184">
        <v>0</v>
      </c>
      <c r="CV25" s="184">
        <v>0</v>
      </c>
      <c r="CW25" s="184">
        <v>0</v>
      </c>
      <c r="CX25" s="184">
        <v>0</v>
      </c>
      <c r="CY25" s="184">
        <v>0</v>
      </c>
      <c r="CZ25" s="184">
        <v>0</v>
      </c>
      <c r="DA25" s="184">
        <v>0</v>
      </c>
      <c r="DB25" s="184">
        <v>0</v>
      </c>
      <c r="DC25" s="184">
        <v>504</v>
      </c>
      <c r="DD25" s="184">
        <v>0</v>
      </c>
      <c r="DE25" s="184">
        <v>0</v>
      </c>
      <c r="DF25" s="184">
        <v>1</v>
      </c>
      <c r="DG25" s="184">
        <v>449</v>
      </c>
      <c r="DH25" s="184">
        <v>0</v>
      </c>
      <c r="DI25" s="184">
        <v>0</v>
      </c>
      <c r="DJ25" s="184">
        <v>0</v>
      </c>
      <c r="DK25" s="184">
        <v>0</v>
      </c>
      <c r="DL25" s="184">
        <v>0</v>
      </c>
      <c r="DM25" s="184">
        <v>0</v>
      </c>
      <c r="DN25" s="184">
        <v>647</v>
      </c>
      <c r="DO25" s="184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184">
        <v>0</v>
      </c>
      <c r="DX25" s="184">
        <v>0</v>
      </c>
      <c r="DY25" s="184">
        <v>0</v>
      </c>
      <c r="DZ25" s="214">
        <v>0</v>
      </c>
      <c r="EA25" s="184">
        <v>0</v>
      </c>
      <c r="EB25" s="184">
        <v>0</v>
      </c>
      <c r="EC25" s="184">
        <v>0</v>
      </c>
      <c r="ED25" s="184">
        <v>0</v>
      </c>
      <c r="EE25" s="184">
        <v>0</v>
      </c>
      <c r="EF25" s="184">
        <v>0</v>
      </c>
      <c r="EG25" s="184">
        <v>0</v>
      </c>
      <c r="EH25" s="184">
        <v>0</v>
      </c>
      <c r="EI25" s="184">
        <v>585</v>
      </c>
      <c r="EJ25" s="184">
        <v>36</v>
      </c>
      <c r="EK25" s="184">
        <v>0</v>
      </c>
      <c r="EL25" s="184">
        <v>0</v>
      </c>
      <c r="EM25" s="184">
        <v>0</v>
      </c>
      <c r="EN25" s="184">
        <v>0</v>
      </c>
      <c r="EO25" s="184">
        <v>0</v>
      </c>
      <c r="EP25" s="184">
        <v>1</v>
      </c>
      <c r="EQ25" s="184">
        <v>122</v>
      </c>
      <c r="ER25" s="184">
        <v>2</v>
      </c>
      <c r="ES25" s="184">
        <v>1</v>
      </c>
      <c r="ET25" s="184">
        <v>363</v>
      </c>
      <c r="EU25" s="184">
        <v>2</v>
      </c>
      <c r="EV25" s="184">
        <v>1</v>
      </c>
      <c r="EW25" s="184">
        <v>1006</v>
      </c>
      <c r="EX25" s="184">
        <v>0</v>
      </c>
      <c r="EY25" s="184">
        <v>0</v>
      </c>
      <c r="EZ25" s="184">
        <v>0</v>
      </c>
      <c r="FA25" s="184">
        <v>0</v>
      </c>
      <c r="FB25" s="184">
        <v>0</v>
      </c>
      <c r="FC25" s="184">
        <v>0</v>
      </c>
      <c r="FD25" s="184">
        <v>0</v>
      </c>
      <c r="FE25" s="184">
        <v>0</v>
      </c>
      <c r="FF25" s="184">
        <v>0</v>
      </c>
      <c r="FG25" s="184">
        <v>0</v>
      </c>
      <c r="FH25" s="184">
        <v>0</v>
      </c>
      <c r="FI25" s="184">
        <v>0</v>
      </c>
      <c r="FJ25" s="184">
        <v>0</v>
      </c>
      <c r="FK25" s="184">
        <v>0</v>
      </c>
      <c r="FL25" s="184">
        <v>0</v>
      </c>
      <c r="FM25" s="184">
        <v>0</v>
      </c>
      <c r="FN25" s="184">
        <v>0</v>
      </c>
      <c r="FO25" s="184">
        <v>0</v>
      </c>
      <c r="FP25" s="184">
        <v>0</v>
      </c>
      <c r="FQ25" s="184">
        <v>0</v>
      </c>
      <c r="FR25" s="184">
        <v>0</v>
      </c>
      <c r="FS25" s="184">
        <v>0</v>
      </c>
      <c r="FT25" s="184">
        <v>0</v>
      </c>
      <c r="FU25" s="184">
        <v>0</v>
      </c>
      <c r="FV25" s="184">
        <v>0</v>
      </c>
      <c r="FW25" s="184">
        <v>0</v>
      </c>
      <c r="FX25" s="184">
        <v>0</v>
      </c>
      <c r="FY25" s="184">
        <v>0</v>
      </c>
      <c r="FZ25" s="184">
        <v>0</v>
      </c>
      <c r="GA25" s="184">
        <v>0</v>
      </c>
      <c r="GB25" s="184">
        <v>0</v>
      </c>
      <c r="GC25" s="184">
        <v>0</v>
      </c>
      <c r="GD25" s="184">
        <v>0</v>
      </c>
      <c r="GE25" s="184">
        <v>0</v>
      </c>
      <c r="GF25" s="184">
        <v>0</v>
      </c>
      <c r="GG25" s="184">
        <v>0</v>
      </c>
      <c r="GH25" s="184">
        <v>0</v>
      </c>
      <c r="GI25" s="184">
        <v>0</v>
      </c>
      <c r="GJ25" s="184">
        <v>0</v>
      </c>
      <c r="GK25" s="184">
        <v>0</v>
      </c>
      <c r="GL25" s="184">
        <v>0</v>
      </c>
      <c r="GM25" s="184">
        <v>0</v>
      </c>
      <c r="GN25" s="184">
        <v>0</v>
      </c>
      <c r="GO25" s="184">
        <v>0</v>
      </c>
      <c r="GP25" s="184">
        <v>0</v>
      </c>
      <c r="GQ25" s="184">
        <v>0</v>
      </c>
      <c r="GR25" s="184">
        <v>0</v>
      </c>
      <c r="GS25" s="184">
        <v>0</v>
      </c>
      <c r="GT25" s="184">
        <v>2</v>
      </c>
      <c r="GU25" s="184">
        <v>0</v>
      </c>
      <c r="GV25" s="184">
        <v>0</v>
      </c>
      <c r="GW25" s="214">
        <v>0</v>
      </c>
    </row>
    <row r="26" spans="1:205" s="33" customFormat="1" ht="22.5" customHeight="1">
      <c r="A26" s="32" t="s">
        <v>20</v>
      </c>
      <c r="B26" s="94">
        <v>3956</v>
      </c>
      <c r="C26" s="95">
        <v>3483</v>
      </c>
      <c r="D26" s="148">
        <f t="shared" si="0"/>
        <v>-11.956521739130435</v>
      </c>
      <c r="E26" s="96">
        <v>3768</v>
      </c>
      <c r="F26" s="97">
        <v>2137</v>
      </c>
      <c r="G26" s="95">
        <v>1933</v>
      </c>
      <c r="H26" s="148">
        <f t="shared" si="1"/>
        <v>-9.546092653252222</v>
      </c>
      <c r="I26" s="95">
        <v>506</v>
      </c>
      <c r="J26" s="95">
        <v>482</v>
      </c>
      <c r="K26" s="148">
        <f t="shared" si="2"/>
        <v>-4.743083003952568</v>
      </c>
      <c r="L26" s="95">
        <v>479</v>
      </c>
      <c r="M26" s="95">
        <v>407</v>
      </c>
      <c r="N26" s="148">
        <f t="shared" si="3"/>
        <v>-15.031315240083506</v>
      </c>
      <c r="O26" s="95">
        <v>1081</v>
      </c>
      <c r="P26" s="95">
        <v>1023</v>
      </c>
      <c r="Q26" s="157">
        <f t="shared" si="4"/>
        <v>-5.365402405180388</v>
      </c>
      <c r="R26" s="164">
        <v>1</v>
      </c>
      <c r="S26" s="164">
        <v>0</v>
      </c>
      <c r="T26" s="164">
        <v>1</v>
      </c>
      <c r="U26" s="164">
        <v>235798</v>
      </c>
      <c r="V26" s="164">
        <v>782932</v>
      </c>
      <c r="W26" s="164">
        <f t="shared" si="5"/>
        <v>3.3203504694696306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164">
        <v>6</v>
      </c>
      <c r="AI26" s="164">
        <v>38565</v>
      </c>
      <c r="AJ26" s="164">
        <v>6</v>
      </c>
      <c r="AK26" s="164">
        <v>38565</v>
      </c>
      <c r="AL26" s="164">
        <v>0</v>
      </c>
      <c r="AM26" s="164">
        <v>0</v>
      </c>
      <c r="AN26" s="164">
        <f t="shared" si="6"/>
        <v>10.234872611464969</v>
      </c>
      <c r="AO26" s="164">
        <v>93</v>
      </c>
      <c r="AP26" s="164">
        <v>0</v>
      </c>
      <c r="AQ26" s="164">
        <v>0</v>
      </c>
      <c r="AR26" s="165">
        <f t="shared" si="7"/>
        <v>93</v>
      </c>
      <c r="AS26" s="166">
        <v>2231</v>
      </c>
      <c r="AT26" s="166">
        <v>15573</v>
      </c>
      <c r="AU26" s="167">
        <v>606</v>
      </c>
      <c r="AV26" s="164">
        <v>699</v>
      </c>
      <c r="AW26" s="164">
        <v>3755</v>
      </c>
      <c r="AX26" s="164">
        <v>1026</v>
      </c>
      <c r="AY26" s="164">
        <v>3728</v>
      </c>
      <c r="AZ26" s="164">
        <v>0</v>
      </c>
      <c r="BA26" s="164">
        <v>0</v>
      </c>
      <c r="BB26" s="164">
        <v>0</v>
      </c>
      <c r="BC26" s="164">
        <v>2380</v>
      </c>
      <c r="BD26" s="164">
        <v>991600</v>
      </c>
      <c r="BE26" s="164">
        <v>833770</v>
      </c>
      <c r="BF26" s="29">
        <f t="shared" si="8"/>
        <v>84.08329971762808</v>
      </c>
      <c r="BG26" s="164">
        <v>1</v>
      </c>
      <c r="BH26" s="164">
        <v>1</v>
      </c>
      <c r="BI26" s="130">
        <f t="shared" si="9"/>
        <v>100</v>
      </c>
      <c r="BJ26" s="167">
        <v>991600</v>
      </c>
      <c r="BK26" s="164">
        <v>833770</v>
      </c>
      <c r="BL26" s="73">
        <f t="shared" si="10"/>
        <v>84.08329971762808</v>
      </c>
      <c r="BM26" s="164">
        <v>2265</v>
      </c>
      <c r="BN26" s="164">
        <v>1708</v>
      </c>
      <c r="BO26" s="130">
        <f t="shared" si="11"/>
        <v>100</v>
      </c>
      <c r="BP26" s="200">
        <v>0</v>
      </c>
      <c r="BQ26" s="164">
        <v>0</v>
      </c>
      <c r="BR26" s="85" t="s">
        <v>211</v>
      </c>
      <c r="BS26" s="164">
        <v>0</v>
      </c>
      <c r="BT26" s="209">
        <v>0</v>
      </c>
      <c r="BU26" s="167">
        <v>0</v>
      </c>
      <c r="BV26" s="164">
        <v>0</v>
      </c>
      <c r="BW26" s="164">
        <v>0</v>
      </c>
      <c r="BX26" s="164">
        <v>0</v>
      </c>
      <c r="BY26" s="164">
        <v>0</v>
      </c>
      <c r="BZ26" s="164">
        <v>0</v>
      </c>
      <c r="CA26" s="164">
        <v>0</v>
      </c>
      <c r="CB26" s="164">
        <v>0</v>
      </c>
      <c r="CC26" s="164">
        <v>0</v>
      </c>
      <c r="CD26" s="164">
        <v>0</v>
      </c>
      <c r="CE26" s="164">
        <v>0</v>
      </c>
      <c r="CF26" s="164">
        <v>0</v>
      </c>
      <c r="CG26" s="164">
        <v>0</v>
      </c>
      <c r="CH26" s="164">
        <v>0</v>
      </c>
      <c r="CI26" s="164">
        <v>0</v>
      </c>
      <c r="CJ26" s="164">
        <v>0</v>
      </c>
      <c r="CK26" s="164">
        <v>0</v>
      </c>
      <c r="CL26" s="164">
        <v>0</v>
      </c>
      <c r="CM26" s="164">
        <v>0</v>
      </c>
      <c r="CN26" s="164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4">
        <v>0</v>
      </c>
      <c r="CU26" s="164">
        <v>0</v>
      </c>
      <c r="CV26" s="164">
        <v>0</v>
      </c>
      <c r="CW26" s="164">
        <v>0</v>
      </c>
      <c r="CX26" s="164">
        <v>0</v>
      </c>
      <c r="CY26" s="164">
        <v>0</v>
      </c>
      <c r="CZ26" s="164">
        <v>0</v>
      </c>
      <c r="DA26" s="164">
        <v>0</v>
      </c>
      <c r="DB26" s="164">
        <v>0</v>
      </c>
      <c r="DC26" s="164">
        <v>758</v>
      </c>
      <c r="DD26" s="164">
        <v>0</v>
      </c>
      <c r="DE26" s="164">
        <v>0</v>
      </c>
      <c r="DF26" s="164">
        <v>2</v>
      </c>
      <c r="DG26" s="164">
        <v>1295</v>
      </c>
      <c r="DH26" s="164">
        <v>0</v>
      </c>
      <c r="DI26" s="164">
        <v>0</v>
      </c>
      <c r="DJ26" s="164">
        <v>0</v>
      </c>
      <c r="DK26" s="164">
        <v>0</v>
      </c>
      <c r="DL26" s="164">
        <v>0</v>
      </c>
      <c r="DM26" s="164">
        <v>0</v>
      </c>
      <c r="DN26" s="164">
        <v>1750</v>
      </c>
      <c r="DO26" s="164">
        <v>0</v>
      </c>
      <c r="DP26" s="164">
        <v>0</v>
      </c>
      <c r="DQ26" s="164">
        <v>0</v>
      </c>
      <c r="DR26" s="164">
        <v>0</v>
      </c>
      <c r="DS26" s="164">
        <v>0</v>
      </c>
      <c r="DT26" s="164">
        <v>0</v>
      </c>
      <c r="DU26" s="164">
        <v>0</v>
      </c>
      <c r="DV26" s="164">
        <v>0</v>
      </c>
      <c r="DW26" s="164">
        <v>0</v>
      </c>
      <c r="DX26" s="164">
        <v>0</v>
      </c>
      <c r="DY26" s="164">
        <v>0</v>
      </c>
      <c r="DZ26" s="209">
        <v>0</v>
      </c>
      <c r="EA26" s="164">
        <v>0</v>
      </c>
      <c r="EB26" s="164">
        <v>0</v>
      </c>
      <c r="EC26" s="164">
        <v>0</v>
      </c>
      <c r="ED26" s="164">
        <v>0</v>
      </c>
      <c r="EE26" s="164">
        <v>0</v>
      </c>
      <c r="EF26" s="164">
        <v>0</v>
      </c>
      <c r="EG26" s="164">
        <v>0</v>
      </c>
      <c r="EH26" s="164">
        <v>0</v>
      </c>
      <c r="EI26" s="164">
        <v>1512</v>
      </c>
      <c r="EJ26" s="164">
        <v>47</v>
      </c>
      <c r="EK26" s="164">
        <v>0</v>
      </c>
      <c r="EL26" s="164">
        <v>0</v>
      </c>
      <c r="EM26" s="164">
        <v>0</v>
      </c>
      <c r="EN26" s="164">
        <v>0</v>
      </c>
      <c r="EO26" s="164">
        <v>0</v>
      </c>
      <c r="EP26" s="164">
        <v>1</v>
      </c>
      <c r="EQ26" s="164">
        <v>444</v>
      </c>
      <c r="ER26" s="164">
        <v>2</v>
      </c>
      <c r="ES26" s="164">
        <v>1</v>
      </c>
      <c r="ET26" s="164">
        <v>472</v>
      </c>
      <c r="EU26" s="164">
        <v>3</v>
      </c>
      <c r="EV26" s="164">
        <v>2</v>
      </c>
      <c r="EW26" s="164">
        <v>1465</v>
      </c>
      <c r="EX26" s="164">
        <v>0</v>
      </c>
      <c r="EY26" s="164">
        <v>0</v>
      </c>
      <c r="EZ26" s="164">
        <v>0</v>
      </c>
      <c r="FA26" s="164">
        <v>0</v>
      </c>
      <c r="FB26" s="164">
        <v>0</v>
      </c>
      <c r="FC26" s="164">
        <v>0</v>
      </c>
      <c r="FD26" s="164">
        <v>0</v>
      </c>
      <c r="FE26" s="164">
        <v>0</v>
      </c>
      <c r="FF26" s="164">
        <v>0</v>
      </c>
      <c r="FG26" s="164">
        <v>0</v>
      </c>
      <c r="FH26" s="164">
        <v>0</v>
      </c>
      <c r="FI26" s="164">
        <v>0</v>
      </c>
      <c r="FJ26" s="164">
        <v>0</v>
      </c>
      <c r="FK26" s="164">
        <v>0</v>
      </c>
      <c r="FL26" s="164">
        <v>0</v>
      </c>
      <c r="FM26" s="164">
        <v>0</v>
      </c>
      <c r="FN26" s="164">
        <v>0</v>
      </c>
      <c r="FO26" s="164">
        <v>0</v>
      </c>
      <c r="FP26" s="164">
        <v>0</v>
      </c>
      <c r="FQ26" s="164">
        <v>0</v>
      </c>
      <c r="FR26" s="164">
        <v>0</v>
      </c>
      <c r="FS26" s="164">
        <v>0</v>
      </c>
      <c r="FT26" s="164">
        <v>0</v>
      </c>
      <c r="FU26" s="164">
        <v>0</v>
      </c>
      <c r="FV26" s="164">
        <v>0</v>
      </c>
      <c r="FW26" s="164">
        <v>1</v>
      </c>
      <c r="FX26" s="164">
        <v>1716</v>
      </c>
      <c r="FY26" s="164">
        <v>0</v>
      </c>
      <c r="FZ26" s="164">
        <v>0</v>
      </c>
      <c r="GA26" s="164">
        <v>0</v>
      </c>
      <c r="GB26" s="164">
        <v>0</v>
      </c>
      <c r="GC26" s="164">
        <v>0</v>
      </c>
      <c r="GD26" s="164">
        <v>0</v>
      </c>
      <c r="GE26" s="164">
        <v>0</v>
      </c>
      <c r="GF26" s="164">
        <v>1</v>
      </c>
      <c r="GG26" s="164">
        <v>325</v>
      </c>
      <c r="GH26" s="164">
        <v>0</v>
      </c>
      <c r="GI26" s="164">
        <v>0</v>
      </c>
      <c r="GJ26" s="164">
        <v>0</v>
      </c>
      <c r="GK26" s="164">
        <v>1</v>
      </c>
      <c r="GL26" s="164">
        <v>0</v>
      </c>
      <c r="GM26" s="164">
        <v>0</v>
      </c>
      <c r="GN26" s="164">
        <v>0</v>
      </c>
      <c r="GO26" s="164">
        <v>0</v>
      </c>
      <c r="GP26" s="164">
        <v>0</v>
      </c>
      <c r="GQ26" s="164">
        <v>0</v>
      </c>
      <c r="GR26" s="164">
        <v>0</v>
      </c>
      <c r="GS26" s="164">
        <v>0</v>
      </c>
      <c r="GT26" s="164">
        <v>3</v>
      </c>
      <c r="GU26" s="164">
        <v>0</v>
      </c>
      <c r="GV26" s="164">
        <v>5</v>
      </c>
      <c r="GW26" s="209">
        <v>642</v>
      </c>
    </row>
    <row r="27" spans="1:205" s="33" customFormat="1" ht="22.5" customHeight="1">
      <c r="A27" s="32" t="s">
        <v>21</v>
      </c>
      <c r="B27" s="94">
        <v>36376</v>
      </c>
      <c r="C27" s="95">
        <v>36220</v>
      </c>
      <c r="D27" s="148">
        <f t="shared" si="0"/>
        <v>-0.4288541895755443</v>
      </c>
      <c r="E27" s="96">
        <v>37131</v>
      </c>
      <c r="F27" s="97">
        <v>16102</v>
      </c>
      <c r="G27" s="95">
        <v>16393</v>
      </c>
      <c r="H27" s="148">
        <f t="shared" si="1"/>
        <v>1.8072289156626504</v>
      </c>
      <c r="I27" s="95">
        <v>394</v>
      </c>
      <c r="J27" s="95">
        <v>347</v>
      </c>
      <c r="K27" s="148">
        <f t="shared" si="2"/>
        <v>-11.928934010152284</v>
      </c>
      <c r="L27" s="95">
        <v>3341</v>
      </c>
      <c r="M27" s="95">
        <v>3321</v>
      </c>
      <c r="N27" s="148">
        <f t="shared" si="3"/>
        <v>-0.598623166716552</v>
      </c>
      <c r="O27" s="95">
        <v>11722</v>
      </c>
      <c r="P27" s="95">
        <v>11925</v>
      </c>
      <c r="Q27" s="157">
        <f t="shared" si="4"/>
        <v>1.731786384576011</v>
      </c>
      <c r="R27" s="164">
        <v>0</v>
      </c>
      <c r="S27" s="164">
        <v>1</v>
      </c>
      <c r="T27" s="164">
        <v>0</v>
      </c>
      <c r="U27" s="164">
        <v>257227</v>
      </c>
      <c r="V27" s="164">
        <v>1608265</v>
      </c>
      <c r="W27" s="164">
        <f t="shared" si="5"/>
        <v>6.25231799150167</v>
      </c>
      <c r="X27" s="164">
        <v>29</v>
      </c>
      <c r="Y27" s="164">
        <v>313585</v>
      </c>
      <c r="Z27" s="164">
        <v>32</v>
      </c>
      <c r="AA27" s="164">
        <v>12489</v>
      </c>
      <c r="AB27" s="164">
        <v>61</v>
      </c>
      <c r="AC27" s="164">
        <v>326074</v>
      </c>
      <c r="AD27" s="164">
        <v>1</v>
      </c>
      <c r="AE27" s="164">
        <v>241000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  <c r="AL27" s="164">
        <v>0</v>
      </c>
      <c r="AM27" s="164">
        <v>0</v>
      </c>
      <c r="AN27" s="164">
        <f t="shared" si="6"/>
        <v>15.272252295925238</v>
      </c>
      <c r="AO27" s="164">
        <v>151</v>
      </c>
      <c r="AP27" s="164">
        <v>0</v>
      </c>
      <c r="AQ27" s="164">
        <v>0</v>
      </c>
      <c r="AR27" s="165">
        <f t="shared" si="7"/>
        <v>151</v>
      </c>
      <c r="AS27" s="166">
        <v>3315</v>
      </c>
      <c r="AT27" s="166">
        <v>0</v>
      </c>
      <c r="AU27" s="167">
        <v>701</v>
      </c>
      <c r="AV27" s="164">
        <v>466</v>
      </c>
      <c r="AW27" s="164">
        <v>37155</v>
      </c>
      <c r="AX27" s="164">
        <v>7735</v>
      </c>
      <c r="AY27" s="164">
        <v>0</v>
      </c>
      <c r="AZ27" s="164">
        <v>0</v>
      </c>
      <c r="BA27" s="164">
        <v>0</v>
      </c>
      <c r="BB27" s="164">
        <v>0</v>
      </c>
      <c r="BC27" s="164">
        <v>36711</v>
      </c>
      <c r="BD27" s="164">
        <v>10219000</v>
      </c>
      <c r="BE27" s="164">
        <v>7811000</v>
      </c>
      <c r="BF27" s="29">
        <f t="shared" si="8"/>
        <v>76.43605049417751</v>
      </c>
      <c r="BG27" s="164">
        <v>0</v>
      </c>
      <c r="BH27" s="164">
        <v>0</v>
      </c>
      <c r="BI27" s="132" t="s">
        <v>211</v>
      </c>
      <c r="BJ27" s="167">
        <v>10219000</v>
      </c>
      <c r="BK27" s="164">
        <v>7811000</v>
      </c>
      <c r="BL27" s="73">
        <f t="shared" si="10"/>
        <v>76.43605049417751</v>
      </c>
      <c r="BM27" s="164">
        <v>36711</v>
      </c>
      <c r="BN27" s="164">
        <v>35530</v>
      </c>
      <c r="BO27" s="130">
        <f t="shared" si="11"/>
        <v>100</v>
      </c>
      <c r="BP27" s="200">
        <v>0</v>
      </c>
      <c r="BQ27" s="164">
        <v>0</v>
      </c>
      <c r="BR27" s="85" t="s">
        <v>211</v>
      </c>
      <c r="BS27" s="164">
        <v>0</v>
      </c>
      <c r="BT27" s="209">
        <v>0</v>
      </c>
      <c r="BU27" s="167">
        <v>0</v>
      </c>
      <c r="BV27" s="164">
        <v>0</v>
      </c>
      <c r="BW27" s="164">
        <v>0</v>
      </c>
      <c r="BX27" s="164">
        <v>0</v>
      </c>
      <c r="BY27" s="164">
        <v>0</v>
      </c>
      <c r="BZ27" s="164">
        <v>0</v>
      </c>
      <c r="CA27" s="164">
        <v>0</v>
      </c>
      <c r="CB27" s="164">
        <v>0</v>
      </c>
      <c r="CC27" s="164">
        <v>0</v>
      </c>
      <c r="CD27" s="164">
        <v>0</v>
      </c>
      <c r="CE27" s="164">
        <v>0</v>
      </c>
      <c r="CF27" s="164">
        <v>0</v>
      </c>
      <c r="CG27" s="164">
        <v>0</v>
      </c>
      <c r="CH27" s="164">
        <v>0</v>
      </c>
      <c r="CI27" s="164">
        <v>0</v>
      </c>
      <c r="CJ27" s="164">
        <v>0</v>
      </c>
      <c r="CK27" s="164">
        <v>0</v>
      </c>
      <c r="CL27" s="164">
        <v>0</v>
      </c>
      <c r="CM27" s="164">
        <v>0</v>
      </c>
      <c r="CN27" s="164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4">
        <v>0</v>
      </c>
      <c r="CU27" s="164">
        <v>0</v>
      </c>
      <c r="CV27" s="164">
        <v>0</v>
      </c>
      <c r="CW27" s="164">
        <v>0</v>
      </c>
      <c r="CX27" s="164">
        <v>0</v>
      </c>
      <c r="CY27" s="164">
        <v>0</v>
      </c>
      <c r="CZ27" s="164">
        <v>0</v>
      </c>
      <c r="DA27" s="164">
        <v>0</v>
      </c>
      <c r="DB27" s="164">
        <v>0</v>
      </c>
      <c r="DC27" s="164">
        <v>176</v>
      </c>
      <c r="DD27" s="164">
        <v>0</v>
      </c>
      <c r="DE27" s="164">
        <v>0</v>
      </c>
      <c r="DF27" s="164">
        <v>5</v>
      </c>
      <c r="DG27" s="164">
        <v>7231</v>
      </c>
      <c r="DH27" s="164">
        <v>0</v>
      </c>
      <c r="DI27" s="164">
        <v>0</v>
      </c>
      <c r="DJ27" s="164">
        <v>0</v>
      </c>
      <c r="DK27" s="164">
        <v>0</v>
      </c>
      <c r="DL27" s="164">
        <v>0</v>
      </c>
      <c r="DM27" s="164">
        <v>0</v>
      </c>
      <c r="DN27" s="164">
        <v>9222</v>
      </c>
      <c r="DO27" s="164">
        <v>0</v>
      </c>
      <c r="DP27" s="164">
        <v>0</v>
      </c>
      <c r="DQ27" s="164">
        <v>0</v>
      </c>
      <c r="DR27" s="164">
        <v>0</v>
      </c>
      <c r="DS27" s="164">
        <v>0</v>
      </c>
      <c r="DT27" s="164">
        <v>0</v>
      </c>
      <c r="DU27" s="164">
        <v>0</v>
      </c>
      <c r="DV27" s="164">
        <v>0</v>
      </c>
      <c r="DW27" s="164">
        <v>0</v>
      </c>
      <c r="DX27" s="164">
        <v>0</v>
      </c>
      <c r="DY27" s="164">
        <v>0</v>
      </c>
      <c r="DZ27" s="209">
        <v>0</v>
      </c>
      <c r="EA27" s="164">
        <v>0</v>
      </c>
      <c r="EB27" s="164">
        <v>0</v>
      </c>
      <c r="EC27" s="164">
        <v>0</v>
      </c>
      <c r="ED27" s="164">
        <v>0</v>
      </c>
      <c r="EE27" s="164">
        <v>0</v>
      </c>
      <c r="EF27" s="164">
        <v>0</v>
      </c>
      <c r="EG27" s="164">
        <v>0</v>
      </c>
      <c r="EH27" s="164">
        <v>0</v>
      </c>
      <c r="EI27" s="164">
        <v>12104</v>
      </c>
      <c r="EJ27" s="164">
        <v>252</v>
      </c>
      <c r="EK27" s="164">
        <v>0</v>
      </c>
      <c r="EL27" s="164">
        <v>0</v>
      </c>
      <c r="EM27" s="164">
        <v>0</v>
      </c>
      <c r="EN27" s="164">
        <v>0</v>
      </c>
      <c r="EO27" s="164">
        <v>0</v>
      </c>
      <c r="EP27" s="164">
        <v>1</v>
      </c>
      <c r="EQ27" s="164">
        <v>700</v>
      </c>
      <c r="ER27" s="164">
        <v>2</v>
      </c>
      <c r="ES27" s="164">
        <v>1</v>
      </c>
      <c r="ET27" s="164">
        <v>516</v>
      </c>
      <c r="EU27" s="164">
        <v>2</v>
      </c>
      <c r="EV27" s="164">
        <v>2</v>
      </c>
      <c r="EW27" s="164">
        <v>3860</v>
      </c>
      <c r="EX27" s="164">
        <v>0</v>
      </c>
      <c r="EY27" s="164">
        <v>0</v>
      </c>
      <c r="EZ27" s="164">
        <v>0</v>
      </c>
      <c r="FA27" s="164">
        <v>0</v>
      </c>
      <c r="FB27" s="164">
        <v>1</v>
      </c>
      <c r="FC27" s="164">
        <v>2214</v>
      </c>
      <c r="FD27" s="164">
        <v>4</v>
      </c>
      <c r="FE27" s="164">
        <v>0</v>
      </c>
      <c r="FF27" s="164">
        <v>0</v>
      </c>
      <c r="FG27" s="164">
        <v>0</v>
      </c>
      <c r="FH27" s="164">
        <v>0</v>
      </c>
      <c r="FI27" s="164">
        <v>0</v>
      </c>
      <c r="FJ27" s="164">
        <v>0</v>
      </c>
      <c r="FK27" s="164">
        <v>0</v>
      </c>
      <c r="FL27" s="164">
        <v>0</v>
      </c>
      <c r="FM27" s="164">
        <v>0</v>
      </c>
      <c r="FN27" s="164">
        <v>0</v>
      </c>
      <c r="FO27" s="164">
        <v>0</v>
      </c>
      <c r="FP27" s="164">
        <v>0</v>
      </c>
      <c r="FQ27" s="164">
        <v>0</v>
      </c>
      <c r="FR27" s="164">
        <v>0</v>
      </c>
      <c r="FS27" s="164">
        <v>0</v>
      </c>
      <c r="FT27" s="164">
        <v>0</v>
      </c>
      <c r="FU27" s="164">
        <v>0</v>
      </c>
      <c r="FV27" s="164">
        <v>0</v>
      </c>
      <c r="FW27" s="164">
        <v>1</v>
      </c>
      <c r="FX27" s="164">
        <v>4058</v>
      </c>
      <c r="FY27" s="164">
        <v>0</v>
      </c>
      <c r="FZ27" s="164">
        <v>0</v>
      </c>
      <c r="GA27" s="164">
        <v>0</v>
      </c>
      <c r="GB27" s="164">
        <v>0</v>
      </c>
      <c r="GC27" s="164">
        <v>0</v>
      </c>
      <c r="GD27" s="164">
        <v>0</v>
      </c>
      <c r="GE27" s="164">
        <v>0</v>
      </c>
      <c r="GF27" s="164">
        <v>0</v>
      </c>
      <c r="GG27" s="164">
        <v>0</v>
      </c>
      <c r="GH27" s="164">
        <v>0</v>
      </c>
      <c r="GI27" s="164">
        <v>1</v>
      </c>
      <c r="GJ27" s="164">
        <v>50</v>
      </c>
      <c r="GK27" s="164">
        <v>0</v>
      </c>
      <c r="GL27" s="164">
        <v>0</v>
      </c>
      <c r="GM27" s="164">
        <v>1</v>
      </c>
      <c r="GN27" s="164">
        <v>1215</v>
      </c>
      <c r="GO27" s="164">
        <v>0</v>
      </c>
      <c r="GP27" s="164">
        <v>0</v>
      </c>
      <c r="GQ27" s="164">
        <v>0</v>
      </c>
      <c r="GR27" s="164">
        <v>1</v>
      </c>
      <c r="GS27" s="164">
        <v>300</v>
      </c>
      <c r="GT27" s="164">
        <v>50</v>
      </c>
      <c r="GU27" s="164">
        <v>0</v>
      </c>
      <c r="GV27" s="164">
        <v>37</v>
      </c>
      <c r="GW27" s="209">
        <v>8336</v>
      </c>
    </row>
    <row r="28" spans="1:205" s="33" customFormat="1" ht="22.5" customHeight="1">
      <c r="A28" s="42" t="s">
        <v>22</v>
      </c>
      <c r="B28" s="118">
        <v>2652</v>
      </c>
      <c r="C28" s="119">
        <v>2390</v>
      </c>
      <c r="D28" s="154">
        <f t="shared" si="0"/>
        <v>-9.879336349924586</v>
      </c>
      <c r="E28" s="120">
        <v>2604</v>
      </c>
      <c r="F28" s="121">
        <v>1494</v>
      </c>
      <c r="G28" s="119">
        <v>1305</v>
      </c>
      <c r="H28" s="154">
        <f t="shared" si="1"/>
        <v>-12.650602409638553</v>
      </c>
      <c r="I28" s="119">
        <v>250</v>
      </c>
      <c r="J28" s="119">
        <v>188</v>
      </c>
      <c r="K28" s="154">
        <f t="shared" si="2"/>
        <v>-24.8</v>
      </c>
      <c r="L28" s="119">
        <v>295</v>
      </c>
      <c r="M28" s="119">
        <v>245</v>
      </c>
      <c r="N28" s="154">
        <f t="shared" si="3"/>
        <v>-16.94915254237288</v>
      </c>
      <c r="O28" s="119">
        <v>924</v>
      </c>
      <c r="P28" s="119">
        <v>773</v>
      </c>
      <c r="Q28" s="163">
        <f t="shared" si="4"/>
        <v>-16.341991341991342</v>
      </c>
      <c r="R28" s="188">
        <v>1</v>
      </c>
      <c r="S28" s="188">
        <v>0</v>
      </c>
      <c r="T28" s="188">
        <v>1</v>
      </c>
      <c r="U28" s="188">
        <v>117639</v>
      </c>
      <c r="V28" s="188">
        <v>725271</v>
      </c>
      <c r="W28" s="188">
        <f t="shared" si="5"/>
        <v>6.165225817968531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  <c r="AK28" s="188">
        <v>0</v>
      </c>
      <c r="AL28" s="188">
        <v>0</v>
      </c>
      <c r="AM28" s="188">
        <v>0</v>
      </c>
      <c r="AN28" s="188">
        <f t="shared" si="6"/>
        <v>0</v>
      </c>
      <c r="AO28" s="188">
        <v>0</v>
      </c>
      <c r="AP28" s="188">
        <v>0</v>
      </c>
      <c r="AQ28" s="188">
        <v>0</v>
      </c>
      <c r="AR28" s="189">
        <f t="shared" si="7"/>
        <v>0</v>
      </c>
      <c r="AS28" s="190">
        <v>56898</v>
      </c>
      <c r="AT28" s="190">
        <v>13147</v>
      </c>
      <c r="AU28" s="191">
        <v>637</v>
      </c>
      <c r="AV28" s="188">
        <v>467</v>
      </c>
      <c r="AW28" s="188">
        <v>2582</v>
      </c>
      <c r="AX28" s="188">
        <v>603</v>
      </c>
      <c r="AY28" s="188">
        <v>2322</v>
      </c>
      <c r="AZ28" s="188"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69" t="s">
        <v>211</v>
      </c>
      <c r="BG28" s="188">
        <v>0</v>
      </c>
      <c r="BH28" s="188">
        <v>0</v>
      </c>
      <c r="BI28" s="138" t="s">
        <v>211</v>
      </c>
      <c r="BJ28" s="191">
        <v>0</v>
      </c>
      <c r="BK28" s="188">
        <v>0</v>
      </c>
      <c r="BL28" s="81" t="s">
        <v>211</v>
      </c>
      <c r="BM28" s="188">
        <v>0</v>
      </c>
      <c r="BN28" s="188">
        <v>0</v>
      </c>
      <c r="BO28" s="138" t="s">
        <v>211</v>
      </c>
      <c r="BP28" s="206">
        <v>0</v>
      </c>
      <c r="BQ28" s="188">
        <v>0</v>
      </c>
      <c r="BR28" s="85" t="s">
        <v>211</v>
      </c>
      <c r="BS28" s="188">
        <v>0</v>
      </c>
      <c r="BT28" s="215">
        <v>0</v>
      </c>
      <c r="BU28" s="191">
        <v>0</v>
      </c>
      <c r="BV28" s="188">
        <v>0</v>
      </c>
      <c r="BW28" s="188">
        <v>0</v>
      </c>
      <c r="BX28" s="188">
        <v>0</v>
      </c>
      <c r="BY28" s="188">
        <v>0</v>
      </c>
      <c r="BZ28" s="188">
        <v>0</v>
      </c>
      <c r="CA28" s="188">
        <v>0</v>
      </c>
      <c r="CB28" s="188">
        <v>0</v>
      </c>
      <c r="CC28" s="188">
        <v>0</v>
      </c>
      <c r="CD28" s="188">
        <v>0</v>
      </c>
      <c r="CE28" s="188">
        <v>0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88">
        <v>0</v>
      </c>
      <c r="CL28" s="188">
        <v>0</v>
      </c>
      <c r="CM28" s="188">
        <v>0</v>
      </c>
      <c r="CN28" s="188">
        <v>0</v>
      </c>
      <c r="CO28" s="188">
        <v>0</v>
      </c>
      <c r="CP28" s="188">
        <v>0</v>
      </c>
      <c r="CQ28" s="188">
        <v>0</v>
      </c>
      <c r="CR28" s="188">
        <v>0</v>
      </c>
      <c r="CS28" s="188">
        <v>0</v>
      </c>
      <c r="CT28" s="188">
        <v>0</v>
      </c>
      <c r="CU28" s="188">
        <v>0</v>
      </c>
      <c r="CV28" s="188">
        <v>0</v>
      </c>
      <c r="CW28" s="188">
        <v>0</v>
      </c>
      <c r="CX28" s="188">
        <v>0</v>
      </c>
      <c r="CY28" s="188">
        <v>0</v>
      </c>
      <c r="CZ28" s="188">
        <v>0</v>
      </c>
      <c r="DA28" s="188">
        <v>0</v>
      </c>
      <c r="DB28" s="188">
        <v>0</v>
      </c>
      <c r="DC28" s="188">
        <v>1735</v>
      </c>
      <c r="DD28" s="188">
        <v>0</v>
      </c>
      <c r="DE28" s="188">
        <v>0</v>
      </c>
      <c r="DF28" s="188">
        <v>1</v>
      </c>
      <c r="DG28" s="188">
        <v>1632</v>
      </c>
      <c r="DH28" s="188">
        <v>0</v>
      </c>
      <c r="DI28" s="188">
        <v>0</v>
      </c>
      <c r="DJ28" s="188">
        <v>0</v>
      </c>
      <c r="DK28" s="188">
        <v>0</v>
      </c>
      <c r="DL28" s="188">
        <v>0</v>
      </c>
      <c r="DM28" s="188">
        <v>0</v>
      </c>
      <c r="DN28" s="188">
        <v>1255</v>
      </c>
      <c r="DO28" s="188">
        <v>0</v>
      </c>
      <c r="DP28" s="188">
        <v>0</v>
      </c>
      <c r="DQ28" s="188">
        <v>0</v>
      </c>
      <c r="DR28" s="188">
        <v>0</v>
      </c>
      <c r="DS28" s="188">
        <v>0</v>
      </c>
      <c r="DT28" s="188">
        <v>0</v>
      </c>
      <c r="DU28" s="188">
        <v>0</v>
      </c>
      <c r="DV28" s="188">
        <v>0</v>
      </c>
      <c r="DW28" s="188">
        <v>0</v>
      </c>
      <c r="DX28" s="188">
        <v>0</v>
      </c>
      <c r="DY28" s="188">
        <v>0</v>
      </c>
      <c r="DZ28" s="215">
        <v>0</v>
      </c>
      <c r="EA28" s="188">
        <v>0</v>
      </c>
      <c r="EB28" s="188">
        <v>0</v>
      </c>
      <c r="EC28" s="188">
        <v>0</v>
      </c>
      <c r="ED28" s="188">
        <v>0</v>
      </c>
      <c r="EE28" s="188">
        <v>0</v>
      </c>
      <c r="EF28" s="188">
        <v>0</v>
      </c>
      <c r="EG28" s="188">
        <v>0</v>
      </c>
      <c r="EH28" s="188">
        <v>0</v>
      </c>
      <c r="EI28" s="188">
        <v>1688</v>
      </c>
      <c r="EJ28" s="188">
        <v>48</v>
      </c>
      <c r="EK28" s="188">
        <v>0</v>
      </c>
      <c r="EL28" s="188">
        <v>0</v>
      </c>
      <c r="EM28" s="188">
        <v>0</v>
      </c>
      <c r="EN28" s="188">
        <v>2</v>
      </c>
      <c r="EO28" s="188">
        <v>80</v>
      </c>
      <c r="EP28" s="188">
        <v>0</v>
      </c>
      <c r="EQ28" s="188">
        <v>0</v>
      </c>
      <c r="ER28" s="188">
        <v>0</v>
      </c>
      <c r="ES28" s="188">
        <v>0</v>
      </c>
      <c r="ET28" s="188">
        <v>0</v>
      </c>
      <c r="EU28" s="188">
        <v>0</v>
      </c>
      <c r="EV28" s="188">
        <v>1</v>
      </c>
      <c r="EW28" s="188">
        <v>1870</v>
      </c>
      <c r="EX28" s="188">
        <v>2</v>
      </c>
      <c r="EY28" s="188">
        <v>1</v>
      </c>
      <c r="EZ28" s="188">
        <v>357</v>
      </c>
      <c r="FA28" s="188">
        <v>0</v>
      </c>
      <c r="FB28" s="188">
        <v>0</v>
      </c>
      <c r="FC28" s="188">
        <v>0</v>
      </c>
      <c r="FD28" s="188">
        <v>0</v>
      </c>
      <c r="FE28" s="188">
        <v>0</v>
      </c>
      <c r="FF28" s="188">
        <v>0</v>
      </c>
      <c r="FG28" s="188">
        <v>0</v>
      </c>
      <c r="FH28" s="188">
        <v>0</v>
      </c>
      <c r="FI28" s="188">
        <v>0</v>
      </c>
      <c r="FJ28" s="188">
        <v>0</v>
      </c>
      <c r="FK28" s="188">
        <v>0</v>
      </c>
      <c r="FL28" s="188">
        <v>0</v>
      </c>
      <c r="FM28" s="188">
        <v>0</v>
      </c>
      <c r="FN28" s="188">
        <v>0</v>
      </c>
      <c r="FO28" s="188">
        <v>0</v>
      </c>
      <c r="FP28" s="188">
        <v>0</v>
      </c>
      <c r="FQ28" s="188">
        <v>0</v>
      </c>
      <c r="FR28" s="188">
        <v>0</v>
      </c>
      <c r="FS28" s="188">
        <v>0</v>
      </c>
      <c r="FT28" s="188">
        <v>0</v>
      </c>
      <c r="FU28" s="188">
        <v>0</v>
      </c>
      <c r="FV28" s="188">
        <v>0</v>
      </c>
      <c r="FW28" s="188">
        <v>0</v>
      </c>
      <c r="FX28" s="188">
        <v>0</v>
      </c>
      <c r="FY28" s="188">
        <v>0</v>
      </c>
      <c r="FZ28" s="188">
        <v>0</v>
      </c>
      <c r="GA28" s="188">
        <v>0</v>
      </c>
      <c r="GB28" s="188">
        <v>0</v>
      </c>
      <c r="GC28" s="188">
        <v>1</v>
      </c>
      <c r="GD28" s="188">
        <v>12950</v>
      </c>
      <c r="GE28" s="188">
        <v>0</v>
      </c>
      <c r="GF28" s="188">
        <v>0</v>
      </c>
      <c r="GG28" s="188">
        <v>0</v>
      </c>
      <c r="GH28" s="188">
        <v>0</v>
      </c>
      <c r="GI28" s="188">
        <v>0</v>
      </c>
      <c r="GJ28" s="188">
        <v>0</v>
      </c>
      <c r="GK28" s="188">
        <v>0</v>
      </c>
      <c r="GL28" s="188">
        <v>0</v>
      </c>
      <c r="GM28" s="188">
        <v>1</v>
      </c>
      <c r="GN28" s="188">
        <v>1355</v>
      </c>
      <c r="GO28" s="188">
        <v>1</v>
      </c>
      <c r="GP28" s="188">
        <v>1443</v>
      </c>
      <c r="GQ28" s="188">
        <v>1</v>
      </c>
      <c r="GR28" s="188">
        <v>0</v>
      </c>
      <c r="GS28" s="188">
        <v>0</v>
      </c>
      <c r="GT28" s="188">
        <v>2</v>
      </c>
      <c r="GU28" s="188">
        <v>0</v>
      </c>
      <c r="GV28" s="188">
        <v>33</v>
      </c>
      <c r="GW28" s="215">
        <v>2052</v>
      </c>
    </row>
    <row r="29" spans="1:205" s="33" customFormat="1" ht="22.5" customHeight="1">
      <c r="A29" s="38" t="s">
        <v>23</v>
      </c>
      <c r="B29" s="110">
        <v>14453</v>
      </c>
      <c r="C29" s="111">
        <v>12913</v>
      </c>
      <c r="D29" s="152">
        <f t="shared" si="0"/>
        <v>-10.655227288452226</v>
      </c>
      <c r="E29" s="112">
        <v>13616</v>
      </c>
      <c r="F29" s="113">
        <v>7621</v>
      </c>
      <c r="G29" s="111">
        <v>7203</v>
      </c>
      <c r="H29" s="152">
        <f t="shared" si="1"/>
        <v>-5.484844508594673</v>
      </c>
      <c r="I29" s="111">
        <v>1174</v>
      </c>
      <c r="J29" s="111">
        <v>1079</v>
      </c>
      <c r="K29" s="152">
        <f t="shared" si="2"/>
        <v>-8.091993185689947</v>
      </c>
      <c r="L29" s="111">
        <v>2115</v>
      </c>
      <c r="M29" s="111">
        <v>1896</v>
      </c>
      <c r="N29" s="152">
        <f t="shared" si="3"/>
        <v>-10.354609929078014</v>
      </c>
      <c r="O29" s="111">
        <v>4148</v>
      </c>
      <c r="P29" s="111">
        <v>3922</v>
      </c>
      <c r="Q29" s="161">
        <f t="shared" si="4"/>
        <v>-5.4484088717454195</v>
      </c>
      <c r="R29" s="180">
        <v>1</v>
      </c>
      <c r="S29" s="180">
        <v>0</v>
      </c>
      <c r="T29" s="180">
        <v>1</v>
      </c>
      <c r="U29" s="180">
        <v>387903</v>
      </c>
      <c r="V29" s="180">
        <v>2522534</v>
      </c>
      <c r="W29" s="180">
        <f t="shared" si="5"/>
        <v>6.503002039169586</v>
      </c>
      <c r="X29" s="180">
        <v>2</v>
      </c>
      <c r="Y29" s="180">
        <v>34569</v>
      </c>
      <c r="Z29" s="180">
        <v>0</v>
      </c>
      <c r="AA29" s="180">
        <v>0</v>
      </c>
      <c r="AB29" s="180">
        <v>2</v>
      </c>
      <c r="AC29" s="180">
        <v>34569</v>
      </c>
      <c r="AD29" s="180">
        <v>1</v>
      </c>
      <c r="AE29" s="180">
        <v>532000</v>
      </c>
      <c r="AF29" s="180">
        <v>0</v>
      </c>
      <c r="AG29" s="180">
        <v>0</v>
      </c>
      <c r="AH29" s="180">
        <v>4</v>
      </c>
      <c r="AI29" s="180">
        <v>122802</v>
      </c>
      <c r="AJ29" s="180">
        <v>4</v>
      </c>
      <c r="AK29" s="180">
        <v>122802</v>
      </c>
      <c r="AL29" s="180">
        <v>0</v>
      </c>
      <c r="AM29" s="180">
        <v>0</v>
      </c>
      <c r="AN29" s="180">
        <f t="shared" si="6"/>
        <v>50.62948002350176</v>
      </c>
      <c r="AO29" s="180">
        <v>86</v>
      </c>
      <c r="AP29" s="180">
        <v>0</v>
      </c>
      <c r="AQ29" s="180">
        <v>57</v>
      </c>
      <c r="AR29" s="181">
        <f t="shared" si="7"/>
        <v>143</v>
      </c>
      <c r="AS29" s="182">
        <v>114657</v>
      </c>
      <c r="AT29" s="182">
        <v>166934</v>
      </c>
      <c r="AU29" s="183">
        <v>1177</v>
      </c>
      <c r="AV29" s="180">
        <v>1090</v>
      </c>
      <c r="AW29" s="180">
        <v>13484</v>
      </c>
      <c r="AX29" s="180">
        <v>2992</v>
      </c>
      <c r="AY29" s="180">
        <v>0</v>
      </c>
      <c r="AZ29" s="180">
        <v>0</v>
      </c>
      <c r="BA29" s="180">
        <v>0</v>
      </c>
      <c r="BB29" s="180">
        <v>0</v>
      </c>
      <c r="BC29" s="180">
        <v>4264</v>
      </c>
      <c r="BD29" s="180">
        <v>2520000</v>
      </c>
      <c r="BE29" s="180">
        <v>2443000</v>
      </c>
      <c r="BF29" s="39">
        <f t="shared" si="8"/>
        <v>96.94444444444444</v>
      </c>
      <c r="BG29" s="180">
        <v>4</v>
      </c>
      <c r="BH29" s="180">
        <v>4</v>
      </c>
      <c r="BI29" s="139">
        <f t="shared" si="9"/>
        <v>100</v>
      </c>
      <c r="BJ29" s="183">
        <v>2520000</v>
      </c>
      <c r="BK29" s="180">
        <v>2443000</v>
      </c>
      <c r="BL29" s="77">
        <f t="shared" si="10"/>
        <v>96.94444444444444</v>
      </c>
      <c r="BM29" s="180">
        <v>4264</v>
      </c>
      <c r="BN29" s="180">
        <v>3946</v>
      </c>
      <c r="BO29" s="139">
        <f t="shared" si="11"/>
        <v>100</v>
      </c>
      <c r="BP29" s="204">
        <v>0</v>
      </c>
      <c r="BQ29" s="180">
        <v>0</v>
      </c>
      <c r="BR29" s="87" t="s">
        <v>211</v>
      </c>
      <c r="BS29" s="180">
        <v>4253</v>
      </c>
      <c r="BT29" s="213">
        <v>4253</v>
      </c>
      <c r="BU29" s="183">
        <v>4253</v>
      </c>
      <c r="BV29" s="180">
        <v>3074000</v>
      </c>
      <c r="BW29" s="180">
        <v>3074000</v>
      </c>
      <c r="BX29" s="180">
        <v>3074000</v>
      </c>
      <c r="BY29" s="180">
        <v>4033</v>
      </c>
      <c r="BZ29" s="180">
        <v>0</v>
      </c>
      <c r="CA29" s="180">
        <v>0</v>
      </c>
      <c r="CB29" s="180">
        <v>0</v>
      </c>
      <c r="CC29" s="180">
        <v>0</v>
      </c>
      <c r="CD29" s="180">
        <v>0</v>
      </c>
      <c r="CE29" s="180">
        <v>0</v>
      </c>
      <c r="CF29" s="180">
        <v>0</v>
      </c>
      <c r="CG29" s="180">
        <v>33</v>
      </c>
      <c r="CH29" s="180">
        <v>33</v>
      </c>
      <c r="CI29" s="180">
        <v>33</v>
      </c>
      <c r="CJ29" s="180">
        <v>180000</v>
      </c>
      <c r="CK29" s="180">
        <v>180000</v>
      </c>
      <c r="CL29" s="180">
        <v>180000</v>
      </c>
      <c r="CM29" s="180">
        <v>32</v>
      </c>
      <c r="CN29" s="180">
        <v>33</v>
      </c>
      <c r="CO29" s="180">
        <v>33</v>
      </c>
      <c r="CP29" s="180">
        <v>33</v>
      </c>
      <c r="CQ29" s="180">
        <v>50000</v>
      </c>
      <c r="CR29" s="180">
        <v>50000</v>
      </c>
      <c r="CS29" s="180">
        <v>50000</v>
      </c>
      <c r="CT29" s="180">
        <v>33</v>
      </c>
      <c r="CU29" s="180">
        <v>0</v>
      </c>
      <c r="CV29" s="180">
        <v>0</v>
      </c>
      <c r="CW29" s="180">
        <v>0</v>
      </c>
      <c r="CX29" s="180">
        <v>0</v>
      </c>
      <c r="CY29" s="180">
        <v>0</v>
      </c>
      <c r="CZ29" s="180">
        <v>0</v>
      </c>
      <c r="DA29" s="180">
        <v>0</v>
      </c>
      <c r="DB29" s="180">
        <v>0</v>
      </c>
      <c r="DC29" s="180">
        <v>4073</v>
      </c>
      <c r="DD29" s="180">
        <v>3071</v>
      </c>
      <c r="DE29" s="180">
        <v>0</v>
      </c>
      <c r="DF29" s="180">
        <v>3</v>
      </c>
      <c r="DG29" s="180">
        <v>3478</v>
      </c>
      <c r="DH29" s="180">
        <v>0</v>
      </c>
      <c r="DI29" s="180">
        <v>0</v>
      </c>
      <c r="DJ29" s="180">
        <v>0</v>
      </c>
      <c r="DK29" s="180">
        <v>0</v>
      </c>
      <c r="DL29" s="180">
        <v>0</v>
      </c>
      <c r="DM29" s="180">
        <v>0</v>
      </c>
      <c r="DN29" s="180">
        <v>5901</v>
      </c>
      <c r="DO29" s="180">
        <v>0</v>
      </c>
      <c r="DP29" s="180">
        <v>0</v>
      </c>
      <c r="DQ29" s="180">
        <v>0</v>
      </c>
      <c r="DR29" s="180">
        <v>0</v>
      </c>
      <c r="DS29" s="180">
        <v>0</v>
      </c>
      <c r="DT29" s="180">
        <v>0</v>
      </c>
      <c r="DU29" s="180">
        <v>0</v>
      </c>
      <c r="DV29" s="180">
        <v>0</v>
      </c>
      <c r="DW29" s="180">
        <v>0</v>
      </c>
      <c r="DX29" s="180">
        <v>0</v>
      </c>
      <c r="DY29" s="180">
        <v>0</v>
      </c>
      <c r="DZ29" s="213">
        <v>0</v>
      </c>
      <c r="EA29" s="180">
        <v>0</v>
      </c>
      <c r="EB29" s="180">
        <v>0</v>
      </c>
      <c r="EC29" s="180">
        <v>0</v>
      </c>
      <c r="ED29" s="180">
        <v>0</v>
      </c>
      <c r="EE29" s="180">
        <v>1</v>
      </c>
      <c r="EF29" s="180">
        <v>1339</v>
      </c>
      <c r="EG29" s="180">
        <v>0</v>
      </c>
      <c r="EH29" s="180">
        <v>0</v>
      </c>
      <c r="EI29" s="180">
        <v>1828</v>
      </c>
      <c r="EJ29" s="180">
        <v>86</v>
      </c>
      <c r="EK29" s="180">
        <v>2</v>
      </c>
      <c r="EL29" s="180">
        <v>2977</v>
      </c>
      <c r="EM29" s="180">
        <v>16</v>
      </c>
      <c r="EN29" s="180">
        <v>0</v>
      </c>
      <c r="EO29" s="180">
        <v>0</v>
      </c>
      <c r="EP29" s="180">
        <v>0</v>
      </c>
      <c r="EQ29" s="180">
        <v>0</v>
      </c>
      <c r="ER29" s="180">
        <v>0</v>
      </c>
      <c r="ES29" s="180">
        <v>0</v>
      </c>
      <c r="ET29" s="180">
        <v>0</v>
      </c>
      <c r="EU29" s="180">
        <v>0</v>
      </c>
      <c r="EV29" s="180">
        <v>5</v>
      </c>
      <c r="EW29" s="180">
        <v>4239</v>
      </c>
      <c r="EX29" s="180">
        <v>0</v>
      </c>
      <c r="EY29" s="180">
        <v>3</v>
      </c>
      <c r="EZ29" s="180">
        <v>4429</v>
      </c>
      <c r="FA29" s="180">
        <v>0</v>
      </c>
      <c r="FB29" s="180">
        <v>0</v>
      </c>
      <c r="FC29" s="180">
        <v>0</v>
      </c>
      <c r="FD29" s="180">
        <v>0</v>
      </c>
      <c r="FE29" s="180">
        <v>0</v>
      </c>
      <c r="FF29" s="180">
        <v>0</v>
      </c>
      <c r="FG29" s="180">
        <v>0</v>
      </c>
      <c r="FH29" s="180">
        <v>0</v>
      </c>
      <c r="FI29" s="180">
        <v>0</v>
      </c>
      <c r="FJ29" s="180">
        <v>0</v>
      </c>
      <c r="FK29" s="180">
        <v>0</v>
      </c>
      <c r="FL29" s="180">
        <v>0</v>
      </c>
      <c r="FM29" s="180">
        <v>0</v>
      </c>
      <c r="FN29" s="180">
        <v>0</v>
      </c>
      <c r="FO29" s="180">
        <v>0</v>
      </c>
      <c r="FP29" s="180">
        <v>0</v>
      </c>
      <c r="FQ29" s="180">
        <v>0</v>
      </c>
      <c r="FR29" s="180">
        <v>0</v>
      </c>
      <c r="FS29" s="180">
        <v>0</v>
      </c>
      <c r="FT29" s="180">
        <v>0</v>
      </c>
      <c r="FU29" s="180">
        <v>0</v>
      </c>
      <c r="FV29" s="180">
        <v>0</v>
      </c>
      <c r="FW29" s="180">
        <v>6</v>
      </c>
      <c r="FX29" s="180">
        <v>3206</v>
      </c>
      <c r="FY29" s="180">
        <v>0</v>
      </c>
      <c r="FZ29" s="180">
        <v>0</v>
      </c>
      <c r="GA29" s="180">
        <v>0</v>
      </c>
      <c r="GB29" s="180">
        <v>0</v>
      </c>
      <c r="GC29" s="180">
        <v>1</v>
      </c>
      <c r="GD29" s="180">
        <v>14200</v>
      </c>
      <c r="GE29" s="180">
        <v>0</v>
      </c>
      <c r="GF29" s="180">
        <v>11</v>
      </c>
      <c r="GG29" s="180">
        <v>3375</v>
      </c>
      <c r="GH29" s="180">
        <v>0</v>
      </c>
      <c r="GI29" s="180">
        <v>1</v>
      </c>
      <c r="GJ29" s="180">
        <v>47</v>
      </c>
      <c r="GK29" s="180">
        <v>3</v>
      </c>
      <c r="GL29" s="180">
        <v>0</v>
      </c>
      <c r="GM29" s="180">
        <v>3</v>
      </c>
      <c r="GN29" s="180">
        <v>6086</v>
      </c>
      <c r="GO29" s="180">
        <v>0</v>
      </c>
      <c r="GP29" s="180">
        <v>0</v>
      </c>
      <c r="GQ29" s="180">
        <v>0</v>
      </c>
      <c r="GR29" s="180">
        <v>1</v>
      </c>
      <c r="GS29" s="180">
        <v>85</v>
      </c>
      <c r="GT29" s="180">
        <v>6</v>
      </c>
      <c r="GU29" s="180">
        <v>0</v>
      </c>
      <c r="GV29" s="180">
        <v>137</v>
      </c>
      <c r="GW29" s="213">
        <v>8701</v>
      </c>
    </row>
    <row r="30" spans="1:205" s="33" customFormat="1" ht="22.5" customHeight="1">
      <c r="A30" s="40" t="s">
        <v>24</v>
      </c>
      <c r="B30" s="114">
        <v>2110</v>
      </c>
      <c r="C30" s="115">
        <v>1930</v>
      </c>
      <c r="D30" s="153">
        <f t="shared" si="0"/>
        <v>-8.530805687203792</v>
      </c>
      <c r="E30" s="116">
        <v>2031</v>
      </c>
      <c r="F30" s="117">
        <v>1117</v>
      </c>
      <c r="G30" s="115">
        <v>1023</v>
      </c>
      <c r="H30" s="153">
        <f t="shared" si="1"/>
        <v>-8.415398388540735</v>
      </c>
      <c r="I30" s="115">
        <v>312</v>
      </c>
      <c r="J30" s="115">
        <v>278</v>
      </c>
      <c r="K30" s="153">
        <f t="shared" si="2"/>
        <v>-10.897435897435898</v>
      </c>
      <c r="L30" s="115">
        <v>173</v>
      </c>
      <c r="M30" s="115">
        <v>115</v>
      </c>
      <c r="N30" s="153">
        <f t="shared" si="3"/>
        <v>-33.52601156069364</v>
      </c>
      <c r="O30" s="115">
        <v>629</v>
      </c>
      <c r="P30" s="115">
        <v>630</v>
      </c>
      <c r="Q30" s="162">
        <f t="shared" si="4"/>
        <v>0.1589825119236884</v>
      </c>
      <c r="R30" s="184">
        <v>0</v>
      </c>
      <c r="S30" s="184">
        <v>1</v>
      </c>
      <c r="T30" s="184">
        <v>1</v>
      </c>
      <c r="U30" s="184">
        <v>68523</v>
      </c>
      <c r="V30" s="184">
        <v>415758</v>
      </c>
      <c r="W30" s="184">
        <f t="shared" si="5"/>
        <v>6.067422617223414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4</v>
      </c>
      <c r="AI30" s="184">
        <v>42748</v>
      </c>
      <c r="AJ30" s="184">
        <v>4</v>
      </c>
      <c r="AK30" s="184">
        <v>42748</v>
      </c>
      <c r="AL30" s="184">
        <v>0</v>
      </c>
      <c r="AM30" s="184">
        <v>0</v>
      </c>
      <c r="AN30" s="184">
        <f t="shared" si="6"/>
        <v>21.047759724273757</v>
      </c>
      <c r="AO30" s="184">
        <v>34</v>
      </c>
      <c r="AP30" s="184">
        <v>0</v>
      </c>
      <c r="AQ30" s="184">
        <v>29</v>
      </c>
      <c r="AR30" s="185">
        <f t="shared" si="7"/>
        <v>63</v>
      </c>
      <c r="AS30" s="186">
        <v>50931</v>
      </c>
      <c r="AT30" s="186">
        <v>28262</v>
      </c>
      <c r="AU30" s="187">
        <v>743</v>
      </c>
      <c r="AV30" s="184">
        <v>917</v>
      </c>
      <c r="AW30" s="184">
        <v>2012</v>
      </c>
      <c r="AX30" s="184">
        <v>569</v>
      </c>
      <c r="AY30" s="184">
        <v>1893</v>
      </c>
      <c r="AZ30" s="184">
        <v>0</v>
      </c>
      <c r="BA30" s="184">
        <v>0</v>
      </c>
      <c r="BB30" s="184">
        <v>0</v>
      </c>
      <c r="BC30" s="184">
        <v>0</v>
      </c>
      <c r="BD30" s="184">
        <v>0</v>
      </c>
      <c r="BE30" s="184">
        <v>0</v>
      </c>
      <c r="BF30" s="68" t="s">
        <v>211</v>
      </c>
      <c r="BG30" s="184">
        <v>0</v>
      </c>
      <c r="BH30" s="184">
        <v>0</v>
      </c>
      <c r="BI30" s="143" t="s">
        <v>211</v>
      </c>
      <c r="BJ30" s="187">
        <v>0</v>
      </c>
      <c r="BK30" s="184">
        <v>0</v>
      </c>
      <c r="BL30" s="80" t="s">
        <v>211</v>
      </c>
      <c r="BM30" s="184">
        <v>0</v>
      </c>
      <c r="BN30" s="184">
        <v>0</v>
      </c>
      <c r="BO30" s="136" t="s">
        <v>211</v>
      </c>
      <c r="BP30" s="205">
        <v>0</v>
      </c>
      <c r="BQ30" s="184">
        <v>0</v>
      </c>
      <c r="BR30" s="80" t="s">
        <v>211</v>
      </c>
      <c r="BS30" s="184">
        <v>0</v>
      </c>
      <c r="BT30" s="214">
        <v>0</v>
      </c>
      <c r="BU30" s="187">
        <v>0</v>
      </c>
      <c r="BV30" s="184">
        <v>0</v>
      </c>
      <c r="BW30" s="184">
        <v>0</v>
      </c>
      <c r="BX30" s="184">
        <v>0</v>
      </c>
      <c r="BY30" s="184">
        <v>0</v>
      </c>
      <c r="BZ30" s="184">
        <v>1108</v>
      </c>
      <c r="CA30" s="184">
        <v>1108</v>
      </c>
      <c r="CB30" s="184">
        <v>1108</v>
      </c>
      <c r="CC30" s="184">
        <v>750300</v>
      </c>
      <c r="CD30" s="184">
        <v>750300</v>
      </c>
      <c r="CE30" s="184">
        <v>750300</v>
      </c>
      <c r="CF30" s="184">
        <v>953</v>
      </c>
      <c r="CG30" s="184">
        <v>0</v>
      </c>
      <c r="CH30" s="184">
        <v>0</v>
      </c>
      <c r="CI30" s="184">
        <v>0</v>
      </c>
      <c r="CJ30" s="184">
        <v>0</v>
      </c>
      <c r="CK30" s="184">
        <v>0</v>
      </c>
      <c r="CL30" s="184">
        <v>0</v>
      </c>
      <c r="CM30" s="184">
        <v>0</v>
      </c>
      <c r="CN30" s="184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184">
        <v>0</v>
      </c>
      <c r="CV30" s="184">
        <v>0</v>
      </c>
      <c r="CW30" s="184">
        <v>0</v>
      </c>
      <c r="CX30" s="184">
        <v>0</v>
      </c>
      <c r="CY30" s="184">
        <v>0</v>
      </c>
      <c r="CZ30" s="184">
        <v>0</v>
      </c>
      <c r="DA30" s="184">
        <v>0</v>
      </c>
      <c r="DB30" s="184">
        <v>0</v>
      </c>
      <c r="DC30" s="184">
        <v>323</v>
      </c>
      <c r="DD30" s="184">
        <v>0</v>
      </c>
      <c r="DE30" s="184">
        <v>0</v>
      </c>
      <c r="DF30" s="184">
        <v>2</v>
      </c>
      <c r="DG30" s="184">
        <v>765</v>
      </c>
      <c r="DH30" s="184">
        <v>0</v>
      </c>
      <c r="DI30" s="184">
        <v>0</v>
      </c>
      <c r="DJ30" s="184">
        <v>0</v>
      </c>
      <c r="DK30" s="184">
        <v>0</v>
      </c>
      <c r="DL30" s="184">
        <v>0</v>
      </c>
      <c r="DM30" s="184">
        <v>0</v>
      </c>
      <c r="DN30" s="184">
        <v>973</v>
      </c>
      <c r="DO30" s="184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184">
        <v>0</v>
      </c>
      <c r="DX30" s="184">
        <v>0</v>
      </c>
      <c r="DY30" s="184">
        <v>0</v>
      </c>
      <c r="DZ30" s="214">
        <v>0</v>
      </c>
      <c r="EA30" s="184">
        <v>0</v>
      </c>
      <c r="EB30" s="184">
        <v>0</v>
      </c>
      <c r="EC30" s="184">
        <v>0</v>
      </c>
      <c r="ED30" s="184">
        <v>0</v>
      </c>
      <c r="EE30" s="184">
        <v>0</v>
      </c>
      <c r="EF30" s="184">
        <v>0</v>
      </c>
      <c r="EG30" s="184">
        <v>0</v>
      </c>
      <c r="EH30" s="184">
        <v>0</v>
      </c>
      <c r="EI30" s="184">
        <v>1030</v>
      </c>
      <c r="EJ30" s="184">
        <v>44</v>
      </c>
      <c r="EK30" s="184">
        <v>0</v>
      </c>
      <c r="EL30" s="184">
        <v>0</v>
      </c>
      <c r="EM30" s="184">
        <v>0</v>
      </c>
      <c r="EN30" s="184">
        <v>0</v>
      </c>
      <c r="EO30" s="184">
        <v>0</v>
      </c>
      <c r="EP30" s="184">
        <v>0</v>
      </c>
      <c r="EQ30" s="184">
        <v>0</v>
      </c>
      <c r="ER30" s="184">
        <v>0</v>
      </c>
      <c r="ES30" s="184">
        <v>0</v>
      </c>
      <c r="ET30" s="184">
        <v>0</v>
      </c>
      <c r="EU30" s="184">
        <v>0</v>
      </c>
      <c r="EV30" s="184">
        <v>4</v>
      </c>
      <c r="EW30" s="184">
        <v>2220</v>
      </c>
      <c r="EX30" s="184">
        <v>0</v>
      </c>
      <c r="EY30" s="184">
        <v>0</v>
      </c>
      <c r="EZ30" s="184">
        <v>0</v>
      </c>
      <c r="FA30" s="184">
        <v>0</v>
      </c>
      <c r="FB30" s="184">
        <v>0</v>
      </c>
      <c r="FC30" s="184">
        <v>0</v>
      </c>
      <c r="FD30" s="184">
        <v>0</v>
      </c>
      <c r="FE30" s="184">
        <v>0</v>
      </c>
      <c r="FF30" s="184">
        <v>0</v>
      </c>
      <c r="FG30" s="184">
        <v>0</v>
      </c>
      <c r="FH30" s="184">
        <v>0</v>
      </c>
      <c r="FI30" s="184">
        <v>0</v>
      </c>
      <c r="FJ30" s="184">
        <v>0</v>
      </c>
      <c r="FK30" s="184">
        <v>0</v>
      </c>
      <c r="FL30" s="184">
        <v>0</v>
      </c>
      <c r="FM30" s="184">
        <v>0</v>
      </c>
      <c r="FN30" s="184">
        <v>0</v>
      </c>
      <c r="FO30" s="184">
        <v>0</v>
      </c>
      <c r="FP30" s="184">
        <v>0</v>
      </c>
      <c r="FQ30" s="184">
        <v>0</v>
      </c>
      <c r="FR30" s="184">
        <v>0</v>
      </c>
      <c r="FS30" s="184">
        <v>0</v>
      </c>
      <c r="FT30" s="184">
        <v>0</v>
      </c>
      <c r="FU30" s="184">
        <v>0</v>
      </c>
      <c r="FV30" s="184">
        <v>0</v>
      </c>
      <c r="FW30" s="184">
        <v>2</v>
      </c>
      <c r="FX30" s="184">
        <v>1095</v>
      </c>
      <c r="FY30" s="184">
        <v>0</v>
      </c>
      <c r="FZ30" s="184">
        <v>0</v>
      </c>
      <c r="GA30" s="184">
        <v>0</v>
      </c>
      <c r="GB30" s="184">
        <v>0</v>
      </c>
      <c r="GC30" s="184">
        <v>0</v>
      </c>
      <c r="GD30" s="184">
        <v>0</v>
      </c>
      <c r="GE30" s="184">
        <v>0</v>
      </c>
      <c r="GF30" s="184">
        <v>0</v>
      </c>
      <c r="GG30" s="184">
        <v>0</v>
      </c>
      <c r="GH30" s="184">
        <v>0</v>
      </c>
      <c r="GI30" s="184">
        <v>0</v>
      </c>
      <c r="GJ30" s="184">
        <v>0</v>
      </c>
      <c r="GK30" s="184">
        <v>2</v>
      </c>
      <c r="GL30" s="184">
        <v>0</v>
      </c>
      <c r="GM30" s="184">
        <v>1</v>
      </c>
      <c r="GN30" s="184">
        <v>1002</v>
      </c>
      <c r="GO30" s="184">
        <v>0</v>
      </c>
      <c r="GP30" s="184">
        <v>0</v>
      </c>
      <c r="GQ30" s="184">
        <v>0</v>
      </c>
      <c r="GR30" s="184">
        <v>0</v>
      </c>
      <c r="GS30" s="184">
        <v>0</v>
      </c>
      <c r="GT30" s="184">
        <v>0</v>
      </c>
      <c r="GU30" s="184">
        <v>0</v>
      </c>
      <c r="GV30" s="184">
        <v>34</v>
      </c>
      <c r="GW30" s="214">
        <v>1131</v>
      </c>
    </row>
    <row r="31" spans="1:205" ht="22.5" customHeight="1" thickBot="1">
      <c r="A31" s="44" t="s">
        <v>25</v>
      </c>
      <c r="B31" s="102">
        <v>21834</v>
      </c>
      <c r="C31" s="103">
        <v>20107</v>
      </c>
      <c r="D31" s="150">
        <f t="shared" si="0"/>
        <v>-7.909682147110011</v>
      </c>
      <c r="E31" s="104">
        <v>21040</v>
      </c>
      <c r="F31" s="105">
        <v>11458</v>
      </c>
      <c r="G31" s="103">
        <v>11132</v>
      </c>
      <c r="H31" s="150">
        <f t="shared" si="1"/>
        <v>-2.845173677779717</v>
      </c>
      <c r="I31" s="103">
        <v>426</v>
      </c>
      <c r="J31" s="103">
        <v>386</v>
      </c>
      <c r="K31" s="150">
        <f t="shared" si="2"/>
        <v>-9.389671361502346</v>
      </c>
      <c r="L31" s="103">
        <v>3904</v>
      </c>
      <c r="M31" s="103">
        <v>3444</v>
      </c>
      <c r="N31" s="150">
        <f t="shared" si="3"/>
        <v>-11.782786885245903</v>
      </c>
      <c r="O31" s="103">
        <v>6450</v>
      </c>
      <c r="P31" s="103">
        <v>6584</v>
      </c>
      <c r="Q31" s="159">
        <f t="shared" si="4"/>
        <v>2.0775193798449614</v>
      </c>
      <c r="R31" s="172">
        <v>1</v>
      </c>
      <c r="S31" s="172">
        <v>1</v>
      </c>
      <c r="T31" s="172">
        <v>0</v>
      </c>
      <c r="U31" s="172">
        <v>196170</v>
      </c>
      <c r="V31" s="172">
        <v>1033624</v>
      </c>
      <c r="W31" s="172">
        <f t="shared" si="5"/>
        <v>5.269021766834888</v>
      </c>
      <c r="X31" s="172">
        <v>10</v>
      </c>
      <c r="Y31" s="172">
        <v>147099</v>
      </c>
      <c r="Z31" s="172">
        <v>0</v>
      </c>
      <c r="AA31" s="172">
        <v>0</v>
      </c>
      <c r="AB31" s="172">
        <v>10</v>
      </c>
      <c r="AC31" s="172">
        <v>147099</v>
      </c>
      <c r="AD31" s="172">
        <v>0</v>
      </c>
      <c r="AE31" s="172">
        <v>0</v>
      </c>
      <c r="AF31" s="172">
        <v>0</v>
      </c>
      <c r="AG31" s="172">
        <v>0</v>
      </c>
      <c r="AH31" s="172">
        <v>2</v>
      </c>
      <c r="AI31" s="172">
        <v>85100</v>
      </c>
      <c r="AJ31" s="172">
        <v>2</v>
      </c>
      <c r="AK31" s="172">
        <v>85100</v>
      </c>
      <c r="AL31" s="172">
        <v>1</v>
      </c>
      <c r="AM31" s="172">
        <v>22300</v>
      </c>
      <c r="AN31" s="172">
        <f t="shared" si="6"/>
        <v>12.095960076045627</v>
      </c>
      <c r="AO31" s="172">
        <v>310</v>
      </c>
      <c r="AP31" s="172">
        <v>0</v>
      </c>
      <c r="AQ31" s="172">
        <v>4</v>
      </c>
      <c r="AR31" s="173">
        <f t="shared" si="7"/>
        <v>314</v>
      </c>
      <c r="AS31" s="174">
        <v>127728</v>
      </c>
      <c r="AT31" s="174">
        <v>36185</v>
      </c>
      <c r="AU31" s="175">
        <v>4157</v>
      </c>
      <c r="AV31" s="172">
        <v>6152</v>
      </c>
      <c r="AW31" s="172">
        <v>20872</v>
      </c>
      <c r="AX31" s="172">
        <v>6665</v>
      </c>
      <c r="AY31" s="172">
        <v>0</v>
      </c>
      <c r="AZ31" s="172">
        <v>0</v>
      </c>
      <c r="BA31" s="172">
        <v>0</v>
      </c>
      <c r="BB31" s="172">
        <v>0</v>
      </c>
      <c r="BC31" s="172">
        <v>19847</v>
      </c>
      <c r="BD31" s="172">
        <v>9003000</v>
      </c>
      <c r="BE31" s="172">
        <v>7991600</v>
      </c>
      <c r="BF31" s="35">
        <f t="shared" si="8"/>
        <v>88.76596689992225</v>
      </c>
      <c r="BG31" s="172">
        <v>0</v>
      </c>
      <c r="BH31" s="172">
        <v>0</v>
      </c>
      <c r="BI31" s="140" t="s">
        <v>211</v>
      </c>
      <c r="BJ31" s="175">
        <v>9003000</v>
      </c>
      <c r="BK31" s="172">
        <v>7991600</v>
      </c>
      <c r="BL31" s="75">
        <f t="shared" si="10"/>
        <v>88.76596689992225</v>
      </c>
      <c r="BM31" s="172">
        <v>19657</v>
      </c>
      <c r="BN31" s="172">
        <v>16111</v>
      </c>
      <c r="BO31" s="133">
        <f t="shared" si="11"/>
        <v>100</v>
      </c>
      <c r="BP31" s="202">
        <v>1918000</v>
      </c>
      <c r="BQ31" s="172">
        <v>1918000</v>
      </c>
      <c r="BR31" s="75">
        <f t="shared" si="12"/>
        <v>100</v>
      </c>
      <c r="BS31" s="172">
        <v>221</v>
      </c>
      <c r="BT31" s="211">
        <v>221</v>
      </c>
      <c r="BU31" s="175">
        <v>221</v>
      </c>
      <c r="BV31" s="172">
        <v>73000</v>
      </c>
      <c r="BW31" s="172">
        <v>73000</v>
      </c>
      <c r="BX31" s="172">
        <v>73000</v>
      </c>
      <c r="BY31" s="172">
        <v>161</v>
      </c>
      <c r="BZ31" s="172">
        <v>0</v>
      </c>
      <c r="CA31" s="172">
        <v>0</v>
      </c>
      <c r="CB31" s="172">
        <v>0</v>
      </c>
      <c r="CC31" s="172">
        <v>0</v>
      </c>
      <c r="CD31" s="172">
        <v>0</v>
      </c>
      <c r="CE31" s="172">
        <v>0</v>
      </c>
      <c r="CF31" s="172">
        <v>0</v>
      </c>
      <c r="CG31" s="172">
        <v>0</v>
      </c>
      <c r="CH31" s="172">
        <v>0</v>
      </c>
      <c r="CI31" s="172">
        <v>0</v>
      </c>
      <c r="CJ31" s="172">
        <v>0</v>
      </c>
      <c r="CK31" s="172">
        <v>0</v>
      </c>
      <c r="CL31" s="172">
        <v>0</v>
      </c>
      <c r="CM31" s="172">
        <v>0</v>
      </c>
      <c r="CN31" s="172">
        <v>0</v>
      </c>
      <c r="CO31" s="172">
        <v>0</v>
      </c>
      <c r="CP31" s="172">
        <v>0</v>
      </c>
      <c r="CQ31" s="172">
        <v>0</v>
      </c>
      <c r="CR31" s="172">
        <v>0</v>
      </c>
      <c r="CS31" s="172">
        <v>0</v>
      </c>
      <c r="CT31" s="172">
        <v>0</v>
      </c>
      <c r="CU31" s="172">
        <v>0</v>
      </c>
      <c r="CV31" s="172">
        <v>0</v>
      </c>
      <c r="CW31" s="172">
        <v>0</v>
      </c>
      <c r="CX31" s="172">
        <v>0</v>
      </c>
      <c r="CY31" s="172">
        <v>0</v>
      </c>
      <c r="CZ31" s="172">
        <v>0</v>
      </c>
      <c r="DA31" s="172">
        <v>0</v>
      </c>
      <c r="DB31" s="172">
        <v>0</v>
      </c>
      <c r="DC31" s="172">
        <v>344</v>
      </c>
      <c r="DD31" s="172">
        <v>0</v>
      </c>
      <c r="DE31" s="172">
        <v>0</v>
      </c>
      <c r="DF31" s="172">
        <v>3</v>
      </c>
      <c r="DG31" s="172">
        <v>2683</v>
      </c>
      <c r="DH31" s="172">
        <v>0</v>
      </c>
      <c r="DI31" s="172">
        <v>0</v>
      </c>
      <c r="DJ31" s="172">
        <v>0</v>
      </c>
      <c r="DK31" s="172">
        <v>0</v>
      </c>
      <c r="DL31" s="172">
        <v>0</v>
      </c>
      <c r="DM31" s="172">
        <v>0</v>
      </c>
      <c r="DN31" s="172">
        <v>7746</v>
      </c>
      <c r="DO31" s="172">
        <v>0</v>
      </c>
      <c r="DP31" s="172">
        <v>0</v>
      </c>
      <c r="DQ31" s="172">
        <v>0</v>
      </c>
      <c r="DR31" s="172">
        <v>0</v>
      </c>
      <c r="DS31" s="172">
        <v>0</v>
      </c>
      <c r="DT31" s="172">
        <v>0</v>
      </c>
      <c r="DU31" s="172">
        <v>0</v>
      </c>
      <c r="DV31" s="172">
        <v>0</v>
      </c>
      <c r="DW31" s="172">
        <v>0</v>
      </c>
      <c r="DX31" s="172">
        <v>0</v>
      </c>
      <c r="DY31" s="172">
        <v>0</v>
      </c>
      <c r="DZ31" s="211">
        <v>0</v>
      </c>
      <c r="EA31" s="172">
        <v>0</v>
      </c>
      <c r="EB31" s="172">
        <v>0</v>
      </c>
      <c r="EC31" s="172">
        <v>0</v>
      </c>
      <c r="ED31" s="172">
        <v>0</v>
      </c>
      <c r="EE31" s="172">
        <v>0</v>
      </c>
      <c r="EF31" s="172">
        <v>0</v>
      </c>
      <c r="EG31" s="172">
        <v>3</v>
      </c>
      <c r="EH31" s="172">
        <v>3809</v>
      </c>
      <c r="EI31" s="172">
        <v>9439</v>
      </c>
      <c r="EJ31" s="172">
        <v>208</v>
      </c>
      <c r="EK31" s="172">
        <v>0</v>
      </c>
      <c r="EL31" s="172">
        <v>0</v>
      </c>
      <c r="EM31" s="172">
        <v>0</v>
      </c>
      <c r="EN31" s="172">
        <v>0</v>
      </c>
      <c r="EO31" s="172">
        <v>0</v>
      </c>
      <c r="EP31" s="172">
        <v>1</v>
      </c>
      <c r="EQ31" s="172">
        <v>188</v>
      </c>
      <c r="ER31" s="172">
        <v>0</v>
      </c>
      <c r="ES31" s="172">
        <v>1</v>
      </c>
      <c r="ET31" s="172">
        <v>354</v>
      </c>
      <c r="EU31" s="172">
        <v>1</v>
      </c>
      <c r="EV31" s="172">
        <v>1</v>
      </c>
      <c r="EW31" s="172">
        <v>1619</v>
      </c>
      <c r="EX31" s="172">
        <v>2</v>
      </c>
      <c r="EY31" s="172">
        <v>23</v>
      </c>
      <c r="EZ31" s="172">
        <v>11885</v>
      </c>
      <c r="FA31" s="172">
        <v>10</v>
      </c>
      <c r="FB31" s="172">
        <v>3</v>
      </c>
      <c r="FC31" s="172">
        <v>942</v>
      </c>
      <c r="FD31" s="172">
        <v>5</v>
      </c>
      <c r="FE31" s="172">
        <v>0</v>
      </c>
      <c r="FF31" s="172">
        <v>0</v>
      </c>
      <c r="FG31" s="172">
        <v>0</v>
      </c>
      <c r="FH31" s="172">
        <v>0</v>
      </c>
      <c r="FI31" s="172">
        <v>0</v>
      </c>
      <c r="FJ31" s="172">
        <v>0</v>
      </c>
      <c r="FK31" s="172">
        <v>0</v>
      </c>
      <c r="FL31" s="172">
        <v>0</v>
      </c>
      <c r="FM31" s="172">
        <v>0</v>
      </c>
      <c r="FN31" s="172">
        <v>0</v>
      </c>
      <c r="FO31" s="172">
        <v>0</v>
      </c>
      <c r="FP31" s="172">
        <v>0</v>
      </c>
      <c r="FQ31" s="172">
        <v>0</v>
      </c>
      <c r="FR31" s="172">
        <v>0</v>
      </c>
      <c r="FS31" s="172">
        <v>0</v>
      </c>
      <c r="FT31" s="172">
        <v>0</v>
      </c>
      <c r="FU31" s="172">
        <v>0</v>
      </c>
      <c r="FV31" s="172">
        <v>0</v>
      </c>
      <c r="FW31" s="172">
        <v>5</v>
      </c>
      <c r="FX31" s="172">
        <v>5472</v>
      </c>
      <c r="FY31" s="172">
        <v>0</v>
      </c>
      <c r="FZ31" s="172">
        <v>0</v>
      </c>
      <c r="GA31" s="172">
        <v>0</v>
      </c>
      <c r="GB31" s="172">
        <v>0</v>
      </c>
      <c r="GC31" s="172">
        <v>2</v>
      </c>
      <c r="GD31" s="172">
        <v>32456</v>
      </c>
      <c r="GE31" s="172">
        <v>0</v>
      </c>
      <c r="GF31" s="172">
        <v>0</v>
      </c>
      <c r="GG31" s="172">
        <v>0</v>
      </c>
      <c r="GH31" s="172">
        <v>0</v>
      </c>
      <c r="GI31" s="172">
        <v>0</v>
      </c>
      <c r="GJ31" s="172">
        <v>0</v>
      </c>
      <c r="GK31" s="172">
        <v>1</v>
      </c>
      <c r="GL31" s="172">
        <v>0</v>
      </c>
      <c r="GM31" s="172">
        <v>2</v>
      </c>
      <c r="GN31" s="172">
        <v>1456</v>
      </c>
      <c r="GO31" s="172">
        <v>0</v>
      </c>
      <c r="GP31" s="172">
        <v>0</v>
      </c>
      <c r="GQ31" s="172">
        <v>0</v>
      </c>
      <c r="GR31" s="172">
        <v>1</v>
      </c>
      <c r="GS31" s="172">
        <v>295</v>
      </c>
      <c r="GT31" s="172">
        <v>23</v>
      </c>
      <c r="GU31" s="172">
        <v>4</v>
      </c>
      <c r="GV31" s="172">
        <v>109</v>
      </c>
      <c r="GW31" s="211">
        <v>6484</v>
      </c>
    </row>
    <row r="32" spans="1:205" ht="22.5" customHeight="1" thickBot="1" thickTop="1">
      <c r="A32" s="5" t="s">
        <v>171</v>
      </c>
      <c r="B32" s="6">
        <f>SUM(B7:B20)</f>
        <v>1004206</v>
      </c>
      <c r="C32" s="7">
        <f aca="true" t="shared" si="13" ref="C32:BU32">SUM(C7:C20)</f>
        <v>989262</v>
      </c>
      <c r="D32" s="155">
        <f t="shared" si="0"/>
        <v>-1.4881408794609872</v>
      </c>
      <c r="E32" s="9">
        <f t="shared" si="13"/>
        <v>999869</v>
      </c>
      <c r="F32" s="10">
        <f t="shared" si="13"/>
        <v>474537</v>
      </c>
      <c r="G32" s="7">
        <f t="shared" si="13"/>
        <v>464816</v>
      </c>
      <c r="H32" s="155">
        <f t="shared" si="1"/>
        <v>-2.048523086713997</v>
      </c>
      <c r="I32" s="7">
        <f t="shared" si="13"/>
        <v>16504</v>
      </c>
      <c r="J32" s="7">
        <f t="shared" si="13"/>
        <v>15456</v>
      </c>
      <c r="K32" s="155">
        <f t="shared" si="2"/>
        <v>-6.349975763451285</v>
      </c>
      <c r="L32" s="7">
        <f t="shared" si="13"/>
        <v>117449</v>
      </c>
      <c r="M32" s="7">
        <f t="shared" si="13"/>
        <v>113575</v>
      </c>
      <c r="N32" s="155">
        <f t="shared" si="3"/>
        <v>-3.2984529455338065</v>
      </c>
      <c r="O32" s="7">
        <f t="shared" si="13"/>
        <v>308989</v>
      </c>
      <c r="P32" s="7">
        <f t="shared" si="13"/>
        <v>309260</v>
      </c>
      <c r="Q32" s="155">
        <f t="shared" si="4"/>
        <v>0.08770538757043131</v>
      </c>
      <c r="R32" s="192">
        <f t="shared" si="13"/>
        <v>6</v>
      </c>
      <c r="S32" s="192">
        <f t="shared" si="13"/>
        <v>14</v>
      </c>
      <c r="T32" s="192">
        <f t="shared" si="13"/>
        <v>4</v>
      </c>
      <c r="U32" s="192">
        <f t="shared" si="13"/>
        <v>7811775</v>
      </c>
      <c r="V32" s="192">
        <f>SUM(V7:V20)</f>
        <v>46275732</v>
      </c>
      <c r="W32" s="192">
        <f t="shared" si="5"/>
        <v>5.923843428670181</v>
      </c>
      <c r="X32" s="192">
        <f aca="true" t="shared" si="14" ref="X32:AF32">SUM(X7:X20)</f>
        <v>1366</v>
      </c>
      <c r="Y32" s="192">
        <f t="shared" si="14"/>
        <v>8252021</v>
      </c>
      <c r="Z32" s="192">
        <f t="shared" si="14"/>
        <v>557</v>
      </c>
      <c r="AA32" s="192">
        <f t="shared" si="14"/>
        <v>323229</v>
      </c>
      <c r="AB32" s="192">
        <f t="shared" si="14"/>
        <v>1923</v>
      </c>
      <c r="AC32" s="192">
        <f t="shared" si="14"/>
        <v>8575250</v>
      </c>
      <c r="AD32" s="192">
        <f t="shared" si="14"/>
        <v>7</v>
      </c>
      <c r="AE32" s="192">
        <f>SUM(AE7:AE20)</f>
        <v>2639813</v>
      </c>
      <c r="AF32" s="192">
        <f t="shared" si="14"/>
        <v>1</v>
      </c>
      <c r="AG32" s="192">
        <f t="shared" si="13"/>
        <v>219</v>
      </c>
      <c r="AH32" s="192">
        <f t="shared" si="13"/>
        <v>20</v>
      </c>
      <c r="AI32" s="192">
        <f t="shared" si="13"/>
        <v>320196</v>
      </c>
      <c r="AJ32" s="192">
        <f t="shared" si="13"/>
        <v>21</v>
      </c>
      <c r="AK32" s="192">
        <f t="shared" si="13"/>
        <v>320415</v>
      </c>
      <c r="AL32" s="192">
        <f t="shared" si="13"/>
        <v>2</v>
      </c>
      <c r="AM32" s="192">
        <f t="shared" si="13"/>
        <v>1640000</v>
      </c>
      <c r="AN32" s="192">
        <f t="shared" si="6"/>
        <v>13.177204213752</v>
      </c>
      <c r="AO32" s="192">
        <f t="shared" si="13"/>
        <v>4980</v>
      </c>
      <c r="AP32" s="192">
        <f t="shared" si="13"/>
        <v>681</v>
      </c>
      <c r="AQ32" s="192">
        <f t="shared" si="13"/>
        <v>452</v>
      </c>
      <c r="AR32" s="193">
        <f t="shared" si="13"/>
        <v>6113</v>
      </c>
      <c r="AS32" s="194">
        <f t="shared" si="13"/>
        <v>1379185</v>
      </c>
      <c r="AT32" s="194">
        <f t="shared" si="13"/>
        <v>823823</v>
      </c>
      <c r="AU32" s="195">
        <f>SUM(AU7:AU20)</f>
        <v>57825</v>
      </c>
      <c r="AV32" s="192">
        <f t="shared" si="13"/>
        <v>72159</v>
      </c>
      <c r="AW32" s="192">
        <f t="shared" si="13"/>
        <v>996446</v>
      </c>
      <c r="AX32" s="192">
        <f t="shared" si="13"/>
        <v>269447</v>
      </c>
      <c r="AY32" s="192">
        <f t="shared" si="13"/>
        <v>0</v>
      </c>
      <c r="AZ32" s="192">
        <f t="shared" si="13"/>
        <v>0</v>
      </c>
      <c r="BA32" s="192">
        <f t="shared" si="13"/>
        <v>0</v>
      </c>
      <c r="BB32" s="192">
        <f t="shared" si="13"/>
        <v>0</v>
      </c>
      <c r="BC32" s="192">
        <f t="shared" si="13"/>
        <v>898008</v>
      </c>
      <c r="BD32" s="192">
        <f t="shared" si="13"/>
        <v>204856600</v>
      </c>
      <c r="BE32" s="192">
        <f t="shared" si="13"/>
        <v>169150080</v>
      </c>
      <c r="BF32" s="8">
        <f t="shared" si="8"/>
        <v>82.56999286330048</v>
      </c>
      <c r="BG32" s="192">
        <f t="shared" si="13"/>
        <v>25</v>
      </c>
      <c r="BH32" s="192">
        <f t="shared" si="13"/>
        <v>25</v>
      </c>
      <c r="BI32" s="141">
        <f t="shared" si="9"/>
        <v>100</v>
      </c>
      <c r="BJ32" s="195">
        <f t="shared" si="13"/>
        <v>204856600</v>
      </c>
      <c r="BK32" s="192">
        <f t="shared" si="13"/>
        <v>169150080</v>
      </c>
      <c r="BL32" s="82">
        <f t="shared" si="10"/>
        <v>82.56999286330048</v>
      </c>
      <c r="BM32" s="192">
        <f t="shared" si="13"/>
        <v>898008</v>
      </c>
      <c r="BN32" s="192">
        <f t="shared" si="13"/>
        <v>839008</v>
      </c>
      <c r="BO32" s="141">
        <f t="shared" si="11"/>
        <v>100</v>
      </c>
      <c r="BP32" s="207">
        <f t="shared" si="13"/>
        <v>37818000</v>
      </c>
      <c r="BQ32" s="192">
        <f t="shared" si="13"/>
        <v>34865400</v>
      </c>
      <c r="BR32" s="82">
        <f t="shared" si="12"/>
        <v>92.1926066952245</v>
      </c>
      <c r="BS32" s="192">
        <f t="shared" si="13"/>
        <v>34054</v>
      </c>
      <c r="BT32" s="216">
        <f t="shared" si="13"/>
        <v>34054</v>
      </c>
      <c r="BU32" s="195">
        <f t="shared" si="13"/>
        <v>34054</v>
      </c>
      <c r="BV32" s="192">
        <f aca="true" t="shared" si="15" ref="BV32:EW32">SUM(BV7:BV20)</f>
        <v>21812000</v>
      </c>
      <c r="BW32" s="192">
        <f t="shared" si="15"/>
        <v>21812000</v>
      </c>
      <c r="BX32" s="192">
        <f t="shared" si="15"/>
        <v>21812000</v>
      </c>
      <c r="BY32" s="192">
        <f t="shared" si="15"/>
        <v>31130</v>
      </c>
      <c r="BZ32" s="192">
        <f t="shared" si="15"/>
        <v>424</v>
      </c>
      <c r="CA32" s="192">
        <f t="shared" si="15"/>
        <v>424</v>
      </c>
      <c r="CB32" s="192">
        <f t="shared" si="15"/>
        <v>424</v>
      </c>
      <c r="CC32" s="192">
        <f t="shared" si="15"/>
        <v>137000</v>
      </c>
      <c r="CD32" s="192">
        <f t="shared" si="15"/>
        <v>137000</v>
      </c>
      <c r="CE32" s="192">
        <f t="shared" si="15"/>
        <v>137000</v>
      </c>
      <c r="CF32" s="192">
        <f t="shared" si="15"/>
        <v>403</v>
      </c>
      <c r="CG32" s="192">
        <f t="shared" si="15"/>
        <v>0</v>
      </c>
      <c r="CH32" s="192">
        <f t="shared" si="15"/>
        <v>0</v>
      </c>
      <c r="CI32" s="192">
        <f t="shared" si="15"/>
        <v>0</v>
      </c>
      <c r="CJ32" s="192">
        <f t="shared" si="15"/>
        <v>0</v>
      </c>
      <c r="CK32" s="192">
        <f t="shared" si="15"/>
        <v>0</v>
      </c>
      <c r="CL32" s="192">
        <f t="shared" si="15"/>
        <v>0</v>
      </c>
      <c r="CM32" s="192">
        <f t="shared" si="15"/>
        <v>0</v>
      </c>
      <c r="CN32" s="192">
        <f t="shared" si="15"/>
        <v>31</v>
      </c>
      <c r="CO32" s="192">
        <f t="shared" si="15"/>
        <v>31</v>
      </c>
      <c r="CP32" s="192">
        <f t="shared" si="15"/>
        <v>31</v>
      </c>
      <c r="CQ32" s="192">
        <f t="shared" si="15"/>
        <v>50000</v>
      </c>
      <c r="CR32" s="192">
        <f t="shared" si="15"/>
        <v>50000</v>
      </c>
      <c r="CS32" s="192">
        <f t="shared" si="15"/>
        <v>50000</v>
      </c>
      <c r="CT32" s="192">
        <f t="shared" si="15"/>
        <v>31</v>
      </c>
      <c r="CU32" s="192">
        <f t="shared" si="15"/>
        <v>52</v>
      </c>
      <c r="CV32" s="192">
        <f t="shared" si="15"/>
        <v>52</v>
      </c>
      <c r="CW32" s="192">
        <f t="shared" si="15"/>
        <v>52</v>
      </c>
      <c r="CX32" s="192">
        <f t="shared" si="15"/>
        <v>50000</v>
      </c>
      <c r="CY32" s="192">
        <f t="shared" si="15"/>
        <v>50000</v>
      </c>
      <c r="CZ32" s="192">
        <f t="shared" si="15"/>
        <v>50000</v>
      </c>
      <c r="DA32" s="192">
        <f t="shared" si="15"/>
        <v>52</v>
      </c>
      <c r="DB32" s="192">
        <f t="shared" si="15"/>
        <v>94</v>
      </c>
      <c r="DC32" s="192">
        <f t="shared" si="15"/>
        <v>45495</v>
      </c>
      <c r="DD32" s="192">
        <f t="shared" si="15"/>
        <v>9529</v>
      </c>
      <c r="DE32" s="192">
        <f t="shared" si="15"/>
        <v>0</v>
      </c>
      <c r="DF32" s="192">
        <f t="shared" si="15"/>
        <v>76</v>
      </c>
      <c r="DG32" s="192">
        <f t="shared" si="15"/>
        <v>76039</v>
      </c>
      <c r="DH32" s="192">
        <f t="shared" si="15"/>
        <v>0</v>
      </c>
      <c r="DI32" s="192">
        <f t="shared" si="15"/>
        <v>0</v>
      </c>
      <c r="DJ32" s="192">
        <f t="shared" si="15"/>
        <v>0</v>
      </c>
      <c r="DK32" s="192">
        <f t="shared" si="15"/>
        <v>0</v>
      </c>
      <c r="DL32" s="192">
        <f t="shared" si="15"/>
        <v>0</v>
      </c>
      <c r="DM32" s="192">
        <f t="shared" si="15"/>
        <v>0</v>
      </c>
      <c r="DN32" s="192">
        <f aca="true" t="shared" si="16" ref="DN32:DZ32">SUM(DN7:DN20)</f>
        <v>301646</v>
      </c>
      <c r="DO32" s="192">
        <f t="shared" si="16"/>
        <v>0</v>
      </c>
      <c r="DP32" s="192">
        <f t="shared" si="16"/>
        <v>0</v>
      </c>
      <c r="DQ32" s="192">
        <f t="shared" si="16"/>
        <v>0</v>
      </c>
      <c r="DR32" s="192">
        <f t="shared" si="16"/>
        <v>0</v>
      </c>
      <c r="DS32" s="192">
        <f t="shared" si="16"/>
        <v>0</v>
      </c>
      <c r="DT32" s="192">
        <f t="shared" si="16"/>
        <v>0</v>
      </c>
      <c r="DU32" s="192">
        <f t="shared" si="16"/>
        <v>0</v>
      </c>
      <c r="DV32" s="192">
        <f t="shared" si="16"/>
        <v>0</v>
      </c>
      <c r="DW32" s="192">
        <f t="shared" si="16"/>
        <v>0</v>
      </c>
      <c r="DX32" s="192">
        <f t="shared" si="16"/>
        <v>0</v>
      </c>
      <c r="DY32" s="192">
        <f t="shared" si="16"/>
        <v>0</v>
      </c>
      <c r="DZ32" s="216">
        <f t="shared" si="16"/>
        <v>0</v>
      </c>
      <c r="EA32" s="192">
        <f t="shared" si="15"/>
        <v>0</v>
      </c>
      <c r="EB32" s="192">
        <f t="shared" si="15"/>
        <v>0</v>
      </c>
      <c r="EC32" s="192">
        <f t="shared" si="15"/>
        <v>0</v>
      </c>
      <c r="ED32" s="192">
        <f t="shared" si="15"/>
        <v>0</v>
      </c>
      <c r="EE32" s="192">
        <f t="shared" si="15"/>
        <v>31</v>
      </c>
      <c r="EF32" s="192">
        <f t="shared" si="15"/>
        <v>26454</v>
      </c>
      <c r="EG32" s="192">
        <f>SUM(EG7:EG20)</f>
        <v>11</v>
      </c>
      <c r="EH32" s="192">
        <f t="shared" si="15"/>
        <v>14976</v>
      </c>
      <c r="EI32" s="192">
        <f t="shared" si="15"/>
        <v>150350</v>
      </c>
      <c r="EJ32" s="192">
        <f>SUM(EJ7:EJ20)</f>
        <v>4948</v>
      </c>
      <c r="EK32" s="192">
        <f t="shared" si="15"/>
        <v>26</v>
      </c>
      <c r="EL32" s="192">
        <f t="shared" si="15"/>
        <v>28150</v>
      </c>
      <c r="EM32" s="192">
        <f>SUM(EM7:EM20)</f>
        <v>449</v>
      </c>
      <c r="EN32" s="192">
        <f t="shared" si="15"/>
        <v>0</v>
      </c>
      <c r="EO32" s="192">
        <f t="shared" si="15"/>
        <v>0</v>
      </c>
      <c r="EP32" s="192">
        <f t="shared" si="15"/>
        <v>36</v>
      </c>
      <c r="EQ32" s="192">
        <f t="shared" si="15"/>
        <v>16143</v>
      </c>
      <c r="ER32" s="192">
        <f t="shared" si="15"/>
        <v>65</v>
      </c>
      <c r="ES32" s="192">
        <f t="shared" si="15"/>
        <v>31</v>
      </c>
      <c r="ET32" s="192">
        <f t="shared" si="15"/>
        <v>16020</v>
      </c>
      <c r="EU32" s="192">
        <f>SUM(EU7:EU20)</f>
        <v>72</v>
      </c>
      <c r="EV32" s="192">
        <f t="shared" si="15"/>
        <v>53</v>
      </c>
      <c r="EW32" s="192">
        <f t="shared" si="15"/>
        <v>146311</v>
      </c>
      <c r="EX32" s="192">
        <f aca="true" t="shared" si="17" ref="EX32:GW32">SUM(EX7:EX20)</f>
        <v>188</v>
      </c>
      <c r="EY32" s="192">
        <f t="shared" si="17"/>
        <v>111</v>
      </c>
      <c r="EZ32" s="192">
        <f t="shared" si="17"/>
        <v>69082</v>
      </c>
      <c r="FA32" s="192">
        <f t="shared" si="17"/>
        <v>79</v>
      </c>
      <c r="FB32" s="192">
        <f t="shared" si="17"/>
        <v>38</v>
      </c>
      <c r="FC32" s="192">
        <f>SUM(FC7:FC20)</f>
        <v>33941</v>
      </c>
      <c r="FD32" s="192">
        <f t="shared" si="17"/>
        <v>143</v>
      </c>
      <c r="FE32" s="192">
        <f t="shared" si="17"/>
        <v>0</v>
      </c>
      <c r="FF32" s="192">
        <f>SUM(FF7:FF20)</f>
        <v>0</v>
      </c>
      <c r="FG32" s="192">
        <f t="shared" si="17"/>
        <v>0</v>
      </c>
      <c r="FH32" s="192">
        <f t="shared" si="17"/>
        <v>0</v>
      </c>
      <c r="FI32" s="192">
        <f>SUM(FI7:FI20)</f>
        <v>0</v>
      </c>
      <c r="FJ32" s="192">
        <f t="shared" si="17"/>
        <v>0</v>
      </c>
      <c r="FK32" s="192">
        <f t="shared" si="17"/>
        <v>3</v>
      </c>
      <c r="FL32" s="192">
        <f>SUM(FL7:FL20)</f>
        <v>4685</v>
      </c>
      <c r="FM32" s="192">
        <f t="shared" si="17"/>
        <v>14</v>
      </c>
      <c r="FN32" s="192">
        <f t="shared" si="17"/>
        <v>0</v>
      </c>
      <c r="FO32" s="192">
        <f>SUM(FO7:FO20)</f>
        <v>0</v>
      </c>
      <c r="FP32" s="192">
        <f t="shared" si="17"/>
        <v>0</v>
      </c>
      <c r="FQ32" s="192">
        <f t="shared" si="17"/>
        <v>2</v>
      </c>
      <c r="FR32" s="192">
        <f>SUM(FR7:FR20)</f>
        <v>1292</v>
      </c>
      <c r="FS32" s="192">
        <f t="shared" si="17"/>
        <v>0</v>
      </c>
      <c r="FT32" s="192">
        <f t="shared" si="17"/>
        <v>5</v>
      </c>
      <c r="FU32" s="192">
        <f>SUM(FU7:FU20)</f>
        <v>5977</v>
      </c>
      <c r="FV32" s="192">
        <f t="shared" si="17"/>
        <v>14</v>
      </c>
      <c r="FW32" s="192">
        <f t="shared" si="17"/>
        <v>59</v>
      </c>
      <c r="FX32" s="192">
        <f>SUM(FX7:FX20)</f>
        <v>120752</v>
      </c>
      <c r="FY32" s="192">
        <f t="shared" si="17"/>
        <v>83</v>
      </c>
      <c r="FZ32" s="192">
        <f t="shared" si="17"/>
        <v>6</v>
      </c>
      <c r="GA32" s="192">
        <f t="shared" si="17"/>
        <v>134882</v>
      </c>
      <c r="GB32" s="192">
        <f t="shared" si="17"/>
        <v>2</v>
      </c>
      <c r="GC32" s="192">
        <f t="shared" si="17"/>
        <v>17</v>
      </c>
      <c r="GD32" s="192">
        <f>SUM(GD7:GD20)</f>
        <v>226330</v>
      </c>
      <c r="GE32" s="192">
        <f t="shared" si="17"/>
        <v>5</v>
      </c>
      <c r="GF32" s="192">
        <f t="shared" si="17"/>
        <v>32</v>
      </c>
      <c r="GG32" s="192">
        <f t="shared" si="17"/>
        <v>18372</v>
      </c>
      <c r="GH32" s="192">
        <f t="shared" si="17"/>
        <v>11</v>
      </c>
      <c r="GI32" s="192">
        <f t="shared" si="17"/>
        <v>9</v>
      </c>
      <c r="GJ32" s="192">
        <f t="shared" si="17"/>
        <v>1982</v>
      </c>
      <c r="GK32" s="192">
        <f t="shared" si="17"/>
        <v>29</v>
      </c>
      <c r="GL32" s="192">
        <f t="shared" si="17"/>
        <v>7</v>
      </c>
      <c r="GM32" s="192">
        <f t="shared" si="17"/>
        <v>24</v>
      </c>
      <c r="GN32" s="192">
        <f>SUM(GN7:GN20)</f>
        <v>19794</v>
      </c>
      <c r="GO32" s="192">
        <f t="shared" si="17"/>
        <v>1</v>
      </c>
      <c r="GP32" s="192">
        <f>SUM(GP7:GP20)</f>
        <v>6850</v>
      </c>
      <c r="GQ32" s="192">
        <f t="shared" si="17"/>
        <v>11</v>
      </c>
      <c r="GR32" s="192">
        <f t="shared" si="17"/>
        <v>50</v>
      </c>
      <c r="GS32" s="192">
        <f t="shared" si="17"/>
        <v>8900</v>
      </c>
      <c r="GT32" s="192">
        <f t="shared" si="17"/>
        <v>1144</v>
      </c>
      <c r="GU32" s="192">
        <f t="shared" si="17"/>
        <v>290</v>
      </c>
      <c r="GV32" s="192">
        <f>SUM(GV7:GV20)</f>
        <v>1654</v>
      </c>
      <c r="GW32" s="216">
        <f t="shared" si="17"/>
        <v>105403</v>
      </c>
    </row>
    <row r="33" spans="1:205" ht="22.5" customHeight="1" thickBot="1" thickTop="1">
      <c r="A33" s="5" t="s">
        <v>39</v>
      </c>
      <c r="B33" s="6">
        <f>SUM(B21:B31)</f>
        <v>130964</v>
      </c>
      <c r="C33" s="7">
        <f aca="true" t="shared" si="18" ref="C33:BU33">SUM(C21:C31)</f>
        <v>125769</v>
      </c>
      <c r="D33" s="155">
        <f t="shared" si="0"/>
        <v>-3.966738951162151</v>
      </c>
      <c r="E33" s="9">
        <f t="shared" si="18"/>
        <v>130020</v>
      </c>
      <c r="F33" s="10">
        <f t="shared" si="18"/>
        <v>63978</v>
      </c>
      <c r="G33" s="7">
        <f t="shared" si="18"/>
        <v>62620</v>
      </c>
      <c r="H33" s="155">
        <f t="shared" si="1"/>
        <v>-2.122604645346838</v>
      </c>
      <c r="I33" s="7">
        <f t="shared" si="18"/>
        <v>4321</v>
      </c>
      <c r="J33" s="7">
        <f t="shared" si="18"/>
        <v>3964</v>
      </c>
      <c r="K33" s="155">
        <f t="shared" si="2"/>
        <v>-8.261976394353159</v>
      </c>
      <c r="L33" s="7">
        <f t="shared" si="18"/>
        <v>17304</v>
      </c>
      <c r="M33" s="7">
        <f t="shared" si="18"/>
        <v>16197</v>
      </c>
      <c r="N33" s="155">
        <f t="shared" si="3"/>
        <v>-6.397364771151179</v>
      </c>
      <c r="O33" s="7">
        <f t="shared" si="18"/>
        <v>39567</v>
      </c>
      <c r="P33" s="7">
        <f t="shared" si="18"/>
        <v>39496</v>
      </c>
      <c r="Q33" s="155">
        <f t="shared" si="4"/>
        <v>-0.17944246468016276</v>
      </c>
      <c r="R33" s="192">
        <f t="shared" si="18"/>
        <v>5</v>
      </c>
      <c r="S33" s="192">
        <f t="shared" si="18"/>
        <v>7</v>
      </c>
      <c r="T33" s="192">
        <f t="shared" si="18"/>
        <v>5</v>
      </c>
      <c r="U33" s="192">
        <f t="shared" si="18"/>
        <v>1753720</v>
      </c>
      <c r="V33" s="192">
        <f t="shared" si="18"/>
        <v>9645613</v>
      </c>
      <c r="W33" s="192">
        <f t="shared" si="5"/>
        <v>5.500087243117488</v>
      </c>
      <c r="X33" s="192">
        <f t="shared" si="18"/>
        <v>98</v>
      </c>
      <c r="Y33" s="192">
        <f t="shared" si="18"/>
        <v>713020</v>
      </c>
      <c r="Z33" s="192">
        <f t="shared" si="18"/>
        <v>108</v>
      </c>
      <c r="AA33" s="192">
        <f t="shared" si="18"/>
        <v>39503</v>
      </c>
      <c r="AB33" s="192">
        <f t="shared" si="18"/>
        <v>206</v>
      </c>
      <c r="AC33" s="192">
        <f t="shared" si="18"/>
        <v>752523</v>
      </c>
      <c r="AD33" s="192">
        <f t="shared" si="18"/>
        <v>4</v>
      </c>
      <c r="AE33" s="192">
        <f t="shared" si="18"/>
        <v>957096</v>
      </c>
      <c r="AF33" s="192">
        <f t="shared" si="18"/>
        <v>1</v>
      </c>
      <c r="AG33" s="192">
        <f t="shared" si="18"/>
        <v>172000</v>
      </c>
      <c r="AH33" s="192">
        <f t="shared" si="18"/>
        <v>19</v>
      </c>
      <c r="AI33" s="192">
        <f t="shared" si="18"/>
        <v>340627</v>
      </c>
      <c r="AJ33" s="192">
        <f t="shared" si="18"/>
        <v>20</v>
      </c>
      <c r="AK33" s="192">
        <f t="shared" si="18"/>
        <v>512627</v>
      </c>
      <c r="AL33" s="192">
        <f t="shared" si="18"/>
        <v>2</v>
      </c>
      <c r="AM33" s="192">
        <f t="shared" si="18"/>
        <v>37091</v>
      </c>
      <c r="AN33" s="192">
        <f t="shared" si="6"/>
        <v>17.376842024303954</v>
      </c>
      <c r="AO33" s="192">
        <f t="shared" si="18"/>
        <v>832</v>
      </c>
      <c r="AP33" s="192">
        <f t="shared" si="18"/>
        <v>168</v>
      </c>
      <c r="AQ33" s="192">
        <f t="shared" si="18"/>
        <v>90</v>
      </c>
      <c r="AR33" s="193">
        <f t="shared" si="18"/>
        <v>1090</v>
      </c>
      <c r="AS33" s="194">
        <f t="shared" si="18"/>
        <v>363388</v>
      </c>
      <c r="AT33" s="194">
        <f t="shared" si="18"/>
        <v>338953</v>
      </c>
      <c r="AU33" s="195">
        <f>SUM(AU21:AU31)</f>
        <v>10141</v>
      </c>
      <c r="AV33" s="192">
        <f t="shared" si="18"/>
        <v>13612</v>
      </c>
      <c r="AW33" s="192">
        <f t="shared" si="18"/>
        <v>129477</v>
      </c>
      <c r="AX33" s="192">
        <f t="shared" si="18"/>
        <v>36205</v>
      </c>
      <c r="AY33" s="192">
        <f t="shared" si="18"/>
        <v>11300</v>
      </c>
      <c r="AZ33" s="192">
        <f t="shared" si="18"/>
        <v>15</v>
      </c>
      <c r="BA33" s="192">
        <f t="shared" si="18"/>
        <v>0</v>
      </c>
      <c r="BB33" s="192">
        <f t="shared" si="18"/>
        <v>0</v>
      </c>
      <c r="BC33" s="192">
        <f t="shared" si="18"/>
        <v>110398</v>
      </c>
      <c r="BD33" s="192">
        <f t="shared" si="18"/>
        <v>38374500</v>
      </c>
      <c r="BE33" s="192">
        <f t="shared" si="18"/>
        <v>31942170</v>
      </c>
      <c r="BF33" s="8">
        <f t="shared" si="8"/>
        <v>83.23800961576046</v>
      </c>
      <c r="BG33" s="192">
        <f t="shared" si="18"/>
        <v>6</v>
      </c>
      <c r="BH33" s="192">
        <f t="shared" si="18"/>
        <v>6</v>
      </c>
      <c r="BI33" s="141">
        <f t="shared" si="9"/>
        <v>100</v>
      </c>
      <c r="BJ33" s="195">
        <f t="shared" si="18"/>
        <v>38374500</v>
      </c>
      <c r="BK33" s="192">
        <f t="shared" si="18"/>
        <v>31942170</v>
      </c>
      <c r="BL33" s="82">
        <f t="shared" si="10"/>
        <v>83.23800961576046</v>
      </c>
      <c r="BM33" s="192">
        <f t="shared" si="18"/>
        <v>110093</v>
      </c>
      <c r="BN33" s="192">
        <f t="shared" si="18"/>
        <v>100859</v>
      </c>
      <c r="BO33" s="141">
        <f t="shared" si="11"/>
        <v>100</v>
      </c>
      <c r="BP33" s="207">
        <f t="shared" si="18"/>
        <v>7079000</v>
      </c>
      <c r="BQ33" s="192">
        <f t="shared" si="18"/>
        <v>7079000</v>
      </c>
      <c r="BR33" s="82">
        <f t="shared" si="12"/>
        <v>100</v>
      </c>
      <c r="BS33" s="192">
        <f t="shared" si="18"/>
        <v>4474</v>
      </c>
      <c r="BT33" s="216">
        <f t="shared" si="18"/>
        <v>4474</v>
      </c>
      <c r="BU33" s="195">
        <f t="shared" si="18"/>
        <v>4474</v>
      </c>
      <c r="BV33" s="192">
        <f aca="true" t="shared" si="19" ref="BV33:EW33">SUM(BV21:BV31)</f>
        <v>3147000</v>
      </c>
      <c r="BW33" s="192">
        <f t="shared" si="19"/>
        <v>3147000</v>
      </c>
      <c r="BX33" s="192">
        <f t="shared" si="19"/>
        <v>3147000</v>
      </c>
      <c r="BY33" s="192">
        <f t="shared" si="19"/>
        <v>4194</v>
      </c>
      <c r="BZ33" s="192">
        <f t="shared" si="19"/>
        <v>1108</v>
      </c>
      <c r="CA33" s="192">
        <f t="shared" si="19"/>
        <v>1108</v>
      </c>
      <c r="CB33" s="192">
        <f t="shared" si="19"/>
        <v>1108</v>
      </c>
      <c r="CC33" s="192">
        <f t="shared" si="19"/>
        <v>750300</v>
      </c>
      <c r="CD33" s="192">
        <f t="shared" si="19"/>
        <v>750300</v>
      </c>
      <c r="CE33" s="192">
        <f t="shared" si="19"/>
        <v>750300</v>
      </c>
      <c r="CF33" s="192">
        <f t="shared" si="19"/>
        <v>953</v>
      </c>
      <c r="CG33" s="192">
        <f t="shared" si="19"/>
        <v>33</v>
      </c>
      <c r="CH33" s="192">
        <f t="shared" si="19"/>
        <v>33</v>
      </c>
      <c r="CI33" s="192">
        <f t="shared" si="19"/>
        <v>33</v>
      </c>
      <c r="CJ33" s="192">
        <f t="shared" si="19"/>
        <v>180000</v>
      </c>
      <c r="CK33" s="192">
        <f t="shared" si="19"/>
        <v>180000</v>
      </c>
      <c r="CL33" s="192">
        <f t="shared" si="19"/>
        <v>180000</v>
      </c>
      <c r="CM33" s="192">
        <f t="shared" si="19"/>
        <v>32</v>
      </c>
      <c r="CN33" s="192">
        <f t="shared" si="19"/>
        <v>33</v>
      </c>
      <c r="CO33" s="192">
        <f t="shared" si="19"/>
        <v>33</v>
      </c>
      <c r="CP33" s="192">
        <f t="shared" si="19"/>
        <v>33</v>
      </c>
      <c r="CQ33" s="192">
        <f t="shared" si="19"/>
        <v>50000</v>
      </c>
      <c r="CR33" s="192">
        <f t="shared" si="19"/>
        <v>50000</v>
      </c>
      <c r="CS33" s="192">
        <f t="shared" si="19"/>
        <v>50000</v>
      </c>
      <c r="CT33" s="192">
        <f t="shared" si="19"/>
        <v>33</v>
      </c>
      <c r="CU33" s="192">
        <f t="shared" si="19"/>
        <v>0</v>
      </c>
      <c r="CV33" s="192">
        <f t="shared" si="19"/>
        <v>0</v>
      </c>
      <c r="CW33" s="192">
        <f t="shared" si="19"/>
        <v>0</v>
      </c>
      <c r="CX33" s="192">
        <f t="shared" si="19"/>
        <v>0</v>
      </c>
      <c r="CY33" s="192">
        <f t="shared" si="19"/>
        <v>0</v>
      </c>
      <c r="CZ33" s="192">
        <f t="shared" si="19"/>
        <v>0</v>
      </c>
      <c r="DA33" s="192">
        <f t="shared" si="19"/>
        <v>0</v>
      </c>
      <c r="DB33" s="192">
        <f t="shared" si="19"/>
        <v>0</v>
      </c>
      <c r="DC33" s="192">
        <f t="shared" si="19"/>
        <v>8693</v>
      </c>
      <c r="DD33" s="192">
        <f t="shared" si="19"/>
        <v>3071</v>
      </c>
      <c r="DE33" s="192">
        <f t="shared" si="19"/>
        <v>148</v>
      </c>
      <c r="DF33" s="192">
        <f t="shared" si="19"/>
        <v>24</v>
      </c>
      <c r="DG33" s="192">
        <f t="shared" si="19"/>
        <v>25826</v>
      </c>
      <c r="DH33" s="192">
        <f t="shared" si="19"/>
        <v>0</v>
      </c>
      <c r="DI33" s="192">
        <f t="shared" si="19"/>
        <v>0</v>
      </c>
      <c r="DJ33" s="192">
        <f t="shared" si="19"/>
        <v>0</v>
      </c>
      <c r="DK33" s="192">
        <f t="shared" si="19"/>
        <v>0</v>
      </c>
      <c r="DL33" s="192">
        <f t="shared" si="19"/>
        <v>0</v>
      </c>
      <c r="DM33" s="192">
        <f t="shared" si="19"/>
        <v>0</v>
      </c>
      <c r="DN33" s="192">
        <f aca="true" t="shared" si="20" ref="DN33:DZ33">SUM(DN21:DN31)</f>
        <v>42174</v>
      </c>
      <c r="DO33" s="192">
        <f t="shared" si="20"/>
        <v>0</v>
      </c>
      <c r="DP33" s="192">
        <f t="shared" si="20"/>
        <v>0</v>
      </c>
      <c r="DQ33" s="192">
        <f t="shared" si="20"/>
        <v>0</v>
      </c>
      <c r="DR33" s="192">
        <f t="shared" si="20"/>
        <v>0</v>
      </c>
      <c r="DS33" s="192">
        <f t="shared" si="20"/>
        <v>0</v>
      </c>
      <c r="DT33" s="192">
        <f t="shared" si="20"/>
        <v>0</v>
      </c>
      <c r="DU33" s="192">
        <f t="shared" si="20"/>
        <v>0</v>
      </c>
      <c r="DV33" s="192">
        <f t="shared" si="20"/>
        <v>0</v>
      </c>
      <c r="DW33" s="192">
        <f t="shared" si="20"/>
        <v>0</v>
      </c>
      <c r="DX33" s="192">
        <f t="shared" si="20"/>
        <v>0</v>
      </c>
      <c r="DY33" s="192">
        <f t="shared" si="20"/>
        <v>0</v>
      </c>
      <c r="DZ33" s="216">
        <f t="shared" si="20"/>
        <v>0</v>
      </c>
      <c r="EA33" s="192">
        <f t="shared" si="19"/>
        <v>0</v>
      </c>
      <c r="EB33" s="192">
        <f t="shared" si="19"/>
        <v>0</v>
      </c>
      <c r="EC33" s="192">
        <f t="shared" si="19"/>
        <v>0</v>
      </c>
      <c r="ED33" s="192">
        <f t="shared" si="19"/>
        <v>0</v>
      </c>
      <c r="EE33" s="192">
        <f>SUM(EE21:EE31)</f>
        <v>1</v>
      </c>
      <c r="EF33" s="192">
        <f t="shared" si="19"/>
        <v>1339</v>
      </c>
      <c r="EG33" s="192">
        <f>SUM(EG21:EG31)</f>
        <v>6</v>
      </c>
      <c r="EH33" s="192">
        <f t="shared" si="19"/>
        <v>11071</v>
      </c>
      <c r="EI33" s="192">
        <f t="shared" si="19"/>
        <v>43763</v>
      </c>
      <c r="EJ33" s="192">
        <f>SUM(EJ21:EJ31)</f>
        <v>1121</v>
      </c>
      <c r="EK33" s="192">
        <f>SUM(EK21:EK31)</f>
        <v>2</v>
      </c>
      <c r="EL33" s="192">
        <f t="shared" si="19"/>
        <v>2977</v>
      </c>
      <c r="EM33" s="192">
        <f>SUM(EM21:EM31)</f>
        <v>16</v>
      </c>
      <c r="EN33" s="192">
        <f t="shared" si="19"/>
        <v>2</v>
      </c>
      <c r="EO33" s="192">
        <f t="shared" si="19"/>
        <v>80</v>
      </c>
      <c r="EP33" s="192">
        <f t="shared" si="19"/>
        <v>5</v>
      </c>
      <c r="EQ33" s="192">
        <f t="shared" si="19"/>
        <v>1788</v>
      </c>
      <c r="ER33" s="192">
        <f t="shared" si="19"/>
        <v>7</v>
      </c>
      <c r="ES33" s="192">
        <f t="shared" si="19"/>
        <v>5</v>
      </c>
      <c r="ET33" s="192">
        <f t="shared" si="19"/>
        <v>2966</v>
      </c>
      <c r="EU33" s="192">
        <f>SUM(EU21:EU31)</f>
        <v>9</v>
      </c>
      <c r="EV33" s="192">
        <f t="shared" si="19"/>
        <v>19</v>
      </c>
      <c r="EW33" s="192">
        <f t="shared" si="19"/>
        <v>21580</v>
      </c>
      <c r="EX33" s="192">
        <f aca="true" t="shared" si="21" ref="EX33:GW33">SUM(EX21:EX31)</f>
        <v>14</v>
      </c>
      <c r="EY33" s="192">
        <f t="shared" si="21"/>
        <v>28</v>
      </c>
      <c r="EZ33" s="192">
        <f t="shared" si="21"/>
        <v>19123</v>
      </c>
      <c r="FA33" s="192">
        <f t="shared" si="21"/>
        <v>11</v>
      </c>
      <c r="FB33" s="192">
        <f t="shared" si="21"/>
        <v>7</v>
      </c>
      <c r="FC33" s="192">
        <f>SUM(FC21:FC31)</f>
        <v>5510</v>
      </c>
      <c r="FD33" s="192">
        <f t="shared" si="21"/>
        <v>15</v>
      </c>
      <c r="FE33" s="192">
        <f t="shared" si="21"/>
        <v>0</v>
      </c>
      <c r="FF33" s="192">
        <f t="shared" si="21"/>
        <v>0</v>
      </c>
      <c r="FG33" s="192">
        <f t="shared" si="21"/>
        <v>0</v>
      </c>
      <c r="FH33" s="192">
        <f t="shared" si="21"/>
        <v>0</v>
      </c>
      <c r="FI33" s="192">
        <f>SUM(FI21:FI31)</f>
        <v>0</v>
      </c>
      <c r="FJ33" s="192">
        <f t="shared" si="21"/>
        <v>0</v>
      </c>
      <c r="FK33" s="192">
        <f t="shared" si="21"/>
        <v>0</v>
      </c>
      <c r="FL33" s="192">
        <f t="shared" si="21"/>
        <v>0</v>
      </c>
      <c r="FM33" s="192">
        <f t="shared" si="21"/>
        <v>0</v>
      </c>
      <c r="FN33" s="192">
        <f t="shared" si="21"/>
        <v>0</v>
      </c>
      <c r="FO33" s="192">
        <f>SUM(FO21:FO31)</f>
        <v>0</v>
      </c>
      <c r="FP33" s="192">
        <f t="shared" si="21"/>
        <v>0</v>
      </c>
      <c r="FQ33" s="192">
        <f t="shared" si="21"/>
        <v>0</v>
      </c>
      <c r="FR33" s="192">
        <f t="shared" si="21"/>
        <v>0</v>
      </c>
      <c r="FS33" s="192">
        <f t="shared" si="21"/>
        <v>0</v>
      </c>
      <c r="FT33" s="192">
        <f t="shared" si="21"/>
        <v>0</v>
      </c>
      <c r="FU33" s="192">
        <f>SUM(FU21:FU31)</f>
        <v>0</v>
      </c>
      <c r="FV33" s="192">
        <f t="shared" si="21"/>
        <v>0</v>
      </c>
      <c r="FW33" s="192">
        <f t="shared" si="21"/>
        <v>18</v>
      </c>
      <c r="FX33" s="192">
        <f>SUM(FX21:FX31)</f>
        <v>26709</v>
      </c>
      <c r="FY33" s="192">
        <f t="shared" si="21"/>
        <v>8</v>
      </c>
      <c r="FZ33" s="192">
        <f t="shared" si="21"/>
        <v>1</v>
      </c>
      <c r="GA33" s="192">
        <f t="shared" si="21"/>
        <v>11927</v>
      </c>
      <c r="GB33" s="192">
        <f t="shared" si="21"/>
        <v>0</v>
      </c>
      <c r="GC33" s="192">
        <f t="shared" si="21"/>
        <v>4</v>
      </c>
      <c r="GD33" s="192">
        <f>SUM(GD21:GD31)</f>
        <v>59606</v>
      </c>
      <c r="GE33" s="192">
        <f t="shared" si="21"/>
        <v>0</v>
      </c>
      <c r="GF33" s="192">
        <f t="shared" si="21"/>
        <v>15</v>
      </c>
      <c r="GG33" s="192">
        <f t="shared" si="21"/>
        <v>5569</v>
      </c>
      <c r="GH33" s="192">
        <f t="shared" si="21"/>
        <v>0</v>
      </c>
      <c r="GI33" s="192">
        <f t="shared" si="21"/>
        <v>2</v>
      </c>
      <c r="GJ33" s="192">
        <f t="shared" si="21"/>
        <v>97</v>
      </c>
      <c r="GK33" s="192">
        <f t="shared" si="21"/>
        <v>7</v>
      </c>
      <c r="GL33" s="192">
        <f t="shared" si="21"/>
        <v>0</v>
      </c>
      <c r="GM33" s="192">
        <f t="shared" si="21"/>
        <v>12</v>
      </c>
      <c r="GN33" s="192">
        <f>SUM(GN21:GN31)</f>
        <v>14031</v>
      </c>
      <c r="GO33" s="192">
        <f t="shared" si="21"/>
        <v>1</v>
      </c>
      <c r="GP33" s="192">
        <f>SUM(GP21:GP31)</f>
        <v>1443</v>
      </c>
      <c r="GQ33" s="192">
        <f t="shared" si="21"/>
        <v>1</v>
      </c>
      <c r="GR33" s="192">
        <f t="shared" si="21"/>
        <v>5</v>
      </c>
      <c r="GS33" s="192">
        <f t="shared" si="21"/>
        <v>1159</v>
      </c>
      <c r="GT33" s="192">
        <f t="shared" si="21"/>
        <v>124</v>
      </c>
      <c r="GU33" s="192">
        <f t="shared" si="21"/>
        <v>4</v>
      </c>
      <c r="GV33" s="192">
        <f t="shared" si="21"/>
        <v>393</v>
      </c>
      <c r="GW33" s="216">
        <f t="shared" si="21"/>
        <v>30373</v>
      </c>
    </row>
    <row r="34" spans="1:205" ht="22.5" customHeight="1" thickBot="1" thickTop="1">
      <c r="A34" s="5" t="s">
        <v>42</v>
      </c>
      <c r="B34" s="6">
        <f>SUM(B7:B31)</f>
        <v>1135170</v>
      </c>
      <c r="C34" s="7">
        <f aca="true" t="shared" si="22" ref="C34:BU34">SUM(C7:C31)</f>
        <v>1115031</v>
      </c>
      <c r="D34" s="155">
        <f t="shared" si="0"/>
        <v>-1.7740955099236237</v>
      </c>
      <c r="E34" s="9">
        <f t="shared" si="22"/>
        <v>1129889</v>
      </c>
      <c r="F34" s="10">
        <f t="shared" si="22"/>
        <v>538515</v>
      </c>
      <c r="G34" s="7">
        <f t="shared" si="22"/>
        <v>527436</v>
      </c>
      <c r="H34" s="155">
        <f t="shared" si="1"/>
        <v>-2.057324308515083</v>
      </c>
      <c r="I34" s="7">
        <f t="shared" si="22"/>
        <v>20825</v>
      </c>
      <c r="J34" s="7">
        <f t="shared" si="22"/>
        <v>19420</v>
      </c>
      <c r="K34" s="155">
        <f t="shared" si="2"/>
        <v>-6.7466986794717885</v>
      </c>
      <c r="L34" s="7">
        <f t="shared" si="22"/>
        <v>134753</v>
      </c>
      <c r="M34" s="7">
        <f t="shared" si="22"/>
        <v>129772</v>
      </c>
      <c r="N34" s="155">
        <f t="shared" si="3"/>
        <v>-3.696392659161577</v>
      </c>
      <c r="O34" s="7">
        <f t="shared" si="22"/>
        <v>348556</v>
      </c>
      <c r="P34" s="7">
        <f t="shared" si="22"/>
        <v>348756</v>
      </c>
      <c r="Q34" s="155">
        <f t="shared" si="4"/>
        <v>0.05737958893262489</v>
      </c>
      <c r="R34" s="192">
        <f t="shared" si="22"/>
        <v>11</v>
      </c>
      <c r="S34" s="192">
        <f t="shared" si="22"/>
        <v>21</v>
      </c>
      <c r="T34" s="192">
        <f t="shared" si="22"/>
        <v>9</v>
      </c>
      <c r="U34" s="192">
        <f>SUM(U7:U31)</f>
        <v>9565495</v>
      </c>
      <c r="V34" s="192">
        <f t="shared" si="22"/>
        <v>55921345</v>
      </c>
      <c r="W34" s="192">
        <f t="shared" si="5"/>
        <v>5.846152760521019</v>
      </c>
      <c r="X34" s="192">
        <f t="shared" si="22"/>
        <v>1464</v>
      </c>
      <c r="Y34" s="192">
        <f t="shared" si="22"/>
        <v>8965041</v>
      </c>
      <c r="Z34" s="192">
        <f t="shared" si="22"/>
        <v>665</v>
      </c>
      <c r="AA34" s="192">
        <f t="shared" si="22"/>
        <v>362732</v>
      </c>
      <c r="AB34" s="192">
        <f t="shared" si="22"/>
        <v>2129</v>
      </c>
      <c r="AC34" s="192">
        <f t="shared" si="22"/>
        <v>9327773</v>
      </c>
      <c r="AD34" s="192">
        <f t="shared" si="22"/>
        <v>11</v>
      </c>
      <c r="AE34" s="192">
        <f t="shared" si="22"/>
        <v>3596909</v>
      </c>
      <c r="AF34" s="192">
        <f t="shared" si="22"/>
        <v>2</v>
      </c>
      <c r="AG34" s="192">
        <f t="shared" si="22"/>
        <v>172219</v>
      </c>
      <c r="AH34" s="192">
        <f t="shared" si="22"/>
        <v>39</v>
      </c>
      <c r="AI34" s="192">
        <f t="shared" si="22"/>
        <v>660823</v>
      </c>
      <c r="AJ34" s="192">
        <f t="shared" si="22"/>
        <v>41</v>
      </c>
      <c r="AK34" s="192">
        <f t="shared" si="22"/>
        <v>833042</v>
      </c>
      <c r="AL34" s="192">
        <f t="shared" si="22"/>
        <v>4</v>
      </c>
      <c r="AM34" s="192">
        <f t="shared" si="22"/>
        <v>1677091</v>
      </c>
      <c r="AN34" s="192">
        <f t="shared" si="6"/>
        <v>13.660470187779508</v>
      </c>
      <c r="AO34" s="192">
        <f t="shared" si="22"/>
        <v>5812</v>
      </c>
      <c r="AP34" s="192">
        <f t="shared" si="22"/>
        <v>849</v>
      </c>
      <c r="AQ34" s="192">
        <f t="shared" si="22"/>
        <v>542</v>
      </c>
      <c r="AR34" s="193">
        <f t="shared" si="22"/>
        <v>7203</v>
      </c>
      <c r="AS34" s="194">
        <f t="shared" si="22"/>
        <v>1742573</v>
      </c>
      <c r="AT34" s="194">
        <f t="shared" si="22"/>
        <v>1162776</v>
      </c>
      <c r="AU34" s="195">
        <f t="shared" si="22"/>
        <v>67966</v>
      </c>
      <c r="AV34" s="192">
        <f t="shared" si="22"/>
        <v>85771</v>
      </c>
      <c r="AW34" s="192">
        <f t="shared" si="22"/>
        <v>1125923</v>
      </c>
      <c r="AX34" s="192">
        <f>SUM(AX7:AX31)</f>
        <v>305652</v>
      </c>
      <c r="AY34" s="192">
        <f t="shared" si="22"/>
        <v>11300</v>
      </c>
      <c r="AZ34" s="192">
        <f t="shared" si="22"/>
        <v>15</v>
      </c>
      <c r="BA34" s="192">
        <f t="shared" si="22"/>
        <v>0</v>
      </c>
      <c r="BB34" s="192">
        <f t="shared" si="22"/>
        <v>0</v>
      </c>
      <c r="BC34" s="192">
        <f>SUM(BC7:BC31)</f>
        <v>1008406</v>
      </c>
      <c r="BD34" s="192">
        <f t="shared" si="22"/>
        <v>243231100</v>
      </c>
      <c r="BE34" s="192">
        <f t="shared" si="22"/>
        <v>201092250</v>
      </c>
      <c r="BF34" s="8">
        <f t="shared" si="8"/>
        <v>82.67538567230918</v>
      </c>
      <c r="BG34" s="192">
        <f t="shared" si="22"/>
        <v>31</v>
      </c>
      <c r="BH34" s="192">
        <f t="shared" si="22"/>
        <v>31</v>
      </c>
      <c r="BI34" s="141">
        <f t="shared" si="9"/>
        <v>100</v>
      </c>
      <c r="BJ34" s="195">
        <f t="shared" si="22"/>
        <v>243231100</v>
      </c>
      <c r="BK34" s="192">
        <f t="shared" si="22"/>
        <v>201092250</v>
      </c>
      <c r="BL34" s="82">
        <f t="shared" si="10"/>
        <v>82.67538567230918</v>
      </c>
      <c r="BM34" s="192">
        <f t="shared" si="22"/>
        <v>1008101</v>
      </c>
      <c r="BN34" s="192">
        <f t="shared" si="22"/>
        <v>939867</v>
      </c>
      <c r="BO34" s="141">
        <f t="shared" si="11"/>
        <v>100</v>
      </c>
      <c r="BP34" s="207">
        <f t="shared" si="22"/>
        <v>44897000</v>
      </c>
      <c r="BQ34" s="192">
        <f t="shared" si="22"/>
        <v>41944400</v>
      </c>
      <c r="BR34" s="82">
        <f t="shared" si="12"/>
        <v>93.42361404993652</v>
      </c>
      <c r="BS34" s="192">
        <f t="shared" si="22"/>
        <v>38528</v>
      </c>
      <c r="BT34" s="216">
        <f t="shared" si="22"/>
        <v>38528</v>
      </c>
      <c r="BU34" s="195">
        <f t="shared" si="22"/>
        <v>38528</v>
      </c>
      <c r="BV34" s="192">
        <f aca="true" t="shared" si="23" ref="BV34:EW34">SUM(BV7:BV31)</f>
        <v>24959000</v>
      </c>
      <c r="BW34" s="192">
        <f t="shared" si="23"/>
        <v>24959000</v>
      </c>
      <c r="BX34" s="192">
        <f t="shared" si="23"/>
        <v>24959000</v>
      </c>
      <c r="BY34" s="192">
        <f t="shared" si="23"/>
        <v>35324</v>
      </c>
      <c r="BZ34" s="192">
        <f t="shared" si="23"/>
        <v>1532</v>
      </c>
      <c r="CA34" s="192">
        <f t="shared" si="23"/>
        <v>1532</v>
      </c>
      <c r="CB34" s="192">
        <f t="shared" si="23"/>
        <v>1532</v>
      </c>
      <c r="CC34" s="192">
        <f t="shared" si="23"/>
        <v>887300</v>
      </c>
      <c r="CD34" s="192">
        <f t="shared" si="23"/>
        <v>887300</v>
      </c>
      <c r="CE34" s="192">
        <f t="shared" si="23"/>
        <v>887300</v>
      </c>
      <c r="CF34" s="192">
        <f t="shared" si="23"/>
        <v>1356</v>
      </c>
      <c r="CG34" s="192">
        <f t="shared" si="23"/>
        <v>33</v>
      </c>
      <c r="CH34" s="192">
        <f t="shared" si="23"/>
        <v>33</v>
      </c>
      <c r="CI34" s="192">
        <f t="shared" si="23"/>
        <v>33</v>
      </c>
      <c r="CJ34" s="192">
        <f t="shared" si="23"/>
        <v>180000</v>
      </c>
      <c r="CK34" s="192">
        <f t="shared" si="23"/>
        <v>180000</v>
      </c>
      <c r="CL34" s="192">
        <f t="shared" si="23"/>
        <v>180000</v>
      </c>
      <c r="CM34" s="192">
        <f t="shared" si="23"/>
        <v>32</v>
      </c>
      <c r="CN34" s="192">
        <f t="shared" si="23"/>
        <v>64</v>
      </c>
      <c r="CO34" s="192">
        <f t="shared" si="23"/>
        <v>64</v>
      </c>
      <c r="CP34" s="192">
        <f t="shared" si="23"/>
        <v>64</v>
      </c>
      <c r="CQ34" s="192">
        <f t="shared" si="23"/>
        <v>100000</v>
      </c>
      <c r="CR34" s="192">
        <f t="shared" si="23"/>
        <v>100000</v>
      </c>
      <c r="CS34" s="192">
        <f t="shared" si="23"/>
        <v>100000</v>
      </c>
      <c r="CT34" s="192">
        <f t="shared" si="23"/>
        <v>64</v>
      </c>
      <c r="CU34" s="192">
        <f t="shared" si="23"/>
        <v>52</v>
      </c>
      <c r="CV34" s="192">
        <f t="shared" si="23"/>
        <v>52</v>
      </c>
      <c r="CW34" s="192">
        <f t="shared" si="23"/>
        <v>52</v>
      </c>
      <c r="CX34" s="192">
        <f t="shared" si="23"/>
        <v>50000</v>
      </c>
      <c r="CY34" s="192">
        <f t="shared" si="23"/>
        <v>50000</v>
      </c>
      <c r="CZ34" s="192">
        <f t="shared" si="23"/>
        <v>50000</v>
      </c>
      <c r="DA34" s="192">
        <f t="shared" si="23"/>
        <v>52</v>
      </c>
      <c r="DB34" s="192">
        <f t="shared" si="23"/>
        <v>94</v>
      </c>
      <c r="DC34" s="192">
        <f t="shared" si="23"/>
        <v>54188</v>
      </c>
      <c r="DD34" s="192">
        <f t="shared" si="23"/>
        <v>12600</v>
      </c>
      <c r="DE34" s="192">
        <f t="shared" si="23"/>
        <v>148</v>
      </c>
      <c r="DF34" s="192">
        <f t="shared" si="23"/>
        <v>100</v>
      </c>
      <c r="DG34" s="192">
        <f t="shared" si="23"/>
        <v>101865</v>
      </c>
      <c r="DH34" s="192">
        <f t="shared" si="23"/>
        <v>0</v>
      </c>
      <c r="DI34" s="192">
        <f t="shared" si="23"/>
        <v>0</v>
      </c>
      <c r="DJ34" s="192">
        <f t="shared" si="23"/>
        <v>0</v>
      </c>
      <c r="DK34" s="192">
        <f t="shared" si="23"/>
        <v>0</v>
      </c>
      <c r="DL34" s="192">
        <f t="shared" si="23"/>
        <v>0</v>
      </c>
      <c r="DM34" s="192">
        <f t="shared" si="23"/>
        <v>0</v>
      </c>
      <c r="DN34" s="192">
        <f aca="true" t="shared" si="24" ref="DN34:DZ34">SUM(DN7:DN31)</f>
        <v>343820</v>
      </c>
      <c r="DO34" s="192">
        <f t="shared" si="24"/>
        <v>0</v>
      </c>
      <c r="DP34" s="192">
        <f t="shared" si="24"/>
        <v>0</v>
      </c>
      <c r="DQ34" s="192">
        <f t="shared" si="24"/>
        <v>0</v>
      </c>
      <c r="DR34" s="192">
        <f t="shared" si="24"/>
        <v>0</v>
      </c>
      <c r="DS34" s="192">
        <f t="shared" si="24"/>
        <v>0</v>
      </c>
      <c r="DT34" s="192">
        <f t="shared" si="24"/>
        <v>0</v>
      </c>
      <c r="DU34" s="192">
        <f t="shared" si="24"/>
        <v>0</v>
      </c>
      <c r="DV34" s="192">
        <f t="shared" si="24"/>
        <v>0</v>
      </c>
      <c r="DW34" s="192">
        <f t="shared" si="24"/>
        <v>0</v>
      </c>
      <c r="DX34" s="192">
        <f t="shared" si="24"/>
        <v>0</v>
      </c>
      <c r="DY34" s="192">
        <f t="shared" si="24"/>
        <v>0</v>
      </c>
      <c r="DZ34" s="216">
        <f t="shared" si="24"/>
        <v>0</v>
      </c>
      <c r="EA34" s="192">
        <f t="shared" si="23"/>
        <v>0</v>
      </c>
      <c r="EB34" s="192">
        <f t="shared" si="23"/>
        <v>0</v>
      </c>
      <c r="EC34" s="192">
        <f t="shared" si="23"/>
        <v>0</v>
      </c>
      <c r="ED34" s="192">
        <f t="shared" si="23"/>
        <v>0</v>
      </c>
      <c r="EE34" s="192">
        <f t="shared" si="23"/>
        <v>32</v>
      </c>
      <c r="EF34" s="192">
        <f t="shared" si="23"/>
        <v>27793</v>
      </c>
      <c r="EG34" s="192">
        <f>SUM(EG7:EG31)</f>
        <v>17</v>
      </c>
      <c r="EH34" s="192">
        <f t="shared" si="23"/>
        <v>26047</v>
      </c>
      <c r="EI34" s="192">
        <f t="shared" si="23"/>
        <v>194113</v>
      </c>
      <c r="EJ34" s="192">
        <f>SUM(EJ7:EJ31)</f>
        <v>6069</v>
      </c>
      <c r="EK34" s="192">
        <f>SUM(EK7:EK31)</f>
        <v>28</v>
      </c>
      <c r="EL34" s="192">
        <f t="shared" si="23"/>
        <v>31127</v>
      </c>
      <c r="EM34" s="192">
        <f>SUM(EM7:EM31)</f>
        <v>465</v>
      </c>
      <c r="EN34" s="192">
        <f t="shared" si="23"/>
        <v>2</v>
      </c>
      <c r="EO34" s="192">
        <f t="shared" si="23"/>
        <v>80</v>
      </c>
      <c r="EP34" s="192">
        <f t="shared" si="23"/>
        <v>41</v>
      </c>
      <c r="EQ34" s="192">
        <f t="shared" si="23"/>
        <v>17931</v>
      </c>
      <c r="ER34" s="192">
        <f t="shared" si="23"/>
        <v>72</v>
      </c>
      <c r="ES34" s="192">
        <f t="shared" si="23"/>
        <v>36</v>
      </c>
      <c r="ET34" s="192">
        <f t="shared" si="23"/>
        <v>18986</v>
      </c>
      <c r="EU34" s="192">
        <f>SUM(EU7:EU31)</f>
        <v>81</v>
      </c>
      <c r="EV34" s="192">
        <f t="shared" si="23"/>
        <v>72</v>
      </c>
      <c r="EW34" s="192">
        <f t="shared" si="23"/>
        <v>167891</v>
      </c>
      <c r="EX34" s="192">
        <f aca="true" t="shared" si="25" ref="EX34:GW34">SUM(EX7:EX31)</f>
        <v>202</v>
      </c>
      <c r="EY34" s="192">
        <f t="shared" si="25"/>
        <v>139</v>
      </c>
      <c r="EZ34" s="192">
        <f t="shared" si="25"/>
        <v>88205</v>
      </c>
      <c r="FA34" s="192">
        <f t="shared" si="25"/>
        <v>90</v>
      </c>
      <c r="FB34" s="192">
        <f t="shared" si="25"/>
        <v>45</v>
      </c>
      <c r="FC34" s="192">
        <f>SUM(FC7:FC31)</f>
        <v>39451</v>
      </c>
      <c r="FD34" s="192">
        <f t="shared" si="25"/>
        <v>158</v>
      </c>
      <c r="FE34" s="192">
        <f t="shared" si="25"/>
        <v>0</v>
      </c>
      <c r="FF34" s="192">
        <f t="shared" si="25"/>
        <v>0</v>
      </c>
      <c r="FG34" s="192">
        <f t="shared" si="25"/>
        <v>0</v>
      </c>
      <c r="FH34" s="192">
        <f t="shared" si="25"/>
        <v>0</v>
      </c>
      <c r="FI34" s="192">
        <f>SUM(FI7:FI31)</f>
        <v>0</v>
      </c>
      <c r="FJ34" s="192">
        <f t="shared" si="25"/>
        <v>0</v>
      </c>
      <c r="FK34" s="192">
        <f t="shared" si="25"/>
        <v>3</v>
      </c>
      <c r="FL34" s="192">
        <f t="shared" si="25"/>
        <v>4685</v>
      </c>
      <c r="FM34" s="192">
        <f t="shared" si="25"/>
        <v>14</v>
      </c>
      <c r="FN34" s="192">
        <f t="shared" si="25"/>
        <v>0</v>
      </c>
      <c r="FO34" s="192">
        <f>SUM(FO7:FO31)</f>
        <v>0</v>
      </c>
      <c r="FP34" s="192">
        <f t="shared" si="25"/>
        <v>0</v>
      </c>
      <c r="FQ34" s="192">
        <f t="shared" si="25"/>
        <v>2</v>
      </c>
      <c r="FR34" s="192">
        <f t="shared" si="25"/>
        <v>1292</v>
      </c>
      <c r="FS34" s="192">
        <f t="shared" si="25"/>
        <v>0</v>
      </c>
      <c r="FT34" s="192">
        <f t="shared" si="25"/>
        <v>5</v>
      </c>
      <c r="FU34" s="192">
        <f>SUM(FU7:FU31)</f>
        <v>5977</v>
      </c>
      <c r="FV34" s="192">
        <f t="shared" si="25"/>
        <v>14</v>
      </c>
      <c r="FW34" s="192">
        <f t="shared" si="25"/>
        <v>77</v>
      </c>
      <c r="FX34" s="192">
        <f>SUM(FX7:FX31)</f>
        <v>147461</v>
      </c>
      <c r="FY34" s="192">
        <f t="shared" si="25"/>
        <v>91</v>
      </c>
      <c r="FZ34" s="192">
        <f t="shared" si="25"/>
        <v>7</v>
      </c>
      <c r="GA34" s="192">
        <f t="shared" si="25"/>
        <v>146809</v>
      </c>
      <c r="GB34" s="192">
        <f t="shared" si="25"/>
        <v>2</v>
      </c>
      <c r="GC34" s="192">
        <f t="shared" si="25"/>
        <v>21</v>
      </c>
      <c r="GD34" s="192">
        <f>SUM(GD7:GD31)</f>
        <v>285936</v>
      </c>
      <c r="GE34" s="192">
        <f t="shared" si="25"/>
        <v>5</v>
      </c>
      <c r="GF34" s="192">
        <f t="shared" si="25"/>
        <v>47</v>
      </c>
      <c r="GG34" s="192">
        <f t="shared" si="25"/>
        <v>23941</v>
      </c>
      <c r="GH34" s="192">
        <f t="shared" si="25"/>
        <v>11</v>
      </c>
      <c r="GI34" s="192">
        <f t="shared" si="25"/>
        <v>11</v>
      </c>
      <c r="GJ34" s="192">
        <f t="shared" si="25"/>
        <v>2079</v>
      </c>
      <c r="GK34" s="192">
        <f t="shared" si="25"/>
        <v>36</v>
      </c>
      <c r="GL34" s="192">
        <f t="shared" si="25"/>
        <v>7</v>
      </c>
      <c r="GM34" s="192">
        <f t="shared" si="25"/>
        <v>36</v>
      </c>
      <c r="GN34" s="192">
        <f>SUM(GN7:GN31)</f>
        <v>33825</v>
      </c>
      <c r="GO34" s="192">
        <f t="shared" si="25"/>
        <v>2</v>
      </c>
      <c r="GP34" s="192">
        <f>SUM(GP7:GP31)</f>
        <v>8293</v>
      </c>
      <c r="GQ34" s="192">
        <f t="shared" si="25"/>
        <v>12</v>
      </c>
      <c r="GR34" s="192">
        <f t="shared" si="25"/>
        <v>55</v>
      </c>
      <c r="GS34" s="192">
        <f t="shared" si="25"/>
        <v>10059</v>
      </c>
      <c r="GT34" s="192">
        <f t="shared" si="25"/>
        <v>1268</v>
      </c>
      <c r="GU34" s="192">
        <f t="shared" si="25"/>
        <v>294</v>
      </c>
      <c r="GV34" s="192">
        <f t="shared" si="25"/>
        <v>2047</v>
      </c>
      <c r="GW34" s="216">
        <f t="shared" si="25"/>
        <v>135776</v>
      </c>
    </row>
    <row r="35" spans="1:205" ht="22.5" customHeight="1" thickBot="1" thickTop="1">
      <c r="A35" s="45" t="s">
        <v>41</v>
      </c>
      <c r="B35" s="46">
        <f>SUM(B6:B31)</f>
        <v>2610353</v>
      </c>
      <c r="C35" s="27">
        <f aca="true" t="shared" si="26" ref="C35:AF35">SUM(C6:C31)</f>
        <v>2579921</v>
      </c>
      <c r="D35" s="156">
        <f t="shared" si="0"/>
        <v>-1.1658193355458055</v>
      </c>
      <c r="E35" s="48">
        <f t="shared" si="26"/>
        <v>2530609</v>
      </c>
      <c r="F35" s="49">
        <f t="shared" si="26"/>
        <v>1219370</v>
      </c>
      <c r="G35" s="27">
        <f t="shared" si="26"/>
        <v>1192645</v>
      </c>
      <c r="H35" s="156">
        <f t="shared" si="1"/>
        <v>-2.1917055528674645</v>
      </c>
      <c r="I35" s="27">
        <f t="shared" si="26"/>
        <v>26054</v>
      </c>
      <c r="J35" s="27">
        <f t="shared" si="26"/>
        <v>24472</v>
      </c>
      <c r="K35" s="156">
        <f t="shared" si="2"/>
        <v>-6.072004298764106</v>
      </c>
      <c r="L35" s="27">
        <f t="shared" si="26"/>
        <v>266440</v>
      </c>
      <c r="M35" s="27">
        <f t="shared" si="26"/>
        <v>257071</v>
      </c>
      <c r="N35" s="156">
        <f t="shared" si="3"/>
        <v>-3.5163639093229246</v>
      </c>
      <c r="O35" s="27">
        <f t="shared" si="26"/>
        <v>819831</v>
      </c>
      <c r="P35" s="27">
        <f t="shared" si="26"/>
        <v>807002</v>
      </c>
      <c r="Q35" s="156">
        <f t="shared" si="4"/>
        <v>-1.5648347037377215</v>
      </c>
      <c r="R35" s="196">
        <f t="shared" si="26"/>
        <v>12</v>
      </c>
      <c r="S35" s="196">
        <f t="shared" si="26"/>
        <v>22</v>
      </c>
      <c r="T35" s="196">
        <f t="shared" si="26"/>
        <v>10</v>
      </c>
      <c r="U35" s="196">
        <f t="shared" si="26"/>
        <v>12575906</v>
      </c>
      <c r="V35" s="196">
        <f t="shared" si="26"/>
        <v>74760803</v>
      </c>
      <c r="W35" s="196">
        <f t="shared" si="5"/>
        <v>5.944764774800321</v>
      </c>
      <c r="X35" s="196">
        <f t="shared" si="26"/>
        <v>2402</v>
      </c>
      <c r="Y35" s="196">
        <f t="shared" si="26"/>
        <v>14991627</v>
      </c>
      <c r="Z35" s="196">
        <f t="shared" si="26"/>
        <v>677</v>
      </c>
      <c r="AA35" s="196">
        <f t="shared" si="26"/>
        <v>580180</v>
      </c>
      <c r="AB35" s="196">
        <f t="shared" si="26"/>
        <v>3079</v>
      </c>
      <c r="AC35" s="196">
        <f t="shared" si="26"/>
        <v>15571807</v>
      </c>
      <c r="AD35" s="196">
        <f t="shared" si="26"/>
        <v>16</v>
      </c>
      <c r="AE35" s="196">
        <f t="shared" si="26"/>
        <v>4307383</v>
      </c>
      <c r="AF35" s="196">
        <f t="shared" si="26"/>
        <v>2</v>
      </c>
      <c r="AG35" s="196">
        <f aca="true" t="shared" si="27" ref="AG35:BQ35">SUM(AG6:AG31)</f>
        <v>172219</v>
      </c>
      <c r="AH35" s="196">
        <f t="shared" si="27"/>
        <v>39</v>
      </c>
      <c r="AI35" s="196">
        <f t="shared" si="27"/>
        <v>660823</v>
      </c>
      <c r="AJ35" s="196">
        <f t="shared" si="27"/>
        <v>41</v>
      </c>
      <c r="AK35" s="196">
        <f t="shared" si="27"/>
        <v>833042</v>
      </c>
      <c r="AL35" s="196">
        <f t="shared" si="27"/>
        <v>4</v>
      </c>
      <c r="AM35" s="196">
        <f t="shared" si="27"/>
        <v>1677091</v>
      </c>
      <c r="AN35" s="196">
        <f t="shared" si="6"/>
        <v>8.847405110785585</v>
      </c>
      <c r="AO35" s="196">
        <f t="shared" si="27"/>
        <v>24822</v>
      </c>
      <c r="AP35" s="196">
        <f t="shared" si="27"/>
        <v>4107</v>
      </c>
      <c r="AQ35" s="196">
        <f t="shared" si="27"/>
        <v>1387</v>
      </c>
      <c r="AR35" s="197">
        <f t="shared" si="27"/>
        <v>30316</v>
      </c>
      <c r="AS35" s="198">
        <f t="shared" si="27"/>
        <v>1783376</v>
      </c>
      <c r="AT35" s="198">
        <f t="shared" si="27"/>
        <v>1226397</v>
      </c>
      <c r="AU35" s="199">
        <f t="shared" si="27"/>
        <v>73302</v>
      </c>
      <c r="AV35" s="196">
        <f t="shared" si="27"/>
        <v>92936</v>
      </c>
      <c r="AW35" s="196">
        <f t="shared" si="27"/>
        <v>2523090</v>
      </c>
      <c r="AX35" s="196">
        <f t="shared" si="27"/>
        <v>690948</v>
      </c>
      <c r="AY35" s="196">
        <f t="shared" si="27"/>
        <v>11300</v>
      </c>
      <c r="AZ35" s="196">
        <f t="shared" si="27"/>
        <v>15</v>
      </c>
      <c r="BA35" s="196">
        <f t="shared" si="27"/>
        <v>0</v>
      </c>
      <c r="BB35" s="196">
        <f t="shared" si="27"/>
        <v>0</v>
      </c>
      <c r="BC35" s="196">
        <f t="shared" si="27"/>
        <v>2399006</v>
      </c>
      <c r="BD35" s="196">
        <f t="shared" si="27"/>
        <v>409481100</v>
      </c>
      <c r="BE35" s="196">
        <f t="shared" si="27"/>
        <v>357122250</v>
      </c>
      <c r="BF35" s="47">
        <f t="shared" si="8"/>
        <v>87.21336589161258</v>
      </c>
      <c r="BG35" s="196">
        <f t="shared" si="27"/>
        <v>36</v>
      </c>
      <c r="BH35" s="196">
        <f t="shared" si="27"/>
        <v>36</v>
      </c>
      <c r="BI35" s="142">
        <f t="shared" si="9"/>
        <v>100</v>
      </c>
      <c r="BJ35" s="199">
        <f t="shared" si="27"/>
        <v>409481100</v>
      </c>
      <c r="BK35" s="196">
        <f t="shared" si="27"/>
        <v>357122250</v>
      </c>
      <c r="BL35" s="83">
        <f t="shared" si="10"/>
        <v>87.21336589161258</v>
      </c>
      <c r="BM35" s="196">
        <f t="shared" si="27"/>
        <v>2398601</v>
      </c>
      <c r="BN35" s="196">
        <f t="shared" si="27"/>
        <v>2320667</v>
      </c>
      <c r="BO35" s="142">
        <f t="shared" si="11"/>
        <v>100</v>
      </c>
      <c r="BP35" s="208">
        <f t="shared" si="27"/>
        <v>71021000</v>
      </c>
      <c r="BQ35" s="196">
        <f t="shared" si="27"/>
        <v>68068400</v>
      </c>
      <c r="BR35" s="83">
        <f t="shared" si="12"/>
        <v>95.84263809295842</v>
      </c>
      <c r="BS35" s="196">
        <f aca="true" t="shared" si="28" ref="BS35:CX35">SUM(BS6:BS31)</f>
        <v>38932</v>
      </c>
      <c r="BT35" s="217">
        <f t="shared" si="28"/>
        <v>38932</v>
      </c>
      <c r="BU35" s="199">
        <f t="shared" si="28"/>
        <v>38932</v>
      </c>
      <c r="BV35" s="196">
        <f t="shared" si="28"/>
        <v>25169000</v>
      </c>
      <c r="BW35" s="196">
        <f t="shared" si="28"/>
        <v>25169000</v>
      </c>
      <c r="BX35" s="196">
        <f t="shared" si="28"/>
        <v>25169000</v>
      </c>
      <c r="BY35" s="196">
        <f t="shared" si="28"/>
        <v>35695</v>
      </c>
      <c r="BZ35" s="196">
        <f t="shared" si="28"/>
        <v>1532</v>
      </c>
      <c r="CA35" s="196">
        <f t="shared" si="28"/>
        <v>1532</v>
      </c>
      <c r="CB35" s="196">
        <f t="shared" si="28"/>
        <v>1532</v>
      </c>
      <c r="CC35" s="196">
        <f t="shared" si="28"/>
        <v>887300</v>
      </c>
      <c r="CD35" s="196">
        <f t="shared" si="28"/>
        <v>887300</v>
      </c>
      <c r="CE35" s="196">
        <f t="shared" si="28"/>
        <v>887300</v>
      </c>
      <c r="CF35" s="196">
        <f t="shared" si="28"/>
        <v>1356</v>
      </c>
      <c r="CG35" s="196">
        <f t="shared" si="28"/>
        <v>33</v>
      </c>
      <c r="CH35" s="196">
        <f t="shared" si="28"/>
        <v>33</v>
      </c>
      <c r="CI35" s="196">
        <f t="shared" si="28"/>
        <v>33</v>
      </c>
      <c r="CJ35" s="196">
        <f t="shared" si="28"/>
        <v>180000</v>
      </c>
      <c r="CK35" s="196">
        <f t="shared" si="28"/>
        <v>180000</v>
      </c>
      <c r="CL35" s="196">
        <f t="shared" si="28"/>
        <v>180000</v>
      </c>
      <c r="CM35" s="196">
        <f t="shared" si="28"/>
        <v>32</v>
      </c>
      <c r="CN35" s="196">
        <f t="shared" si="28"/>
        <v>64</v>
      </c>
      <c r="CO35" s="196">
        <f t="shared" si="28"/>
        <v>64</v>
      </c>
      <c r="CP35" s="196">
        <f t="shared" si="28"/>
        <v>64</v>
      </c>
      <c r="CQ35" s="196">
        <f t="shared" si="28"/>
        <v>100000</v>
      </c>
      <c r="CR35" s="196">
        <f t="shared" si="28"/>
        <v>100000</v>
      </c>
      <c r="CS35" s="196">
        <f t="shared" si="28"/>
        <v>100000</v>
      </c>
      <c r="CT35" s="196">
        <f t="shared" si="28"/>
        <v>64</v>
      </c>
      <c r="CU35" s="196">
        <f t="shared" si="28"/>
        <v>52</v>
      </c>
      <c r="CV35" s="196">
        <f t="shared" si="28"/>
        <v>52</v>
      </c>
      <c r="CW35" s="196">
        <f t="shared" si="28"/>
        <v>52</v>
      </c>
      <c r="CX35" s="196">
        <f t="shared" si="28"/>
        <v>50000</v>
      </c>
      <c r="CY35" s="196">
        <f aca="true" t="shared" si="29" ref="CY35:ET35">SUM(CY6:CY31)</f>
        <v>50000</v>
      </c>
      <c r="CZ35" s="196">
        <f t="shared" si="29"/>
        <v>50000</v>
      </c>
      <c r="DA35" s="196">
        <f t="shared" si="29"/>
        <v>52</v>
      </c>
      <c r="DB35" s="196">
        <f t="shared" si="29"/>
        <v>94</v>
      </c>
      <c r="DC35" s="196">
        <f t="shared" si="29"/>
        <v>61899</v>
      </c>
      <c r="DD35" s="196">
        <f t="shared" si="29"/>
        <v>12600</v>
      </c>
      <c r="DE35" s="196">
        <f t="shared" si="29"/>
        <v>148</v>
      </c>
      <c r="DF35" s="196">
        <f t="shared" si="29"/>
        <v>115</v>
      </c>
      <c r="DG35" s="196">
        <f t="shared" si="29"/>
        <v>116270</v>
      </c>
      <c r="DH35" s="196">
        <f t="shared" si="29"/>
        <v>0</v>
      </c>
      <c r="DI35" s="196">
        <f t="shared" si="29"/>
        <v>0</v>
      </c>
      <c r="DJ35" s="196">
        <f t="shared" si="29"/>
        <v>0</v>
      </c>
      <c r="DK35" s="196">
        <f t="shared" si="29"/>
        <v>0</v>
      </c>
      <c r="DL35" s="196">
        <f t="shared" si="29"/>
        <v>0</v>
      </c>
      <c r="DM35" s="196">
        <f t="shared" si="29"/>
        <v>0</v>
      </c>
      <c r="DN35" s="196">
        <f aca="true" t="shared" si="30" ref="DN35:DZ35">SUM(DN6:DN31)</f>
        <v>740767</v>
      </c>
      <c r="DO35" s="196">
        <f t="shared" si="30"/>
        <v>0</v>
      </c>
      <c r="DP35" s="196">
        <f t="shared" si="30"/>
        <v>0</v>
      </c>
      <c r="DQ35" s="196">
        <f t="shared" si="30"/>
        <v>0</v>
      </c>
      <c r="DR35" s="196">
        <f t="shared" si="30"/>
        <v>0</v>
      </c>
      <c r="DS35" s="196">
        <f t="shared" si="30"/>
        <v>7</v>
      </c>
      <c r="DT35" s="196">
        <f t="shared" si="30"/>
        <v>22402</v>
      </c>
      <c r="DU35" s="196">
        <f t="shared" si="30"/>
        <v>0</v>
      </c>
      <c r="DV35" s="196">
        <f t="shared" si="30"/>
        <v>0</v>
      </c>
      <c r="DW35" s="196">
        <f t="shared" si="30"/>
        <v>0</v>
      </c>
      <c r="DX35" s="196">
        <f t="shared" si="30"/>
        <v>0</v>
      </c>
      <c r="DY35" s="196">
        <f t="shared" si="30"/>
        <v>0</v>
      </c>
      <c r="DZ35" s="217">
        <f t="shared" si="30"/>
        <v>0</v>
      </c>
      <c r="EA35" s="196">
        <f t="shared" si="29"/>
        <v>0</v>
      </c>
      <c r="EB35" s="196">
        <f t="shared" si="29"/>
        <v>0</v>
      </c>
      <c r="EC35" s="196">
        <f t="shared" si="29"/>
        <v>1</v>
      </c>
      <c r="ED35" s="196">
        <f t="shared" si="29"/>
        <v>850</v>
      </c>
      <c r="EE35" s="196">
        <f t="shared" si="29"/>
        <v>47</v>
      </c>
      <c r="EF35" s="196">
        <f t="shared" si="29"/>
        <v>38903</v>
      </c>
      <c r="EG35" s="196">
        <f>SUM(EG6:EG31)</f>
        <v>17</v>
      </c>
      <c r="EH35" s="196">
        <f t="shared" si="29"/>
        <v>26047</v>
      </c>
      <c r="EI35" s="196">
        <f t="shared" si="29"/>
        <v>230653</v>
      </c>
      <c r="EJ35" s="196">
        <f>SUM(EJ6:EJ31)</f>
        <v>9166</v>
      </c>
      <c r="EK35" s="196">
        <f>SUM(EK6:EK31)</f>
        <v>100</v>
      </c>
      <c r="EL35" s="196">
        <f t="shared" si="29"/>
        <v>197903</v>
      </c>
      <c r="EM35" s="196">
        <f t="shared" si="29"/>
        <v>4582</v>
      </c>
      <c r="EN35" s="196">
        <f t="shared" si="29"/>
        <v>13</v>
      </c>
      <c r="EO35" s="196">
        <f t="shared" si="29"/>
        <v>542</v>
      </c>
      <c r="EP35" s="196">
        <f t="shared" si="29"/>
        <v>132</v>
      </c>
      <c r="EQ35" s="196">
        <f t="shared" si="29"/>
        <v>43647</v>
      </c>
      <c r="ER35" s="196">
        <f t="shared" si="29"/>
        <v>527</v>
      </c>
      <c r="ES35" s="196">
        <f t="shared" si="29"/>
        <v>36</v>
      </c>
      <c r="ET35" s="196">
        <f t="shared" si="29"/>
        <v>18986</v>
      </c>
      <c r="EU35" s="196">
        <f>SUM(EU6:EU31)</f>
        <v>81</v>
      </c>
      <c r="EV35" s="196">
        <f aca="true" t="shared" si="31" ref="EV35:GN35">SUM(EV6:EV31)</f>
        <v>83</v>
      </c>
      <c r="EW35" s="196">
        <f t="shared" si="31"/>
        <v>282450</v>
      </c>
      <c r="EX35" s="196">
        <f t="shared" si="31"/>
        <v>354</v>
      </c>
      <c r="EY35" s="196">
        <f t="shared" si="31"/>
        <v>140</v>
      </c>
      <c r="EZ35" s="196">
        <f>SUM(EZ6:EZ31)</f>
        <v>97239</v>
      </c>
      <c r="FA35" s="196">
        <f t="shared" si="31"/>
        <v>131</v>
      </c>
      <c r="FB35" s="196">
        <f t="shared" si="31"/>
        <v>64</v>
      </c>
      <c r="FC35" s="196">
        <f t="shared" si="31"/>
        <v>55047</v>
      </c>
      <c r="FD35" s="196">
        <f t="shared" si="31"/>
        <v>384</v>
      </c>
      <c r="FE35" s="196">
        <f t="shared" si="31"/>
        <v>0</v>
      </c>
      <c r="FF35" s="196">
        <f>SUM(FF6:FF31)</f>
        <v>0</v>
      </c>
      <c r="FG35" s="196">
        <f t="shared" si="31"/>
        <v>0</v>
      </c>
      <c r="FH35" s="196">
        <f t="shared" si="31"/>
        <v>1</v>
      </c>
      <c r="FI35" s="196">
        <f t="shared" si="31"/>
        <v>9675</v>
      </c>
      <c r="FJ35" s="196">
        <f t="shared" si="31"/>
        <v>59</v>
      </c>
      <c r="FK35" s="196">
        <f t="shared" si="31"/>
        <v>4</v>
      </c>
      <c r="FL35" s="196">
        <f>SUM(FL6:FL31)</f>
        <v>7085</v>
      </c>
      <c r="FM35" s="196">
        <f t="shared" si="31"/>
        <v>29</v>
      </c>
      <c r="FN35" s="196">
        <f t="shared" si="31"/>
        <v>1</v>
      </c>
      <c r="FO35" s="196">
        <f t="shared" si="31"/>
        <v>21462</v>
      </c>
      <c r="FP35" s="196">
        <f t="shared" si="31"/>
        <v>17</v>
      </c>
      <c r="FQ35" s="196">
        <f t="shared" si="31"/>
        <v>3</v>
      </c>
      <c r="FR35" s="196">
        <f>SUM(FR6:FR31)</f>
        <v>42675</v>
      </c>
      <c r="FS35" s="196">
        <f t="shared" si="31"/>
        <v>58</v>
      </c>
      <c r="FT35" s="196">
        <f t="shared" si="31"/>
        <v>9</v>
      </c>
      <c r="FU35" s="196">
        <f t="shared" si="31"/>
        <v>80897</v>
      </c>
      <c r="FV35" s="196">
        <f t="shared" si="31"/>
        <v>163</v>
      </c>
      <c r="FW35" s="196">
        <f t="shared" si="31"/>
        <v>99</v>
      </c>
      <c r="FX35" s="196">
        <f t="shared" si="31"/>
        <v>186700</v>
      </c>
      <c r="FY35" s="196">
        <f t="shared" si="31"/>
        <v>174</v>
      </c>
      <c r="FZ35" s="196">
        <f t="shared" si="31"/>
        <v>9</v>
      </c>
      <c r="GA35" s="196">
        <f>SUM(GA6:GA31)</f>
        <v>210809</v>
      </c>
      <c r="GB35" s="196">
        <f t="shared" si="31"/>
        <v>7</v>
      </c>
      <c r="GC35" s="196">
        <f t="shared" si="31"/>
        <v>41</v>
      </c>
      <c r="GD35" s="196">
        <f t="shared" si="31"/>
        <v>741811</v>
      </c>
      <c r="GE35" s="196">
        <f t="shared" si="31"/>
        <v>34</v>
      </c>
      <c r="GF35" s="196">
        <f t="shared" si="31"/>
        <v>54</v>
      </c>
      <c r="GG35" s="196">
        <f>SUM(GG6:GG31)</f>
        <v>27266</v>
      </c>
      <c r="GH35" s="196">
        <f t="shared" si="31"/>
        <v>33</v>
      </c>
      <c r="GI35" s="196">
        <f t="shared" si="31"/>
        <v>12</v>
      </c>
      <c r="GJ35" s="196">
        <f t="shared" si="31"/>
        <v>2179</v>
      </c>
      <c r="GK35" s="196">
        <f t="shared" si="31"/>
        <v>56</v>
      </c>
      <c r="GL35" s="196">
        <f t="shared" si="31"/>
        <v>7</v>
      </c>
      <c r="GM35" s="196">
        <f t="shared" si="31"/>
        <v>36</v>
      </c>
      <c r="GN35" s="196">
        <f t="shared" si="31"/>
        <v>33825</v>
      </c>
      <c r="GO35" s="196">
        <f aca="true" t="shared" si="32" ref="GO35:GW35">SUM(GO6:GO31)</f>
        <v>3</v>
      </c>
      <c r="GP35" s="196">
        <f t="shared" si="32"/>
        <v>11259</v>
      </c>
      <c r="GQ35" s="196">
        <f t="shared" si="32"/>
        <v>13</v>
      </c>
      <c r="GR35" s="196">
        <f t="shared" si="32"/>
        <v>151</v>
      </c>
      <c r="GS35" s="196">
        <f t="shared" si="32"/>
        <v>30311</v>
      </c>
      <c r="GT35" s="196">
        <f t="shared" si="32"/>
        <v>3710</v>
      </c>
      <c r="GU35" s="196">
        <f t="shared" si="32"/>
        <v>599</v>
      </c>
      <c r="GV35" s="196">
        <f t="shared" si="32"/>
        <v>2135</v>
      </c>
      <c r="GW35" s="217">
        <f t="shared" si="32"/>
        <v>142403</v>
      </c>
    </row>
  </sheetData>
  <sheetProtection selectLockedCells="1" selectUnlockedCells="1"/>
  <mergeCells count="205"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4:EI5"/>
    <mergeCell ref="EJ4:EJ5"/>
    <mergeCell ref="EK4:EK5"/>
    <mergeCell ref="EL4:EL5"/>
    <mergeCell ref="EK3:EM3"/>
    <mergeCell ref="EM4:EM5"/>
    <mergeCell ref="ET4:ET5"/>
    <mergeCell ref="EU4:EU5"/>
    <mergeCell ref="EV3:EX3"/>
    <mergeCell ref="EV4:EV5"/>
    <mergeCell ref="EW4:EW5"/>
    <mergeCell ref="EX4:EX5"/>
    <mergeCell ref="ES3:EU3"/>
    <mergeCell ref="ES4:ES5"/>
    <mergeCell ref="EY4:EY5"/>
    <mergeCell ref="EZ4:EZ5"/>
    <mergeCell ref="FA4:FA5"/>
    <mergeCell ref="FB3:FD3"/>
    <mergeCell ref="FB4:FB5"/>
    <mergeCell ref="FC4:FC5"/>
    <mergeCell ref="FD4:FD5"/>
    <mergeCell ref="EY3:FA3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GR4:GS4"/>
    <mergeCell ref="GT4:GU4"/>
    <mergeCell ref="FW4:FY4"/>
    <mergeCell ref="FZ4:GB4"/>
    <mergeCell ref="GC4:GE4"/>
    <mergeCell ref="GF4:GH4"/>
    <mergeCell ref="GP4:GP5"/>
    <mergeCell ref="GQ4:GQ5"/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35"/>
  <sheetViews>
    <sheetView tabSelected="1" view="pageBreakPreview" zoomScale="90" zoomScaleSheetLayoutView="90" zoomScalePageLayoutView="0" workbookViewId="0" topLeftCell="A1">
      <pane xSplit="1" ySplit="5" topLeftCell="AZ6" activePane="bottomRight" state="frozen"/>
      <selection pane="topLeft" activeCell="A1" sqref="A1"/>
      <selection pane="topRight" activeCell="B1" sqref="B1"/>
      <selection pane="bottomLeft" activeCell="G6" sqref="G6"/>
      <selection pane="bottomRight" activeCell="BI33" sqref="BI33"/>
    </sheetView>
  </sheetViews>
  <sheetFormatPr defaultColWidth="9" defaultRowHeight="15"/>
  <cols>
    <col min="1" max="1" width="10.19921875" style="16" bestFit="1" customWidth="1"/>
    <col min="2" max="145" width="9.69921875" style="11" customWidth="1"/>
    <col min="146" max="16384" width="9" style="11" customWidth="1"/>
  </cols>
  <sheetData>
    <row r="1" spans="1:145" ht="20.25" customHeight="1">
      <c r="A1" s="60"/>
      <c r="B1" s="4" t="s">
        <v>267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 t="s">
        <v>267</v>
      </c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 t="s">
        <v>276</v>
      </c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</row>
    <row r="2" spans="1:145" s="16" customFormat="1" ht="20.25" customHeight="1" thickBot="1">
      <c r="A2" s="60"/>
      <c r="B2" s="4" t="s">
        <v>195</v>
      </c>
      <c r="C2" s="4"/>
      <c r="D2" s="4"/>
      <c r="E2" s="4"/>
      <c r="F2" s="4"/>
      <c r="G2" s="4"/>
      <c r="H2" s="23"/>
      <c r="I2" s="23"/>
      <c r="J2" s="23"/>
      <c r="K2" s="12"/>
      <c r="L2" s="12"/>
      <c r="M2" s="1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4" t="s">
        <v>154</v>
      </c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4" t="s">
        <v>196</v>
      </c>
      <c r="BH2" s="4"/>
      <c r="BI2" s="4"/>
      <c r="BJ2" s="4"/>
      <c r="BK2" s="4"/>
      <c r="BL2" s="4"/>
      <c r="BM2" s="23"/>
      <c r="BN2" s="23"/>
      <c r="BO2" s="23"/>
      <c r="BP2" s="12"/>
      <c r="BQ2" s="12"/>
      <c r="BR2" s="12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4" t="s">
        <v>197</v>
      </c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4" t="s">
        <v>198</v>
      </c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4" t="s">
        <v>199</v>
      </c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</row>
    <row r="3" spans="1:145" s="16" customFormat="1" ht="21.75" customHeight="1">
      <c r="A3" s="299" t="s">
        <v>194</v>
      </c>
      <c r="B3" s="240" t="s">
        <v>148</v>
      </c>
      <c r="C3" s="240"/>
      <c r="D3" s="241"/>
      <c r="E3" s="238" t="s">
        <v>149</v>
      </c>
      <c r="F3" s="236"/>
      <c r="G3" s="236"/>
      <c r="H3" s="236"/>
      <c r="I3" s="236"/>
      <c r="J3" s="313"/>
      <c r="K3" s="320" t="s">
        <v>208</v>
      </c>
      <c r="L3" s="236"/>
      <c r="M3" s="236"/>
      <c r="N3" s="236"/>
      <c r="O3" s="236"/>
      <c r="P3" s="236"/>
      <c r="Q3" s="236"/>
      <c r="R3" s="236"/>
      <c r="S3" s="313"/>
      <c r="T3" s="320" t="s">
        <v>209</v>
      </c>
      <c r="U3" s="236"/>
      <c r="V3" s="236"/>
      <c r="W3" s="236"/>
      <c r="X3" s="236"/>
      <c r="Y3" s="237"/>
      <c r="Z3" s="238" t="s">
        <v>208</v>
      </c>
      <c r="AA3" s="236"/>
      <c r="AB3" s="313"/>
      <c r="AC3" s="320" t="s">
        <v>210</v>
      </c>
      <c r="AD3" s="236"/>
      <c r="AE3" s="236"/>
      <c r="AF3" s="236"/>
      <c r="AG3" s="236"/>
      <c r="AH3" s="237"/>
      <c r="AI3" s="239" t="s">
        <v>151</v>
      </c>
      <c r="AJ3" s="240"/>
      <c r="AK3" s="317"/>
      <c r="AL3" s="302" t="s">
        <v>68</v>
      </c>
      <c r="AM3" s="240"/>
      <c r="AN3" s="241"/>
      <c r="AO3" s="240" t="s">
        <v>69</v>
      </c>
      <c r="AP3" s="240"/>
      <c r="AQ3" s="240"/>
      <c r="AR3" s="302" t="s">
        <v>152</v>
      </c>
      <c r="AS3" s="240"/>
      <c r="AT3" s="317"/>
      <c r="AU3" s="302" t="s">
        <v>153</v>
      </c>
      <c r="AV3" s="240"/>
      <c r="AW3" s="241"/>
      <c r="AX3" s="240" t="s">
        <v>151</v>
      </c>
      <c r="AY3" s="240"/>
      <c r="AZ3" s="241"/>
      <c r="BA3" s="239" t="s">
        <v>68</v>
      </c>
      <c r="BB3" s="240"/>
      <c r="BC3" s="317"/>
      <c r="BD3" s="302" t="s">
        <v>69</v>
      </c>
      <c r="BE3" s="240"/>
      <c r="BF3" s="317"/>
      <c r="BG3" s="302" t="s">
        <v>148</v>
      </c>
      <c r="BH3" s="240"/>
      <c r="BI3" s="241"/>
      <c r="BJ3" s="238" t="s">
        <v>149</v>
      </c>
      <c r="BK3" s="236"/>
      <c r="BL3" s="313"/>
      <c r="BM3" s="320" t="s">
        <v>149</v>
      </c>
      <c r="BN3" s="236"/>
      <c r="BO3" s="237"/>
      <c r="BP3" s="236" t="s">
        <v>208</v>
      </c>
      <c r="BQ3" s="236"/>
      <c r="BR3" s="236"/>
      <c r="BS3" s="236"/>
      <c r="BT3" s="236"/>
      <c r="BU3" s="313"/>
      <c r="BV3" s="320" t="s">
        <v>210</v>
      </c>
      <c r="BW3" s="236"/>
      <c r="BX3" s="236"/>
      <c r="BY3" s="236"/>
      <c r="BZ3" s="236"/>
      <c r="CA3" s="236"/>
      <c r="CB3" s="236"/>
      <c r="CC3" s="236"/>
      <c r="CD3" s="313"/>
      <c r="CE3" s="320" t="s">
        <v>208</v>
      </c>
      <c r="CF3" s="236"/>
      <c r="CG3" s="236"/>
      <c r="CH3" s="236"/>
      <c r="CI3" s="236"/>
      <c r="CJ3" s="237"/>
      <c r="CK3" s="236" t="s">
        <v>210</v>
      </c>
      <c r="CL3" s="236"/>
      <c r="CM3" s="313"/>
      <c r="CN3" s="302" t="s">
        <v>151</v>
      </c>
      <c r="CO3" s="240"/>
      <c r="CP3" s="241"/>
      <c r="CQ3" s="239" t="s">
        <v>68</v>
      </c>
      <c r="CR3" s="240"/>
      <c r="CS3" s="241"/>
      <c r="CT3" s="240" t="s">
        <v>69</v>
      </c>
      <c r="CU3" s="240"/>
      <c r="CV3" s="317"/>
      <c r="CW3" s="302" t="s">
        <v>152</v>
      </c>
      <c r="CX3" s="240"/>
      <c r="CY3" s="241"/>
      <c r="CZ3" s="239" t="s">
        <v>153</v>
      </c>
      <c r="DA3" s="240"/>
      <c r="DB3" s="241"/>
      <c r="DC3" s="240" t="s">
        <v>151</v>
      </c>
      <c r="DD3" s="240"/>
      <c r="DE3" s="317"/>
      <c r="DF3" s="302" t="s">
        <v>68</v>
      </c>
      <c r="DG3" s="240"/>
      <c r="DH3" s="241"/>
      <c r="DI3" s="239" t="s">
        <v>69</v>
      </c>
      <c r="DJ3" s="240"/>
      <c r="DK3" s="317"/>
      <c r="DL3" s="240" t="s">
        <v>152</v>
      </c>
      <c r="DM3" s="240"/>
      <c r="DN3" s="317"/>
      <c r="DO3" s="302" t="s">
        <v>153</v>
      </c>
      <c r="DP3" s="240"/>
      <c r="DQ3" s="241"/>
      <c r="DR3" s="239" t="s">
        <v>151</v>
      </c>
      <c r="DS3" s="240"/>
      <c r="DT3" s="241"/>
      <c r="DU3" s="240" t="s">
        <v>68</v>
      </c>
      <c r="DV3" s="240"/>
      <c r="DW3" s="317"/>
      <c r="DX3" s="302" t="s">
        <v>69</v>
      </c>
      <c r="DY3" s="240"/>
      <c r="DZ3" s="317"/>
      <c r="EA3" s="240" t="s">
        <v>160</v>
      </c>
      <c r="EB3" s="240"/>
      <c r="EC3" s="241"/>
      <c r="ED3" s="240" t="s">
        <v>161</v>
      </c>
      <c r="EE3" s="240"/>
      <c r="EF3" s="317"/>
      <c r="EG3" s="302" t="s">
        <v>162</v>
      </c>
      <c r="EH3" s="240"/>
      <c r="EI3" s="241"/>
      <c r="EJ3" s="239" t="s">
        <v>163</v>
      </c>
      <c r="EK3" s="240"/>
      <c r="EL3" s="241"/>
      <c r="EM3" s="240" t="s">
        <v>164</v>
      </c>
      <c r="EN3" s="240"/>
      <c r="EO3" s="317"/>
    </row>
    <row r="4" spans="1:145" s="16" customFormat="1" ht="33.75" customHeight="1">
      <c r="A4" s="300"/>
      <c r="B4" s="314"/>
      <c r="C4" s="314"/>
      <c r="D4" s="315"/>
      <c r="E4" s="312" t="s">
        <v>219</v>
      </c>
      <c r="F4" s="312"/>
      <c r="G4" s="312"/>
      <c r="H4" s="242" t="s">
        <v>150</v>
      </c>
      <c r="I4" s="244"/>
      <c r="J4" s="324"/>
      <c r="K4" s="323" t="s">
        <v>33</v>
      </c>
      <c r="L4" s="244"/>
      <c r="M4" s="243"/>
      <c r="N4" s="312" t="s">
        <v>155</v>
      </c>
      <c r="O4" s="312"/>
      <c r="P4" s="312"/>
      <c r="Q4" s="312" t="s">
        <v>249</v>
      </c>
      <c r="R4" s="312"/>
      <c r="S4" s="319"/>
      <c r="T4" s="321" t="s">
        <v>217</v>
      </c>
      <c r="U4" s="312"/>
      <c r="V4" s="312"/>
      <c r="W4" s="298" t="s">
        <v>156</v>
      </c>
      <c r="X4" s="312"/>
      <c r="Y4" s="312"/>
      <c r="Z4" s="312" t="s">
        <v>157</v>
      </c>
      <c r="AA4" s="312"/>
      <c r="AB4" s="319"/>
      <c r="AC4" s="321" t="s">
        <v>158</v>
      </c>
      <c r="AD4" s="312"/>
      <c r="AE4" s="312"/>
      <c r="AF4" s="298" t="s">
        <v>150</v>
      </c>
      <c r="AG4" s="312"/>
      <c r="AH4" s="312"/>
      <c r="AI4" s="322"/>
      <c r="AJ4" s="314"/>
      <c r="AK4" s="318"/>
      <c r="AL4" s="316"/>
      <c r="AM4" s="314"/>
      <c r="AN4" s="315"/>
      <c r="AO4" s="314"/>
      <c r="AP4" s="314"/>
      <c r="AQ4" s="314"/>
      <c r="AR4" s="316"/>
      <c r="AS4" s="314"/>
      <c r="AT4" s="318"/>
      <c r="AU4" s="316"/>
      <c r="AV4" s="314"/>
      <c r="AW4" s="315"/>
      <c r="AX4" s="314"/>
      <c r="AY4" s="314"/>
      <c r="AZ4" s="315"/>
      <c r="BA4" s="322"/>
      <c r="BB4" s="314"/>
      <c r="BC4" s="318"/>
      <c r="BD4" s="316"/>
      <c r="BE4" s="314"/>
      <c r="BF4" s="318"/>
      <c r="BG4" s="316"/>
      <c r="BH4" s="314"/>
      <c r="BI4" s="315"/>
      <c r="BJ4" s="312" t="s">
        <v>159</v>
      </c>
      <c r="BK4" s="312"/>
      <c r="BL4" s="319"/>
      <c r="BM4" s="323" t="s">
        <v>150</v>
      </c>
      <c r="BN4" s="244"/>
      <c r="BO4" s="243"/>
      <c r="BP4" s="244" t="s">
        <v>33</v>
      </c>
      <c r="BQ4" s="244"/>
      <c r="BR4" s="243"/>
      <c r="BS4" s="312" t="s">
        <v>155</v>
      </c>
      <c r="BT4" s="312"/>
      <c r="BU4" s="319"/>
      <c r="BV4" s="321" t="s">
        <v>249</v>
      </c>
      <c r="BW4" s="312"/>
      <c r="BX4" s="312"/>
      <c r="BY4" s="298" t="s">
        <v>29</v>
      </c>
      <c r="BZ4" s="312"/>
      <c r="CA4" s="312"/>
      <c r="CB4" s="298" t="s">
        <v>156</v>
      </c>
      <c r="CC4" s="312"/>
      <c r="CD4" s="319"/>
      <c r="CE4" s="321" t="s">
        <v>157</v>
      </c>
      <c r="CF4" s="312"/>
      <c r="CG4" s="312"/>
      <c r="CH4" s="312" t="s">
        <v>158</v>
      </c>
      <c r="CI4" s="312"/>
      <c r="CJ4" s="312"/>
      <c r="CK4" s="298" t="s">
        <v>150</v>
      </c>
      <c r="CL4" s="312"/>
      <c r="CM4" s="319"/>
      <c r="CN4" s="316"/>
      <c r="CO4" s="314"/>
      <c r="CP4" s="315"/>
      <c r="CQ4" s="322"/>
      <c r="CR4" s="314"/>
      <c r="CS4" s="315"/>
      <c r="CT4" s="314"/>
      <c r="CU4" s="314"/>
      <c r="CV4" s="318"/>
      <c r="CW4" s="316"/>
      <c r="CX4" s="314"/>
      <c r="CY4" s="315"/>
      <c r="CZ4" s="322"/>
      <c r="DA4" s="314"/>
      <c r="DB4" s="315"/>
      <c r="DC4" s="314"/>
      <c r="DD4" s="314"/>
      <c r="DE4" s="318"/>
      <c r="DF4" s="316"/>
      <c r="DG4" s="314"/>
      <c r="DH4" s="315"/>
      <c r="DI4" s="322"/>
      <c r="DJ4" s="314"/>
      <c r="DK4" s="318"/>
      <c r="DL4" s="314"/>
      <c r="DM4" s="314"/>
      <c r="DN4" s="318"/>
      <c r="DO4" s="316"/>
      <c r="DP4" s="314"/>
      <c r="DQ4" s="315"/>
      <c r="DR4" s="322"/>
      <c r="DS4" s="314"/>
      <c r="DT4" s="315"/>
      <c r="DU4" s="314"/>
      <c r="DV4" s="314"/>
      <c r="DW4" s="318"/>
      <c r="DX4" s="316"/>
      <c r="DY4" s="314"/>
      <c r="DZ4" s="318"/>
      <c r="EA4" s="314"/>
      <c r="EB4" s="314"/>
      <c r="EC4" s="315"/>
      <c r="ED4" s="314"/>
      <c r="EE4" s="314"/>
      <c r="EF4" s="318"/>
      <c r="EG4" s="316"/>
      <c r="EH4" s="314"/>
      <c r="EI4" s="315"/>
      <c r="EJ4" s="322"/>
      <c r="EK4" s="314"/>
      <c r="EL4" s="315"/>
      <c r="EM4" s="314"/>
      <c r="EN4" s="314"/>
      <c r="EO4" s="318"/>
    </row>
    <row r="5" spans="1:146" s="16" customFormat="1" ht="47.25" customHeight="1" thickBot="1">
      <c r="A5" s="301"/>
      <c r="B5" s="62" t="s">
        <v>268</v>
      </c>
      <c r="C5" s="63" t="s">
        <v>269</v>
      </c>
      <c r="D5" s="63" t="s">
        <v>270</v>
      </c>
      <c r="E5" s="62" t="s">
        <v>271</v>
      </c>
      <c r="F5" s="63" t="s">
        <v>272</v>
      </c>
      <c r="G5" s="63" t="s">
        <v>273</v>
      </c>
      <c r="H5" s="62" t="s">
        <v>271</v>
      </c>
      <c r="I5" s="63" t="s">
        <v>272</v>
      </c>
      <c r="J5" s="123" t="s">
        <v>273</v>
      </c>
      <c r="K5" s="122" t="s">
        <v>271</v>
      </c>
      <c r="L5" s="63" t="s">
        <v>272</v>
      </c>
      <c r="M5" s="63" t="s">
        <v>273</v>
      </c>
      <c r="N5" s="62" t="s">
        <v>271</v>
      </c>
      <c r="O5" s="63" t="s">
        <v>272</v>
      </c>
      <c r="P5" s="63" t="s">
        <v>273</v>
      </c>
      <c r="Q5" s="62" t="s">
        <v>271</v>
      </c>
      <c r="R5" s="63" t="s">
        <v>272</v>
      </c>
      <c r="S5" s="123" t="s">
        <v>273</v>
      </c>
      <c r="T5" s="226" t="s">
        <v>271</v>
      </c>
      <c r="U5" s="63" t="s">
        <v>272</v>
      </c>
      <c r="V5" s="227" t="s">
        <v>273</v>
      </c>
      <c r="W5" s="225" t="s">
        <v>271</v>
      </c>
      <c r="X5" s="63" t="s">
        <v>272</v>
      </c>
      <c r="Y5" s="63" t="s">
        <v>273</v>
      </c>
      <c r="Z5" s="62" t="s">
        <v>271</v>
      </c>
      <c r="AA5" s="63" t="s">
        <v>272</v>
      </c>
      <c r="AB5" s="228" t="s">
        <v>273</v>
      </c>
      <c r="AC5" s="226" t="s">
        <v>271</v>
      </c>
      <c r="AD5" s="63" t="s">
        <v>272</v>
      </c>
      <c r="AE5" s="227" t="s">
        <v>273</v>
      </c>
      <c r="AF5" s="225" t="s">
        <v>271</v>
      </c>
      <c r="AG5" s="63" t="s">
        <v>272</v>
      </c>
      <c r="AH5" s="63" t="s">
        <v>273</v>
      </c>
      <c r="AI5" s="62" t="s">
        <v>271</v>
      </c>
      <c r="AJ5" s="63" t="s">
        <v>272</v>
      </c>
      <c r="AK5" s="228" t="s">
        <v>273</v>
      </c>
      <c r="AL5" s="226" t="s">
        <v>271</v>
      </c>
      <c r="AM5" s="63" t="s">
        <v>272</v>
      </c>
      <c r="AN5" s="227" t="s">
        <v>273</v>
      </c>
      <c r="AO5" s="62" t="s">
        <v>271</v>
      </c>
      <c r="AP5" s="63" t="s">
        <v>272</v>
      </c>
      <c r="AQ5" s="229" t="s">
        <v>273</v>
      </c>
      <c r="AR5" s="226" t="s">
        <v>271</v>
      </c>
      <c r="AS5" s="63" t="s">
        <v>272</v>
      </c>
      <c r="AT5" s="228" t="s">
        <v>273</v>
      </c>
      <c r="AU5" s="226" t="s">
        <v>271</v>
      </c>
      <c r="AV5" s="63" t="s">
        <v>272</v>
      </c>
      <c r="AW5" s="227" t="s">
        <v>273</v>
      </c>
      <c r="AX5" s="225" t="s">
        <v>271</v>
      </c>
      <c r="AY5" s="63" t="s">
        <v>272</v>
      </c>
      <c r="AZ5" s="63" t="s">
        <v>273</v>
      </c>
      <c r="BA5" s="62" t="s">
        <v>271</v>
      </c>
      <c r="BB5" s="63" t="s">
        <v>272</v>
      </c>
      <c r="BC5" s="228" t="s">
        <v>273</v>
      </c>
      <c r="BD5" s="226" t="s">
        <v>271</v>
      </c>
      <c r="BE5" s="63" t="s">
        <v>272</v>
      </c>
      <c r="BF5" s="123" t="s">
        <v>273</v>
      </c>
      <c r="BG5" s="122" t="s">
        <v>271</v>
      </c>
      <c r="BH5" s="63" t="s">
        <v>272</v>
      </c>
      <c r="BI5" s="63" t="s">
        <v>273</v>
      </c>
      <c r="BJ5" s="62" t="s">
        <v>271</v>
      </c>
      <c r="BK5" s="63" t="s">
        <v>272</v>
      </c>
      <c r="BL5" s="228" t="s">
        <v>273</v>
      </c>
      <c r="BM5" s="226" t="s">
        <v>271</v>
      </c>
      <c r="BN5" s="63" t="s">
        <v>272</v>
      </c>
      <c r="BO5" s="227" t="s">
        <v>273</v>
      </c>
      <c r="BP5" s="225" t="s">
        <v>271</v>
      </c>
      <c r="BQ5" s="63" t="s">
        <v>272</v>
      </c>
      <c r="BR5" s="63" t="s">
        <v>273</v>
      </c>
      <c r="BS5" s="62" t="s">
        <v>271</v>
      </c>
      <c r="BT5" s="63" t="s">
        <v>272</v>
      </c>
      <c r="BU5" s="228" t="s">
        <v>273</v>
      </c>
      <c r="BV5" s="226" t="s">
        <v>271</v>
      </c>
      <c r="BW5" s="63" t="s">
        <v>272</v>
      </c>
      <c r="BX5" s="227" t="s">
        <v>273</v>
      </c>
      <c r="BY5" s="62" t="s">
        <v>271</v>
      </c>
      <c r="BZ5" s="63" t="s">
        <v>272</v>
      </c>
      <c r="CA5" s="227" t="s">
        <v>273</v>
      </c>
      <c r="CB5" s="225" t="s">
        <v>271</v>
      </c>
      <c r="CC5" s="63" t="s">
        <v>272</v>
      </c>
      <c r="CD5" s="228" t="s">
        <v>273</v>
      </c>
      <c r="CE5" s="226" t="s">
        <v>271</v>
      </c>
      <c r="CF5" s="63" t="s">
        <v>272</v>
      </c>
      <c r="CG5" s="63" t="s">
        <v>273</v>
      </c>
      <c r="CH5" s="62" t="s">
        <v>271</v>
      </c>
      <c r="CI5" s="63" t="s">
        <v>272</v>
      </c>
      <c r="CJ5" s="227" t="s">
        <v>273</v>
      </c>
      <c r="CK5" s="225" t="s">
        <v>271</v>
      </c>
      <c r="CL5" s="63" t="s">
        <v>272</v>
      </c>
      <c r="CM5" s="228" t="s">
        <v>273</v>
      </c>
      <c r="CN5" s="226" t="s">
        <v>271</v>
      </c>
      <c r="CO5" s="63" t="s">
        <v>272</v>
      </c>
      <c r="CP5" s="63" t="s">
        <v>273</v>
      </c>
      <c r="CQ5" s="63" t="s">
        <v>271</v>
      </c>
      <c r="CR5" s="63" t="s">
        <v>274</v>
      </c>
      <c r="CS5" s="227" t="s">
        <v>273</v>
      </c>
      <c r="CT5" s="225" t="s">
        <v>271</v>
      </c>
      <c r="CU5" s="63" t="s">
        <v>272</v>
      </c>
      <c r="CV5" s="228" t="s">
        <v>273</v>
      </c>
      <c r="CW5" s="226" t="s">
        <v>271</v>
      </c>
      <c r="CX5" s="63" t="s">
        <v>272</v>
      </c>
      <c r="CY5" s="63" t="s">
        <v>273</v>
      </c>
      <c r="CZ5" s="63" t="s">
        <v>271</v>
      </c>
      <c r="DA5" s="63" t="s">
        <v>272</v>
      </c>
      <c r="DB5" s="227" t="s">
        <v>273</v>
      </c>
      <c r="DC5" s="225" t="s">
        <v>271</v>
      </c>
      <c r="DD5" s="63" t="s">
        <v>272</v>
      </c>
      <c r="DE5" s="228" t="s">
        <v>273</v>
      </c>
      <c r="DF5" s="226" t="s">
        <v>271</v>
      </c>
      <c r="DG5" s="63" t="s">
        <v>272</v>
      </c>
      <c r="DH5" s="63" t="s">
        <v>273</v>
      </c>
      <c r="DI5" s="63" t="s">
        <v>271</v>
      </c>
      <c r="DJ5" s="63" t="s">
        <v>272</v>
      </c>
      <c r="DK5" s="123" t="s">
        <v>273</v>
      </c>
      <c r="DL5" s="225" t="s">
        <v>271</v>
      </c>
      <c r="DM5" s="63" t="s">
        <v>272</v>
      </c>
      <c r="DN5" s="228" t="s">
        <v>273</v>
      </c>
      <c r="DO5" s="226" t="s">
        <v>271</v>
      </c>
      <c r="DP5" s="63" t="s">
        <v>272</v>
      </c>
      <c r="DQ5" s="63" t="s">
        <v>273</v>
      </c>
      <c r="DR5" s="63" t="s">
        <v>271</v>
      </c>
      <c r="DS5" s="63" t="s">
        <v>272</v>
      </c>
      <c r="DT5" s="227" t="s">
        <v>273</v>
      </c>
      <c r="DU5" s="225" t="s">
        <v>271</v>
      </c>
      <c r="DV5" s="63" t="s">
        <v>272</v>
      </c>
      <c r="DW5" s="228" t="s">
        <v>273</v>
      </c>
      <c r="DX5" s="226" t="s">
        <v>271</v>
      </c>
      <c r="DY5" s="63" t="s">
        <v>272</v>
      </c>
      <c r="DZ5" s="228" t="s">
        <v>273</v>
      </c>
      <c r="EA5" s="62" t="s">
        <v>271</v>
      </c>
      <c r="EB5" s="63" t="s">
        <v>272</v>
      </c>
      <c r="EC5" s="227" t="s">
        <v>273</v>
      </c>
      <c r="ED5" s="225" t="s">
        <v>271</v>
      </c>
      <c r="EE5" s="63" t="s">
        <v>272</v>
      </c>
      <c r="EF5" s="228" t="s">
        <v>273</v>
      </c>
      <c r="EG5" s="226" t="s">
        <v>271</v>
      </c>
      <c r="EH5" s="63" t="s">
        <v>272</v>
      </c>
      <c r="EI5" s="63" t="s">
        <v>273</v>
      </c>
      <c r="EJ5" s="63" t="s">
        <v>271</v>
      </c>
      <c r="EK5" s="63" t="s">
        <v>272</v>
      </c>
      <c r="EL5" s="227" t="s">
        <v>275</v>
      </c>
      <c r="EM5" s="62" t="s">
        <v>271</v>
      </c>
      <c r="EN5" s="63" t="s">
        <v>272</v>
      </c>
      <c r="EO5" s="123" t="s">
        <v>273</v>
      </c>
      <c r="EP5" s="124"/>
    </row>
    <row r="6" spans="1:145" ht="22.5" customHeight="1" thickBot="1">
      <c r="A6" s="17" t="s">
        <v>0</v>
      </c>
      <c r="B6" s="218">
        <v>21411</v>
      </c>
      <c r="C6" s="219">
        <v>0</v>
      </c>
      <c r="D6" s="219">
        <v>21411</v>
      </c>
      <c r="E6" s="219">
        <v>90194</v>
      </c>
      <c r="F6" s="219">
        <v>-320</v>
      </c>
      <c r="G6" s="219">
        <v>89874</v>
      </c>
      <c r="H6" s="219">
        <v>2948276</v>
      </c>
      <c r="I6" s="219">
        <v>4813</v>
      </c>
      <c r="J6" s="220">
        <v>2953089</v>
      </c>
      <c r="K6" s="221">
        <v>2251260</v>
      </c>
      <c r="L6" s="219">
        <v>-61294</v>
      </c>
      <c r="M6" s="219">
        <v>2189966</v>
      </c>
      <c r="N6" s="219">
        <v>1198516</v>
      </c>
      <c r="O6" s="219">
        <v>-140705</v>
      </c>
      <c r="P6" s="219">
        <v>1057811</v>
      </c>
      <c r="Q6" s="219">
        <v>0</v>
      </c>
      <c r="R6" s="219">
        <v>192532</v>
      </c>
      <c r="S6" s="220">
        <v>192532</v>
      </c>
      <c r="T6" s="221">
        <v>257657</v>
      </c>
      <c r="U6" s="219">
        <v>0</v>
      </c>
      <c r="V6" s="219">
        <v>257657</v>
      </c>
      <c r="W6" s="218">
        <v>0</v>
      </c>
      <c r="X6" s="219">
        <v>0</v>
      </c>
      <c r="Y6" s="219">
        <v>0</v>
      </c>
      <c r="Z6" s="219">
        <v>1660967</v>
      </c>
      <c r="AA6" s="219">
        <v>-26518</v>
      </c>
      <c r="AB6" s="220">
        <v>1634449</v>
      </c>
      <c r="AC6" s="221">
        <v>5270741</v>
      </c>
      <c r="AD6" s="219">
        <v>-1971</v>
      </c>
      <c r="AE6" s="219">
        <v>5268770</v>
      </c>
      <c r="AF6" s="218">
        <v>2669830</v>
      </c>
      <c r="AG6" s="219">
        <v>1228</v>
      </c>
      <c r="AH6" s="219">
        <v>2671058</v>
      </c>
      <c r="AI6" s="219">
        <v>1039810</v>
      </c>
      <c r="AJ6" s="219">
        <v>0</v>
      </c>
      <c r="AK6" s="220">
        <v>1039810</v>
      </c>
      <c r="AL6" s="221">
        <v>3362986</v>
      </c>
      <c r="AM6" s="219">
        <v>-7107</v>
      </c>
      <c r="AN6" s="219">
        <v>3355879</v>
      </c>
      <c r="AO6" s="218">
        <v>20771648</v>
      </c>
      <c r="AP6" s="219">
        <v>-39342</v>
      </c>
      <c r="AQ6" s="230">
        <v>20732306</v>
      </c>
      <c r="AR6" s="221">
        <v>1546154</v>
      </c>
      <c r="AS6" s="219">
        <v>32065</v>
      </c>
      <c r="AT6" s="220">
        <v>1578219</v>
      </c>
      <c r="AU6" s="221">
        <v>0</v>
      </c>
      <c r="AV6" s="219">
        <v>0</v>
      </c>
      <c r="AW6" s="219">
        <v>0</v>
      </c>
      <c r="AX6" s="218">
        <v>34275</v>
      </c>
      <c r="AY6" s="219">
        <v>0</v>
      </c>
      <c r="AZ6" s="219">
        <v>34275</v>
      </c>
      <c r="BA6" s="219">
        <v>87042</v>
      </c>
      <c r="BB6" s="219">
        <v>-192</v>
      </c>
      <c r="BC6" s="220">
        <v>86850</v>
      </c>
      <c r="BD6" s="221">
        <v>1667471</v>
      </c>
      <c r="BE6" s="219">
        <v>31873</v>
      </c>
      <c r="BF6" s="220">
        <v>1699344</v>
      </c>
      <c r="BG6" s="221">
        <v>56085</v>
      </c>
      <c r="BH6" s="219">
        <v>0</v>
      </c>
      <c r="BI6" s="219">
        <v>56085</v>
      </c>
      <c r="BJ6" s="219">
        <v>77001</v>
      </c>
      <c r="BK6" s="219">
        <v>2994</v>
      </c>
      <c r="BL6" s="220">
        <v>79995</v>
      </c>
      <c r="BM6" s="221">
        <v>383951</v>
      </c>
      <c r="BN6" s="219">
        <v>421</v>
      </c>
      <c r="BO6" s="219">
        <v>384372</v>
      </c>
      <c r="BP6" s="218">
        <v>1030127</v>
      </c>
      <c r="BQ6" s="219">
        <v>-53038</v>
      </c>
      <c r="BR6" s="219">
        <v>977089</v>
      </c>
      <c r="BS6" s="219">
        <v>498560</v>
      </c>
      <c r="BT6" s="219">
        <v>-32199</v>
      </c>
      <c r="BU6" s="220">
        <v>466361</v>
      </c>
      <c r="BV6" s="221">
        <v>0</v>
      </c>
      <c r="BW6" s="219">
        <v>87878</v>
      </c>
      <c r="BX6" s="219">
        <v>87878</v>
      </c>
      <c r="BY6" s="218">
        <v>177701</v>
      </c>
      <c r="BZ6" s="219">
        <v>-41657</v>
      </c>
      <c r="CA6" s="219">
        <v>136044</v>
      </c>
      <c r="CB6" s="218">
        <v>0</v>
      </c>
      <c r="CC6" s="219">
        <v>0</v>
      </c>
      <c r="CD6" s="220">
        <v>0</v>
      </c>
      <c r="CE6" s="221">
        <v>1595183</v>
      </c>
      <c r="CF6" s="219">
        <v>-15817</v>
      </c>
      <c r="CG6" s="219">
        <v>1579366</v>
      </c>
      <c r="CH6" s="219">
        <v>84728</v>
      </c>
      <c r="CI6" s="219">
        <v>-132</v>
      </c>
      <c r="CJ6" s="219">
        <v>84596</v>
      </c>
      <c r="CK6" s="218">
        <v>902954</v>
      </c>
      <c r="CL6" s="219">
        <v>-9685</v>
      </c>
      <c r="CM6" s="220">
        <v>893269</v>
      </c>
      <c r="CN6" s="221">
        <v>114</v>
      </c>
      <c r="CO6" s="219">
        <v>0</v>
      </c>
      <c r="CP6" s="219">
        <v>114</v>
      </c>
      <c r="CQ6" s="219">
        <v>40</v>
      </c>
      <c r="CR6" s="219">
        <v>0</v>
      </c>
      <c r="CS6" s="219">
        <v>40</v>
      </c>
      <c r="CT6" s="218">
        <v>4806444</v>
      </c>
      <c r="CU6" s="219">
        <v>-61235</v>
      </c>
      <c r="CV6" s="220">
        <v>4745209</v>
      </c>
      <c r="CW6" s="221">
        <v>144441</v>
      </c>
      <c r="CX6" s="219">
        <v>-17253</v>
      </c>
      <c r="CY6" s="219">
        <v>127188</v>
      </c>
      <c r="CZ6" s="219">
        <v>0</v>
      </c>
      <c r="DA6" s="219">
        <v>0</v>
      </c>
      <c r="DB6" s="219">
        <v>0</v>
      </c>
      <c r="DC6" s="218">
        <v>0</v>
      </c>
      <c r="DD6" s="219">
        <v>0</v>
      </c>
      <c r="DE6" s="220">
        <v>0</v>
      </c>
      <c r="DF6" s="221">
        <v>0</v>
      </c>
      <c r="DG6" s="219">
        <v>0</v>
      </c>
      <c r="DH6" s="219">
        <v>0</v>
      </c>
      <c r="DI6" s="219">
        <v>144441</v>
      </c>
      <c r="DJ6" s="219">
        <v>-17253</v>
      </c>
      <c r="DK6" s="220">
        <v>127188</v>
      </c>
      <c r="DL6" s="218">
        <v>0</v>
      </c>
      <c r="DM6" s="219">
        <v>0</v>
      </c>
      <c r="DN6" s="220">
        <v>0</v>
      </c>
      <c r="DO6" s="221">
        <v>0</v>
      </c>
      <c r="DP6" s="219">
        <v>0</v>
      </c>
      <c r="DQ6" s="219">
        <v>0</v>
      </c>
      <c r="DR6" s="219">
        <v>0</v>
      </c>
      <c r="DS6" s="219">
        <v>0</v>
      </c>
      <c r="DT6" s="219">
        <v>0</v>
      </c>
      <c r="DU6" s="218">
        <v>0</v>
      </c>
      <c r="DV6" s="219">
        <v>0</v>
      </c>
      <c r="DW6" s="220">
        <v>0</v>
      </c>
      <c r="DX6" s="221">
        <v>0</v>
      </c>
      <c r="DY6" s="219">
        <v>0</v>
      </c>
      <c r="DZ6" s="220">
        <v>0</v>
      </c>
      <c r="EA6" s="218">
        <v>0</v>
      </c>
      <c r="EB6" s="219">
        <v>0</v>
      </c>
      <c r="EC6" s="219">
        <v>0</v>
      </c>
      <c r="ED6" s="218">
        <v>0</v>
      </c>
      <c r="EE6" s="219">
        <v>0</v>
      </c>
      <c r="EF6" s="220">
        <v>0</v>
      </c>
      <c r="EG6" s="221">
        <v>0</v>
      </c>
      <c r="EH6" s="219">
        <v>0</v>
      </c>
      <c r="EI6" s="219">
        <v>0</v>
      </c>
      <c r="EJ6" s="219">
        <v>2763</v>
      </c>
      <c r="EK6" s="219">
        <v>0</v>
      </c>
      <c r="EL6" s="219">
        <v>2763</v>
      </c>
      <c r="EM6" s="218">
        <v>2763</v>
      </c>
      <c r="EN6" s="219">
        <v>0</v>
      </c>
      <c r="EO6" s="220">
        <v>2763</v>
      </c>
    </row>
    <row r="7" spans="1:145" ht="22.5" customHeight="1" thickTop="1">
      <c r="A7" s="30" t="s">
        <v>1</v>
      </c>
      <c r="B7" s="171">
        <v>13783</v>
      </c>
      <c r="C7" s="168">
        <v>0</v>
      </c>
      <c r="D7" s="168">
        <v>13783</v>
      </c>
      <c r="E7" s="168">
        <v>52073</v>
      </c>
      <c r="F7" s="168">
        <v>0</v>
      </c>
      <c r="G7" s="168">
        <v>52073</v>
      </c>
      <c r="H7" s="168">
        <v>10671</v>
      </c>
      <c r="I7" s="168">
        <v>0</v>
      </c>
      <c r="J7" s="210">
        <v>10671</v>
      </c>
      <c r="K7" s="201">
        <v>194783</v>
      </c>
      <c r="L7" s="168">
        <v>-28985</v>
      </c>
      <c r="M7" s="168">
        <v>165798</v>
      </c>
      <c r="N7" s="168">
        <v>223680</v>
      </c>
      <c r="O7" s="168">
        <v>0</v>
      </c>
      <c r="P7" s="168">
        <v>223680</v>
      </c>
      <c r="Q7" s="168">
        <v>0</v>
      </c>
      <c r="R7" s="168">
        <v>0</v>
      </c>
      <c r="S7" s="210">
        <v>0</v>
      </c>
      <c r="T7" s="201">
        <v>0</v>
      </c>
      <c r="U7" s="168">
        <v>0</v>
      </c>
      <c r="V7" s="168">
        <v>0</v>
      </c>
      <c r="W7" s="171">
        <v>0</v>
      </c>
      <c r="X7" s="168">
        <v>0</v>
      </c>
      <c r="Y7" s="168">
        <v>0</v>
      </c>
      <c r="Z7" s="168">
        <v>206042</v>
      </c>
      <c r="AA7" s="168">
        <v>0</v>
      </c>
      <c r="AB7" s="210">
        <v>206042</v>
      </c>
      <c r="AC7" s="201">
        <v>1283889</v>
      </c>
      <c r="AD7" s="168">
        <v>11137</v>
      </c>
      <c r="AE7" s="168">
        <v>1295026</v>
      </c>
      <c r="AF7" s="171">
        <v>1816408</v>
      </c>
      <c r="AG7" s="168">
        <v>-7597</v>
      </c>
      <c r="AH7" s="168">
        <v>1808811</v>
      </c>
      <c r="AI7" s="168">
        <v>0</v>
      </c>
      <c r="AJ7" s="168">
        <v>0</v>
      </c>
      <c r="AK7" s="210">
        <v>0</v>
      </c>
      <c r="AL7" s="201">
        <v>0</v>
      </c>
      <c r="AM7" s="168">
        <v>0</v>
      </c>
      <c r="AN7" s="168">
        <v>0</v>
      </c>
      <c r="AO7" s="171">
        <v>3801329</v>
      </c>
      <c r="AP7" s="168">
        <v>-25445</v>
      </c>
      <c r="AQ7" s="169">
        <v>3775884</v>
      </c>
      <c r="AR7" s="201">
        <v>185452</v>
      </c>
      <c r="AS7" s="168">
        <v>608</v>
      </c>
      <c r="AT7" s="210">
        <v>186060</v>
      </c>
      <c r="AU7" s="201">
        <v>140314</v>
      </c>
      <c r="AV7" s="168">
        <v>566</v>
      </c>
      <c r="AW7" s="168">
        <v>140880</v>
      </c>
      <c r="AX7" s="171">
        <v>2483812</v>
      </c>
      <c r="AY7" s="168">
        <v>0</v>
      </c>
      <c r="AZ7" s="168">
        <v>2483812</v>
      </c>
      <c r="BA7" s="168">
        <v>2143724</v>
      </c>
      <c r="BB7" s="168">
        <v>13629</v>
      </c>
      <c r="BC7" s="210">
        <v>2157353</v>
      </c>
      <c r="BD7" s="201">
        <v>4953302</v>
      </c>
      <c r="BE7" s="168">
        <v>14803</v>
      </c>
      <c r="BF7" s="210">
        <v>4968105</v>
      </c>
      <c r="BG7" s="201">
        <v>14562</v>
      </c>
      <c r="BH7" s="168">
        <v>0</v>
      </c>
      <c r="BI7" s="168">
        <v>14562</v>
      </c>
      <c r="BJ7" s="168">
        <v>5557</v>
      </c>
      <c r="BK7" s="168">
        <v>231</v>
      </c>
      <c r="BL7" s="210">
        <v>5788</v>
      </c>
      <c r="BM7" s="201">
        <v>5082</v>
      </c>
      <c r="BN7" s="168">
        <v>0</v>
      </c>
      <c r="BO7" s="168">
        <v>5082</v>
      </c>
      <c r="BP7" s="171">
        <v>63491</v>
      </c>
      <c r="BQ7" s="168">
        <v>-7403</v>
      </c>
      <c r="BR7" s="168">
        <v>56088</v>
      </c>
      <c r="BS7" s="168">
        <v>50042</v>
      </c>
      <c r="BT7" s="168">
        <v>28</v>
      </c>
      <c r="BU7" s="210">
        <v>50070</v>
      </c>
      <c r="BV7" s="201">
        <v>0</v>
      </c>
      <c r="BW7" s="168">
        <v>0</v>
      </c>
      <c r="BX7" s="168">
        <v>0</v>
      </c>
      <c r="BY7" s="171">
        <v>0</v>
      </c>
      <c r="BZ7" s="168">
        <v>0</v>
      </c>
      <c r="CA7" s="168">
        <v>0</v>
      </c>
      <c r="CB7" s="171">
        <v>0</v>
      </c>
      <c r="CC7" s="168">
        <v>0</v>
      </c>
      <c r="CD7" s="210">
        <v>0</v>
      </c>
      <c r="CE7" s="201">
        <v>68967</v>
      </c>
      <c r="CF7" s="168">
        <v>0</v>
      </c>
      <c r="CG7" s="168">
        <v>68967</v>
      </c>
      <c r="CH7" s="168">
        <v>6736</v>
      </c>
      <c r="CI7" s="168">
        <v>12</v>
      </c>
      <c r="CJ7" s="168">
        <v>6748</v>
      </c>
      <c r="CK7" s="171">
        <v>165902</v>
      </c>
      <c r="CL7" s="168">
        <v>-3616</v>
      </c>
      <c r="CM7" s="210">
        <v>162286</v>
      </c>
      <c r="CN7" s="201">
        <v>0</v>
      </c>
      <c r="CO7" s="168">
        <v>0</v>
      </c>
      <c r="CP7" s="168">
        <v>0</v>
      </c>
      <c r="CQ7" s="168">
        <v>0</v>
      </c>
      <c r="CR7" s="168">
        <v>0</v>
      </c>
      <c r="CS7" s="168">
        <v>0</v>
      </c>
      <c r="CT7" s="171">
        <v>380339</v>
      </c>
      <c r="CU7" s="168">
        <v>-10748</v>
      </c>
      <c r="CV7" s="210">
        <v>369591</v>
      </c>
      <c r="CW7" s="201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71">
        <v>0</v>
      </c>
      <c r="DD7" s="168">
        <v>0</v>
      </c>
      <c r="DE7" s="210">
        <v>0</v>
      </c>
      <c r="DF7" s="201">
        <v>80130</v>
      </c>
      <c r="DG7" s="168">
        <v>7706</v>
      </c>
      <c r="DH7" s="168">
        <v>87836</v>
      </c>
      <c r="DI7" s="168">
        <v>80130</v>
      </c>
      <c r="DJ7" s="168">
        <v>7706</v>
      </c>
      <c r="DK7" s="210">
        <v>87836</v>
      </c>
      <c r="DL7" s="171">
        <v>0</v>
      </c>
      <c r="DM7" s="168">
        <v>0</v>
      </c>
      <c r="DN7" s="210">
        <v>0</v>
      </c>
      <c r="DO7" s="201">
        <v>0</v>
      </c>
      <c r="DP7" s="168">
        <v>0</v>
      </c>
      <c r="DQ7" s="168">
        <v>0</v>
      </c>
      <c r="DR7" s="168">
        <v>0</v>
      </c>
      <c r="DS7" s="168">
        <v>0</v>
      </c>
      <c r="DT7" s="168">
        <v>0</v>
      </c>
      <c r="DU7" s="171">
        <v>0</v>
      </c>
      <c r="DV7" s="168">
        <v>0</v>
      </c>
      <c r="DW7" s="210">
        <v>0</v>
      </c>
      <c r="DX7" s="201">
        <v>0</v>
      </c>
      <c r="DY7" s="168">
        <v>0</v>
      </c>
      <c r="DZ7" s="210">
        <v>0</v>
      </c>
      <c r="EA7" s="171">
        <v>0</v>
      </c>
      <c r="EB7" s="168">
        <v>0</v>
      </c>
      <c r="EC7" s="168">
        <v>0</v>
      </c>
      <c r="ED7" s="171">
        <v>0</v>
      </c>
      <c r="EE7" s="168">
        <v>0</v>
      </c>
      <c r="EF7" s="210">
        <v>0</v>
      </c>
      <c r="EG7" s="201">
        <v>0</v>
      </c>
      <c r="EH7" s="168">
        <v>0</v>
      </c>
      <c r="EI7" s="168">
        <v>0</v>
      </c>
      <c r="EJ7" s="168">
        <v>0</v>
      </c>
      <c r="EK7" s="168">
        <v>0</v>
      </c>
      <c r="EL7" s="168">
        <v>0</v>
      </c>
      <c r="EM7" s="171">
        <v>0</v>
      </c>
      <c r="EN7" s="168">
        <v>0</v>
      </c>
      <c r="EO7" s="210">
        <v>0</v>
      </c>
    </row>
    <row r="8" spans="1:145" ht="22.5" customHeight="1">
      <c r="A8" s="22" t="s">
        <v>2</v>
      </c>
      <c r="B8" s="167">
        <v>14496</v>
      </c>
      <c r="C8" s="164">
        <v>0</v>
      </c>
      <c r="D8" s="164">
        <v>14496</v>
      </c>
      <c r="E8" s="164">
        <v>9871</v>
      </c>
      <c r="F8" s="164">
        <v>0</v>
      </c>
      <c r="G8" s="164">
        <v>9871</v>
      </c>
      <c r="H8" s="164">
        <v>3495</v>
      </c>
      <c r="I8" s="164">
        <v>2545</v>
      </c>
      <c r="J8" s="209">
        <v>6040</v>
      </c>
      <c r="K8" s="200">
        <v>221405</v>
      </c>
      <c r="L8" s="164">
        <v>0</v>
      </c>
      <c r="M8" s="164">
        <v>221405</v>
      </c>
      <c r="N8" s="164">
        <v>115900</v>
      </c>
      <c r="O8" s="164">
        <v>0</v>
      </c>
      <c r="P8" s="164">
        <v>115900</v>
      </c>
      <c r="Q8" s="164">
        <v>0</v>
      </c>
      <c r="R8" s="164">
        <v>0</v>
      </c>
      <c r="S8" s="209">
        <v>0</v>
      </c>
      <c r="T8" s="200">
        <v>0</v>
      </c>
      <c r="U8" s="164">
        <v>0</v>
      </c>
      <c r="V8" s="164">
        <v>0</v>
      </c>
      <c r="W8" s="167">
        <v>0</v>
      </c>
      <c r="X8" s="164">
        <v>0</v>
      </c>
      <c r="Y8" s="164">
        <v>0</v>
      </c>
      <c r="Z8" s="164">
        <v>78096</v>
      </c>
      <c r="AA8" s="164">
        <v>-1152</v>
      </c>
      <c r="AB8" s="209">
        <v>76944</v>
      </c>
      <c r="AC8" s="200">
        <v>763584</v>
      </c>
      <c r="AD8" s="164">
        <v>249</v>
      </c>
      <c r="AE8" s="164">
        <v>763833</v>
      </c>
      <c r="AF8" s="167">
        <v>460389</v>
      </c>
      <c r="AG8" s="164">
        <v>1741</v>
      </c>
      <c r="AH8" s="164">
        <v>462130</v>
      </c>
      <c r="AI8" s="164">
        <v>0</v>
      </c>
      <c r="AJ8" s="164">
        <v>0</v>
      </c>
      <c r="AK8" s="209">
        <v>0</v>
      </c>
      <c r="AL8" s="200">
        <v>0</v>
      </c>
      <c r="AM8" s="164">
        <v>0</v>
      </c>
      <c r="AN8" s="164">
        <v>0</v>
      </c>
      <c r="AO8" s="167">
        <v>1667236</v>
      </c>
      <c r="AP8" s="164">
        <v>3383</v>
      </c>
      <c r="AQ8" s="165">
        <v>1670619</v>
      </c>
      <c r="AR8" s="200">
        <v>0</v>
      </c>
      <c r="AS8" s="164">
        <v>0</v>
      </c>
      <c r="AT8" s="209">
        <v>0</v>
      </c>
      <c r="AU8" s="200">
        <v>0</v>
      </c>
      <c r="AV8" s="164">
        <v>0</v>
      </c>
      <c r="AW8" s="164">
        <v>0</v>
      </c>
      <c r="AX8" s="167">
        <v>194274</v>
      </c>
      <c r="AY8" s="164">
        <v>0</v>
      </c>
      <c r="AZ8" s="164">
        <v>194274</v>
      </c>
      <c r="BA8" s="164">
        <v>259154</v>
      </c>
      <c r="BB8" s="164">
        <v>-1200</v>
      </c>
      <c r="BC8" s="209">
        <v>257954</v>
      </c>
      <c r="BD8" s="200">
        <v>453428</v>
      </c>
      <c r="BE8" s="164">
        <v>-1200</v>
      </c>
      <c r="BF8" s="209">
        <v>452228</v>
      </c>
      <c r="BG8" s="200">
        <v>12683</v>
      </c>
      <c r="BH8" s="164">
        <v>0</v>
      </c>
      <c r="BI8" s="164">
        <v>12683</v>
      </c>
      <c r="BJ8" s="164">
        <v>4861</v>
      </c>
      <c r="BK8" s="164">
        <v>0</v>
      </c>
      <c r="BL8" s="209">
        <v>4861</v>
      </c>
      <c r="BM8" s="200">
        <v>3492</v>
      </c>
      <c r="BN8" s="164">
        <v>0</v>
      </c>
      <c r="BO8" s="164">
        <v>3492</v>
      </c>
      <c r="BP8" s="167">
        <v>84566</v>
      </c>
      <c r="BQ8" s="164">
        <v>0</v>
      </c>
      <c r="BR8" s="164">
        <v>84566</v>
      </c>
      <c r="BS8" s="164">
        <v>46113</v>
      </c>
      <c r="BT8" s="164">
        <v>0</v>
      </c>
      <c r="BU8" s="209">
        <v>46113</v>
      </c>
      <c r="BV8" s="200">
        <v>0</v>
      </c>
      <c r="BW8" s="164">
        <v>0</v>
      </c>
      <c r="BX8" s="164">
        <v>0</v>
      </c>
      <c r="BY8" s="167">
        <v>0</v>
      </c>
      <c r="BZ8" s="164">
        <v>0</v>
      </c>
      <c r="CA8" s="164">
        <v>0</v>
      </c>
      <c r="CB8" s="167">
        <v>0</v>
      </c>
      <c r="CC8" s="164">
        <v>0</v>
      </c>
      <c r="CD8" s="209">
        <v>0</v>
      </c>
      <c r="CE8" s="200">
        <v>59067</v>
      </c>
      <c r="CF8" s="164">
        <v>-1978</v>
      </c>
      <c r="CG8" s="164">
        <v>57089</v>
      </c>
      <c r="CH8" s="164">
        <v>7507</v>
      </c>
      <c r="CI8" s="164">
        <v>-458</v>
      </c>
      <c r="CJ8" s="164">
        <v>7049</v>
      </c>
      <c r="CK8" s="167">
        <v>100342</v>
      </c>
      <c r="CL8" s="164">
        <v>27</v>
      </c>
      <c r="CM8" s="209">
        <v>100369</v>
      </c>
      <c r="CN8" s="200">
        <v>0</v>
      </c>
      <c r="CO8" s="164">
        <v>0</v>
      </c>
      <c r="CP8" s="164">
        <v>0</v>
      </c>
      <c r="CQ8" s="164">
        <v>0</v>
      </c>
      <c r="CR8" s="164">
        <v>0</v>
      </c>
      <c r="CS8" s="164">
        <v>0</v>
      </c>
      <c r="CT8" s="167">
        <v>318631</v>
      </c>
      <c r="CU8" s="164">
        <v>-2409</v>
      </c>
      <c r="CV8" s="209">
        <v>316222</v>
      </c>
      <c r="CW8" s="200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7">
        <v>0</v>
      </c>
      <c r="DD8" s="164">
        <v>0</v>
      </c>
      <c r="DE8" s="209">
        <v>0</v>
      </c>
      <c r="DF8" s="200">
        <v>30768</v>
      </c>
      <c r="DG8" s="164">
        <v>-265</v>
      </c>
      <c r="DH8" s="164">
        <v>30503</v>
      </c>
      <c r="DI8" s="164">
        <v>30768</v>
      </c>
      <c r="DJ8" s="164">
        <v>-265</v>
      </c>
      <c r="DK8" s="209">
        <v>30503</v>
      </c>
      <c r="DL8" s="167">
        <v>510</v>
      </c>
      <c r="DM8" s="164">
        <v>0</v>
      </c>
      <c r="DN8" s="209">
        <v>510</v>
      </c>
      <c r="DO8" s="200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7">
        <v>0</v>
      </c>
      <c r="DV8" s="164">
        <v>0</v>
      </c>
      <c r="DW8" s="209">
        <v>0</v>
      </c>
      <c r="DX8" s="200">
        <v>510</v>
      </c>
      <c r="DY8" s="164">
        <v>0</v>
      </c>
      <c r="DZ8" s="209">
        <v>510</v>
      </c>
      <c r="EA8" s="167">
        <v>3306</v>
      </c>
      <c r="EB8" s="164">
        <v>0</v>
      </c>
      <c r="EC8" s="164">
        <v>3306</v>
      </c>
      <c r="ED8" s="167">
        <v>0</v>
      </c>
      <c r="EE8" s="164">
        <v>0</v>
      </c>
      <c r="EF8" s="209">
        <v>0</v>
      </c>
      <c r="EG8" s="200">
        <v>0</v>
      </c>
      <c r="EH8" s="164">
        <v>0</v>
      </c>
      <c r="EI8" s="164">
        <v>0</v>
      </c>
      <c r="EJ8" s="164">
        <v>0</v>
      </c>
      <c r="EK8" s="164">
        <v>0</v>
      </c>
      <c r="EL8" s="164">
        <v>0</v>
      </c>
      <c r="EM8" s="167">
        <v>3306</v>
      </c>
      <c r="EN8" s="164">
        <v>0</v>
      </c>
      <c r="EO8" s="209">
        <v>3306</v>
      </c>
    </row>
    <row r="9" spans="1:145" s="33" customFormat="1" ht="22.5" customHeight="1">
      <c r="A9" s="32" t="s">
        <v>3</v>
      </c>
      <c r="B9" s="167">
        <v>8916</v>
      </c>
      <c r="C9" s="164">
        <v>0</v>
      </c>
      <c r="D9" s="164">
        <v>8916</v>
      </c>
      <c r="E9" s="164">
        <v>24372</v>
      </c>
      <c r="F9" s="164">
        <v>470</v>
      </c>
      <c r="G9" s="164">
        <v>24842</v>
      </c>
      <c r="H9" s="164">
        <v>182360</v>
      </c>
      <c r="I9" s="164">
        <v>0</v>
      </c>
      <c r="J9" s="209">
        <v>182360</v>
      </c>
      <c r="K9" s="200">
        <v>148472</v>
      </c>
      <c r="L9" s="164">
        <v>-929</v>
      </c>
      <c r="M9" s="164">
        <v>147543</v>
      </c>
      <c r="N9" s="164">
        <v>89208</v>
      </c>
      <c r="O9" s="164">
        <v>0</v>
      </c>
      <c r="P9" s="164">
        <v>89208</v>
      </c>
      <c r="Q9" s="164">
        <v>0</v>
      </c>
      <c r="R9" s="164">
        <v>0</v>
      </c>
      <c r="S9" s="209">
        <v>0</v>
      </c>
      <c r="T9" s="200">
        <v>0</v>
      </c>
      <c r="U9" s="164">
        <v>0</v>
      </c>
      <c r="V9" s="164">
        <v>0</v>
      </c>
      <c r="W9" s="167">
        <v>0</v>
      </c>
      <c r="X9" s="164">
        <v>0</v>
      </c>
      <c r="Y9" s="164">
        <v>0</v>
      </c>
      <c r="Z9" s="164">
        <v>53875</v>
      </c>
      <c r="AA9" s="164">
        <v>-153</v>
      </c>
      <c r="AB9" s="209">
        <v>53722</v>
      </c>
      <c r="AC9" s="200">
        <v>324988</v>
      </c>
      <c r="AD9" s="164">
        <v>0</v>
      </c>
      <c r="AE9" s="164">
        <v>324988</v>
      </c>
      <c r="AF9" s="167">
        <v>1904763</v>
      </c>
      <c r="AG9" s="164">
        <v>-9759</v>
      </c>
      <c r="AH9" s="164">
        <v>1895004</v>
      </c>
      <c r="AI9" s="164">
        <v>0</v>
      </c>
      <c r="AJ9" s="164">
        <v>0</v>
      </c>
      <c r="AK9" s="209">
        <v>0</v>
      </c>
      <c r="AL9" s="200">
        <v>0</v>
      </c>
      <c r="AM9" s="164">
        <v>0</v>
      </c>
      <c r="AN9" s="164">
        <v>0</v>
      </c>
      <c r="AO9" s="167">
        <v>2736954</v>
      </c>
      <c r="AP9" s="164">
        <v>-10371</v>
      </c>
      <c r="AQ9" s="165">
        <v>2726583</v>
      </c>
      <c r="AR9" s="200">
        <v>15964</v>
      </c>
      <c r="AS9" s="164">
        <v>211</v>
      </c>
      <c r="AT9" s="209">
        <v>16175</v>
      </c>
      <c r="AU9" s="200">
        <v>0</v>
      </c>
      <c r="AV9" s="164">
        <v>0</v>
      </c>
      <c r="AW9" s="164">
        <v>0</v>
      </c>
      <c r="AX9" s="167">
        <v>1039830</v>
      </c>
      <c r="AY9" s="164">
        <v>492</v>
      </c>
      <c r="AZ9" s="164">
        <v>1040322</v>
      </c>
      <c r="BA9" s="164">
        <v>171004</v>
      </c>
      <c r="BB9" s="164">
        <v>2340</v>
      </c>
      <c r="BC9" s="209">
        <v>173344</v>
      </c>
      <c r="BD9" s="200">
        <v>1226798</v>
      </c>
      <c r="BE9" s="164">
        <v>3043</v>
      </c>
      <c r="BF9" s="209">
        <v>1229841</v>
      </c>
      <c r="BG9" s="200">
        <v>7959</v>
      </c>
      <c r="BH9" s="164">
        <v>0</v>
      </c>
      <c r="BI9" s="164">
        <v>7959</v>
      </c>
      <c r="BJ9" s="164">
        <v>4643</v>
      </c>
      <c r="BK9" s="164">
        <v>0</v>
      </c>
      <c r="BL9" s="209">
        <v>4643</v>
      </c>
      <c r="BM9" s="200">
        <v>9674</v>
      </c>
      <c r="BN9" s="164">
        <v>769</v>
      </c>
      <c r="BO9" s="164">
        <v>10443</v>
      </c>
      <c r="BP9" s="167">
        <v>37806</v>
      </c>
      <c r="BQ9" s="164">
        <v>0</v>
      </c>
      <c r="BR9" s="164">
        <v>37806</v>
      </c>
      <c r="BS9" s="164">
        <v>26763</v>
      </c>
      <c r="BT9" s="164">
        <v>0</v>
      </c>
      <c r="BU9" s="209">
        <v>26763</v>
      </c>
      <c r="BV9" s="200">
        <v>0</v>
      </c>
      <c r="BW9" s="164">
        <v>0</v>
      </c>
      <c r="BX9" s="164">
        <v>0</v>
      </c>
      <c r="BY9" s="167">
        <v>0</v>
      </c>
      <c r="BZ9" s="164">
        <v>0</v>
      </c>
      <c r="CA9" s="164">
        <v>0</v>
      </c>
      <c r="CB9" s="167">
        <v>0</v>
      </c>
      <c r="CC9" s="164">
        <v>0</v>
      </c>
      <c r="CD9" s="209">
        <v>0</v>
      </c>
      <c r="CE9" s="200">
        <v>14887</v>
      </c>
      <c r="CF9" s="164">
        <v>-315</v>
      </c>
      <c r="CG9" s="164">
        <v>14572</v>
      </c>
      <c r="CH9" s="164">
        <v>7874</v>
      </c>
      <c r="CI9" s="164">
        <v>0</v>
      </c>
      <c r="CJ9" s="164">
        <v>7874</v>
      </c>
      <c r="CK9" s="167">
        <v>70551</v>
      </c>
      <c r="CL9" s="164">
        <v>-1037</v>
      </c>
      <c r="CM9" s="209">
        <v>69514</v>
      </c>
      <c r="CN9" s="200">
        <v>0</v>
      </c>
      <c r="CO9" s="164">
        <v>0</v>
      </c>
      <c r="CP9" s="164">
        <v>0</v>
      </c>
      <c r="CQ9" s="164">
        <v>0</v>
      </c>
      <c r="CR9" s="164">
        <v>0</v>
      </c>
      <c r="CS9" s="164">
        <v>0</v>
      </c>
      <c r="CT9" s="167">
        <v>180157</v>
      </c>
      <c r="CU9" s="164">
        <v>-583</v>
      </c>
      <c r="CV9" s="209">
        <v>179574</v>
      </c>
      <c r="CW9" s="200">
        <v>6019</v>
      </c>
      <c r="CX9" s="164">
        <v>-5019</v>
      </c>
      <c r="CY9" s="164">
        <v>1000</v>
      </c>
      <c r="CZ9" s="164">
        <v>350</v>
      </c>
      <c r="DA9" s="164">
        <v>0</v>
      </c>
      <c r="DB9" s="164">
        <v>350</v>
      </c>
      <c r="DC9" s="167">
        <v>20</v>
      </c>
      <c r="DD9" s="164">
        <v>0</v>
      </c>
      <c r="DE9" s="209">
        <v>20</v>
      </c>
      <c r="DF9" s="200">
        <v>2146</v>
      </c>
      <c r="DG9" s="164">
        <v>0</v>
      </c>
      <c r="DH9" s="164">
        <v>2146</v>
      </c>
      <c r="DI9" s="164">
        <v>8535</v>
      </c>
      <c r="DJ9" s="164">
        <v>-5019</v>
      </c>
      <c r="DK9" s="209">
        <v>3516</v>
      </c>
      <c r="DL9" s="167">
        <v>5575</v>
      </c>
      <c r="DM9" s="164">
        <v>0</v>
      </c>
      <c r="DN9" s="209">
        <v>5575</v>
      </c>
      <c r="DO9" s="200">
        <v>0</v>
      </c>
      <c r="DP9" s="164">
        <v>0</v>
      </c>
      <c r="DQ9" s="164">
        <v>0</v>
      </c>
      <c r="DR9" s="164">
        <v>3234</v>
      </c>
      <c r="DS9" s="164">
        <v>0</v>
      </c>
      <c r="DT9" s="164">
        <v>3234</v>
      </c>
      <c r="DU9" s="167">
        <v>6192</v>
      </c>
      <c r="DV9" s="164">
        <v>0</v>
      </c>
      <c r="DW9" s="209">
        <v>6192</v>
      </c>
      <c r="DX9" s="200">
        <v>15001</v>
      </c>
      <c r="DY9" s="164">
        <v>0</v>
      </c>
      <c r="DZ9" s="209">
        <v>15001</v>
      </c>
      <c r="EA9" s="167">
        <v>0</v>
      </c>
      <c r="EB9" s="164">
        <v>0</v>
      </c>
      <c r="EC9" s="164">
        <v>0</v>
      </c>
      <c r="ED9" s="167">
        <v>0</v>
      </c>
      <c r="EE9" s="164">
        <v>0</v>
      </c>
      <c r="EF9" s="209">
        <v>0</v>
      </c>
      <c r="EG9" s="200">
        <v>0</v>
      </c>
      <c r="EH9" s="164">
        <v>0</v>
      </c>
      <c r="EI9" s="164">
        <v>0</v>
      </c>
      <c r="EJ9" s="164">
        <v>0</v>
      </c>
      <c r="EK9" s="164">
        <v>0</v>
      </c>
      <c r="EL9" s="164">
        <v>0</v>
      </c>
      <c r="EM9" s="167">
        <v>0</v>
      </c>
      <c r="EN9" s="164">
        <v>0</v>
      </c>
      <c r="EO9" s="209">
        <v>0</v>
      </c>
    </row>
    <row r="10" spans="1:145" s="33" customFormat="1" ht="22.5" customHeight="1">
      <c r="A10" s="32" t="s">
        <v>4</v>
      </c>
      <c r="B10" s="167">
        <v>20399</v>
      </c>
      <c r="C10" s="164">
        <v>0</v>
      </c>
      <c r="D10" s="164">
        <v>20399</v>
      </c>
      <c r="E10" s="164">
        <v>9121</v>
      </c>
      <c r="F10" s="164">
        <v>0</v>
      </c>
      <c r="G10" s="164">
        <v>9121</v>
      </c>
      <c r="H10" s="164">
        <v>0</v>
      </c>
      <c r="I10" s="164">
        <v>0</v>
      </c>
      <c r="J10" s="209">
        <v>0</v>
      </c>
      <c r="K10" s="200">
        <v>372443</v>
      </c>
      <c r="L10" s="164">
        <v>0</v>
      </c>
      <c r="M10" s="164">
        <v>372443</v>
      </c>
      <c r="N10" s="164">
        <v>256654</v>
      </c>
      <c r="O10" s="164">
        <v>0</v>
      </c>
      <c r="P10" s="164">
        <v>256654</v>
      </c>
      <c r="Q10" s="164">
        <v>0</v>
      </c>
      <c r="R10" s="164">
        <v>0</v>
      </c>
      <c r="S10" s="209">
        <v>0</v>
      </c>
      <c r="T10" s="200">
        <v>0</v>
      </c>
      <c r="U10" s="164">
        <v>0</v>
      </c>
      <c r="V10" s="164">
        <v>0</v>
      </c>
      <c r="W10" s="167">
        <v>0</v>
      </c>
      <c r="X10" s="164">
        <v>0</v>
      </c>
      <c r="Y10" s="164">
        <v>0</v>
      </c>
      <c r="Z10" s="164">
        <v>61910</v>
      </c>
      <c r="AA10" s="164">
        <v>258</v>
      </c>
      <c r="AB10" s="209">
        <v>62168</v>
      </c>
      <c r="AC10" s="200">
        <v>445389</v>
      </c>
      <c r="AD10" s="164">
        <v>319</v>
      </c>
      <c r="AE10" s="164">
        <v>445708</v>
      </c>
      <c r="AF10" s="167">
        <v>1239109</v>
      </c>
      <c r="AG10" s="164">
        <v>-3800</v>
      </c>
      <c r="AH10" s="164">
        <v>1235309</v>
      </c>
      <c r="AI10" s="164">
        <v>0</v>
      </c>
      <c r="AJ10" s="164">
        <v>0</v>
      </c>
      <c r="AK10" s="209">
        <v>0</v>
      </c>
      <c r="AL10" s="200">
        <v>242424</v>
      </c>
      <c r="AM10" s="164">
        <v>281</v>
      </c>
      <c r="AN10" s="164">
        <v>242705</v>
      </c>
      <c r="AO10" s="167">
        <v>2647449</v>
      </c>
      <c r="AP10" s="164">
        <v>-2942</v>
      </c>
      <c r="AQ10" s="165">
        <v>2644507</v>
      </c>
      <c r="AR10" s="200">
        <v>63571</v>
      </c>
      <c r="AS10" s="164">
        <v>3295</v>
      </c>
      <c r="AT10" s="209">
        <v>66866</v>
      </c>
      <c r="AU10" s="200">
        <v>0</v>
      </c>
      <c r="AV10" s="164">
        <v>0</v>
      </c>
      <c r="AW10" s="164">
        <v>0</v>
      </c>
      <c r="AX10" s="167">
        <v>828459</v>
      </c>
      <c r="AY10" s="164">
        <v>0</v>
      </c>
      <c r="AZ10" s="164">
        <v>828459</v>
      </c>
      <c r="BA10" s="164">
        <v>108690</v>
      </c>
      <c r="BB10" s="164">
        <v>483</v>
      </c>
      <c r="BC10" s="209">
        <v>109173</v>
      </c>
      <c r="BD10" s="200">
        <v>1000720</v>
      </c>
      <c r="BE10" s="164">
        <v>3778</v>
      </c>
      <c r="BF10" s="209">
        <v>1004498</v>
      </c>
      <c r="BG10" s="200">
        <v>26917</v>
      </c>
      <c r="BH10" s="164">
        <v>0</v>
      </c>
      <c r="BI10" s="164">
        <v>26917</v>
      </c>
      <c r="BJ10" s="164">
        <v>6058</v>
      </c>
      <c r="BK10" s="164">
        <v>3</v>
      </c>
      <c r="BL10" s="209">
        <v>6061</v>
      </c>
      <c r="BM10" s="200">
        <v>0</v>
      </c>
      <c r="BN10" s="164">
        <v>0</v>
      </c>
      <c r="BO10" s="164">
        <v>0</v>
      </c>
      <c r="BP10" s="167">
        <v>112855</v>
      </c>
      <c r="BQ10" s="164">
        <v>0</v>
      </c>
      <c r="BR10" s="164">
        <v>112855</v>
      </c>
      <c r="BS10" s="164">
        <v>79763</v>
      </c>
      <c r="BT10" s="164">
        <v>0</v>
      </c>
      <c r="BU10" s="209">
        <v>79763</v>
      </c>
      <c r="BV10" s="200">
        <v>0</v>
      </c>
      <c r="BW10" s="164">
        <v>0</v>
      </c>
      <c r="BX10" s="164">
        <v>0</v>
      </c>
      <c r="BY10" s="167">
        <v>0</v>
      </c>
      <c r="BZ10" s="164">
        <v>0</v>
      </c>
      <c r="CA10" s="164">
        <v>0</v>
      </c>
      <c r="CB10" s="167">
        <v>0</v>
      </c>
      <c r="CC10" s="164">
        <v>0</v>
      </c>
      <c r="CD10" s="209">
        <v>0</v>
      </c>
      <c r="CE10" s="200">
        <v>51979</v>
      </c>
      <c r="CF10" s="164">
        <v>0</v>
      </c>
      <c r="CG10" s="164">
        <v>51979</v>
      </c>
      <c r="CH10" s="164">
        <v>16519</v>
      </c>
      <c r="CI10" s="164">
        <v>-17</v>
      </c>
      <c r="CJ10" s="164">
        <v>16502</v>
      </c>
      <c r="CK10" s="167">
        <v>88962</v>
      </c>
      <c r="CL10" s="164">
        <v>1539</v>
      </c>
      <c r="CM10" s="209">
        <v>90501</v>
      </c>
      <c r="CN10" s="200">
        <v>0</v>
      </c>
      <c r="CO10" s="164">
        <v>0</v>
      </c>
      <c r="CP10" s="164">
        <v>0</v>
      </c>
      <c r="CQ10" s="164">
        <v>275</v>
      </c>
      <c r="CR10" s="164">
        <v>122</v>
      </c>
      <c r="CS10" s="164">
        <v>397</v>
      </c>
      <c r="CT10" s="167">
        <v>383328</v>
      </c>
      <c r="CU10" s="164">
        <v>1647</v>
      </c>
      <c r="CV10" s="209">
        <v>384975</v>
      </c>
      <c r="CW10" s="200">
        <v>2443</v>
      </c>
      <c r="CX10" s="164">
        <v>0</v>
      </c>
      <c r="CY10" s="164">
        <v>2443</v>
      </c>
      <c r="CZ10" s="164">
        <v>0</v>
      </c>
      <c r="DA10" s="164">
        <v>0</v>
      </c>
      <c r="DB10" s="164">
        <v>0</v>
      </c>
      <c r="DC10" s="167">
        <v>0</v>
      </c>
      <c r="DD10" s="164">
        <v>0</v>
      </c>
      <c r="DE10" s="209">
        <v>0</v>
      </c>
      <c r="DF10" s="200">
        <v>0</v>
      </c>
      <c r="DG10" s="164">
        <v>0</v>
      </c>
      <c r="DH10" s="164">
        <v>0</v>
      </c>
      <c r="DI10" s="164">
        <v>2443</v>
      </c>
      <c r="DJ10" s="164">
        <v>0</v>
      </c>
      <c r="DK10" s="209">
        <v>2443</v>
      </c>
      <c r="DL10" s="167">
        <v>1608</v>
      </c>
      <c r="DM10" s="164">
        <v>0</v>
      </c>
      <c r="DN10" s="209">
        <v>1608</v>
      </c>
      <c r="DO10" s="200">
        <v>0</v>
      </c>
      <c r="DP10" s="164">
        <v>0</v>
      </c>
      <c r="DQ10" s="164">
        <v>0</v>
      </c>
      <c r="DR10" s="164">
        <v>0</v>
      </c>
      <c r="DS10" s="164">
        <v>0</v>
      </c>
      <c r="DT10" s="164">
        <v>0</v>
      </c>
      <c r="DU10" s="167">
        <v>0</v>
      </c>
      <c r="DV10" s="164">
        <v>0</v>
      </c>
      <c r="DW10" s="209">
        <v>0</v>
      </c>
      <c r="DX10" s="200">
        <v>1608</v>
      </c>
      <c r="DY10" s="164">
        <v>0</v>
      </c>
      <c r="DZ10" s="209">
        <v>1608</v>
      </c>
      <c r="EA10" s="167">
        <v>0</v>
      </c>
      <c r="EB10" s="164">
        <v>0</v>
      </c>
      <c r="EC10" s="164">
        <v>0</v>
      </c>
      <c r="ED10" s="167">
        <v>0</v>
      </c>
      <c r="EE10" s="164">
        <v>0</v>
      </c>
      <c r="EF10" s="209">
        <v>0</v>
      </c>
      <c r="EG10" s="200">
        <v>0</v>
      </c>
      <c r="EH10" s="164">
        <v>0</v>
      </c>
      <c r="EI10" s="164">
        <v>0</v>
      </c>
      <c r="EJ10" s="164">
        <v>0</v>
      </c>
      <c r="EK10" s="164">
        <v>0</v>
      </c>
      <c r="EL10" s="164">
        <v>0</v>
      </c>
      <c r="EM10" s="167">
        <v>0</v>
      </c>
      <c r="EN10" s="164">
        <v>0</v>
      </c>
      <c r="EO10" s="209">
        <v>0</v>
      </c>
    </row>
    <row r="11" spans="1:145" s="33" customFormat="1" ht="22.5" customHeight="1">
      <c r="A11" s="32" t="s">
        <v>5</v>
      </c>
      <c r="B11" s="167">
        <v>4623</v>
      </c>
      <c r="C11" s="164">
        <v>0</v>
      </c>
      <c r="D11" s="164">
        <v>4623</v>
      </c>
      <c r="E11" s="164">
        <v>5125</v>
      </c>
      <c r="F11" s="164">
        <v>0</v>
      </c>
      <c r="G11" s="164">
        <v>5125</v>
      </c>
      <c r="H11" s="164">
        <v>33496</v>
      </c>
      <c r="I11" s="164">
        <v>-286</v>
      </c>
      <c r="J11" s="209">
        <v>33210</v>
      </c>
      <c r="K11" s="200">
        <v>82798</v>
      </c>
      <c r="L11" s="164">
        <v>0</v>
      </c>
      <c r="M11" s="164">
        <v>82798</v>
      </c>
      <c r="N11" s="164">
        <v>34368</v>
      </c>
      <c r="O11" s="164">
        <v>0</v>
      </c>
      <c r="P11" s="164">
        <v>34368</v>
      </c>
      <c r="Q11" s="164">
        <v>0</v>
      </c>
      <c r="R11" s="164">
        <v>0</v>
      </c>
      <c r="S11" s="209">
        <v>0</v>
      </c>
      <c r="T11" s="200">
        <v>0</v>
      </c>
      <c r="U11" s="164">
        <v>0</v>
      </c>
      <c r="V11" s="164">
        <v>0</v>
      </c>
      <c r="W11" s="167">
        <v>0</v>
      </c>
      <c r="X11" s="164">
        <v>0</v>
      </c>
      <c r="Y11" s="164">
        <v>0</v>
      </c>
      <c r="Z11" s="164">
        <v>46255</v>
      </c>
      <c r="AA11" s="164">
        <v>-217</v>
      </c>
      <c r="AB11" s="209">
        <v>46038</v>
      </c>
      <c r="AC11" s="200">
        <v>234960</v>
      </c>
      <c r="AD11" s="164">
        <v>0</v>
      </c>
      <c r="AE11" s="164">
        <v>234960</v>
      </c>
      <c r="AF11" s="167">
        <v>257697</v>
      </c>
      <c r="AG11" s="164">
        <v>5302</v>
      </c>
      <c r="AH11" s="164">
        <v>262999</v>
      </c>
      <c r="AI11" s="164">
        <v>0</v>
      </c>
      <c r="AJ11" s="164">
        <v>0</v>
      </c>
      <c r="AK11" s="209">
        <v>0</v>
      </c>
      <c r="AL11" s="200">
        <v>0</v>
      </c>
      <c r="AM11" s="164">
        <v>0</v>
      </c>
      <c r="AN11" s="164">
        <v>0</v>
      </c>
      <c r="AO11" s="167">
        <v>699322</v>
      </c>
      <c r="AP11" s="164">
        <v>4799</v>
      </c>
      <c r="AQ11" s="165">
        <v>704121</v>
      </c>
      <c r="AR11" s="200">
        <v>103127</v>
      </c>
      <c r="AS11" s="164">
        <v>-466</v>
      </c>
      <c r="AT11" s="209">
        <v>102661</v>
      </c>
      <c r="AU11" s="200">
        <v>129518</v>
      </c>
      <c r="AV11" s="164">
        <v>0</v>
      </c>
      <c r="AW11" s="164">
        <v>129518</v>
      </c>
      <c r="AX11" s="167">
        <v>3083603</v>
      </c>
      <c r="AY11" s="164">
        <v>0</v>
      </c>
      <c r="AZ11" s="164">
        <v>3083603</v>
      </c>
      <c r="BA11" s="164">
        <v>689997</v>
      </c>
      <c r="BB11" s="164">
        <v>0</v>
      </c>
      <c r="BC11" s="209">
        <v>689997</v>
      </c>
      <c r="BD11" s="200">
        <v>4006245</v>
      </c>
      <c r="BE11" s="164">
        <v>-466</v>
      </c>
      <c r="BF11" s="209">
        <v>4005779</v>
      </c>
      <c r="BG11" s="200">
        <v>5375</v>
      </c>
      <c r="BH11" s="164">
        <v>0</v>
      </c>
      <c r="BI11" s="164">
        <v>5375</v>
      </c>
      <c r="BJ11" s="164">
        <v>1242</v>
      </c>
      <c r="BK11" s="164">
        <v>-24</v>
      </c>
      <c r="BL11" s="209">
        <v>1218</v>
      </c>
      <c r="BM11" s="200">
        <v>14807</v>
      </c>
      <c r="BN11" s="164">
        <v>383</v>
      </c>
      <c r="BO11" s="164">
        <v>15190</v>
      </c>
      <c r="BP11" s="167">
        <v>22697</v>
      </c>
      <c r="BQ11" s="164">
        <v>0</v>
      </c>
      <c r="BR11" s="164">
        <v>22697</v>
      </c>
      <c r="BS11" s="164">
        <v>10149</v>
      </c>
      <c r="BT11" s="164">
        <v>0</v>
      </c>
      <c r="BU11" s="209">
        <v>10149</v>
      </c>
      <c r="BV11" s="200">
        <v>0</v>
      </c>
      <c r="BW11" s="164">
        <v>0</v>
      </c>
      <c r="BX11" s="164">
        <v>0</v>
      </c>
      <c r="BY11" s="167">
        <v>0</v>
      </c>
      <c r="BZ11" s="164">
        <v>0</v>
      </c>
      <c r="CA11" s="164">
        <v>0</v>
      </c>
      <c r="CB11" s="167">
        <v>0</v>
      </c>
      <c r="CC11" s="164">
        <v>0</v>
      </c>
      <c r="CD11" s="209">
        <v>0</v>
      </c>
      <c r="CE11" s="200">
        <v>19466</v>
      </c>
      <c r="CF11" s="164">
        <v>1887</v>
      </c>
      <c r="CG11" s="164">
        <v>21353</v>
      </c>
      <c r="CH11" s="164">
        <v>480</v>
      </c>
      <c r="CI11" s="164">
        <v>0</v>
      </c>
      <c r="CJ11" s="164">
        <v>480</v>
      </c>
      <c r="CK11" s="167">
        <v>57955</v>
      </c>
      <c r="CL11" s="164">
        <v>-1278</v>
      </c>
      <c r="CM11" s="209">
        <v>56677</v>
      </c>
      <c r="CN11" s="200">
        <v>0</v>
      </c>
      <c r="CO11" s="164">
        <v>0</v>
      </c>
      <c r="CP11" s="164">
        <v>0</v>
      </c>
      <c r="CQ11" s="164">
        <v>0</v>
      </c>
      <c r="CR11" s="164">
        <v>0</v>
      </c>
      <c r="CS11" s="164">
        <v>0</v>
      </c>
      <c r="CT11" s="167">
        <v>132171</v>
      </c>
      <c r="CU11" s="164">
        <v>968</v>
      </c>
      <c r="CV11" s="209">
        <v>133139</v>
      </c>
      <c r="CW11" s="200">
        <v>16876</v>
      </c>
      <c r="CX11" s="164">
        <v>-713</v>
      </c>
      <c r="CY11" s="164">
        <v>16163</v>
      </c>
      <c r="CZ11" s="164">
        <v>0</v>
      </c>
      <c r="DA11" s="164">
        <v>0</v>
      </c>
      <c r="DB11" s="164">
        <v>0</v>
      </c>
      <c r="DC11" s="167">
        <v>0</v>
      </c>
      <c r="DD11" s="164">
        <v>0</v>
      </c>
      <c r="DE11" s="209">
        <v>0</v>
      </c>
      <c r="DF11" s="200">
        <v>0</v>
      </c>
      <c r="DG11" s="164">
        <v>0</v>
      </c>
      <c r="DH11" s="164">
        <v>0</v>
      </c>
      <c r="DI11" s="164">
        <v>16876</v>
      </c>
      <c r="DJ11" s="164">
        <v>-713</v>
      </c>
      <c r="DK11" s="209">
        <v>16163</v>
      </c>
      <c r="DL11" s="167">
        <v>0</v>
      </c>
      <c r="DM11" s="164">
        <v>0</v>
      </c>
      <c r="DN11" s="209">
        <v>0</v>
      </c>
      <c r="DO11" s="200">
        <v>0</v>
      </c>
      <c r="DP11" s="164">
        <v>0</v>
      </c>
      <c r="DQ11" s="164">
        <v>0</v>
      </c>
      <c r="DR11" s="164">
        <v>0</v>
      </c>
      <c r="DS11" s="164">
        <v>0</v>
      </c>
      <c r="DT11" s="164">
        <v>0</v>
      </c>
      <c r="DU11" s="167">
        <v>0</v>
      </c>
      <c r="DV11" s="164">
        <v>0</v>
      </c>
      <c r="DW11" s="209">
        <v>0</v>
      </c>
      <c r="DX11" s="200">
        <v>0</v>
      </c>
      <c r="DY11" s="164">
        <v>0</v>
      </c>
      <c r="DZ11" s="209">
        <v>0</v>
      </c>
      <c r="EA11" s="167">
        <v>0</v>
      </c>
      <c r="EB11" s="164">
        <v>0</v>
      </c>
      <c r="EC11" s="164">
        <v>0</v>
      </c>
      <c r="ED11" s="167">
        <v>0</v>
      </c>
      <c r="EE11" s="164">
        <v>0</v>
      </c>
      <c r="EF11" s="209">
        <v>0</v>
      </c>
      <c r="EG11" s="200">
        <v>0</v>
      </c>
      <c r="EH11" s="164">
        <v>0</v>
      </c>
      <c r="EI11" s="164">
        <v>0</v>
      </c>
      <c r="EJ11" s="164">
        <v>0</v>
      </c>
      <c r="EK11" s="164">
        <v>0</v>
      </c>
      <c r="EL11" s="164">
        <v>0</v>
      </c>
      <c r="EM11" s="167">
        <v>0</v>
      </c>
      <c r="EN11" s="164">
        <v>0</v>
      </c>
      <c r="EO11" s="209">
        <v>0</v>
      </c>
    </row>
    <row r="12" spans="1:145" s="33" customFormat="1" ht="22.5" customHeight="1">
      <c r="A12" s="32" t="s">
        <v>6</v>
      </c>
      <c r="B12" s="167">
        <v>17706</v>
      </c>
      <c r="C12" s="164">
        <v>0</v>
      </c>
      <c r="D12" s="164">
        <v>17706</v>
      </c>
      <c r="E12" s="164">
        <v>2383</v>
      </c>
      <c r="F12" s="164">
        <v>0</v>
      </c>
      <c r="G12" s="164">
        <v>2383</v>
      </c>
      <c r="H12" s="164">
        <v>0</v>
      </c>
      <c r="I12" s="164">
        <v>0</v>
      </c>
      <c r="J12" s="209">
        <v>0</v>
      </c>
      <c r="K12" s="200">
        <v>191795</v>
      </c>
      <c r="L12" s="164">
        <v>0</v>
      </c>
      <c r="M12" s="164">
        <v>191795</v>
      </c>
      <c r="N12" s="164">
        <v>143583</v>
      </c>
      <c r="O12" s="164">
        <v>0</v>
      </c>
      <c r="P12" s="164">
        <v>143583</v>
      </c>
      <c r="Q12" s="164">
        <v>20093</v>
      </c>
      <c r="R12" s="164">
        <v>0</v>
      </c>
      <c r="S12" s="209">
        <v>20093</v>
      </c>
      <c r="T12" s="200">
        <v>0</v>
      </c>
      <c r="U12" s="164">
        <v>0</v>
      </c>
      <c r="V12" s="164">
        <v>0</v>
      </c>
      <c r="W12" s="167">
        <v>0</v>
      </c>
      <c r="X12" s="164">
        <v>0</v>
      </c>
      <c r="Y12" s="164">
        <v>0</v>
      </c>
      <c r="Z12" s="164">
        <v>86737</v>
      </c>
      <c r="AA12" s="164">
        <v>-881</v>
      </c>
      <c r="AB12" s="209">
        <v>85856</v>
      </c>
      <c r="AC12" s="200">
        <v>394684</v>
      </c>
      <c r="AD12" s="164">
        <v>0</v>
      </c>
      <c r="AE12" s="164">
        <v>394684</v>
      </c>
      <c r="AF12" s="167">
        <v>1609109</v>
      </c>
      <c r="AG12" s="222">
        <v>3003</v>
      </c>
      <c r="AH12" s="164">
        <v>1612112</v>
      </c>
      <c r="AI12" s="164">
        <v>0</v>
      </c>
      <c r="AJ12" s="164">
        <v>0</v>
      </c>
      <c r="AK12" s="209">
        <v>0</v>
      </c>
      <c r="AL12" s="200">
        <v>0</v>
      </c>
      <c r="AM12" s="164">
        <v>0</v>
      </c>
      <c r="AN12" s="164">
        <v>0</v>
      </c>
      <c r="AO12" s="167">
        <v>2466090</v>
      </c>
      <c r="AP12" s="164">
        <v>2122</v>
      </c>
      <c r="AQ12" s="165">
        <v>2468212</v>
      </c>
      <c r="AR12" s="200">
        <v>30876</v>
      </c>
      <c r="AS12" s="164">
        <v>766</v>
      </c>
      <c r="AT12" s="209">
        <v>31642</v>
      </c>
      <c r="AU12" s="200">
        <v>30526</v>
      </c>
      <c r="AV12" s="164">
        <v>-272</v>
      </c>
      <c r="AW12" s="164">
        <v>30254</v>
      </c>
      <c r="AX12" s="167">
        <v>730524</v>
      </c>
      <c r="AY12" s="164">
        <v>0</v>
      </c>
      <c r="AZ12" s="164">
        <v>730524</v>
      </c>
      <c r="BA12" s="164">
        <v>94486</v>
      </c>
      <c r="BB12" s="164">
        <v>-55</v>
      </c>
      <c r="BC12" s="209">
        <v>94431</v>
      </c>
      <c r="BD12" s="200">
        <v>886412</v>
      </c>
      <c r="BE12" s="164">
        <v>439</v>
      </c>
      <c r="BF12" s="209">
        <v>886851</v>
      </c>
      <c r="BG12" s="200">
        <v>21973</v>
      </c>
      <c r="BH12" s="164">
        <v>0</v>
      </c>
      <c r="BI12" s="164">
        <v>21973</v>
      </c>
      <c r="BJ12" s="164">
        <v>824</v>
      </c>
      <c r="BK12" s="164">
        <v>25</v>
      </c>
      <c r="BL12" s="209">
        <v>849</v>
      </c>
      <c r="BM12" s="200">
        <v>0</v>
      </c>
      <c r="BN12" s="164">
        <v>0</v>
      </c>
      <c r="BO12" s="164">
        <v>0</v>
      </c>
      <c r="BP12" s="167">
        <v>74716</v>
      </c>
      <c r="BQ12" s="164">
        <v>0</v>
      </c>
      <c r="BR12" s="164">
        <v>74716</v>
      </c>
      <c r="BS12" s="164">
        <v>40093</v>
      </c>
      <c r="BT12" s="164">
        <v>0</v>
      </c>
      <c r="BU12" s="209">
        <v>40093</v>
      </c>
      <c r="BV12" s="200">
        <v>7394</v>
      </c>
      <c r="BW12" s="164">
        <v>0</v>
      </c>
      <c r="BX12" s="164">
        <v>7394</v>
      </c>
      <c r="BY12" s="167">
        <v>0</v>
      </c>
      <c r="BZ12" s="164">
        <v>0</v>
      </c>
      <c r="CA12" s="164">
        <v>0</v>
      </c>
      <c r="CB12" s="167">
        <v>0</v>
      </c>
      <c r="CC12" s="164">
        <v>0</v>
      </c>
      <c r="CD12" s="209">
        <v>0</v>
      </c>
      <c r="CE12" s="200">
        <v>44657</v>
      </c>
      <c r="CF12" s="164">
        <v>0</v>
      </c>
      <c r="CG12" s="164">
        <v>44657</v>
      </c>
      <c r="CH12" s="164">
        <v>0</v>
      </c>
      <c r="CI12" s="164">
        <v>0</v>
      </c>
      <c r="CJ12" s="164">
        <v>0</v>
      </c>
      <c r="CK12" s="167">
        <v>92909</v>
      </c>
      <c r="CL12" s="164">
        <v>519</v>
      </c>
      <c r="CM12" s="209">
        <v>93428</v>
      </c>
      <c r="CN12" s="200">
        <v>0</v>
      </c>
      <c r="CO12" s="164">
        <v>0</v>
      </c>
      <c r="CP12" s="164">
        <v>0</v>
      </c>
      <c r="CQ12" s="164">
        <v>0</v>
      </c>
      <c r="CR12" s="164">
        <v>0</v>
      </c>
      <c r="CS12" s="164">
        <v>0</v>
      </c>
      <c r="CT12" s="167">
        <v>282566</v>
      </c>
      <c r="CU12" s="164">
        <v>544</v>
      </c>
      <c r="CV12" s="209">
        <v>283110</v>
      </c>
      <c r="CW12" s="200">
        <v>0</v>
      </c>
      <c r="CX12" s="164">
        <v>0</v>
      </c>
      <c r="CY12" s="164">
        <v>0</v>
      </c>
      <c r="CZ12" s="164">
        <v>0</v>
      </c>
      <c r="DA12" s="164">
        <v>0</v>
      </c>
      <c r="DB12" s="164">
        <v>0</v>
      </c>
      <c r="DC12" s="167">
        <v>0</v>
      </c>
      <c r="DD12" s="164">
        <v>0</v>
      </c>
      <c r="DE12" s="209">
        <v>0</v>
      </c>
      <c r="DF12" s="200">
        <v>955</v>
      </c>
      <c r="DG12" s="164">
        <v>0</v>
      </c>
      <c r="DH12" s="164">
        <v>955</v>
      </c>
      <c r="DI12" s="164">
        <v>955</v>
      </c>
      <c r="DJ12" s="164">
        <v>0</v>
      </c>
      <c r="DK12" s="209">
        <v>955</v>
      </c>
      <c r="DL12" s="167">
        <v>6382</v>
      </c>
      <c r="DM12" s="164">
        <v>-101</v>
      </c>
      <c r="DN12" s="209">
        <v>6281</v>
      </c>
      <c r="DO12" s="200">
        <v>4059</v>
      </c>
      <c r="DP12" s="164">
        <v>1616</v>
      </c>
      <c r="DQ12" s="164">
        <v>5675</v>
      </c>
      <c r="DR12" s="164">
        <v>1147</v>
      </c>
      <c r="DS12" s="164">
        <v>0</v>
      </c>
      <c r="DT12" s="164">
        <v>1147</v>
      </c>
      <c r="DU12" s="167">
        <v>2296</v>
      </c>
      <c r="DV12" s="164">
        <v>-139</v>
      </c>
      <c r="DW12" s="209">
        <v>2157</v>
      </c>
      <c r="DX12" s="200">
        <v>13884</v>
      </c>
      <c r="DY12" s="164">
        <v>1376</v>
      </c>
      <c r="DZ12" s="209">
        <v>15260</v>
      </c>
      <c r="EA12" s="167">
        <v>0</v>
      </c>
      <c r="EB12" s="164">
        <v>0</v>
      </c>
      <c r="EC12" s="164">
        <v>0</v>
      </c>
      <c r="ED12" s="167">
        <v>0</v>
      </c>
      <c r="EE12" s="164">
        <v>0</v>
      </c>
      <c r="EF12" s="209">
        <v>0</v>
      </c>
      <c r="EG12" s="200">
        <v>0</v>
      </c>
      <c r="EH12" s="164">
        <v>0</v>
      </c>
      <c r="EI12" s="164">
        <v>0</v>
      </c>
      <c r="EJ12" s="164">
        <v>0</v>
      </c>
      <c r="EK12" s="164">
        <v>0</v>
      </c>
      <c r="EL12" s="164">
        <v>0</v>
      </c>
      <c r="EM12" s="167">
        <v>0</v>
      </c>
      <c r="EN12" s="164">
        <v>0</v>
      </c>
      <c r="EO12" s="209">
        <v>0</v>
      </c>
    </row>
    <row r="13" spans="1:145" s="33" customFormat="1" ht="22.5" customHeight="1">
      <c r="A13" s="32" t="s">
        <v>7</v>
      </c>
      <c r="B13" s="167">
        <v>11004</v>
      </c>
      <c r="C13" s="164">
        <v>0</v>
      </c>
      <c r="D13" s="164">
        <v>11004</v>
      </c>
      <c r="E13" s="164">
        <v>16343</v>
      </c>
      <c r="F13" s="164">
        <v>-2480</v>
      </c>
      <c r="G13" s="164">
        <v>13863</v>
      </c>
      <c r="H13" s="164">
        <v>27197</v>
      </c>
      <c r="I13" s="164">
        <v>-267</v>
      </c>
      <c r="J13" s="209">
        <v>26930</v>
      </c>
      <c r="K13" s="200">
        <v>146761</v>
      </c>
      <c r="L13" s="164">
        <v>360</v>
      </c>
      <c r="M13" s="164">
        <v>147121</v>
      </c>
      <c r="N13" s="164">
        <v>146551</v>
      </c>
      <c r="O13" s="164">
        <v>0</v>
      </c>
      <c r="P13" s="164">
        <v>146551</v>
      </c>
      <c r="Q13" s="164">
        <v>0</v>
      </c>
      <c r="R13" s="164">
        <v>0</v>
      </c>
      <c r="S13" s="209">
        <v>0</v>
      </c>
      <c r="T13" s="200">
        <v>0</v>
      </c>
      <c r="U13" s="164">
        <v>0</v>
      </c>
      <c r="V13" s="164">
        <v>0</v>
      </c>
      <c r="W13" s="167">
        <v>0</v>
      </c>
      <c r="X13" s="164">
        <v>0</v>
      </c>
      <c r="Y13" s="164">
        <v>0</v>
      </c>
      <c r="Z13" s="164">
        <v>1623</v>
      </c>
      <c r="AA13" s="164">
        <v>-162</v>
      </c>
      <c r="AB13" s="209">
        <v>1461</v>
      </c>
      <c r="AC13" s="200">
        <v>285152</v>
      </c>
      <c r="AD13" s="164">
        <v>46</v>
      </c>
      <c r="AE13" s="164">
        <v>285198</v>
      </c>
      <c r="AF13" s="167">
        <v>107293</v>
      </c>
      <c r="AG13" s="164">
        <v>39852</v>
      </c>
      <c r="AH13" s="164">
        <v>147145</v>
      </c>
      <c r="AI13" s="164">
        <v>0</v>
      </c>
      <c r="AJ13" s="164">
        <v>0</v>
      </c>
      <c r="AK13" s="209">
        <v>0</v>
      </c>
      <c r="AL13" s="200">
        <v>0</v>
      </c>
      <c r="AM13" s="164">
        <v>0</v>
      </c>
      <c r="AN13" s="164">
        <v>0</v>
      </c>
      <c r="AO13" s="167">
        <v>741924</v>
      </c>
      <c r="AP13" s="164">
        <v>37349</v>
      </c>
      <c r="AQ13" s="165">
        <v>779273</v>
      </c>
      <c r="AR13" s="200">
        <v>31165</v>
      </c>
      <c r="AS13" s="164">
        <v>-1169</v>
      </c>
      <c r="AT13" s="209">
        <v>29996</v>
      </c>
      <c r="AU13" s="200">
        <v>0</v>
      </c>
      <c r="AV13" s="164">
        <v>0</v>
      </c>
      <c r="AW13" s="164">
        <v>0</v>
      </c>
      <c r="AX13" s="167">
        <v>1060</v>
      </c>
      <c r="AY13" s="164">
        <v>0</v>
      </c>
      <c r="AZ13" s="164">
        <v>1060</v>
      </c>
      <c r="BA13" s="164">
        <v>53085</v>
      </c>
      <c r="BB13" s="164">
        <v>-5553</v>
      </c>
      <c r="BC13" s="209">
        <v>47532</v>
      </c>
      <c r="BD13" s="200">
        <v>85310</v>
      </c>
      <c r="BE13" s="164">
        <v>-6722</v>
      </c>
      <c r="BF13" s="209">
        <v>78588</v>
      </c>
      <c r="BG13" s="200">
        <v>11437</v>
      </c>
      <c r="BH13" s="164">
        <v>-75</v>
      </c>
      <c r="BI13" s="164">
        <v>11362</v>
      </c>
      <c r="BJ13" s="164">
        <v>7172</v>
      </c>
      <c r="BK13" s="164">
        <v>-2236</v>
      </c>
      <c r="BL13" s="209">
        <v>4936</v>
      </c>
      <c r="BM13" s="200">
        <v>15602</v>
      </c>
      <c r="BN13" s="164">
        <v>-103</v>
      </c>
      <c r="BO13" s="164">
        <v>15499</v>
      </c>
      <c r="BP13" s="167">
        <v>58493</v>
      </c>
      <c r="BQ13" s="164">
        <v>0</v>
      </c>
      <c r="BR13" s="164">
        <v>58493</v>
      </c>
      <c r="BS13" s="164">
        <v>38034</v>
      </c>
      <c r="BT13" s="164">
        <v>0</v>
      </c>
      <c r="BU13" s="209">
        <v>38034</v>
      </c>
      <c r="BV13" s="200">
        <v>0</v>
      </c>
      <c r="BW13" s="164">
        <v>0</v>
      </c>
      <c r="BX13" s="164">
        <v>0</v>
      </c>
      <c r="BY13" s="167">
        <v>0</v>
      </c>
      <c r="BZ13" s="164">
        <v>0</v>
      </c>
      <c r="CA13" s="164">
        <v>0</v>
      </c>
      <c r="CB13" s="167">
        <v>0</v>
      </c>
      <c r="CC13" s="164">
        <v>0</v>
      </c>
      <c r="CD13" s="209">
        <v>0</v>
      </c>
      <c r="CE13" s="200">
        <v>351</v>
      </c>
      <c r="CF13" s="164">
        <v>-35</v>
      </c>
      <c r="CG13" s="164">
        <v>316</v>
      </c>
      <c r="CH13" s="164">
        <v>7482</v>
      </c>
      <c r="CI13" s="164">
        <v>0</v>
      </c>
      <c r="CJ13" s="164">
        <v>7482</v>
      </c>
      <c r="CK13" s="167">
        <v>15912</v>
      </c>
      <c r="CL13" s="164">
        <v>0</v>
      </c>
      <c r="CM13" s="209">
        <v>15912</v>
      </c>
      <c r="CN13" s="200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7">
        <v>154483</v>
      </c>
      <c r="CU13" s="164">
        <v>-2449</v>
      </c>
      <c r="CV13" s="209">
        <v>152034</v>
      </c>
      <c r="CW13" s="200">
        <v>0</v>
      </c>
      <c r="CX13" s="164">
        <v>0</v>
      </c>
      <c r="CY13" s="164">
        <v>0</v>
      </c>
      <c r="CZ13" s="164">
        <v>0</v>
      </c>
      <c r="DA13" s="164">
        <v>0</v>
      </c>
      <c r="DB13" s="164">
        <v>0</v>
      </c>
      <c r="DC13" s="167">
        <v>0</v>
      </c>
      <c r="DD13" s="164">
        <v>0</v>
      </c>
      <c r="DE13" s="209">
        <v>0</v>
      </c>
      <c r="DF13" s="200">
        <v>4743</v>
      </c>
      <c r="DG13" s="164">
        <v>-579</v>
      </c>
      <c r="DH13" s="164">
        <v>4164</v>
      </c>
      <c r="DI13" s="164">
        <v>4743</v>
      </c>
      <c r="DJ13" s="164">
        <v>-579</v>
      </c>
      <c r="DK13" s="209">
        <v>4164</v>
      </c>
      <c r="DL13" s="167">
        <v>1717</v>
      </c>
      <c r="DM13" s="164">
        <v>80</v>
      </c>
      <c r="DN13" s="209">
        <v>1797</v>
      </c>
      <c r="DO13" s="200">
        <v>1567</v>
      </c>
      <c r="DP13" s="164">
        <v>0</v>
      </c>
      <c r="DQ13" s="164">
        <v>1567</v>
      </c>
      <c r="DR13" s="164">
        <v>389</v>
      </c>
      <c r="DS13" s="164">
        <v>0</v>
      </c>
      <c r="DT13" s="164">
        <v>389</v>
      </c>
      <c r="DU13" s="167">
        <v>694</v>
      </c>
      <c r="DV13" s="164">
        <v>0</v>
      </c>
      <c r="DW13" s="209">
        <v>694</v>
      </c>
      <c r="DX13" s="200">
        <v>4367</v>
      </c>
      <c r="DY13" s="164">
        <v>80</v>
      </c>
      <c r="DZ13" s="209">
        <v>4447</v>
      </c>
      <c r="EA13" s="167">
        <v>0</v>
      </c>
      <c r="EB13" s="164">
        <v>0</v>
      </c>
      <c r="EC13" s="164">
        <v>0</v>
      </c>
      <c r="ED13" s="167">
        <v>0</v>
      </c>
      <c r="EE13" s="164">
        <v>0</v>
      </c>
      <c r="EF13" s="209">
        <v>0</v>
      </c>
      <c r="EG13" s="200">
        <v>0</v>
      </c>
      <c r="EH13" s="164">
        <v>0</v>
      </c>
      <c r="EI13" s="164">
        <v>0</v>
      </c>
      <c r="EJ13" s="164">
        <v>0</v>
      </c>
      <c r="EK13" s="164">
        <v>0</v>
      </c>
      <c r="EL13" s="164">
        <v>0</v>
      </c>
      <c r="EM13" s="167">
        <v>0</v>
      </c>
      <c r="EN13" s="164">
        <v>0</v>
      </c>
      <c r="EO13" s="209">
        <v>0</v>
      </c>
    </row>
    <row r="14" spans="1:145" s="33" customFormat="1" ht="22.5" customHeight="1">
      <c r="A14" s="32" t="s">
        <v>8</v>
      </c>
      <c r="B14" s="167">
        <v>8482</v>
      </c>
      <c r="C14" s="164">
        <v>0</v>
      </c>
      <c r="D14" s="164">
        <v>8482</v>
      </c>
      <c r="E14" s="164">
        <v>1523</v>
      </c>
      <c r="F14" s="164">
        <v>0</v>
      </c>
      <c r="G14" s="164">
        <v>1523</v>
      </c>
      <c r="H14" s="164">
        <v>0</v>
      </c>
      <c r="I14" s="164">
        <v>0</v>
      </c>
      <c r="J14" s="209">
        <v>0</v>
      </c>
      <c r="K14" s="200">
        <v>109911</v>
      </c>
      <c r="L14" s="164">
        <v>0</v>
      </c>
      <c r="M14" s="164">
        <v>109911</v>
      </c>
      <c r="N14" s="164">
        <v>55141</v>
      </c>
      <c r="O14" s="164">
        <v>0</v>
      </c>
      <c r="P14" s="164">
        <v>55141</v>
      </c>
      <c r="Q14" s="164">
        <v>0</v>
      </c>
      <c r="R14" s="164">
        <v>0</v>
      </c>
      <c r="S14" s="209">
        <v>0</v>
      </c>
      <c r="T14" s="200">
        <v>0</v>
      </c>
      <c r="U14" s="164">
        <v>0</v>
      </c>
      <c r="V14" s="164">
        <v>0</v>
      </c>
      <c r="W14" s="167">
        <v>0</v>
      </c>
      <c r="X14" s="164">
        <v>0</v>
      </c>
      <c r="Y14" s="164">
        <v>0</v>
      </c>
      <c r="Z14" s="164">
        <v>4522</v>
      </c>
      <c r="AA14" s="164">
        <v>0</v>
      </c>
      <c r="AB14" s="209">
        <v>4522</v>
      </c>
      <c r="AC14" s="200">
        <v>48064</v>
      </c>
      <c r="AD14" s="164">
        <v>0</v>
      </c>
      <c r="AE14" s="164">
        <v>48064</v>
      </c>
      <c r="AF14" s="167">
        <v>93273</v>
      </c>
      <c r="AG14" s="164">
        <v>203</v>
      </c>
      <c r="AH14" s="164">
        <v>93476</v>
      </c>
      <c r="AI14" s="164">
        <v>0</v>
      </c>
      <c r="AJ14" s="164">
        <v>0</v>
      </c>
      <c r="AK14" s="209">
        <v>0</v>
      </c>
      <c r="AL14" s="200">
        <v>0</v>
      </c>
      <c r="AM14" s="164">
        <v>0</v>
      </c>
      <c r="AN14" s="164">
        <v>0</v>
      </c>
      <c r="AO14" s="167">
        <v>320916</v>
      </c>
      <c r="AP14" s="164">
        <v>203</v>
      </c>
      <c r="AQ14" s="165">
        <v>321119</v>
      </c>
      <c r="AR14" s="200">
        <v>15956</v>
      </c>
      <c r="AS14" s="164">
        <v>-203</v>
      </c>
      <c r="AT14" s="209">
        <v>15753</v>
      </c>
      <c r="AU14" s="200">
        <v>0</v>
      </c>
      <c r="AV14" s="164">
        <v>0</v>
      </c>
      <c r="AW14" s="164">
        <v>0</v>
      </c>
      <c r="AX14" s="167">
        <v>0</v>
      </c>
      <c r="AY14" s="164">
        <v>0</v>
      </c>
      <c r="AZ14" s="164">
        <v>0</v>
      </c>
      <c r="BA14" s="164">
        <v>2159</v>
      </c>
      <c r="BB14" s="164">
        <v>0</v>
      </c>
      <c r="BC14" s="209">
        <v>2159</v>
      </c>
      <c r="BD14" s="200">
        <v>18115</v>
      </c>
      <c r="BE14" s="164">
        <v>-203</v>
      </c>
      <c r="BF14" s="209">
        <v>17912</v>
      </c>
      <c r="BG14" s="200">
        <v>6815</v>
      </c>
      <c r="BH14" s="164">
        <v>399</v>
      </c>
      <c r="BI14" s="164">
        <v>7214</v>
      </c>
      <c r="BJ14" s="164">
        <v>552</v>
      </c>
      <c r="BK14" s="164">
        <v>0</v>
      </c>
      <c r="BL14" s="209">
        <v>552</v>
      </c>
      <c r="BM14" s="200">
        <v>0</v>
      </c>
      <c r="BN14" s="164">
        <v>0</v>
      </c>
      <c r="BO14" s="164">
        <v>0</v>
      </c>
      <c r="BP14" s="167">
        <v>38510</v>
      </c>
      <c r="BQ14" s="164">
        <v>366</v>
      </c>
      <c r="BR14" s="164">
        <v>38876</v>
      </c>
      <c r="BS14" s="164">
        <v>23214</v>
      </c>
      <c r="BT14" s="164">
        <v>124</v>
      </c>
      <c r="BU14" s="209">
        <v>23338</v>
      </c>
      <c r="BV14" s="200">
        <v>0</v>
      </c>
      <c r="BW14" s="164">
        <v>0</v>
      </c>
      <c r="BX14" s="164">
        <v>0</v>
      </c>
      <c r="BY14" s="167">
        <v>0</v>
      </c>
      <c r="BZ14" s="164">
        <v>0</v>
      </c>
      <c r="CA14" s="164">
        <v>0</v>
      </c>
      <c r="CB14" s="167">
        <v>0</v>
      </c>
      <c r="CC14" s="164">
        <v>0</v>
      </c>
      <c r="CD14" s="209">
        <v>0</v>
      </c>
      <c r="CE14" s="200">
        <v>2983</v>
      </c>
      <c r="CF14" s="164">
        <v>0</v>
      </c>
      <c r="CG14" s="164">
        <v>2983</v>
      </c>
      <c r="CH14" s="164">
        <v>0</v>
      </c>
      <c r="CI14" s="164">
        <v>0</v>
      </c>
      <c r="CJ14" s="164">
        <v>0</v>
      </c>
      <c r="CK14" s="167">
        <v>31413</v>
      </c>
      <c r="CL14" s="164">
        <v>866</v>
      </c>
      <c r="CM14" s="209">
        <v>32279</v>
      </c>
      <c r="CN14" s="200">
        <v>0</v>
      </c>
      <c r="CO14" s="164">
        <v>0</v>
      </c>
      <c r="CP14" s="164">
        <v>0</v>
      </c>
      <c r="CQ14" s="164">
        <v>0</v>
      </c>
      <c r="CR14" s="164">
        <v>0</v>
      </c>
      <c r="CS14" s="164">
        <v>0</v>
      </c>
      <c r="CT14" s="167">
        <v>103487</v>
      </c>
      <c r="CU14" s="164">
        <v>1755</v>
      </c>
      <c r="CV14" s="209">
        <v>105242</v>
      </c>
      <c r="CW14" s="200">
        <v>1469</v>
      </c>
      <c r="CX14" s="164">
        <v>0</v>
      </c>
      <c r="CY14" s="164">
        <v>1469</v>
      </c>
      <c r="CZ14" s="164">
        <v>0</v>
      </c>
      <c r="DA14" s="164">
        <v>0</v>
      </c>
      <c r="DB14" s="164">
        <v>0</v>
      </c>
      <c r="DC14" s="167">
        <v>0</v>
      </c>
      <c r="DD14" s="164">
        <v>0</v>
      </c>
      <c r="DE14" s="209">
        <v>0</v>
      </c>
      <c r="DF14" s="200">
        <v>0</v>
      </c>
      <c r="DG14" s="164">
        <v>0</v>
      </c>
      <c r="DH14" s="164">
        <v>0</v>
      </c>
      <c r="DI14" s="164">
        <v>1469</v>
      </c>
      <c r="DJ14" s="164">
        <v>0</v>
      </c>
      <c r="DK14" s="209">
        <v>1469</v>
      </c>
      <c r="DL14" s="167">
        <v>2099</v>
      </c>
      <c r="DM14" s="164">
        <v>0</v>
      </c>
      <c r="DN14" s="209">
        <v>2099</v>
      </c>
      <c r="DO14" s="200">
        <v>0</v>
      </c>
      <c r="DP14" s="164">
        <v>0</v>
      </c>
      <c r="DQ14" s="164">
        <v>0</v>
      </c>
      <c r="DR14" s="164">
        <v>0</v>
      </c>
      <c r="DS14" s="164">
        <v>0</v>
      </c>
      <c r="DT14" s="164">
        <v>0</v>
      </c>
      <c r="DU14" s="167">
        <v>0</v>
      </c>
      <c r="DV14" s="164">
        <v>0</v>
      </c>
      <c r="DW14" s="209">
        <v>0</v>
      </c>
      <c r="DX14" s="200">
        <v>2099</v>
      </c>
      <c r="DY14" s="164">
        <v>0</v>
      </c>
      <c r="DZ14" s="209">
        <v>2099</v>
      </c>
      <c r="EA14" s="167">
        <v>0</v>
      </c>
      <c r="EB14" s="164">
        <v>0</v>
      </c>
      <c r="EC14" s="164">
        <v>0</v>
      </c>
      <c r="ED14" s="167">
        <v>0</v>
      </c>
      <c r="EE14" s="164">
        <v>0</v>
      </c>
      <c r="EF14" s="209">
        <v>0</v>
      </c>
      <c r="EG14" s="200">
        <v>0</v>
      </c>
      <c r="EH14" s="164">
        <v>0</v>
      </c>
      <c r="EI14" s="164">
        <v>0</v>
      </c>
      <c r="EJ14" s="164">
        <v>0</v>
      </c>
      <c r="EK14" s="164">
        <v>0</v>
      </c>
      <c r="EL14" s="164">
        <v>0</v>
      </c>
      <c r="EM14" s="167">
        <v>0</v>
      </c>
      <c r="EN14" s="164">
        <v>0</v>
      </c>
      <c r="EO14" s="209">
        <v>0</v>
      </c>
    </row>
    <row r="15" spans="1:145" s="33" customFormat="1" ht="22.5" customHeight="1">
      <c r="A15" s="32" t="s">
        <v>9</v>
      </c>
      <c r="B15" s="167">
        <v>14851</v>
      </c>
      <c r="C15" s="164">
        <v>0</v>
      </c>
      <c r="D15" s="164">
        <v>14851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209">
        <v>0</v>
      </c>
      <c r="K15" s="200">
        <v>169626</v>
      </c>
      <c r="L15" s="164">
        <v>0</v>
      </c>
      <c r="M15" s="164">
        <v>169626</v>
      </c>
      <c r="N15" s="164">
        <v>85448</v>
      </c>
      <c r="O15" s="164">
        <v>0</v>
      </c>
      <c r="P15" s="164">
        <v>85448</v>
      </c>
      <c r="Q15" s="164">
        <v>0</v>
      </c>
      <c r="R15" s="164">
        <v>0</v>
      </c>
      <c r="S15" s="209">
        <v>0</v>
      </c>
      <c r="T15" s="200">
        <v>0</v>
      </c>
      <c r="U15" s="164">
        <v>0</v>
      </c>
      <c r="V15" s="164">
        <v>0</v>
      </c>
      <c r="W15" s="167">
        <v>0</v>
      </c>
      <c r="X15" s="164">
        <v>0</v>
      </c>
      <c r="Y15" s="164">
        <v>0</v>
      </c>
      <c r="Z15" s="164">
        <v>14541</v>
      </c>
      <c r="AA15" s="164">
        <v>-1444</v>
      </c>
      <c r="AB15" s="209">
        <v>13097</v>
      </c>
      <c r="AC15" s="200">
        <v>164702</v>
      </c>
      <c r="AD15" s="164">
        <v>319</v>
      </c>
      <c r="AE15" s="164">
        <v>165021</v>
      </c>
      <c r="AF15" s="167">
        <v>96699</v>
      </c>
      <c r="AG15" s="164">
        <v>-596</v>
      </c>
      <c r="AH15" s="164">
        <v>96103</v>
      </c>
      <c r="AI15" s="164">
        <v>0</v>
      </c>
      <c r="AJ15" s="164">
        <v>0</v>
      </c>
      <c r="AK15" s="209">
        <v>0</v>
      </c>
      <c r="AL15" s="200">
        <v>0</v>
      </c>
      <c r="AM15" s="164">
        <v>0</v>
      </c>
      <c r="AN15" s="164">
        <v>0</v>
      </c>
      <c r="AO15" s="167">
        <v>545867</v>
      </c>
      <c r="AP15" s="164">
        <v>-1721</v>
      </c>
      <c r="AQ15" s="165">
        <v>544146</v>
      </c>
      <c r="AR15" s="200">
        <v>32467</v>
      </c>
      <c r="AS15" s="164">
        <v>3231</v>
      </c>
      <c r="AT15" s="209">
        <v>35698</v>
      </c>
      <c r="AU15" s="200">
        <v>7</v>
      </c>
      <c r="AV15" s="164">
        <v>0</v>
      </c>
      <c r="AW15" s="164">
        <v>7</v>
      </c>
      <c r="AX15" s="167">
        <v>26659</v>
      </c>
      <c r="AY15" s="164">
        <v>0</v>
      </c>
      <c r="AZ15" s="164">
        <v>26659</v>
      </c>
      <c r="BA15" s="164">
        <v>8888</v>
      </c>
      <c r="BB15" s="164">
        <v>-218</v>
      </c>
      <c r="BC15" s="209">
        <v>8670</v>
      </c>
      <c r="BD15" s="200">
        <v>68021</v>
      </c>
      <c r="BE15" s="164">
        <v>3013</v>
      </c>
      <c r="BF15" s="209">
        <v>71034</v>
      </c>
      <c r="BG15" s="200">
        <v>10301</v>
      </c>
      <c r="BH15" s="164">
        <v>-137</v>
      </c>
      <c r="BI15" s="164">
        <v>10164</v>
      </c>
      <c r="BJ15" s="164">
        <v>0</v>
      </c>
      <c r="BK15" s="164">
        <v>0</v>
      </c>
      <c r="BL15" s="209">
        <v>0</v>
      </c>
      <c r="BM15" s="200">
        <v>0</v>
      </c>
      <c r="BN15" s="164">
        <v>0</v>
      </c>
      <c r="BO15" s="164">
        <v>0</v>
      </c>
      <c r="BP15" s="167">
        <v>66772</v>
      </c>
      <c r="BQ15" s="164">
        <v>124</v>
      </c>
      <c r="BR15" s="164">
        <v>66896</v>
      </c>
      <c r="BS15" s="164">
        <v>31113</v>
      </c>
      <c r="BT15" s="164">
        <v>0</v>
      </c>
      <c r="BU15" s="209">
        <v>31113</v>
      </c>
      <c r="BV15" s="200">
        <v>0</v>
      </c>
      <c r="BW15" s="164">
        <v>0</v>
      </c>
      <c r="BX15" s="164">
        <v>0</v>
      </c>
      <c r="BY15" s="167">
        <v>0</v>
      </c>
      <c r="BZ15" s="164">
        <v>0</v>
      </c>
      <c r="CA15" s="164">
        <v>0</v>
      </c>
      <c r="CB15" s="167">
        <v>0</v>
      </c>
      <c r="CC15" s="164">
        <v>0</v>
      </c>
      <c r="CD15" s="209">
        <v>0</v>
      </c>
      <c r="CE15" s="200">
        <v>11848</v>
      </c>
      <c r="CF15" s="164">
        <v>-601</v>
      </c>
      <c r="CG15" s="164">
        <v>11247</v>
      </c>
      <c r="CH15" s="164">
        <v>8390</v>
      </c>
      <c r="CI15" s="164">
        <v>11</v>
      </c>
      <c r="CJ15" s="164">
        <v>8401</v>
      </c>
      <c r="CK15" s="167">
        <v>42718</v>
      </c>
      <c r="CL15" s="164">
        <v>-1099</v>
      </c>
      <c r="CM15" s="209">
        <v>41619</v>
      </c>
      <c r="CN15" s="200">
        <v>0</v>
      </c>
      <c r="CO15" s="164">
        <v>0</v>
      </c>
      <c r="CP15" s="164">
        <v>0</v>
      </c>
      <c r="CQ15" s="164">
        <v>0</v>
      </c>
      <c r="CR15" s="164">
        <v>0</v>
      </c>
      <c r="CS15" s="164">
        <v>0</v>
      </c>
      <c r="CT15" s="167">
        <v>171142</v>
      </c>
      <c r="CU15" s="164">
        <v>-1702</v>
      </c>
      <c r="CV15" s="209">
        <v>169440</v>
      </c>
      <c r="CW15" s="200">
        <v>0</v>
      </c>
      <c r="CX15" s="164">
        <v>0</v>
      </c>
      <c r="CY15" s="164">
        <v>0</v>
      </c>
      <c r="CZ15" s="164">
        <v>0</v>
      </c>
      <c r="DA15" s="164">
        <v>0</v>
      </c>
      <c r="DB15" s="164">
        <v>0</v>
      </c>
      <c r="DC15" s="167">
        <v>0</v>
      </c>
      <c r="DD15" s="164">
        <v>0</v>
      </c>
      <c r="DE15" s="209">
        <v>0</v>
      </c>
      <c r="DF15" s="200">
        <v>1638</v>
      </c>
      <c r="DG15" s="164">
        <v>361</v>
      </c>
      <c r="DH15" s="164">
        <v>1999</v>
      </c>
      <c r="DI15" s="164">
        <v>1638</v>
      </c>
      <c r="DJ15" s="164">
        <v>361</v>
      </c>
      <c r="DK15" s="209">
        <v>1999</v>
      </c>
      <c r="DL15" s="167">
        <v>0</v>
      </c>
      <c r="DM15" s="164">
        <v>0</v>
      </c>
      <c r="DN15" s="209">
        <v>0</v>
      </c>
      <c r="DO15" s="200">
        <v>0</v>
      </c>
      <c r="DP15" s="164">
        <v>0</v>
      </c>
      <c r="DQ15" s="164">
        <v>0</v>
      </c>
      <c r="DR15" s="164">
        <v>0</v>
      </c>
      <c r="DS15" s="164">
        <v>0</v>
      </c>
      <c r="DT15" s="164">
        <v>0</v>
      </c>
      <c r="DU15" s="167">
        <v>0</v>
      </c>
      <c r="DV15" s="164">
        <v>0</v>
      </c>
      <c r="DW15" s="209">
        <v>0</v>
      </c>
      <c r="DX15" s="200">
        <v>0</v>
      </c>
      <c r="DY15" s="164">
        <v>0</v>
      </c>
      <c r="DZ15" s="209">
        <v>0</v>
      </c>
      <c r="EA15" s="167">
        <v>0</v>
      </c>
      <c r="EB15" s="164">
        <v>0</v>
      </c>
      <c r="EC15" s="164">
        <v>0</v>
      </c>
      <c r="ED15" s="167">
        <v>0</v>
      </c>
      <c r="EE15" s="164">
        <v>0</v>
      </c>
      <c r="EF15" s="209">
        <v>0</v>
      </c>
      <c r="EG15" s="200">
        <v>0</v>
      </c>
      <c r="EH15" s="164">
        <v>0</v>
      </c>
      <c r="EI15" s="164">
        <v>0</v>
      </c>
      <c r="EJ15" s="164">
        <v>0</v>
      </c>
      <c r="EK15" s="164">
        <v>0</v>
      </c>
      <c r="EL15" s="164">
        <v>0</v>
      </c>
      <c r="EM15" s="167">
        <v>0</v>
      </c>
      <c r="EN15" s="164">
        <v>0</v>
      </c>
      <c r="EO15" s="209">
        <v>0</v>
      </c>
    </row>
    <row r="16" spans="1:145" s="33" customFormat="1" ht="22.5" customHeight="1">
      <c r="A16" s="32" t="s">
        <v>10</v>
      </c>
      <c r="B16" s="167">
        <v>19046</v>
      </c>
      <c r="C16" s="164">
        <v>3383</v>
      </c>
      <c r="D16" s="164">
        <v>22429</v>
      </c>
      <c r="E16" s="164">
        <v>3930</v>
      </c>
      <c r="F16" s="164">
        <v>0</v>
      </c>
      <c r="G16" s="164">
        <v>3930</v>
      </c>
      <c r="H16" s="164">
        <v>0</v>
      </c>
      <c r="I16" s="164">
        <v>0</v>
      </c>
      <c r="J16" s="209">
        <v>0</v>
      </c>
      <c r="K16" s="200">
        <v>213675</v>
      </c>
      <c r="L16" s="164">
        <v>0</v>
      </c>
      <c r="M16" s="164">
        <v>213675</v>
      </c>
      <c r="N16" s="164">
        <v>105884</v>
      </c>
      <c r="O16" s="164">
        <v>0</v>
      </c>
      <c r="P16" s="164">
        <v>105884</v>
      </c>
      <c r="Q16" s="164">
        <v>0</v>
      </c>
      <c r="R16" s="164">
        <v>0</v>
      </c>
      <c r="S16" s="209">
        <v>0</v>
      </c>
      <c r="T16" s="200">
        <v>0</v>
      </c>
      <c r="U16" s="164">
        <v>0</v>
      </c>
      <c r="V16" s="164">
        <v>0</v>
      </c>
      <c r="W16" s="167">
        <v>0</v>
      </c>
      <c r="X16" s="164">
        <v>0</v>
      </c>
      <c r="Y16" s="164">
        <v>0</v>
      </c>
      <c r="Z16" s="164">
        <v>91250</v>
      </c>
      <c r="AA16" s="164">
        <v>0</v>
      </c>
      <c r="AB16" s="209">
        <v>91250</v>
      </c>
      <c r="AC16" s="200">
        <v>354508</v>
      </c>
      <c r="AD16" s="164">
        <v>263</v>
      </c>
      <c r="AE16" s="164">
        <v>354771</v>
      </c>
      <c r="AF16" s="167">
        <v>89219</v>
      </c>
      <c r="AG16" s="164">
        <v>116</v>
      </c>
      <c r="AH16" s="164">
        <v>89335</v>
      </c>
      <c r="AI16" s="164">
        <v>0</v>
      </c>
      <c r="AJ16" s="164">
        <v>0</v>
      </c>
      <c r="AK16" s="209">
        <v>0</v>
      </c>
      <c r="AL16" s="200">
        <v>0</v>
      </c>
      <c r="AM16" s="164">
        <v>0</v>
      </c>
      <c r="AN16" s="164">
        <v>0</v>
      </c>
      <c r="AO16" s="167">
        <v>877512</v>
      </c>
      <c r="AP16" s="164">
        <v>3762</v>
      </c>
      <c r="AQ16" s="165">
        <v>881274</v>
      </c>
      <c r="AR16" s="200">
        <v>25539</v>
      </c>
      <c r="AS16" s="164">
        <v>-1356</v>
      </c>
      <c r="AT16" s="209">
        <v>24183</v>
      </c>
      <c r="AU16" s="200">
        <v>0</v>
      </c>
      <c r="AV16" s="164">
        <v>0</v>
      </c>
      <c r="AW16" s="164">
        <v>0</v>
      </c>
      <c r="AX16" s="167">
        <v>0</v>
      </c>
      <c r="AY16" s="164">
        <v>0</v>
      </c>
      <c r="AZ16" s="164">
        <v>0</v>
      </c>
      <c r="BA16" s="164">
        <v>0</v>
      </c>
      <c r="BB16" s="164">
        <v>0</v>
      </c>
      <c r="BC16" s="209">
        <v>0</v>
      </c>
      <c r="BD16" s="200">
        <v>25539</v>
      </c>
      <c r="BE16" s="164">
        <v>-1356</v>
      </c>
      <c r="BF16" s="209">
        <v>24183</v>
      </c>
      <c r="BG16" s="200">
        <v>13392</v>
      </c>
      <c r="BH16" s="164">
        <v>424</v>
      </c>
      <c r="BI16" s="164">
        <v>13816</v>
      </c>
      <c r="BJ16" s="164">
        <v>2827</v>
      </c>
      <c r="BK16" s="164">
        <v>0</v>
      </c>
      <c r="BL16" s="209">
        <v>2827</v>
      </c>
      <c r="BM16" s="200">
        <v>0</v>
      </c>
      <c r="BN16" s="164">
        <v>0</v>
      </c>
      <c r="BO16" s="164">
        <v>0</v>
      </c>
      <c r="BP16" s="167">
        <v>73747</v>
      </c>
      <c r="BQ16" s="164">
        <v>50</v>
      </c>
      <c r="BR16" s="164">
        <v>73797</v>
      </c>
      <c r="BS16" s="164">
        <v>31188</v>
      </c>
      <c r="BT16" s="164">
        <v>29</v>
      </c>
      <c r="BU16" s="209">
        <v>31217</v>
      </c>
      <c r="BV16" s="200">
        <v>0</v>
      </c>
      <c r="BW16" s="164">
        <v>0</v>
      </c>
      <c r="BX16" s="164">
        <v>0</v>
      </c>
      <c r="BY16" s="167">
        <v>0</v>
      </c>
      <c r="BZ16" s="164">
        <v>0</v>
      </c>
      <c r="CA16" s="164">
        <v>0</v>
      </c>
      <c r="CB16" s="167">
        <v>0</v>
      </c>
      <c r="CC16" s="164">
        <v>0</v>
      </c>
      <c r="CD16" s="209">
        <v>0</v>
      </c>
      <c r="CE16" s="200">
        <v>43897</v>
      </c>
      <c r="CF16" s="164">
        <v>0</v>
      </c>
      <c r="CG16" s="164">
        <v>43897</v>
      </c>
      <c r="CH16" s="164">
        <v>10757</v>
      </c>
      <c r="CI16" s="164">
        <v>0</v>
      </c>
      <c r="CJ16" s="164">
        <v>10757</v>
      </c>
      <c r="CK16" s="167">
        <v>48361</v>
      </c>
      <c r="CL16" s="164">
        <v>-107</v>
      </c>
      <c r="CM16" s="209">
        <v>48254</v>
      </c>
      <c r="CN16" s="200">
        <v>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7">
        <v>224169</v>
      </c>
      <c r="CU16" s="164">
        <v>396</v>
      </c>
      <c r="CV16" s="209">
        <v>224565</v>
      </c>
      <c r="CW16" s="200">
        <v>5745</v>
      </c>
      <c r="CX16" s="164">
        <v>0</v>
      </c>
      <c r="CY16" s="164">
        <v>5745</v>
      </c>
      <c r="CZ16" s="164">
        <v>0</v>
      </c>
      <c r="DA16" s="164">
        <v>0</v>
      </c>
      <c r="DB16" s="164">
        <v>0</v>
      </c>
      <c r="DC16" s="167">
        <v>0</v>
      </c>
      <c r="DD16" s="164">
        <v>0</v>
      </c>
      <c r="DE16" s="209">
        <v>0</v>
      </c>
      <c r="DF16" s="200">
        <v>0</v>
      </c>
      <c r="DG16" s="164">
        <v>0</v>
      </c>
      <c r="DH16" s="164">
        <v>0</v>
      </c>
      <c r="DI16" s="164">
        <v>5745</v>
      </c>
      <c r="DJ16" s="164">
        <v>0</v>
      </c>
      <c r="DK16" s="209">
        <v>5745</v>
      </c>
      <c r="DL16" s="167">
        <v>0</v>
      </c>
      <c r="DM16" s="164">
        <v>0</v>
      </c>
      <c r="DN16" s="209">
        <v>0</v>
      </c>
      <c r="DO16" s="200">
        <v>0</v>
      </c>
      <c r="DP16" s="164">
        <v>0</v>
      </c>
      <c r="DQ16" s="164">
        <v>0</v>
      </c>
      <c r="DR16" s="164">
        <v>0</v>
      </c>
      <c r="DS16" s="164">
        <v>0</v>
      </c>
      <c r="DT16" s="164">
        <v>0</v>
      </c>
      <c r="DU16" s="167">
        <v>0</v>
      </c>
      <c r="DV16" s="164">
        <v>0</v>
      </c>
      <c r="DW16" s="209">
        <v>0</v>
      </c>
      <c r="DX16" s="200">
        <v>0</v>
      </c>
      <c r="DY16" s="164">
        <v>0</v>
      </c>
      <c r="DZ16" s="209">
        <v>0</v>
      </c>
      <c r="EA16" s="167">
        <v>0</v>
      </c>
      <c r="EB16" s="164">
        <v>0</v>
      </c>
      <c r="EC16" s="164">
        <v>0</v>
      </c>
      <c r="ED16" s="167">
        <v>0</v>
      </c>
      <c r="EE16" s="164">
        <v>0</v>
      </c>
      <c r="EF16" s="209">
        <v>0</v>
      </c>
      <c r="EG16" s="200">
        <v>0</v>
      </c>
      <c r="EH16" s="164">
        <v>0</v>
      </c>
      <c r="EI16" s="164">
        <v>0</v>
      </c>
      <c r="EJ16" s="164">
        <v>0</v>
      </c>
      <c r="EK16" s="164">
        <v>0</v>
      </c>
      <c r="EL16" s="164">
        <v>0</v>
      </c>
      <c r="EM16" s="167">
        <v>0</v>
      </c>
      <c r="EN16" s="164">
        <v>0</v>
      </c>
      <c r="EO16" s="209">
        <v>0</v>
      </c>
    </row>
    <row r="17" spans="1:145" s="33" customFormat="1" ht="22.5" customHeight="1">
      <c r="A17" s="32" t="s">
        <v>11</v>
      </c>
      <c r="B17" s="167">
        <v>11185</v>
      </c>
      <c r="C17" s="164">
        <v>0</v>
      </c>
      <c r="D17" s="164">
        <v>11185</v>
      </c>
      <c r="E17" s="164">
        <v>4347</v>
      </c>
      <c r="F17" s="164">
        <v>0</v>
      </c>
      <c r="G17" s="164">
        <v>4347</v>
      </c>
      <c r="H17" s="164">
        <v>61717</v>
      </c>
      <c r="I17" s="164">
        <v>0</v>
      </c>
      <c r="J17" s="209">
        <v>61717</v>
      </c>
      <c r="K17" s="200">
        <v>159192</v>
      </c>
      <c r="L17" s="164">
        <v>0</v>
      </c>
      <c r="M17" s="164">
        <v>159192</v>
      </c>
      <c r="N17" s="164">
        <v>89042</v>
      </c>
      <c r="O17" s="164">
        <v>0</v>
      </c>
      <c r="P17" s="164">
        <v>89042</v>
      </c>
      <c r="Q17" s="164">
        <v>0</v>
      </c>
      <c r="R17" s="164">
        <v>0</v>
      </c>
      <c r="S17" s="209">
        <v>0</v>
      </c>
      <c r="T17" s="200">
        <v>0</v>
      </c>
      <c r="U17" s="164">
        <v>0</v>
      </c>
      <c r="V17" s="164">
        <v>0</v>
      </c>
      <c r="W17" s="167">
        <v>0</v>
      </c>
      <c r="X17" s="164">
        <v>0</v>
      </c>
      <c r="Y17" s="164">
        <v>0</v>
      </c>
      <c r="Z17" s="164">
        <v>48642</v>
      </c>
      <c r="AA17" s="164">
        <v>-31</v>
      </c>
      <c r="AB17" s="209">
        <v>48611</v>
      </c>
      <c r="AC17" s="200">
        <v>437171</v>
      </c>
      <c r="AD17" s="164">
        <v>5661</v>
      </c>
      <c r="AE17" s="164">
        <v>442832</v>
      </c>
      <c r="AF17" s="167">
        <v>104180</v>
      </c>
      <c r="AG17" s="164">
        <v>0</v>
      </c>
      <c r="AH17" s="164">
        <v>104180</v>
      </c>
      <c r="AI17" s="164">
        <v>0</v>
      </c>
      <c r="AJ17" s="164">
        <v>0</v>
      </c>
      <c r="AK17" s="209">
        <v>0</v>
      </c>
      <c r="AL17" s="200">
        <v>0</v>
      </c>
      <c r="AM17" s="164">
        <v>0</v>
      </c>
      <c r="AN17" s="164">
        <v>0</v>
      </c>
      <c r="AO17" s="167">
        <v>915476</v>
      </c>
      <c r="AP17" s="164">
        <v>5630</v>
      </c>
      <c r="AQ17" s="165">
        <v>921106</v>
      </c>
      <c r="AR17" s="200">
        <v>34499</v>
      </c>
      <c r="AS17" s="164">
        <v>0</v>
      </c>
      <c r="AT17" s="209">
        <v>34499</v>
      </c>
      <c r="AU17" s="200">
        <v>7259</v>
      </c>
      <c r="AV17" s="164">
        <v>0</v>
      </c>
      <c r="AW17" s="164">
        <v>7259</v>
      </c>
      <c r="AX17" s="167">
        <v>30928</v>
      </c>
      <c r="AY17" s="164">
        <v>0</v>
      </c>
      <c r="AZ17" s="164">
        <v>30928</v>
      </c>
      <c r="BA17" s="164">
        <v>20393</v>
      </c>
      <c r="BB17" s="164">
        <v>0</v>
      </c>
      <c r="BC17" s="209">
        <v>20393</v>
      </c>
      <c r="BD17" s="200">
        <v>93079</v>
      </c>
      <c r="BE17" s="164">
        <v>0</v>
      </c>
      <c r="BF17" s="209">
        <v>93079</v>
      </c>
      <c r="BG17" s="200">
        <v>11291</v>
      </c>
      <c r="BH17" s="164">
        <v>0</v>
      </c>
      <c r="BI17" s="164">
        <v>11291</v>
      </c>
      <c r="BJ17" s="164">
        <v>1971</v>
      </c>
      <c r="BK17" s="164">
        <v>0</v>
      </c>
      <c r="BL17" s="209">
        <v>1971</v>
      </c>
      <c r="BM17" s="200">
        <v>9971</v>
      </c>
      <c r="BN17" s="164">
        <v>-364</v>
      </c>
      <c r="BO17" s="164">
        <v>9607</v>
      </c>
      <c r="BP17" s="167">
        <v>46442</v>
      </c>
      <c r="BQ17" s="164">
        <v>42</v>
      </c>
      <c r="BR17" s="164">
        <v>46484</v>
      </c>
      <c r="BS17" s="164">
        <v>21970</v>
      </c>
      <c r="BT17" s="164">
        <v>0</v>
      </c>
      <c r="BU17" s="209">
        <v>21970</v>
      </c>
      <c r="BV17" s="200">
        <v>0</v>
      </c>
      <c r="BW17" s="164">
        <v>0</v>
      </c>
      <c r="BX17" s="164">
        <v>0</v>
      </c>
      <c r="BY17" s="167">
        <v>0</v>
      </c>
      <c r="BZ17" s="164">
        <v>0</v>
      </c>
      <c r="CA17" s="164">
        <v>0</v>
      </c>
      <c r="CB17" s="167">
        <v>0</v>
      </c>
      <c r="CC17" s="164">
        <v>0</v>
      </c>
      <c r="CD17" s="209">
        <v>0</v>
      </c>
      <c r="CE17" s="200">
        <v>15792</v>
      </c>
      <c r="CF17" s="164">
        <v>0</v>
      </c>
      <c r="CG17" s="164">
        <v>15792</v>
      </c>
      <c r="CH17" s="164">
        <v>6831</v>
      </c>
      <c r="CI17" s="164">
        <v>0</v>
      </c>
      <c r="CJ17" s="164">
        <v>6831</v>
      </c>
      <c r="CK17" s="167">
        <v>36811</v>
      </c>
      <c r="CL17" s="164">
        <v>124</v>
      </c>
      <c r="CM17" s="209">
        <v>36935</v>
      </c>
      <c r="CN17" s="200">
        <v>0</v>
      </c>
      <c r="CO17" s="164">
        <v>0</v>
      </c>
      <c r="CP17" s="164">
        <v>0</v>
      </c>
      <c r="CQ17" s="164">
        <v>0</v>
      </c>
      <c r="CR17" s="164">
        <v>0</v>
      </c>
      <c r="CS17" s="164">
        <v>0</v>
      </c>
      <c r="CT17" s="167">
        <v>151079</v>
      </c>
      <c r="CU17" s="164">
        <v>-198</v>
      </c>
      <c r="CV17" s="209">
        <v>150881</v>
      </c>
      <c r="CW17" s="200">
        <v>455</v>
      </c>
      <c r="CX17" s="164">
        <v>0</v>
      </c>
      <c r="CY17" s="164">
        <v>455</v>
      </c>
      <c r="CZ17" s="164">
        <v>0</v>
      </c>
      <c r="DA17" s="164">
        <v>0</v>
      </c>
      <c r="DB17" s="164">
        <v>0</v>
      </c>
      <c r="DC17" s="167">
        <v>0</v>
      </c>
      <c r="DD17" s="164">
        <v>0</v>
      </c>
      <c r="DE17" s="209">
        <v>0</v>
      </c>
      <c r="DF17" s="200">
        <v>0</v>
      </c>
      <c r="DG17" s="164">
        <v>0</v>
      </c>
      <c r="DH17" s="164">
        <v>0</v>
      </c>
      <c r="DI17" s="164">
        <v>455</v>
      </c>
      <c r="DJ17" s="164">
        <v>0</v>
      </c>
      <c r="DK17" s="209">
        <v>455</v>
      </c>
      <c r="DL17" s="167">
        <v>161</v>
      </c>
      <c r="DM17" s="164">
        <v>-161</v>
      </c>
      <c r="DN17" s="209">
        <v>0</v>
      </c>
      <c r="DO17" s="200">
        <v>1112</v>
      </c>
      <c r="DP17" s="164">
        <v>-105</v>
      </c>
      <c r="DQ17" s="164">
        <v>1007</v>
      </c>
      <c r="DR17" s="164">
        <v>2360</v>
      </c>
      <c r="DS17" s="164">
        <v>1627</v>
      </c>
      <c r="DT17" s="164">
        <v>3987</v>
      </c>
      <c r="DU17" s="167">
        <v>2139</v>
      </c>
      <c r="DV17" s="164">
        <v>0</v>
      </c>
      <c r="DW17" s="209">
        <v>2139</v>
      </c>
      <c r="DX17" s="200">
        <v>5772</v>
      </c>
      <c r="DY17" s="164">
        <v>1361</v>
      </c>
      <c r="DZ17" s="209">
        <v>7133</v>
      </c>
      <c r="EA17" s="167">
        <v>0</v>
      </c>
      <c r="EB17" s="164">
        <v>0</v>
      </c>
      <c r="EC17" s="164">
        <v>0</v>
      </c>
      <c r="ED17" s="167">
        <v>0</v>
      </c>
      <c r="EE17" s="164">
        <v>0</v>
      </c>
      <c r="EF17" s="209">
        <v>0</v>
      </c>
      <c r="EG17" s="200">
        <v>0</v>
      </c>
      <c r="EH17" s="164">
        <v>0</v>
      </c>
      <c r="EI17" s="164">
        <v>0</v>
      </c>
      <c r="EJ17" s="164">
        <v>0</v>
      </c>
      <c r="EK17" s="164">
        <v>0</v>
      </c>
      <c r="EL17" s="164">
        <v>0</v>
      </c>
      <c r="EM17" s="167">
        <v>0</v>
      </c>
      <c r="EN17" s="164">
        <v>0</v>
      </c>
      <c r="EO17" s="209">
        <v>0</v>
      </c>
    </row>
    <row r="18" spans="1:145" s="33" customFormat="1" ht="22.5" customHeight="1">
      <c r="A18" s="32" t="s">
        <v>12</v>
      </c>
      <c r="B18" s="167">
        <v>37630</v>
      </c>
      <c r="C18" s="164">
        <v>3129</v>
      </c>
      <c r="D18" s="164">
        <v>40759</v>
      </c>
      <c r="E18" s="164">
        <v>14645</v>
      </c>
      <c r="F18" s="164">
        <v>-198</v>
      </c>
      <c r="G18" s="164">
        <v>14447</v>
      </c>
      <c r="H18" s="164">
        <v>305381</v>
      </c>
      <c r="I18" s="164">
        <v>-147483</v>
      </c>
      <c r="J18" s="209">
        <v>157898</v>
      </c>
      <c r="K18" s="200">
        <v>357923</v>
      </c>
      <c r="L18" s="164">
        <v>-7290</v>
      </c>
      <c r="M18" s="164">
        <v>350633</v>
      </c>
      <c r="N18" s="164">
        <v>168928</v>
      </c>
      <c r="O18" s="164">
        <v>0</v>
      </c>
      <c r="P18" s="164">
        <v>168928</v>
      </c>
      <c r="Q18" s="164">
        <v>0</v>
      </c>
      <c r="R18" s="164">
        <v>0</v>
      </c>
      <c r="S18" s="209">
        <v>0</v>
      </c>
      <c r="T18" s="200">
        <v>0</v>
      </c>
      <c r="U18" s="164">
        <v>0</v>
      </c>
      <c r="V18" s="164">
        <v>0</v>
      </c>
      <c r="W18" s="167">
        <v>0</v>
      </c>
      <c r="X18" s="164">
        <v>0</v>
      </c>
      <c r="Y18" s="164">
        <v>0</v>
      </c>
      <c r="Z18" s="164">
        <v>65003</v>
      </c>
      <c r="AA18" s="164">
        <v>0</v>
      </c>
      <c r="AB18" s="209">
        <v>65003</v>
      </c>
      <c r="AC18" s="200">
        <v>648489</v>
      </c>
      <c r="AD18" s="164">
        <v>0</v>
      </c>
      <c r="AE18" s="164">
        <v>648489</v>
      </c>
      <c r="AF18" s="167">
        <v>1180512</v>
      </c>
      <c r="AG18" s="164">
        <v>-1940</v>
      </c>
      <c r="AH18" s="164">
        <v>1178572</v>
      </c>
      <c r="AI18" s="164">
        <v>0</v>
      </c>
      <c r="AJ18" s="164">
        <v>0</v>
      </c>
      <c r="AK18" s="209">
        <v>0</v>
      </c>
      <c r="AL18" s="200">
        <v>0</v>
      </c>
      <c r="AM18" s="164">
        <v>0</v>
      </c>
      <c r="AN18" s="164">
        <v>0</v>
      </c>
      <c r="AO18" s="167">
        <v>2778511</v>
      </c>
      <c r="AP18" s="164">
        <v>-153782</v>
      </c>
      <c r="AQ18" s="165">
        <v>2624729</v>
      </c>
      <c r="AR18" s="200">
        <v>357020</v>
      </c>
      <c r="AS18" s="164">
        <v>3241</v>
      </c>
      <c r="AT18" s="209">
        <v>360261</v>
      </c>
      <c r="AU18" s="200">
        <v>22093</v>
      </c>
      <c r="AV18" s="164">
        <v>-323</v>
      </c>
      <c r="AW18" s="164">
        <v>21770</v>
      </c>
      <c r="AX18" s="167">
        <v>904832</v>
      </c>
      <c r="AY18" s="164">
        <v>-3186</v>
      </c>
      <c r="AZ18" s="164">
        <v>901646</v>
      </c>
      <c r="BA18" s="164">
        <v>679136</v>
      </c>
      <c r="BB18" s="164">
        <v>29185</v>
      </c>
      <c r="BC18" s="209">
        <v>708321</v>
      </c>
      <c r="BD18" s="200">
        <v>1963081</v>
      </c>
      <c r="BE18" s="164">
        <v>28917</v>
      </c>
      <c r="BF18" s="209">
        <v>1991998</v>
      </c>
      <c r="BG18" s="200">
        <v>19675</v>
      </c>
      <c r="BH18" s="164">
        <v>0</v>
      </c>
      <c r="BI18" s="164">
        <v>19675</v>
      </c>
      <c r="BJ18" s="164">
        <v>7546</v>
      </c>
      <c r="BK18" s="164">
        <v>-77</v>
      </c>
      <c r="BL18" s="209">
        <v>7469</v>
      </c>
      <c r="BM18" s="200">
        <v>35434</v>
      </c>
      <c r="BN18" s="164">
        <v>-12044</v>
      </c>
      <c r="BO18" s="164">
        <v>23390</v>
      </c>
      <c r="BP18" s="167">
        <v>79359</v>
      </c>
      <c r="BQ18" s="164">
        <v>0</v>
      </c>
      <c r="BR18" s="164">
        <v>79359</v>
      </c>
      <c r="BS18" s="164">
        <v>40616</v>
      </c>
      <c r="BT18" s="164">
        <v>0</v>
      </c>
      <c r="BU18" s="209">
        <v>40616</v>
      </c>
      <c r="BV18" s="200">
        <v>0</v>
      </c>
      <c r="BW18" s="164">
        <v>0</v>
      </c>
      <c r="BX18" s="164">
        <v>0</v>
      </c>
      <c r="BY18" s="167">
        <v>0</v>
      </c>
      <c r="BZ18" s="164">
        <v>0</v>
      </c>
      <c r="CA18" s="164">
        <v>0</v>
      </c>
      <c r="CB18" s="167">
        <v>0</v>
      </c>
      <c r="CC18" s="164">
        <v>0</v>
      </c>
      <c r="CD18" s="209">
        <v>0</v>
      </c>
      <c r="CE18" s="200">
        <v>19526</v>
      </c>
      <c r="CF18" s="164">
        <v>13</v>
      </c>
      <c r="CG18" s="164">
        <v>19539</v>
      </c>
      <c r="CH18" s="164">
        <v>5340</v>
      </c>
      <c r="CI18" s="164">
        <v>-30</v>
      </c>
      <c r="CJ18" s="164">
        <v>5310</v>
      </c>
      <c r="CK18" s="167">
        <v>118044</v>
      </c>
      <c r="CL18" s="164">
        <v>-2100</v>
      </c>
      <c r="CM18" s="209">
        <v>115944</v>
      </c>
      <c r="CN18" s="200">
        <v>0</v>
      </c>
      <c r="CO18" s="164">
        <v>0</v>
      </c>
      <c r="CP18" s="164">
        <v>0</v>
      </c>
      <c r="CQ18" s="164">
        <v>0</v>
      </c>
      <c r="CR18" s="164">
        <v>0</v>
      </c>
      <c r="CS18" s="164">
        <v>0</v>
      </c>
      <c r="CT18" s="167">
        <v>325540</v>
      </c>
      <c r="CU18" s="164">
        <v>-14238</v>
      </c>
      <c r="CV18" s="209">
        <v>311302</v>
      </c>
      <c r="CW18" s="200">
        <v>63957</v>
      </c>
      <c r="CX18" s="164">
        <v>-629</v>
      </c>
      <c r="CY18" s="164">
        <v>63328</v>
      </c>
      <c r="CZ18" s="164">
        <v>0</v>
      </c>
      <c r="DA18" s="164">
        <v>0</v>
      </c>
      <c r="DB18" s="164">
        <v>0</v>
      </c>
      <c r="DC18" s="167">
        <v>0</v>
      </c>
      <c r="DD18" s="164">
        <v>0</v>
      </c>
      <c r="DE18" s="209">
        <v>0</v>
      </c>
      <c r="DF18" s="200">
        <v>0</v>
      </c>
      <c r="DG18" s="164">
        <v>0</v>
      </c>
      <c r="DH18" s="164">
        <v>0</v>
      </c>
      <c r="DI18" s="164">
        <v>63957</v>
      </c>
      <c r="DJ18" s="164">
        <v>-629</v>
      </c>
      <c r="DK18" s="209">
        <v>63328</v>
      </c>
      <c r="DL18" s="167">
        <v>5538</v>
      </c>
      <c r="DM18" s="164">
        <v>11</v>
      </c>
      <c r="DN18" s="209">
        <v>5549</v>
      </c>
      <c r="DO18" s="200">
        <v>7414</v>
      </c>
      <c r="DP18" s="164">
        <v>0</v>
      </c>
      <c r="DQ18" s="164">
        <v>7414</v>
      </c>
      <c r="DR18" s="164">
        <v>15748</v>
      </c>
      <c r="DS18" s="164">
        <v>0</v>
      </c>
      <c r="DT18" s="164">
        <v>15748</v>
      </c>
      <c r="DU18" s="167">
        <v>8152</v>
      </c>
      <c r="DV18" s="164">
        <v>0</v>
      </c>
      <c r="DW18" s="209">
        <v>8152</v>
      </c>
      <c r="DX18" s="200">
        <v>36852</v>
      </c>
      <c r="DY18" s="164">
        <v>11</v>
      </c>
      <c r="DZ18" s="209">
        <v>36863</v>
      </c>
      <c r="EA18" s="167">
        <v>0</v>
      </c>
      <c r="EB18" s="164">
        <v>0</v>
      </c>
      <c r="EC18" s="164">
        <v>0</v>
      </c>
      <c r="ED18" s="167">
        <v>0</v>
      </c>
      <c r="EE18" s="164">
        <v>0</v>
      </c>
      <c r="EF18" s="209">
        <v>0</v>
      </c>
      <c r="EG18" s="200">
        <v>0</v>
      </c>
      <c r="EH18" s="164">
        <v>0</v>
      </c>
      <c r="EI18" s="164">
        <v>0</v>
      </c>
      <c r="EJ18" s="164">
        <v>0</v>
      </c>
      <c r="EK18" s="164">
        <v>0</v>
      </c>
      <c r="EL18" s="164">
        <v>0</v>
      </c>
      <c r="EM18" s="167">
        <v>0</v>
      </c>
      <c r="EN18" s="164">
        <v>0</v>
      </c>
      <c r="EO18" s="209">
        <v>0</v>
      </c>
    </row>
    <row r="19" spans="1:145" s="33" customFormat="1" ht="22.5" customHeight="1">
      <c r="A19" s="32" t="s">
        <v>13</v>
      </c>
      <c r="B19" s="167">
        <v>29098</v>
      </c>
      <c r="C19" s="164">
        <v>12558</v>
      </c>
      <c r="D19" s="164">
        <v>41656</v>
      </c>
      <c r="E19" s="164">
        <v>19656</v>
      </c>
      <c r="F19" s="164">
        <v>29644</v>
      </c>
      <c r="G19" s="164">
        <v>49300</v>
      </c>
      <c r="H19" s="164">
        <v>15055</v>
      </c>
      <c r="I19" s="164">
        <v>207650</v>
      </c>
      <c r="J19" s="209">
        <v>222705</v>
      </c>
      <c r="K19" s="200">
        <v>89002</v>
      </c>
      <c r="L19" s="164">
        <v>-3720</v>
      </c>
      <c r="M19" s="164">
        <v>85282</v>
      </c>
      <c r="N19" s="164">
        <v>101463</v>
      </c>
      <c r="O19" s="164">
        <v>-32265</v>
      </c>
      <c r="P19" s="164">
        <v>69198</v>
      </c>
      <c r="Q19" s="164">
        <v>0</v>
      </c>
      <c r="R19" s="164">
        <v>0</v>
      </c>
      <c r="S19" s="209">
        <v>0</v>
      </c>
      <c r="T19" s="200">
        <v>0</v>
      </c>
      <c r="U19" s="164">
        <v>0</v>
      </c>
      <c r="V19" s="164">
        <v>0</v>
      </c>
      <c r="W19" s="167">
        <v>0</v>
      </c>
      <c r="X19" s="164">
        <v>0</v>
      </c>
      <c r="Y19" s="164">
        <v>0</v>
      </c>
      <c r="Z19" s="164">
        <v>69580</v>
      </c>
      <c r="AA19" s="164">
        <v>7978</v>
      </c>
      <c r="AB19" s="209">
        <v>77558</v>
      </c>
      <c r="AC19" s="200">
        <v>391205</v>
      </c>
      <c r="AD19" s="164">
        <v>-41586</v>
      </c>
      <c r="AE19" s="164">
        <v>349619</v>
      </c>
      <c r="AF19" s="167">
        <v>1203308</v>
      </c>
      <c r="AG19" s="164">
        <v>538409</v>
      </c>
      <c r="AH19" s="164">
        <v>1741717</v>
      </c>
      <c r="AI19" s="164">
        <v>13286</v>
      </c>
      <c r="AJ19" s="164">
        <v>-13286</v>
      </c>
      <c r="AK19" s="209">
        <v>0</v>
      </c>
      <c r="AL19" s="200">
        <v>2390</v>
      </c>
      <c r="AM19" s="164">
        <v>-2390</v>
      </c>
      <c r="AN19" s="164">
        <v>0</v>
      </c>
      <c r="AO19" s="167">
        <v>1934043</v>
      </c>
      <c r="AP19" s="164">
        <v>702992</v>
      </c>
      <c r="AQ19" s="165">
        <v>2637035</v>
      </c>
      <c r="AR19" s="200">
        <v>40958</v>
      </c>
      <c r="AS19" s="164">
        <v>-7372</v>
      </c>
      <c r="AT19" s="209">
        <v>33586</v>
      </c>
      <c r="AU19" s="200">
        <v>1134</v>
      </c>
      <c r="AV19" s="164">
        <v>-1134</v>
      </c>
      <c r="AW19" s="164">
        <v>0</v>
      </c>
      <c r="AX19" s="167">
        <v>846235</v>
      </c>
      <c r="AY19" s="164">
        <v>-219181</v>
      </c>
      <c r="AZ19" s="164">
        <v>627054</v>
      </c>
      <c r="BA19" s="164">
        <v>51787</v>
      </c>
      <c r="BB19" s="164">
        <v>244003</v>
      </c>
      <c r="BC19" s="209">
        <v>295790</v>
      </c>
      <c r="BD19" s="200">
        <v>940114</v>
      </c>
      <c r="BE19" s="164">
        <v>16316</v>
      </c>
      <c r="BF19" s="209">
        <v>956430</v>
      </c>
      <c r="BG19" s="200">
        <v>10792</v>
      </c>
      <c r="BH19" s="164">
        <v>4663</v>
      </c>
      <c r="BI19" s="164">
        <v>15455</v>
      </c>
      <c r="BJ19" s="164">
        <v>4113</v>
      </c>
      <c r="BK19" s="164">
        <v>319</v>
      </c>
      <c r="BL19" s="209">
        <v>4432</v>
      </c>
      <c r="BM19" s="200">
        <v>11820</v>
      </c>
      <c r="BN19" s="164">
        <v>-5512</v>
      </c>
      <c r="BO19" s="164">
        <v>6308</v>
      </c>
      <c r="BP19" s="167">
        <v>13873</v>
      </c>
      <c r="BQ19" s="164">
        <v>15704</v>
      </c>
      <c r="BR19" s="164">
        <v>29577</v>
      </c>
      <c r="BS19" s="164">
        <v>16283</v>
      </c>
      <c r="BT19" s="164">
        <v>5446</v>
      </c>
      <c r="BU19" s="209">
        <v>21729</v>
      </c>
      <c r="BV19" s="200">
        <v>0</v>
      </c>
      <c r="BW19" s="164">
        <v>0</v>
      </c>
      <c r="BX19" s="164">
        <v>0</v>
      </c>
      <c r="BY19" s="167">
        <v>0</v>
      </c>
      <c r="BZ19" s="164">
        <v>0</v>
      </c>
      <c r="CA19" s="164">
        <v>0</v>
      </c>
      <c r="CB19" s="167">
        <v>0</v>
      </c>
      <c r="CC19" s="164">
        <v>0</v>
      </c>
      <c r="CD19" s="209">
        <v>0</v>
      </c>
      <c r="CE19" s="200">
        <v>19349</v>
      </c>
      <c r="CF19" s="164">
        <v>-1796</v>
      </c>
      <c r="CG19" s="164">
        <v>17553</v>
      </c>
      <c r="CH19" s="164">
        <v>3569</v>
      </c>
      <c r="CI19" s="164">
        <v>-224</v>
      </c>
      <c r="CJ19" s="164">
        <v>3345</v>
      </c>
      <c r="CK19" s="167">
        <v>115768</v>
      </c>
      <c r="CL19" s="164">
        <v>-746</v>
      </c>
      <c r="CM19" s="209">
        <v>115022</v>
      </c>
      <c r="CN19" s="200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7">
        <v>195567</v>
      </c>
      <c r="CU19" s="164">
        <v>17854</v>
      </c>
      <c r="CV19" s="209">
        <v>213421</v>
      </c>
      <c r="CW19" s="200">
        <v>5346</v>
      </c>
      <c r="CX19" s="164">
        <v>-2638</v>
      </c>
      <c r="CY19" s="164">
        <v>2708</v>
      </c>
      <c r="CZ19" s="164">
        <v>0</v>
      </c>
      <c r="DA19" s="164">
        <v>0</v>
      </c>
      <c r="DB19" s="164">
        <v>0</v>
      </c>
      <c r="DC19" s="167">
        <v>0</v>
      </c>
      <c r="DD19" s="164">
        <v>0</v>
      </c>
      <c r="DE19" s="209">
        <v>0</v>
      </c>
      <c r="DF19" s="200">
        <v>0</v>
      </c>
      <c r="DG19" s="164">
        <v>0</v>
      </c>
      <c r="DH19" s="164">
        <v>0</v>
      </c>
      <c r="DI19" s="164">
        <v>5346</v>
      </c>
      <c r="DJ19" s="164">
        <v>-2638</v>
      </c>
      <c r="DK19" s="209">
        <v>2708</v>
      </c>
      <c r="DL19" s="167">
        <v>296</v>
      </c>
      <c r="DM19" s="164">
        <v>0</v>
      </c>
      <c r="DN19" s="209">
        <v>296</v>
      </c>
      <c r="DO19" s="200">
        <v>9777</v>
      </c>
      <c r="DP19" s="164">
        <v>-3347</v>
      </c>
      <c r="DQ19" s="164">
        <v>6430</v>
      </c>
      <c r="DR19" s="164">
        <v>3452</v>
      </c>
      <c r="DS19" s="164">
        <v>0</v>
      </c>
      <c r="DT19" s="164">
        <v>3452</v>
      </c>
      <c r="DU19" s="167">
        <v>1429</v>
      </c>
      <c r="DV19" s="164">
        <v>0</v>
      </c>
      <c r="DW19" s="209">
        <v>1429</v>
      </c>
      <c r="DX19" s="200">
        <v>14954</v>
      </c>
      <c r="DY19" s="164">
        <v>-3347</v>
      </c>
      <c r="DZ19" s="209">
        <v>11607</v>
      </c>
      <c r="EA19" s="167">
        <v>0</v>
      </c>
      <c r="EB19" s="164">
        <v>0</v>
      </c>
      <c r="EC19" s="164">
        <v>0</v>
      </c>
      <c r="ED19" s="167">
        <v>0</v>
      </c>
      <c r="EE19" s="164">
        <v>0</v>
      </c>
      <c r="EF19" s="209">
        <v>0</v>
      </c>
      <c r="EG19" s="200">
        <v>0</v>
      </c>
      <c r="EH19" s="164">
        <v>0</v>
      </c>
      <c r="EI19" s="164">
        <v>0</v>
      </c>
      <c r="EJ19" s="164">
        <v>0</v>
      </c>
      <c r="EK19" s="164">
        <v>0</v>
      </c>
      <c r="EL19" s="164">
        <v>0</v>
      </c>
      <c r="EM19" s="167">
        <v>0</v>
      </c>
      <c r="EN19" s="164">
        <v>0</v>
      </c>
      <c r="EO19" s="209">
        <v>0</v>
      </c>
    </row>
    <row r="20" spans="1:145" s="33" customFormat="1" ht="22.5" customHeight="1" thickBot="1">
      <c r="A20" s="34" t="s">
        <v>14</v>
      </c>
      <c r="B20" s="175">
        <v>24463</v>
      </c>
      <c r="C20" s="172">
        <v>0</v>
      </c>
      <c r="D20" s="172">
        <v>24463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211">
        <v>0</v>
      </c>
      <c r="K20" s="202">
        <v>316618</v>
      </c>
      <c r="L20" s="172">
        <v>0</v>
      </c>
      <c r="M20" s="172">
        <v>316618</v>
      </c>
      <c r="N20" s="172">
        <v>149733</v>
      </c>
      <c r="O20" s="172">
        <v>0</v>
      </c>
      <c r="P20" s="172">
        <v>149733</v>
      </c>
      <c r="Q20" s="172">
        <v>0</v>
      </c>
      <c r="R20" s="172">
        <v>0</v>
      </c>
      <c r="S20" s="211">
        <v>0</v>
      </c>
      <c r="T20" s="202">
        <v>0</v>
      </c>
      <c r="U20" s="172">
        <v>0</v>
      </c>
      <c r="V20" s="172">
        <v>0</v>
      </c>
      <c r="W20" s="175">
        <v>0</v>
      </c>
      <c r="X20" s="172">
        <v>0</v>
      </c>
      <c r="Y20" s="172">
        <v>0</v>
      </c>
      <c r="Z20" s="172">
        <v>38377</v>
      </c>
      <c r="AA20" s="172">
        <v>0</v>
      </c>
      <c r="AB20" s="211">
        <v>38377</v>
      </c>
      <c r="AC20" s="202">
        <v>802971</v>
      </c>
      <c r="AD20" s="172">
        <v>1156</v>
      </c>
      <c r="AE20" s="172">
        <v>804127</v>
      </c>
      <c r="AF20" s="175">
        <v>1216049</v>
      </c>
      <c r="AG20" s="172">
        <v>3993</v>
      </c>
      <c r="AH20" s="172">
        <v>1220042</v>
      </c>
      <c r="AI20" s="172">
        <v>0</v>
      </c>
      <c r="AJ20" s="172">
        <v>0</v>
      </c>
      <c r="AK20" s="211">
        <v>0</v>
      </c>
      <c r="AL20" s="202">
        <v>0</v>
      </c>
      <c r="AM20" s="172">
        <v>0</v>
      </c>
      <c r="AN20" s="172">
        <v>0</v>
      </c>
      <c r="AO20" s="175">
        <v>2548211</v>
      </c>
      <c r="AP20" s="172">
        <v>5149</v>
      </c>
      <c r="AQ20" s="173">
        <v>2553360</v>
      </c>
      <c r="AR20" s="202">
        <v>130681</v>
      </c>
      <c r="AS20" s="172">
        <v>251</v>
      </c>
      <c r="AT20" s="211">
        <v>130932</v>
      </c>
      <c r="AU20" s="202">
        <v>14862</v>
      </c>
      <c r="AV20" s="172">
        <v>0</v>
      </c>
      <c r="AW20" s="172">
        <v>14862</v>
      </c>
      <c r="AX20" s="175">
        <v>5895</v>
      </c>
      <c r="AY20" s="172">
        <v>0</v>
      </c>
      <c r="AZ20" s="172">
        <v>5895</v>
      </c>
      <c r="BA20" s="172">
        <v>260739</v>
      </c>
      <c r="BB20" s="172">
        <v>284</v>
      </c>
      <c r="BC20" s="211">
        <v>261023</v>
      </c>
      <c r="BD20" s="202">
        <v>412177</v>
      </c>
      <c r="BE20" s="172">
        <v>535</v>
      </c>
      <c r="BF20" s="211">
        <v>412712</v>
      </c>
      <c r="BG20" s="202">
        <v>15656</v>
      </c>
      <c r="BH20" s="172">
        <v>0</v>
      </c>
      <c r="BI20" s="172">
        <v>15656</v>
      </c>
      <c r="BJ20" s="172">
        <v>0</v>
      </c>
      <c r="BK20" s="172">
        <v>0</v>
      </c>
      <c r="BL20" s="211">
        <v>0</v>
      </c>
      <c r="BM20" s="202">
        <v>0</v>
      </c>
      <c r="BN20" s="172">
        <v>0</v>
      </c>
      <c r="BO20" s="172">
        <v>0</v>
      </c>
      <c r="BP20" s="175">
        <v>84077</v>
      </c>
      <c r="BQ20" s="172">
        <v>3082</v>
      </c>
      <c r="BR20" s="172">
        <v>87159</v>
      </c>
      <c r="BS20" s="172">
        <v>44619</v>
      </c>
      <c r="BT20" s="172">
        <v>0</v>
      </c>
      <c r="BU20" s="211">
        <v>44619</v>
      </c>
      <c r="BV20" s="202">
        <v>0</v>
      </c>
      <c r="BW20" s="172">
        <v>0</v>
      </c>
      <c r="BX20" s="172">
        <v>0</v>
      </c>
      <c r="BY20" s="175">
        <v>0</v>
      </c>
      <c r="BZ20" s="172">
        <v>0</v>
      </c>
      <c r="CA20" s="172">
        <v>0</v>
      </c>
      <c r="CB20" s="175">
        <v>0</v>
      </c>
      <c r="CC20" s="172">
        <v>0</v>
      </c>
      <c r="CD20" s="211">
        <v>0</v>
      </c>
      <c r="CE20" s="202">
        <v>16672</v>
      </c>
      <c r="CF20" s="172">
        <v>-70</v>
      </c>
      <c r="CG20" s="172">
        <v>16602</v>
      </c>
      <c r="CH20" s="172">
        <v>2593</v>
      </c>
      <c r="CI20" s="172">
        <v>21</v>
      </c>
      <c r="CJ20" s="172">
        <v>2614</v>
      </c>
      <c r="CK20" s="175">
        <v>67864</v>
      </c>
      <c r="CL20" s="172">
        <v>1787</v>
      </c>
      <c r="CM20" s="211">
        <v>69651</v>
      </c>
      <c r="CN20" s="202">
        <v>0</v>
      </c>
      <c r="CO20" s="172">
        <v>0</v>
      </c>
      <c r="CP20" s="172">
        <v>0</v>
      </c>
      <c r="CQ20" s="172">
        <v>0</v>
      </c>
      <c r="CR20" s="172">
        <v>0</v>
      </c>
      <c r="CS20" s="172">
        <v>0</v>
      </c>
      <c r="CT20" s="175">
        <v>231481</v>
      </c>
      <c r="CU20" s="172">
        <v>4820</v>
      </c>
      <c r="CV20" s="211">
        <v>236301</v>
      </c>
      <c r="CW20" s="202">
        <v>15962</v>
      </c>
      <c r="CX20" s="172">
        <v>77</v>
      </c>
      <c r="CY20" s="172">
        <v>16039</v>
      </c>
      <c r="CZ20" s="172">
        <v>120</v>
      </c>
      <c r="DA20" s="172">
        <v>0</v>
      </c>
      <c r="DB20" s="172">
        <v>120</v>
      </c>
      <c r="DC20" s="175">
        <v>0</v>
      </c>
      <c r="DD20" s="172">
        <v>0</v>
      </c>
      <c r="DE20" s="211">
        <v>0</v>
      </c>
      <c r="DF20" s="202">
        <v>0</v>
      </c>
      <c r="DG20" s="172">
        <v>0</v>
      </c>
      <c r="DH20" s="172">
        <v>0</v>
      </c>
      <c r="DI20" s="172">
        <v>16082</v>
      </c>
      <c r="DJ20" s="172">
        <v>77</v>
      </c>
      <c r="DK20" s="211">
        <v>16159</v>
      </c>
      <c r="DL20" s="175">
        <v>6055</v>
      </c>
      <c r="DM20" s="172">
        <v>0</v>
      </c>
      <c r="DN20" s="211">
        <v>6055</v>
      </c>
      <c r="DO20" s="202">
        <v>5557</v>
      </c>
      <c r="DP20" s="172">
        <v>0</v>
      </c>
      <c r="DQ20" s="172">
        <v>5557</v>
      </c>
      <c r="DR20" s="172">
        <v>3631</v>
      </c>
      <c r="DS20" s="172">
        <v>0</v>
      </c>
      <c r="DT20" s="172">
        <v>3631</v>
      </c>
      <c r="DU20" s="175">
        <v>60116</v>
      </c>
      <c r="DV20" s="172">
        <v>0</v>
      </c>
      <c r="DW20" s="211">
        <v>60116</v>
      </c>
      <c r="DX20" s="202">
        <v>75359</v>
      </c>
      <c r="DY20" s="172">
        <v>0</v>
      </c>
      <c r="DZ20" s="211">
        <v>75359</v>
      </c>
      <c r="EA20" s="175">
        <v>0</v>
      </c>
      <c r="EB20" s="172">
        <v>0</v>
      </c>
      <c r="EC20" s="172">
        <v>0</v>
      </c>
      <c r="ED20" s="175">
        <v>0</v>
      </c>
      <c r="EE20" s="172">
        <v>0</v>
      </c>
      <c r="EF20" s="211">
        <v>0</v>
      </c>
      <c r="EG20" s="202">
        <v>0</v>
      </c>
      <c r="EH20" s="172">
        <v>0</v>
      </c>
      <c r="EI20" s="172">
        <v>0</v>
      </c>
      <c r="EJ20" s="172">
        <v>0</v>
      </c>
      <c r="EK20" s="172">
        <v>0</v>
      </c>
      <c r="EL20" s="172">
        <v>0</v>
      </c>
      <c r="EM20" s="175">
        <v>0</v>
      </c>
      <c r="EN20" s="172">
        <v>0</v>
      </c>
      <c r="EO20" s="211">
        <v>0</v>
      </c>
    </row>
    <row r="21" spans="1:145" s="33" customFormat="1" ht="22.5" customHeight="1" thickTop="1">
      <c r="A21" s="42" t="s">
        <v>15</v>
      </c>
      <c r="B21" s="191">
        <v>4553</v>
      </c>
      <c r="C21" s="188">
        <v>0</v>
      </c>
      <c r="D21" s="188">
        <v>4553</v>
      </c>
      <c r="E21" s="188">
        <v>2193</v>
      </c>
      <c r="F21" s="223">
        <v>0</v>
      </c>
      <c r="G21" s="188">
        <v>2193</v>
      </c>
      <c r="H21" s="188">
        <v>0</v>
      </c>
      <c r="I21" s="188">
        <v>0</v>
      </c>
      <c r="J21" s="215">
        <v>0</v>
      </c>
      <c r="K21" s="206">
        <v>29156</v>
      </c>
      <c r="L21" s="188">
        <v>0</v>
      </c>
      <c r="M21" s="188">
        <v>29156</v>
      </c>
      <c r="N21" s="188">
        <v>20606</v>
      </c>
      <c r="O21" s="188">
        <v>0</v>
      </c>
      <c r="P21" s="188">
        <v>20606</v>
      </c>
      <c r="Q21" s="188">
        <v>0</v>
      </c>
      <c r="R21" s="188">
        <v>0</v>
      </c>
      <c r="S21" s="215">
        <v>0</v>
      </c>
      <c r="T21" s="206">
        <v>0</v>
      </c>
      <c r="U21" s="188">
        <v>0</v>
      </c>
      <c r="V21" s="188">
        <v>0</v>
      </c>
      <c r="W21" s="191">
        <v>0</v>
      </c>
      <c r="X21" s="188">
        <v>0</v>
      </c>
      <c r="Y21" s="188">
        <v>0</v>
      </c>
      <c r="Z21" s="188">
        <v>0</v>
      </c>
      <c r="AA21" s="188">
        <v>0</v>
      </c>
      <c r="AB21" s="215">
        <v>0</v>
      </c>
      <c r="AC21" s="206">
        <v>26067</v>
      </c>
      <c r="AD21" s="188">
        <v>0</v>
      </c>
      <c r="AE21" s="188">
        <v>26067</v>
      </c>
      <c r="AF21" s="191">
        <v>43975</v>
      </c>
      <c r="AG21" s="188">
        <v>3</v>
      </c>
      <c r="AH21" s="188">
        <v>43978</v>
      </c>
      <c r="AI21" s="188">
        <v>0</v>
      </c>
      <c r="AJ21" s="188">
        <v>0</v>
      </c>
      <c r="AK21" s="215">
        <v>0</v>
      </c>
      <c r="AL21" s="206">
        <v>0</v>
      </c>
      <c r="AM21" s="188">
        <v>0</v>
      </c>
      <c r="AN21" s="188">
        <v>0</v>
      </c>
      <c r="AO21" s="191">
        <v>126550</v>
      </c>
      <c r="AP21" s="188">
        <v>3</v>
      </c>
      <c r="AQ21" s="189">
        <v>126553</v>
      </c>
      <c r="AR21" s="206">
        <v>4449</v>
      </c>
      <c r="AS21" s="188">
        <v>73</v>
      </c>
      <c r="AT21" s="215">
        <v>4522</v>
      </c>
      <c r="AU21" s="206">
        <v>0</v>
      </c>
      <c r="AV21" s="188">
        <v>0</v>
      </c>
      <c r="AW21" s="188">
        <v>0</v>
      </c>
      <c r="AX21" s="191">
        <v>2562</v>
      </c>
      <c r="AY21" s="188">
        <v>0</v>
      </c>
      <c r="AZ21" s="188">
        <v>2562</v>
      </c>
      <c r="BA21" s="188">
        <v>4242</v>
      </c>
      <c r="BB21" s="188">
        <v>0</v>
      </c>
      <c r="BC21" s="215">
        <v>4242</v>
      </c>
      <c r="BD21" s="206">
        <v>11253</v>
      </c>
      <c r="BE21" s="188">
        <v>73</v>
      </c>
      <c r="BF21" s="215">
        <v>11326</v>
      </c>
      <c r="BG21" s="206">
        <v>5437</v>
      </c>
      <c r="BH21" s="188">
        <v>0</v>
      </c>
      <c r="BI21" s="188">
        <v>5437</v>
      </c>
      <c r="BJ21" s="188">
        <v>417</v>
      </c>
      <c r="BK21" s="188">
        <v>0</v>
      </c>
      <c r="BL21" s="215">
        <v>417</v>
      </c>
      <c r="BM21" s="206">
        <v>115</v>
      </c>
      <c r="BN21" s="188">
        <v>0</v>
      </c>
      <c r="BO21" s="188">
        <v>115</v>
      </c>
      <c r="BP21" s="191">
        <v>11954</v>
      </c>
      <c r="BQ21" s="188">
        <v>0</v>
      </c>
      <c r="BR21" s="188">
        <v>11954</v>
      </c>
      <c r="BS21" s="188">
        <v>6530</v>
      </c>
      <c r="BT21" s="188">
        <v>0</v>
      </c>
      <c r="BU21" s="215">
        <v>6530</v>
      </c>
      <c r="BV21" s="206">
        <v>0</v>
      </c>
      <c r="BW21" s="188">
        <v>0</v>
      </c>
      <c r="BX21" s="188">
        <v>0</v>
      </c>
      <c r="BY21" s="191">
        <v>0</v>
      </c>
      <c r="BZ21" s="188">
        <v>0</v>
      </c>
      <c r="CA21" s="188">
        <v>0</v>
      </c>
      <c r="CB21" s="191">
        <v>0</v>
      </c>
      <c r="CC21" s="188">
        <v>0</v>
      </c>
      <c r="CD21" s="215">
        <v>0</v>
      </c>
      <c r="CE21" s="206">
        <v>0</v>
      </c>
      <c r="CF21" s="188">
        <v>0</v>
      </c>
      <c r="CG21" s="188">
        <v>0</v>
      </c>
      <c r="CH21" s="188">
        <v>24</v>
      </c>
      <c r="CI21" s="188">
        <v>0</v>
      </c>
      <c r="CJ21" s="188">
        <v>24</v>
      </c>
      <c r="CK21" s="191">
        <v>18635</v>
      </c>
      <c r="CL21" s="188">
        <v>0</v>
      </c>
      <c r="CM21" s="215">
        <v>18635</v>
      </c>
      <c r="CN21" s="206">
        <v>0</v>
      </c>
      <c r="CO21" s="188">
        <v>0</v>
      </c>
      <c r="CP21" s="188">
        <v>0</v>
      </c>
      <c r="CQ21" s="188">
        <v>0</v>
      </c>
      <c r="CR21" s="188">
        <v>0</v>
      </c>
      <c r="CS21" s="188">
        <v>0</v>
      </c>
      <c r="CT21" s="191">
        <v>43112</v>
      </c>
      <c r="CU21" s="188">
        <v>0</v>
      </c>
      <c r="CV21" s="215">
        <v>43112</v>
      </c>
      <c r="CW21" s="206">
        <v>29</v>
      </c>
      <c r="CX21" s="188">
        <v>0</v>
      </c>
      <c r="CY21" s="188">
        <v>29</v>
      </c>
      <c r="CZ21" s="188">
        <v>0</v>
      </c>
      <c r="DA21" s="188">
        <v>0</v>
      </c>
      <c r="DB21" s="188">
        <v>0</v>
      </c>
      <c r="DC21" s="191">
        <v>0</v>
      </c>
      <c r="DD21" s="188">
        <v>0</v>
      </c>
      <c r="DE21" s="215">
        <v>0</v>
      </c>
      <c r="DF21" s="206">
        <v>0</v>
      </c>
      <c r="DG21" s="188">
        <v>0</v>
      </c>
      <c r="DH21" s="188">
        <v>0</v>
      </c>
      <c r="DI21" s="188">
        <v>29</v>
      </c>
      <c r="DJ21" s="188">
        <v>0</v>
      </c>
      <c r="DK21" s="215">
        <v>29</v>
      </c>
      <c r="DL21" s="191">
        <v>0</v>
      </c>
      <c r="DM21" s="188">
        <v>0</v>
      </c>
      <c r="DN21" s="215">
        <v>0</v>
      </c>
      <c r="DO21" s="206">
        <v>0</v>
      </c>
      <c r="DP21" s="188">
        <v>0</v>
      </c>
      <c r="DQ21" s="188">
        <v>0</v>
      </c>
      <c r="DR21" s="188">
        <v>0</v>
      </c>
      <c r="DS21" s="188">
        <v>0</v>
      </c>
      <c r="DT21" s="188">
        <v>0</v>
      </c>
      <c r="DU21" s="191">
        <v>0</v>
      </c>
      <c r="DV21" s="188">
        <v>0</v>
      </c>
      <c r="DW21" s="215">
        <v>0</v>
      </c>
      <c r="DX21" s="206">
        <v>0</v>
      </c>
      <c r="DY21" s="188">
        <v>0</v>
      </c>
      <c r="DZ21" s="215">
        <v>0</v>
      </c>
      <c r="EA21" s="191">
        <v>0</v>
      </c>
      <c r="EB21" s="188">
        <v>0</v>
      </c>
      <c r="EC21" s="188">
        <v>0</v>
      </c>
      <c r="ED21" s="191">
        <v>0</v>
      </c>
      <c r="EE21" s="188">
        <v>0</v>
      </c>
      <c r="EF21" s="215">
        <v>0</v>
      </c>
      <c r="EG21" s="206">
        <v>0</v>
      </c>
      <c r="EH21" s="188">
        <v>0</v>
      </c>
      <c r="EI21" s="188">
        <v>0</v>
      </c>
      <c r="EJ21" s="188">
        <v>0</v>
      </c>
      <c r="EK21" s="188">
        <v>0</v>
      </c>
      <c r="EL21" s="188">
        <v>0</v>
      </c>
      <c r="EM21" s="191">
        <v>0</v>
      </c>
      <c r="EN21" s="188">
        <v>0</v>
      </c>
      <c r="EO21" s="215">
        <v>0</v>
      </c>
    </row>
    <row r="22" spans="1:145" s="33" customFormat="1" ht="22.5" customHeight="1">
      <c r="A22" s="38" t="s">
        <v>16</v>
      </c>
      <c r="B22" s="183">
        <v>24430</v>
      </c>
      <c r="C22" s="180">
        <v>0</v>
      </c>
      <c r="D22" s="180">
        <v>24430</v>
      </c>
      <c r="E22" s="180">
        <v>1396</v>
      </c>
      <c r="F22" s="180">
        <v>0</v>
      </c>
      <c r="G22" s="180">
        <v>1396</v>
      </c>
      <c r="H22" s="180">
        <v>1436</v>
      </c>
      <c r="I22" s="180">
        <v>0</v>
      </c>
      <c r="J22" s="213">
        <v>1436</v>
      </c>
      <c r="K22" s="204">
        <v>47133</v>
      </c>
      <c r="L22" s="180">
        <v>-1106</v>
      </c>
      <c r="M22" s="180">
        <v>46027</v>
      </c>
      <c r="N22" s="180">
        <v>25372</v>
      </c>
      <c r="O22" s="180">
        <v>0</v>
      </c>
      <c r="P22" s="180">
        <v>25372</v>
      </c>
      <c r="Q22" s="180">
        <v>0</v>
      </c>
      <c r="R22" s="180">
        <v>0</v>
      </c>
      <c r="S22" s="213">
        <v>0</v>
      </c>
      <c r="T22" s="204">
        <v>0</v>
      </c>
      <c r="U22" s="180">
        <v>0</v>
      </c>
      <c r="V22" s="180">
        <v>0</v>
      </c>
      <c r="W22" s="183">
        <v>0</v>
      </c>
      <c r="X22" s="180">
        <v>0</v>
      </c>
      <c r="Y22" s="180">
        <v>0</v>
      </c>
      <c r="Z22" s="180">
        <v>0</v>
      </c>
      <c r="AA22" s="180">
        <v>0</v>
      </c>
      <c r="AB22" s="213">
        <v>0</v>
      </c>
      <c r="AC22" s="204">
        <v>51537</v>
      </c>
      <c r="AD22" s="180">
        <v>1926</v>
      </c>
      <c r="AE22" s="180">
        <v>53463</v>
      </c>
      <c r="AF22" s="183">
        <v>46606</v>
      </c>
      <c r="AG22" s="180">
        <v>1106</v>
      </c>
      <c r="AH22" s="180">
        <v>47712</v>
      </c>
      <c r="AI22" s="180">
        <v>0</v>
      </c>
      <c r="AJ22" s="180">
        <v>0</v>
      </c>
      <c r="AK22" s="213">
        <v>0</v>
      </c>
      <c r="AL22" s="204">
        <v>0</v>
      </c>
      <c r="AM22" s="180">
        <v>0</v>
      </c>
      <c r="AN22" s="180">
        <v>0</v>
      </c>
      <c r="AO22" s="183">
        <v>197910</v>
      </c>
      <c r="AP22" s="180">
        <v>1926</v>
      </c>
      <c r="AQ22" s="181">
        <v>199836</v>
      </c>
      <c r="AR22" s="204">
        <v>16416</v>
      </c>
      <c r="AS22" s="180">
        <v>-1968</v>
      </c>
      <c r="AT22" s="213">
        <v>14448</v>
      </c>
      <c r="AU22" s="204">
        <v>0</v>
      </c>
      <c r="AV22" s="180">
        <v>0</v>
      </c>
      <c r="AW22" s="180">
        <v>0</v>
      </c>
      <c r="AX22" s="183">
        <v>0</v>
      </c>
      <c r="AY22" s="180">
        <v>0</v>
      </c>
      <c r="AZ22" s="180">
        <v>0</v>
      </c>
      <c r="BA22" s="180">
        <v>481</v>
      </c>
      <c r="BB22" s="180">
        <v>0</v>
      </c>
      <c r="BC22" s="213">
        <v>481</v>
      </c>
      <c r="BD22" s="204">
        <v>16897</v>
      </c>
      <c r="BE22" s="180">
        <v>-1968</v>
      </c>
      <c r="BF22" s="213">
        <v>14929</v>
      </c>
      <c r="BG22" s="204">
        <v>10927</v>
      </c>
      <c r="BH22" s="180">
        <v>0</v>
      </c>
      <c r="BI22" s="180">
        <v>10927</v>
      </c>
      <c r="BJ22" s="180">
        <v>1455</v>
      </c>
      <c r="BK22" s="180">
        <v>0</v>
      </c>
      <c r="BL22" s="213">
        <v>1455</v>
      </c>
      <c r="BM22" s="204">
        <v>310</v>
      </c>
      <c r="BN22" s="180">
        <v>0</v>
      </c>
      <c r="BO22" s="180">
        <v>310</v>
      </c>
      <c r="BP22" s="183">
        <v>16196</v>
      </c>
      <c r="BQ22" s="180">
        <v>0</v>
      </c>
      <c r="BR22" s="180">
        <v>16196</v>
      </c>
      <c r="BS22" s="180">
        <v>7898</v>
      </c>
      <c r="BT22" s="180">
        <v>0</v>
      </c>
      <c r="BU22" s="213">
        <v>7898</v>
      </c>
      <c r="BV22" s="204">
        <v>0</v>
      </c>
      <c r="BW22" s="180">
        <v>0</v>
      </c>
      <c r="BX22" s="180">
        <v>0</v>
      </c>
      <c r="BY22" s="183">
        <v>0</v>
      </c>
      <c r="BZ22" s="180">
        <v>0</v>
      </c>
      <c r="CA22" s="180">
        <v>0</v>
      </c>
      <c r="CB22" s="183">
        <v>0</v>
      </c>
      <c r="CC22" s="180">
        <v>0</v>
      </c>
      <c r="CD22" s="213">
        <v>0</v>
      </c>
      <c r="CE22" s="204">
        <v>0</v>
      </c>
      <c r="CF22" s="180">
        <v>0</v>
      </c>
      <c r="CG22" s="180">
        <v>0</v>
      </c>
      <c r="CH22" s="180">
        <v>119</v>
      </c>
      <c r="CI22" s="180">
        <v>0</v>
      </c>
      <c r="CJ22" s="180">
        <v>119</v>
      </c>
      <c r="CK22" s="183">
        <v>22475</v>
      </c>
      <c r="CL22" s="180">
        <v>-2578</v>
      </c>
      <c r="CM22" s="213">
        <v>19897</v>
      </c>
      <c r="CN22" s="204">
        <v>0</v>
      </c>
      <c r="CO22" s="180">
        <v>0</v>
      </c>
      <c r="CP22" s="180">
        <v>0</v>
      </c>
      <c r="CQ22" s="180">
        <v>0</v>
      </c>
      <c r="CR22" s="180">
        <v>0</v>
      </c>
      <c r="CS22" s="180">
        <v>0</v>
      </c>
      <c r="CT22" s="183">
        <v>59380</v>
      </c>
      <c r="CU22" s="180">
        <v>-2578</v>
      </c>
      <c r="CV22" s="213">
        <v>56802</v>
      </c>
      <c r="CW22" s="204">
        <v>194</v>
      </c>
      <c r="CX22" s="180">
        <v>0</v>
      </c>
      <c r="CY22" s="180">
        <v>194</v>
      </c>
      <c r="CZ22" s="180">
        <v>0</v>
      </c>
      <c r="DA22" s="180">
        <v>0</v>
      </c>
      <c r="DB22" s="180">
        <v>0</v>
      </c>
      <c r="DC22" s="183">
        <v>0</v>
      </c>
      <c r="DD22" s="180">
        <v>0</v>
      </c>
      <c r="DE22" s="213">
        <v>0</v>
      </c>
      <c r="DF22" s="204">
        <v>550</v>
      </c>
      <c r="DG22" s="180">
        <v>0</v>
      </c>
      <c r="DH22" s="180">
        <v>550</v>
      </c>
      <c r="DI22" s="180">
        <v>744</v>
      </c>
      <c r="DJ22" s="180">
        <v>0</v>
      </c>
      <c r="DK22" s="213">
        <v>744</v>
      </c>
      <c r="DL22" s="183">
        <v>0</v>
      </c>
      <c r="DM22" s="180">
        <v>0</v>
      </c>
      <c r="DN22" s="213">
        <v>0</v>
      </c>
      <c r="DO22" s="204">
        <v>0</v>
      </c>
      <c r="DP22" s="180">
        <v>0</v>
      </c>
      <c r="DQ22" s="180">
        <v>0</v>
      </c>
      <c r="DR22" s="180">
        <v>0</v>
      </c>
      <c r="DS22" s="180">
        <v>0</v>
      </c>
      <c r="DT22" s="180">
        <v>0</v>
      </c>
      <c r="DU22" s="183">
        <v>0</v>
      </c>
      <c r="DV22" s="180">
        <v>0</v>
      </c>
      <c r="DW22" s="213">
        <v>0</v>
      </c>
      <c r="DX22" s="204">
        <v>0</v>
      </c>
      <c r="DY22" s="180">
        <v>0</v>
      </c>
      <c r="DZ22" s="213">
        <v>0</v>
      </c>
      <c r="EA22" s="183">
        <v>0</v>
      </c>
      <c r="EB22" s="180">
        <v>0</v>
      </c>
      <c r="EC22" s="180">
        <v>0</v>
      </c>
      <c r="ED22" s="183">
        <v>0</v>
      </c>
      <c r="EE22" s="180">
        <v>0</v>
      </c>
      <c r="EF22" s="213">
        <v>0</v>
      </c>
      <c r="EG22" s="204">
        <v>0</v>
      </c>
      <c r="EH22" s="180">
        <v>0</v>
      </c>
      <c r="EI22" s="180">
        <v>0</v>
      </c>
      <c r="EJ22" s="180">
        <v>0</v>
      </c>
      <c r="EK22" s="180">
        <v>0</v>
      </c>
      <c r="EL22" s="180">
        <v>0</v>
      </c>
      <c r="EM22" s="183">
        <v>0</v>
      </c>
      <c r="EN22" s="180">
        <v>0</v>
      </c>
      <c r="EO22" s="213">
        <v>0</v>
      </c>
    </row>
    <row r="23" spans="1:145" s="33" customFormat="1" ht="22.5" customHeight="1">
      <c r="A23" s="40" t="s">
        <v>17</v>
      </c>
      <c r="B23" s="187">
        <v>1418</v>
      </c>
      <c r="C23" s="184">
        <v>0</v>
      </c>
      <c r="D23" s="184">
        <v>1418</v>
      </c>
      <c r="E23" s="184">
        <v>1839</v>
      </c>
      <c r="F23" s="184">
        <v>0</v>
      </c>
      <c r="G23" s="184">
        <v>1839</v>
      </c>
      <c r="H23" s="184">
        <v>3299</v>
      </c>
      <c r="I23" s="184">
        <v>0</v>
      </c>
      <c r="J23" s="214">
        <v>3299</v>
      </c>
      <c r="K23" s="205">
        <v>15943</v>
      </c>
      <c r="L23" s="184">
        <v>0</v>
      </c>
      <c r="M23" s="184">
        <v>15943</v>
      </c>
      <c r="N23" s="184">
        <v>16890</v>
      </c>
      <c r="O23" s="184">
        <v>0</v>
      </c>
      <c r="P23" s="184">
        <v>16890</v>
      </c>
      <c r="Q23" s="184">
        <v>0</v>
      </c>
      <c r="R23" s="184">
        <v>0</v>
      </c>
      <c r="S23" s="214">
        <v>0</v>
      </c>
      <c r="T23" s="205">
        <v>0</v>
      </c>
      <c r="U23" s="184">
        <v>0</v>
      </c>
      <c r="V23" s="184">
        <v>0</v>
      </c>
      <c r="W23" s="187">
        <v>0</v>
      </c>
      <c r="X23" s="184">
        <v>0</v>
      </c>
      <c r="Y23" s="184">
        <v>0</v>
      </c>
      <c r="Z23" s="184">
        <v>23804</v>
      </c>
      <c r="AA23" s="184">
        <v>0</v>
      </c>
      <c r="AB23" s="214">
        <v>23804</v>
      </c>
      <c r="AC23" s="205">
        <v>28768</v>
      </c>
      <c r="AD23" s="184">
        <v>0</v>
      </c>
      <c r="AE23" s="184">
        <v>28768</v>
      </c>
      <c r="AF23" s="187">
        <v>41432</v>
      </c>
      <c r="AG23" s="184">
        <v>0</v>
      </c>
      <c r="AH23" s="184">
        <v>41432</v>
      </c>
      <c r="AI23" s="184">
        <v>0</v>
      </c>
      <c r="AJ23" s="184">
        <v>0</v>
      </c>
      <c r="AK23" s="214">
        <v>0</v>
      </c>
      <c r="AL23" s="205">
        <v>30248</v>
      </c>
      <c r="AM23" s="184">
        <v>0</v>
      </c>
      <c r="AN23" s="184">
        <v>30248</v>
      </c>
      <c r="AO23" s="187">
        <v>163641</v>
      </c>
      <c r="AP23" s="184">
        <v>0</v>
      </c>
      <c r="AQ23" s="185">
        <v>163641</v>
      </c>
      <c r="AR23" s="205">
        <v>1310</v>
      </c>
      <c r="AS23" s="184">
        <v>0</v>
      </c>
      <c r="AT23" s="214">
        <v>1310</v>
      </c>
      <c r="AU23" s="205">
        <v>1070</v>
      </c>
      <c r="AV23" s="184">
        <v>0</v>
      </c>
      <c r="AW23" s="184">
        <v>1070</v>
      </c>
      <c r="AX23" s="187">
        <v>1878896</v>
      </c>
      <c r="AY23" s="184">
        <v>0</v>
      </c>
      <c r="AZ23" s="184">
        <v>1878896</v>
      </c>
      <c r="BA23" s="184">
        <v>105515</v>
      </c>
      <c r="BB23" s="184">
        <v>0</v>
      </c>
      <c r="BC23" s="214">
        <v>105515</v>
      </c>
      <c r="BD23" s="205">
        <v>1986791</v>
      </c>
      <c r="BE23" s="184">
        <v>0</v>
      </c>
      <c r="BF23" s="214">
        <v>1986791</v>
      </c>
      <c r="BG23" s="205">
        <v>2500</v>
      </c>
      <c r="BH23" s="184">
        <v>0</v>
      </c>
      <c r="BI23" s="184">
        <v>2500</v>
      </c>
      <c r="BJ23" s="184">
        <v>927</v>
      </c>
      <c r="BK23" s="184">
        <v>0</v>
      </c>
      <c r="BL23" s="214">
        <v>927</v>
      </c>
      <c r="BM23" s="205">
        <v>1133</v>
      </c>
      <c r="BN23" s="184">
        <v>0</v>
      </c>
      <c r="BO23" s="184">
        <v>1133</v>
      </c>
      <c r="BP23" s="187">
        <v>8269</v>
      </c>
      <c r="BQ23" s="184">
        <v>0</v>
      </c>
      <c r="BR23" s="184">
        <v>8269</v>
      </c>
      <c r="BS23" s="184">
        <v>4163</v>
      </c>
      <c r="BT23" s="184">
        <v>0</v>
      </c>
      <c r="BU23" s="214">
        <v>4163</v>
      </c>
      <c r="BV23" s="205">
        <v>0</v>
      </c>
      <c r="BW23" s="184">
        <v>0</v>
      </c>
      <c r="BX23" s="184">
        <v>0</v>
      </c>
      <c r="BY23" s="187">
        <v>0</v>
      </c>
      <c r="BZ23" s="184">
        <v>0</v>
      </c>
      <c r="CA23" s="184">
        <v>0</v>
      </c>
      <c r="CB23" s="187">
        <v>0</v>
      </c>
      <c r="CC23" s="184">
        <v>0</v>
      </c>
      <c r="CD23" s="214">
        <v>0</v>
      </c>
      <c r="CE23" s="205">
        <v>15494</v>
      </c>
      <c r="CF23" s="184">
        <v>0</v>
      </c>
      <c r="CG23" s="184">
        <v>15494</v>
      </c>
      <c r="CH23" s="184">
        <v>599</v>
      </c>
      <c r="CI23" s="184">
        <v>0</v>
      </c>
      <c r="CJ23" s="184">
        <v>599</v>
      </c>
      <c r="CK23" s="187">
        <v>11743</v>
      </c>
      <c r="CL23" s="184">
        <v>0</v>
      </c>
      <c r="CM23" s="214">
        <v>11743</v>
      </c>
      <c r="CN23" s="205">
        <v>0</v>
      </c>
      <c r="CO23" s="184">
        <v>0</v>
      </c>
      <c r="CP23" s="184">
        <v>0</v>
      </c>
      <c r="CQ23" s="184">
        <v>1640</v>
      </c>
      <c r="CR23" s="184">
        <v>0</v>
      </c>
      <c r="CS23" s="184">
        <v>1640</v>
      </c>
      <c r="CT23" s="187">
        <v>46468</v>
      </c>
      <c r="CU23" s="184">
        <v>0</v>
      </c>
      <c r="CV23" s="214">
        <v>46468</v>
      </c>
      <c r="CW23" s="205">
        <v>0</v>
      </c>
      <c r="CX23" s="184">
        <v>0</v>
      </c>
      <c r="CY23" s="184">
        <v>0</v>
      </c>
      <c r="CZ23" s="184">
        <v>0</v>
      </c>
      <c r="DA23" s="184">
        <v>0</v>
      </c>
      <c r="DB23" s="184">
        <v>0</v>
      </c>
      <c r="DC23" s="187">
        <v>0</v>
      </c>
      <c r="DD23" s="184">
        <v>0</v>
      </c>
      <c r="DE23" s="214">
        <v>0</v>
      </c>
      <c r="DF23" s="205">
        <v>0</v>
      </c>
      <c r="DG23" s="184">
        <v>0</v>
      </c>
      <c r="DH23" s="184">
        <v>0</v>
      </c>
      <c r="DI23" s="184">
        <v>0</v>
      </c>
      <c r="DJ23" s="184">
        <v>0</v>
      </c>
      <c r="DK23" s="214">
        <v>0</v>
      </c>
      <c r="DL23" s="187">
        <v>0</v>
      </c>
      <c r="DM23" s="184">
        <v>0</v>
      </c>
      <c r="DN23" s="214">
        <v>0</v>
      </c>
      <c r="DO23" s="205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7">
        <v>0</v>
      </c>
      <c r="DV23" s="184">
        <v>0</v>
      </c>
      <c r="DW23" s="214">
        <v>0</v>
      </c>
      <c r="DX23" s="205">
        <v>0</v>
      </c>
      <c r="DY23" s="184">
        <v>0</v>
      </c>
      <c r="DZ23" s="214">
        <v>0</v>
      </c>
      <c r="EA23" s="187">
        <v>0</v>
      </c>
      <c r="EB23" s="184">
        <v>0</v>
      </c>
      <c r="EC23" s="184">
        <v>0</v>
      </c>
      <c r="ED23" s="187">
        <v>0</v>
      </c>
      <c r="EE23" s="184">
        <v>0</v>
      </c>
      <c r="EF23" s="214">
        <v>0</v>
      </c>
      <c r="EG23" s="205">
        <v>0</v>
      </c>
      <c r="EH23" s="184">
        <v>0</v>
      </c>
      <c r="EI23" s="184">
        <v>0</v>
      </c>
      <c r="EJ23" s="184">
        <v>0</v>
      </c>
      <c r="EK23" s="184">
        <v>0</v>
      </c>
      <c r="EL23" s="184">
        <v>0</v>
      </c>
      <c r="EM23" s="187">
        <v>0</v>
      </c>
      <c r="EN23" s="184">
        <v>0</v>
      </c>
      <c r="EO23" s="214">
        <v>0</v>
      </c>
    </row>
    <row r="24" spans="1:145" s="33" customFormat="1" ht="22.5" customHeight="1">
      <c r="A24" s="42" t="s">
        <v>18</v>
      </c>
      <c r="B24" s="191">
        <v>16746</v>
      </c>
      <c r="C24" s="188">
        <v>-1835</v>
      </c>
      <c r="D24" s="188">
        <v>14911</v>
      </c>
      <c r="E24" s="188">
        <v>1402</v>
      </c>
      <c r="F24" s="188">
        <v>0</v>
      </c>
      <c r="G24" s="188">
        <v>1402</v>
      </c>
      <c r="H24" s="188">
        <v>63</v>
      </c>
      <c r="I24" s="188">
        <v>0</v>
      </c>
      <c r="J24" s="215">
        <v>63</v>
      </c>
      <c r="K24" s="206">
        <v>26116</v>
      </c>
      <c r="L24" s="188">
        <v>0</v>
      </c>
      <c r="M24" s="188">
        <v>26116</v>
      </c>
      <c r="N24" s="188">
        <v>14983</v>
      </c>
      <c r="O24" s="188">
        <v>0</v>
      </c>
      <c r="P24" s="188">
        <v>14983</v>
      </c>
      <c r="Q24" s="188">
        <v>0</v>
      </c>
      <c r="R24" s="188">
        <v>0</v>
      </c>
      <c r="S24" s="215">
        <v>0</v>
      </c>
      <c r="T24" s="206">
        <v>0</v>
      </c>
      <c r="U24" s="188">
        <v>0</v>
      </c>
      <c r="V24" s="188">
        <v>0</v>
      </c>
      <c r="W24" s="191">
        <v>0</v>
      </c>
      <c r="X24" s="188">
        <v>0</v>
      </c>
      <c r="Y24" s="188">
        <v>0</v>
      </c>
      <c r="Z24" s="188">
        <v>6578</v>
      </c>
      <c r="AA24" s="188">
        <v>0</v>
      </c>
      <c r="AB24" s="215">
        <v>6578</v>
      </c>
      <c r="AC24" s="206">
        <v>42665</v>
      </c>
      <c r="AD24" s="188">
        <v>0</v>
      </c>
      <c r="AE24" s="188">
        <v>42665</v>
      </c>
      <c r="AF24" s="191">
        <v>56025</v>
      </c>
      <c r="AG24" s="188">
        <v>0</v>
      </c>
      <c r="AH24" s="188">
        <v>56025</v>
      </c>
      <c r="AI24" s="188">
        <v>0</v>
      </c>
      <c r="AJ24" s="188">
        <v>0</v>
      </c>
      <c r="AK24" s="215">
        <v>0</v>
      </c>
      <c r="AL24" s="206">
        <v>0</v>
      </c>
      <c r="AM24" s="188">
        <v>0</v>
      </c>
      <c r="AN24" s="188">
        <v>0</v>
      </c>
      <c r="AO24" s="191">
        <v>164578</v>
      </c>
      <c r="AP24" s="188">
        <v>-1835</v>
      </c>
      <c r="AQ24" s="189">
        <v>162743</v>
      </c>
      <c r="AR24" s="206">
        <v>3242</v>
      </c>
      <c r="AS24" s="188">
        <v>1835</v>
      </c>
      <c r="AT24" s="215">
        <v>5077</v>
      </c>
      <c r="AU24" s="206">
        <v>52</v>
      </c>
      <c r="AV24" s="188">
        <v>0</v>
      </c>
      <c r="AW24" s="188">
        <v>52</v>
      </c>
      <c r="AX24" s="191">
        <v>1046637</v>
      </c>
      <c r="AY24" s="188">
        <v>-1035</v>
      </c>
      <c r="AZ24" s="188">
        <v>1045602</v>
      </c>
      <c r="BA24" s="188">
        <v>286281</v>
      </c>
      <c r="BB24" s="188">
        <v>0</v>
      </c>
      <c r="BC24" s="215">
        <v>286281</v>
      </c>
      <c r="BD24" s="206">
        <v>1336212</v>
      </c>
      <c r="BE24" s="188">
        <v>800</v>
      </c>
      <c r="BF24" s="215">
        <v>1337012</v>
      </c>
      <c r="BG24" s="206">
        <v>1922</v>
      </c>
      <c r="BH24" s="188">
        <v>2594</v>
      </c>
      <c r="BI24" s="188">
        <v>4516</v>
      </c>
      <c r="BJ24" s="188">
        <v>998</v>
      </c>
      <c r="BK24" s="188">
        <v>0</v>
      </c>
      <c r="BL24" s="215">
        <v>998</v>
      </c>
      <c r="BM24" s="206">
        <v>0</v>
      </c>
      <c r="BN24" s="188">
        <v>0</v>
      </c>
      <c r="BO24" s="188">
        <v>0</v>
      </c>
      <c r="BP24" s="191">
        <v>8915</v>
      </c>
      <c r="BQ24" s="188">
        <v>0</v>
      </c>
      <c r="BR24" s="188">
        <v>8915</v>
      </c>
      <c r="BS24" s="188">
        <v>6052</v>
      </c>
      <c r="BT24" s="188">
        <v>0</v>
      </c>
      <c r="BU24" s="215">
        <v>6052</v>
      </c>
      <c r="BV24" s="206">
        <v>0</v>
      </c>
      <c r="BW24" s="188">
        <v>0</v>
      </c>
      <c r="BX24" s="188">
        <v>0</v>
      </c>
      <c r="BY24" s="191">
        <v>0</v>
      </c>
      <c r="BZ24" s="188">
        <v>0</v>
      </c>
      <c r="CA24" s="188">
        <v>0</v>
      </c>
      <c r="CB24" s="191">
        <v>0</v>
      </c>
      <c r="CC24" s="188">
        <v>0</v>
      </c>
      <c r="CD24" s="215">
        <v>0</v>
      </c>
      <c r="CE24" s="206">
        <v>2070</v>
      </c>
      <c r="CF24" s="188">
        <v>-30</v>
      </c>
      <c r="CG24" s="188">
        <v>2040</v>
      </c>
      <c r="CH24" s="188">
        <v>0</v>
      </c>
      <c r="CI24" s="188">
        <v>0</v>
      </c>
      <c r="CJ24" s="188">
        <v>0</v>
      </c>
      <c r="CK24" s="191">
        <v>15881</v>
      </c>
      <c r="CL24" s="188">
        <v>590</v>
      </c>
      <c r="CM24" s="215">
        <v>16471</v>
      </c>
      <c r="CN24" s="206">
        <v>0</v>
      </c>
      <c r="CO24" s="188">
        <v>0</v>
      </c>
      <c r="CP24" s="188">
        <v>0</v>
      </c>
      <c r="CQ24" s="188">
        <v>0</v>
      </c>
      <c r="CR24" s="188">
        <v>0</v>
      </c>
      <c r="CS24" s="188">
        <v>0</v>
      </c>
      <c r="CT24" s="191">
        <v>35838</v>
      </c>
      <c r="CU24" s="188">
        <v>3154</v>
      </c>
      <c r="CV24" s="215">
        <v>38992</v>
      </c>
      <c r="CW24" s="206">
        <v>0</v>
      </c>
      <c r="CX24" s="188">
        <v>1922</v>
      </c>
      <c r="CY24" s="188">
        <v>1922</v>
      </c>
      <c r="CZ24" s="188">
        <v>0</v>
      </c>
      <c r="DA24" s="188">
        <v>0</v>
      </c>
      <c r="DB24" s="188">
        <v>0</v>
      </c>
      <c r="DC24" s="191">
        <v>0</v>
      </c>
      <c r="DD24" s="188">
        <v>0</v>
      </c>
      <c r="DE24" s="215">
        <v>0</v>
      </c>
      <c r="DF24" s="206">
        <v>0</v>
      </c>
      <c r="DG24" s="188">
        <v>382</v>
      </c>
      <c r="DH24" s="188">
        <v>382</v>
      </c>
      <c r="DI24" s="188">
        <v>0</v>
      </c>
      <c r="DJ24" s="188">
        <v>2304</v>
      </c>
      <c r="DK24" s="215">
        <v>2304</v>
      </c>
      <c r="DL24" s="191">
        <v>0</v>
      </c>
      <c r="DM24" s="188">
        <v>0</v>
      </c>
      <c r="DN24" s="215">
        <v>0</v>
      </c>
      <c r="DO24" s="206">
        <v>0</v>
      </c>
      <c r="DP24" s="188">
        <v>0</v>
      </c>
      <c r="DQ24" s="188">
        <v>0</v>
      </c>
      <c r="DR24" s="188">
        <v>0</v>
      </c>
      <c r="DS24" s="188">
        <v>0</v>
      </c>
      <c r="DT24" s="188">
        <v>0</v>
      </c>
      <c r="DU24" s="191">
        <v>0</v>
      </c>
      <c r="DV24" s="188">
        <v>0</v>
      </c>
      <c r="DW24" s="215">
        <v>0</v>
      </c>
      <c r="DX24" s="206">
        <v>0</v>
      </c>
      <c r="DY24" s="188">
        <v>0</v>
      </c>
      <c r="DZ24" s="215">
        <v>0</v>
      </c>
      <c r="EA24" s="191">
        <v>0</v>
      </c>
      <c r="EB24" s="188">
        <v>0</v>
      </c>
      <c r="EC24" s="188">
        <v>0</v>
      </c>
      <c r="ED24" s="191">
        <v>0</v>
      </c>
      <c r="EE24" s="188">
        <v>0</v>
      </c>
      <c r="EF24" s="215">
        <v>0</v>
      </c>
      <c r="EG24" s="206">
        <v>0</v>
      </c>
      <c r="EH24" s="188">
        <v>0</v>
      </c>
      <c r="EI24" s="188">
        <v>0</v>
      </c>
      <c r="EJ24" s="188">
        <v>0</v>
      </c>
      <c r="EK24" s="188">
        <v>0</v>
      </c>
      <c r="EL24" s="188">
        <v>0</v>
      </c>
      <c r="EM24" s="191">
        <v>0</v>
      </c>
      <c r="EN24" s="188">
        <v>0</v>
      </c>
      <c r="EO24" s="215">
        <v>0</v>
      </c>
    </row>
    <row r="25" spans="1:145" s="33" customFormat="1" ht="22.5" customHeight="1">
      <c r="A25" s="40" t="s">
        <v>19</v>
      </c>
      <c r="B25" s="187">
        <v>1093</v>
      </c>
      <c r="C25" s="184">
        <v>0</v>
      </c>
      <c r="D25" s="184">
        <v>1093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214">
        <v>0</v>
      </c>
      <c r="K25" s="205">
        <v>8518</v>
      </c>
      <c r="L25" s="184">
        <v>0</v>
      </c>
      <c r="M25" s="184">
        <v>8518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214">
        <v>0</v>
      </c>
      <c r="T25" s="205">
        <v>0</v>
      </c>
      <c r="U25" s="184">
        <v>0</v>
      </c>
      <c r="V25" s="184">
        <v>0</v>
      </c>
      <c r="W25" s="187">
        <v>0</v>
      </c>
      <c r="X25" s="184">
        <v>0</v>
      </c>
      <c r="Y25" s="184">
        <v>0</v>
      </c>
      <c r="Z25" s="184">
        <v>10959</v>
      </c>
      <c r="AA25" s="184">
        <v>0</v>
      </c>
      <c r="AB25" s="214">
        <v>10959</v>
      </c>
      <c r="AC25" s="205">
        <v>11262</v>
      </c>
      <c r="AD25" s="184">
        <v>0</v>
      </c>
      <c r="AE25" s="184">
        <v>11262</v>
      </c>
      <c r="AF25" s="187">
        <v>18537</v>
      </c>
      <c r="AG25" s="184">
        <v>0</v>
      </c>
      <c r="AH25" s="184">
        <v>18537</v>
      </c>
      <c r="AI25" s="184">
        <v>0</v>
      </c>
      <c r="AJ25" s="184">
        <v>0</v>
      </c>
      <c r="AK25" s="214">
        <v>0</v>
      </c>
      <c r="AL25" s="205">
        <v>13941</v>
      </c>
      <c r="AM25" s="184">
        <v>0</v>
      </c>
      <c r="AN25" s="184">
        <v>13941</v>
      </c>
      <c r="AO25" s="187">
        <v>64310</v>
      </c>
      <c r="AP25" s="184">
        <v>0</v>
      </c>
      <c r="AQ25" s="185">
        <v>64310</v>
      </c>
      <c r="AR25" s="205">
        <v>962</v>
      </c>
      <c r="AS25" s="184">
        <v>0</v>
      </c>
      <c r="AT25" s="214">
        <v>962</v>
      </c>
      <c r="AU25" s="205">
        <v>0</v>
      </c>
      <c r="AV25" s="184">
        <v>0</v>
      </c>
      <c r="AW25" s="184">
        <v>0</v>
      </c>
      <c r="AX25" s="187">
        <v>683</v>
      </c>
      <c r="AY25" s="184">
        <v>0</v>
      </c>
      <c r="AZ25" s="184">
        <v>683</v>
      </c>
      <c r="BA25" s="184">
        <v>2245</v>
      </c>
      <c r="BB25" s="184">
        <v>0</v>
      </c>
      <c r="BC25" s="214">
        <v>2245</v>
      </c>
      <c r="BD25" s="205">
        <v>3890</v>
      </c>
      <c r="BE25" s="184">
        <v>0</v>
      </c>
      <c r="BF25" s="214">
        <v>3890</v>
      </c>
      <c r="BG25" s="205">
        <v>1479</v>
      </c>
      <c r="BH25" s="184">
        <v>0</v>
      </c>
      <c r="BI25" s="184">
        <v>1479</v>
      </c>
      <c r="BJ25" s="184">
        <v>0</v>
      </c>
      <c r="BK25" s="184">
        <v>0</v>
      </c>
      <c r="BL25" s="214">
        <v>0</v>
      </c>
      <c r="BM25" s="205">
        <v>0</v>
      </c>
      <c r="BN25" s="184">
        <v>0</v>
      </c>
      <c r="BO25" s="184">
        <v>0</v>
      </c>
      <c r="BP25" s="187">
        <v>3171</v>
      </c>
      <c r="BQ25" s="184">
        <v>0</v>
      </c>
      <c r="BR25" s="184">
        <v>3171</v>
      </c>
      <c r="BS25" s="184">
        <v>0</v>
      </c>
      <c r="BT25" s="184">
        <v>0</v>
      </c>
      <c r="BU25" s="214">
        <v>0</v>
      </c>
      <c r="BV25" s="205">
        <v>0</v>
      </c>
      <c r="BW25" s="184">
        <v>0</v>
      </c>
      <c r="BX25" s="184">
        <v>0</v>
      </c>
      <c r="BY25" s="187">
        <v>0</v>
      </c>
      <c r="BZ25" s="184">
        <v>0</v>
      </c>
      <c r="CA25" s="184">
        <v>0</v>
      </c>
      <c r="CB25" s="187">
        <v>0</v>
      </c>
      <c r="CC25" s="184">
        <v>0</v>
      </c>
      <c r="CD25" s="214">
        <v>0</v>
      </c>
      <c r="CE25" s="205">
        <v>5487</v>
      </c>
      <c r="CF25" s="184">
        <v>0</v>
      </c>
      <c r="CG25" s="184">
        <v>5487</v>
      </c>
      <c r="CH25" s="184">
        <v>84</v>
      </c>
      <c r="CI25" s="184">
        <v>0</v>
      </c>
      <c r="CJ25" s="184">
        <v>84</v>
      </c>
      <c r="CK25" s="187">
        <v>3440</v>
      </c>
      <c r="CL25" s="184">
        <v>0</v>
      </c>
      <c r="CM25" s="214">
        <v>3440</v>
      </c>
      <c r="CN25" s="205">
        <v>0</v>
      </c>
      <c r="CO25" s="184">
        <v>0</v>
      </c>
      <c r="CP25" s="184">
        <v>0</v>
      </c>
      <c r="CQ25" s="184">
        <v>4302</v>
      </c>
      <c r="CR25" s="184">
        <v>0</v>
      </c>
      <c r="CS25" s="184">
        <v>4302</v>
      </c>
      <c r="CT25" s="187">
        <v>17963</v>
      </c>
      <c r="CU25" s="184">
        <v>0</v>
      </c>
      <c r="CV25" s="214">
        <v>17963</v>
      </c>
      <c r="CW25" s="205">
        <v>538</v>
      </c>
      <c r="CX25" s="184">
        <v>0</v>
      </c>
      <c r="CY25" s="184">
        <v>538</v>
      </c>
      <c r="CZ25" s="184">
        <v>0</v>
      </c>
      <c r="DA25" s="184">
        <v>0</v>
      </c>
      <c r="DB25" s="184">
        <v>0</v>
      </c>
      <c r="DC25" s="187">
        <v>0</v>
      </c>
      <c r="DD25" s="184">
        <v>0</v>
      </c>
      <c r="DE25" s="214">
        <v>0</v>
      </c>
      <c r="DF25" s="205">
        <v>157</v>
      </c>
      <c r="DG25" s="184">
        <v>0</v>
      </c>
      <c r="DH25" s="184">
        <v>157</v>
      </c>
      <c r="DI25" s="184">
        <v>695</v>
      </c>
      <c r="DJ25" s="184">
        <v>0</v>
      </c>
      <c r="DK25" s="214">
        <v>695</v>
      </c>
      <c r="DL25" s="187">
        <v>0</v>
      </c>
      <c r="DM25" s="184">
        <v>0</v>
      </c>
      <c r="DN25" s="214">
        <v>0</v>
      </c>
      <c r="DO25" s="205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7">
        <v>0</v>
      </c>
      <c r="DV25" s="184">
        <v>0</v>
      </c>
      <c r="DW25" s="214">
        <v>0</v>
      </c>
      <c r="DX25" s="205">
        <v>0</v>
      </c>
      <c r="DY25" s="184">
        <v>0</v>
      </c>
      <c r="DZ25" s="214">
        <v>0</v>
      </c>
      <c r="EA25" s="187">
        <v>0</v>
      </c>
      <c r="EB25" s="184">
        <v>0</v>
      </c>
      <c r="EC25" s="184">
        <v>0</v>
      </c>
      <c r="ED25" s="187">
        <v>0</v>
      </c>
      <c r="EE25" s="184">
        <v>0</v>
      </c>
      <c r="EF25" s="214">
        <v>0</v>
      </c>
      <c r="EG25" s="205">
        <v>0</v>
      </c>
      <c r="EH25" s="184">
        <v>0</v>
      </c>
      <c r="EI25" s="184">
        <v>0</v>
      </c>
      <c r="EJ25" s="184">
        <v>0</v>
      </c>
      <c r="EK25" s="184">
        <v>0</v>
      </c>
      <c r="EL25" s="184">
        <v>0</v>
      </c>
      <c r="EM25" s="187">
        <v>0</v>
      </c>
      <c r="EN25" s="184">
        <v>0</v>
      </c>
      <c r="EO25" s="214">
        <v>0</v>
      </c>
    </row>
    <row r="26" spans="1:145" s="33" customFormat="1" ht="22.5" customHeight="1">
      <c r="A26" s="32" t="s">
        <v>20</v>
      </c>
      <c r="B26" s="167">
        <v>4484</v>
      </c>
      <c r="C26" s="164">
        <v>0</v>
      </c>
      <c r="D26" s="164">
        <v>4484</v>
      </c>
      <c r="E26" s="164">
        <v>1098</v>
      </c>
      <c r="F26" s="164">
        <v>0</v>
      </c>
      <c r="G26" s="164">
        <v>1098</v>
      </c>
      <c r="H26" s="164">
        <v>0</v>
      </c>
      <c r="I26" s="164">
        <v>0</v>
      </c>
      <c r="J26" s="209">
        <v>0</v>
      </c>
      <c r="K26" s="200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209">
        <v>0</v>
      </c>
      <c r="T26" s="200">
        <v>0</v>
      </c>
      <c r="U26" s="164">
        <v>0</v>
      </c>
      <c r="V26" s="164">
        <v>0</v>
      </c>
      <c r="W26" s="167">
        <v>0</v>
      </c>
      <c r="X26" s="164">
        <v>0</v>
      </c>
      <c r="Y26" s="164">
        <v>0</v>
      </c>
      <c r="Z26" s="164">
        <v>16708</v>
      </c>
      <c r="AA26" s="164">
        <v>0</v>
      </c>
      <c r="AB26" s="209">
        <v>16708</v>
      </c>
      <c r="AC26" s="200">
        <v>24787</v>
      </c>
      <c r="AD26" s="164">
        <v>0</v>
      </c>
      <c r="AE26" s="164">
        <v>24787</v>
      </c>
      <c r="AF26" s="167">
        <v>241086</v>
      </c>
      <c r="AG26" s="164">
        <v>0</v>
      </c>
      <c r="AH26" s="164">
        <v>241086</v>
      </c>
      <c r="AI26" s="164">
        <v>0</v>
      </c>
      <c r="AJ26" s="164">
        <v>0</v>
      </c>
      <c r="AK26" s="209">
        <v>0</v>
      </c>
      <c r="AL26" s="200">
        <v>0</v>
      </c>
      <c r="AM26" s="164">
        <v>0</v>
      </c>
      <c r="AN26" s="164">
        <v>0</v>
      </c>
      <c r="AO26" s="167">
        <v>288163</v>
      </c>
      <c r="AP26" s="164">
        <v>0</v>
      </c>
      <c r="AQ26" s="165">
        <v>288163</v>
      </c>
      <c r="AR26" s="200">
        <v>29846</v>
      </c>
      <c r="AS26" s="164">
        <v>0</v>
      </c>
      <c r="AT26" s="209">
        <v>29846</v>
      </c>
      <c r="AU26" s="200">
        <v>0</v>
      </c>
      <c r="AV26" s="164">
        <v>0</v>
      </c>
      <c r="AW26" s="164">
        <v>0</v>
      </c>
      <c r="AX26" s="167">
        <v>532099</v>
      </c>
      <c r="AY26" s="164">
        <v>0</v>
      </c>
      <c r="AZ26" s="164">
        <v>532099</v>
      </c>
      <c r="BA26" s="164">
        <v>8185</v>
      </c>
      <c r="BB26" s="164">
        <v>0</v>
      </c>
      <c r="BC26" s="209">
        <v>8185</v>
      </c>
      <c r="BD26" s="200">
        <v>570130</v>
      </c>
      <c r="BE26" s="164">
        <v>0</v>
      </c>
      <c r="BF26" s="209">
        <v>570130</v>
      </c>
      <c r="BG26" s="200">
        <v>2224</v>
      </c>
      <c r="BH26" s="164">
        <v>0</v>
      </c>
      <c r="BI26" s="164">
        <v>2224</v>
      </c>
      <c r="BJ26" s="164">
        <v>0</v>
      </c>
      <c r="BK26" s="164">
        <v>0</v>
      </c>
      <c r="BL26" s="209">
        <v>0</v>
      </c>
      <c r="BM26" s="200">
        <v>0</v>
      </c>
      <c r="BN26" s="164">
        <v>0</v>
      </c>
      <c r="BO26" s="164">
        <v>0</v>
      </c>
      <c r="BP26" s="167">
        <v>0</v>
      </c>
      <c r="BQ26" s="164">
        <v>0</v>
      </c>
      <c r="BR26" s="164">
        <v>0</v>
      </c>
      <c r="BS26" s="164">
        <v>0</v>
      </c>
      <c r="BT26" s="164">
        <v>0</v>
      </c>
      <c r="BU26" s="209">
        <v>0</v>
      </c>
      <c r="BV26" s="200">
        <v>0</v>
      </c>
      <c r="BW26" s="164">
        <v>0</v>
      </c>
      <c r="BX26" s="164">
        <v>0</v>
      </c>
      <c r="BY26" s="167">
        <v>0</v>
      </c>
      <c r="BZ26" s="164">
        <v>0</v>
      </c>
      <c r="CA26" s="164">
        <v>0</v>
      </c>
      <c r="CB26" s="167">
        <v>0</v>
      </c>
      <c r="CC26" s="164">
        <v>0</v>
      </c>
      <c r="CD26" s="209">
        <v>0</v>
      </c>
      <c r="CE26" s="200">
        <v>5978</v>
      </c>
      <c r="CF26" s="164">
        <v>0</v>
      </c>
      <c r="CG26" s="164">
        <v>5978</v>
      </c>
      <c r="CH26" s="164">
        <v>228</v>
      </c>
      <c r="CI26" s="164">
        <v>0</v>
      </c>
      <c r="CJ26" s="164">
        <v>228</v>
      </c>
      <c r="CK26" s="167">
        <v>11932</v>
      </c>
      <c r="CL26" s="164">
        <v>107</v>
      </c>
      <c r="CM26" s="209">
        <v>12039</v>
      </c>
      <c r="CN26" s="200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7">
        <v>20362</v>
      </c>
      <c r="CU26" s="164">
        <v>107</v>
      </c>
      <c r="CV26" s="209">
        <v>20469</v>
      </c>
      <c r="CW26" s="200">
        <v>0</v>
      </c>
      <c r="CX26" s="164">
        <v>0</v>
      </c>
      <c r="CY26" s="164">
        <v>0</v>
      </c>
      <c r="CZ26" s="164">
        <v>0</v>
      </c>
      <c r="DA26" s="164">
        <v>0</v>
      </c>
      <c r="DB26" s="164">
        <v>0</v>
      </c>
      <c r="DC26" s="167">
        <v>0</v>
      </c>
      <c r="DD26" s="164">
        <v>0</v>
      </c>
      <c r="DE26" s="209">
        <v>0</v>
      </c>
      <c r="DF26" s="200">
        <v>0</v>
      </c>
      <c r="DG26" s="164">
        <v>0</v>
      </c>
      <c r="DH26" s="164">
        <v>0</v>
      </c>
      <c r="DI26" s="164">
        <v>0</v>
      </c>
      <c r="DJ26" s="164">
        <v>0</v>
      </c>
      <c r="DK26" s="209">
        <v>0</v>
      </c>
      <c r="DL26" s="167">
        <v>0</v>
      </c>
      <c r="DM26" s="164">
        <v>0</v>
      </c>
      <c r="DN26" s="209">
        <v>0</v>
      </c>
      <c r="DO26" s="200">
        <v>2699</v>
      </c>
      <c r="DP26" s="164">
        <v>0</v>
      </c>
      <c r="DQ26" s="164">
        <v>2699</v>
      </c>
      <c r="DR26" s="164">
        <v>0</v>
      </c>
      <c r="DS26" s="164">
        <v>0</v>
      </c>
      <c r="DT26" s="164">
        <v>0</v>
      </c>
      <c r="DU26" s="167">
        <v>0</v>
      </c>
      <c r="DV26" s="164">
        <v>0</v>
      </c>
      <c r="DW26" s="209">
        <v>0</v>
      </c>
      <c r="DX26" s="200">
        <v>2699</v>
      </c>
      <c r="DY26" s="164">
        <v>0</v>
      </c>
      <c r="DZ26" s="209">
        <v>2699</v>
      </c>
      <c r="EA26" s="167">
        <v>0</v>
      </c>
      <c r="EB26" s="164">
        <v>0</v>
      </c>
      <c r="EC26" s="164">
        <v>0</v>
      </c>
      <c r="ED26" s="167">
        <v>0</v>
      </c>
      <c r="EE26" s="164">
        <v>0</v>
      </c>
      <c r="EF26" s="209">
        <v>0</v>
      </c>
      <c r="EG26" s="200">
        <v>0</v>
      </c>
      <c r="EH26" s="164">
        <v>0</v>
      </c>
      <c r="EI26" s="164">
        <v>0</v>
      </c>
      <c r="EJ26" s="164">
        <v>0</v>
      </c>
      <c r="EK26" s="164">
        <v>0</v>
      </c>
      <c r="EL26" s="164">
        <v>0</v>
      </c>
      <c r="EM26" s="167">
        <v>0</v>
      </c>
      <c r="EN26" s="164">
        <v>0</v>
      </c>
      <c r="EO26" s="209">
        <v>0</v>
      </c>
    </row>
    <row r="27" spans="1:145" s="33" customFormat="1" ht="22.5" customHeight="1">
      <c r="A27" s="32" t="s">
        <v>21</v>
      </c>
      <c r="B27" s="167">
        <v>8428</v>
      </c>
      <c r="C27" s="164">
        <v>0</v>
      </c>
      <c r="D27" s="164">
        <v>8428</v>
      </c>
      <c r="E27" s="164">
        <v>10511</v>
      </c>
      <c r="F27" s="164">
        <v>27</v>
      </c>
      <c r="G27" s="164">
        <v>10538</v>
      </c>
      <c r="H27" s="164">
        <v>4319</v>
      </c>
      <c r="I27" s="164">
        <v>0</v>
      </c>
      <c r="J27" s="209">
        <v>4319</v>
      </c>
      <c r="K27" s="200">
        <v>150431</v>
      </c>
      <c r="L27" s="164">
        <v>0</v>
      </c>
      <c r="M27" s="164">
        <v>150431</v>
      </c>
      <c r="N27" s="164">
        <v>89527</v>
      </c>
      <c r="O27" s="164">
        <v>237</v>
      </c>
      <c r="P27" s="164">
        <v>89764</v>
      </c>
      <c r="Q27" s="164">
        <v>0</v>
      </c>
      <c r="R27" s="164">
        <v>0</v>
      </c>
      <c r="S27" s="209">
        <v>0</v>
      </c>
      <c r="T27" s="200">
        <v>0</v>
      </c>
      <c r="U27" s="164">
        <v>0</v>
      </c>
      <c r="V27" s="164">
        <v>0</v>
      </c>
      <c r="W27" s="167">
        <v>0</v>
      </c>
      <c r="X27" s="164">
        <v>0</v>
      </c>
      <c r="Y27" s="164">
        <v>0</v>
      </c>
      <c r="Z27" s="164">
        <v>19122</v>
      </c>
      <c r="AA27" s="164">
        <v>0</v>
      </c>
      <c r="AB27" s="209">
        <v>19122</v>
      </c>
      <c r="AC27" s="200">
        <v>290515</v>
      </c>
      <c r="AD27" s="164">
        <v>486</v>
      </c>
      <c r="AE27" s="164">
        <v>291001</v>
      </c>
      <c r="AF27" s="167">
        <v>163275</v>
      </c>
      <c r="AG27" s="164">
        <v>7551</v>
      </c>
      <c r="AH27" s="164">
        <v>170826</v>
      </c>
      <c r="AI27" s="164">
        <v>0</v>
      </c>
      <c r="AJ27" s="164">
        <v>0</v>
      </c>
      <c r="AK27" s="209">
        <v>0</v>
      </c>
      <c r="AL27" s="200">
        <v>0</v>
      </c>
      <c r="AM27" s="164">
        <v>0</v>
      </c>
      <c r="AN27" s="164">
        <v>0</v>
      </c>
      <c r="AO27" s="167">
        <v>736128</v>
      </c>
      <c r="AP27" s="164">
        <v>8301</v>
      </c>
      <c r="AQ27" s="165">
        <v>744429</v>
      </c>
      <c r="AR27" s="200">
        <v>3702</v>
      </c>
      <c r="AS27" s="164">
        <v>0</v>
      </c>
      <c r="AT27" s="209">
        <v>3702</v>
      </c>
      <c r="AU27" s="200">
        <v>0</v>
      </c>
      <c r="AV27" s="164">
        <v>0</v>
      </c>
      <c r="AW27" s="164">
        <v>0</v>
      </c>
      <c r="AX27" s="167">
        <v>0</v>
      </c>
      <c r="AY27" s="164">
        <v>0</v>
      </c>
      <c r="AZ27" s="164">
        <v>0</v>
      </c>
      <c r="BA27" s="164">
        <v>86</v>
      </c>
      <c r="BB27" s="164">
        <v>0</v>
      </c>
      <c r="BC27" s="209">
        <v>86</v>
      </c>
      <c r="BD27" s="200">
        <v>3788</v>
      </c>
      <c r="BE27" s="164">
        <v>0</v>
      </c>
      <c r="BF27" s="209">
        <v>3788</v>
      </c>
      <c r="BG27" s="200">
        <v>12104</v>
      </c>
      <c r="BH27" s="164">
        <v>0</v>
      </c>
      <c r="BI27" s="164">
        <v>12104</v>
      </c>
      <c r="BJ27" s="164">
        <v>3839</v>
      </c>
      <c r="BK27" s="164">
        <v>0</v>
      </c>
      <c r="BL27" s="209">
        <v>3839</v>
      </c>
      <c r="BM27" s="200">
        <v>411</v>
      </c>
      <c r="BN27" s="164">
        <v>-86</v>
      </c>
      <c r="BO27" s="164">
        <v>325</v>
      </c>
      <c r="BP27" s="167">
        <v>35391</v>
      </c>
      <c r="BQ27" s="164">
        <v>0</v>
      </c>
      <c r="BR27" s="164">
        <v>35391</v>
      </c>
      <c r="BS27" s="164">
        <v>23695</v>
      </c>
      <c r="BT27" s="164">
        <v>0</v>
      </c>
      <c r="BU27" s="209">
        <v>23695</v>
      </c>
      <c r="BV27" s="200">
        <v>0</v>
      </c>
      <c r="BW27" s="164">
        <v>0</v>
      </c>
      <c r="BX27" s="164">
        <v>0</v>
      </c>
      <c r="BY27" s="167">
        <v>0</v>
      </c>
      <c r="BZ27" s="164">
        <v>0</v>
      </c>
      <c r="CA27" s="164">
        <v>0</v>
      </c>
      <c r="CB27" s="167">
        <v>0</v>
      </c>
      <c r="CC27" s="164">
        <v>0</v>
      </c>
      <c r="CD27" s="209">
        <v>0</v>
      </c>
      <c r="CE27" s="200">
        <v>10575</v>
      </c>
      <c r="CF27" s="164">
        <v>-29</v>
      </c>
      <c r="CG27" s="164">
        <v>10546</v>
      </c>
      <c r="CH27" s="164">
        <v>117</v>
      </c>
      <c r="CI27" s="164">
        <v>0</v>
      </c>
      <c r="CJ27" s="164">
        <v>117</v>
      </c>
      <c r="CK27" s="167">
        <v>33773</v>
      </c>
      <c r="CL27" s="164">
        <v>0</v>
      </c>
      <c r="CM27" s="209">
        <v>33773</v>
      </c>
      <c r="CN27" s="200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7">
        <v>119905</v>
      </c>
      <c r="CU27" s="164">
        <v>-115</v>
      </c>
      <c r="CV27" s="209">
        <v>119790</v>
      </c>
      <c r="CW27" s="200">
        <v>0</v>
      </c>
      <c r="CX27" s="164">
        <v>0</v>
      </c>
      <c r="CY27" s="164">
        <v>0</v>
      </c>
      <c r="CZ27" s="164">
        <v>0</v>
      </c>
      <c r="DA27" s="164">
        <v>0</v>
      </c>
      <c r="DB27" s="164">
        <v>0</v>
      </c>
      <c r="DC27" s="167">
        <v>0</v>
      </c>
      <c r="DD27" s="164">
        <v>0</v>
      </c>
      <c r="DE27" s="209">
        <v>0</v>
      </c>
      <c r="DF27" s="200">
        <v>0</v>
      </c>
      <c r="DG27" s="164">
        <v>0</v>
      </c>
      <c r="DH27" s="164">
        <v>0</v>
      </c>
      <c r="DI27" s="164">
        <v>0</v>
      </c>
      <c r="DJ27" s="164">
        <v>0</v>
      </c>
      <c r="DK27" s="209">
        <v>0</v>
      </c>
      <c r="DL27" s="167">
        <v>0</v>
      </c>
      <c r="DM27" s="164">
        <v>0</v>
      </c>
      <c r="DN27" s="209">
        <v>0</v>
      </c>
      <c r="DO27" s="200">
        <v>0</v>
      </c>
      <c r="DP27" s="164">
        <v>0</v>
      </c>
      <c r="DQ27" s="164">
        <v>0</v>
      </c>
      <c r="DR27" s="164">
        <v>0</v>
      </c>
      <c r="DS27" s="164">
        <v>0</v>
      </c>
      <c r="DT27" s="164">
        <v>0</v>
      </c>
      <c r="DU27" s="167">
        <v>0</v>
      </c>
      <c r="DV27" s="164">
        <v>0</v>
      </c>
      <c r="DW27" s="209">
        <v>0</v>
      </c>
      <c r="DX27" s="200">
        <v>0</v>
      </c>
      <c r="DY27" s="164">
        <v>0</v>
      </c>
      <c r="DZ27" s="209">
        <v>0</v>
      </c>
      <c r="EA27" s="167">
        <v>0</v>
      </c>
      <c r="EB27" s="164">
        <v>0</v>
      </c>
      <c r="EC27" s="164">
        <v>0</v>
      </c>
      <c r="ED27" s="167">
        <v>0</v>
      </c>
      <c r="EE27" s="164">
        <v>0</v>
      </c>
      <c r="EF27" s="209">
        <v>0</v>
      </c>
      <c r="EG27" s="200">
        <v>0</v>
      </c>
      <c r="EH27" s="164">
        <v>0</v>
      </c>
      <c r="EI27" s="164">
        <v>0</v>
      </c>
      <c r="EJ27" s="164">
        <v>0</v>
      </c>
      <c r="EK27" s="164">
        <v>0</v>
      </c>
      <c r="EL27" s="164">
        <v>0</v>
      </c>
      <c r="EM27" s="167">
        <v>0</v>
      </c>
      <c r="EN27" s="164">
        <v>0</v>
      </c>
      <c r="EO27" s="209">
        <v>0</v>
      </c>
    </row>
    <row r="28" spans="1:145" s="33" customFormat="1" ht="22.5" customHeight="1">
      <c r="A28" s="42" t="s">
        <v>22</v>
      </c>
      <c r="B28" s="191">
        <v>2410</v>
      </c>
      <c r="C28" s="188">
        <v>0</v>
      </c>
      <c r="D28" s="188">
        <v>2410</v>
      </c>
      <c r="E28" s="188">
        <v>0</v>
      </c>
      <c r="F28" s="188">
        <v>0</v>
      </c>
      <c r="G28" s="188">
        <v>0</v>
      </c>
      <c r="H28" s="188">
        <v>423</v>
      </c>
      <c r="I28" s="188">
        <v>0</v>
      </c>
      <c r="J28" s="215">
        <v>423</v>
      </c>
      <c r="K28" s="206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215">
        <v>0</v>
      </c>
      <c r="T28" s="206">
        <v>0</v>
      </c>
      <c r="U28" s="188">
        <v>0</v>
      </c>
      <c r="V28" s="188">
        <v>0</v>
      </c>
      <c r="W28" s="191">
        <v>0</v>
      </c>
      <c r="X28" s="188">
        <v>0</v>
      </c>
      <c r="Y28" s="188">
        <v>0</v>
      </c>
      <c r="Z28" s="188">
        <v>830</v>
      </c>
      <c r="AA28" s="188">
        <v>0</v>
      </c>
      <c r="AB28" s="215">
        <v>830</v>
      </c>
      <c r="AC28" s="206">
        <v>0</v>
      </c>
      <c r="AD28" s="188">
        <v>0</v>
      </c>
      <c r="AE28" s="188">
        <v>0</v>
      </c>
      <c r="AF28" s="191">
        <v>30532</v>
      </c>
      <c r="AG28" s="188">
        <v>0</v>
      </c>
      <c r="AH28" s="188">
        <v>30532</v>
      </c>
      <c r="AI28" s="188">
        <v>33196</v>
      </c>
      <c r="AJ28" s="188">
        <v>0</v>
      </c>
      <c r="AK28" s="215">
        <v>33196</v>
      </c>
      <c r="AL28" s="206">
        <v>0</v>
      </c>
      <c r="AM28" s="188">
        <v>0</v>
      </c>
      <c r="AN28" s="188">
        <v>0</v>
      </c>
      <c r="AO28" s="191">
        <v>67391</v>
      </c>
      <c r="AP28" s="188">
        <v>0</v>
      </c>
      <c r="AQ28" s="189">
        <v>67391</v>
      </c>
      <c r="AR28" s="206">
        <v>3189</v>
      </c>
      <c r="AS28" s="188">
        <v>0</v>
      </c>
      <c r="AT28" s="215">
        <v>3189</v>
      </c>
      <c r="AU28" s="206">
        <v>3256</v>
      </c>
      <c r="AV28" s="188">
        <v>0</v>
      </c>
      <c r="AW28" s="188">
        <v>3256</v>
      </c>
      <c r="AX28" s="191">
        <v>100035</v>
      </c>
      <c r="AY28" s="188">
        <v>0</v>
      </c>
      <c r="AZ28" s="188">
        <v>100035</v>
      </c>
      <c r="BA28" s="188">
        <v>31389</v>
      </c>
      <c r="BB28" s="188">
        <v>892</v>
      </c>
      <c r="BC28" s="215">
        <v>32281</v>
      </c>
      <c r="BD28" s="206">
        <v>137869</v>
      </c>
      <c r="BE28" s="188">
        <v>892</v>
      </c>
      <c r="BF28" s="215">
        <v>138761</v>
      </c>
      <c r="BG28" s="206">
        <v>1688</v>
      </c>
      <c r="BH28" s="188">
        <v>0</v>
      </c>
      <c r="BI28" s="188">
        <v>1688</v>
      </c>
      <c r="BJ28" s="188">
        <v>0</v>
      </c>
      <c r="BK28" s="188">
        <v>0</v>
      </c>
      <c r="BL28" s="215">
        <v>0</v>
      </c>
      <c r="BM28" s="206">
        <v>0</v>
      </c>
      <c r="BN28" s="188">
        <v>0</v>
      </c>
      <c r="BO28" s="188">
        <v>0</v>
      </c>
      <c r="BP28" s="191">
        <v>0</v>
      </c>
      <c r="BQ28" s="188">
        <v>0</v>
      </c>
      <c r="BR28" s="188">
        <v>0</v>
      </c>
      <c r="BS28" s="188">
        <v>0</v>
      </c>
      <c r="BT28" s="188">
        <v>0</v>
      </c>
      <c r="BU28" s="215">
        <v>0</v>
      </c>
      <c r="BV28" s="206">
        <v>0</v>
      </c>
      <c r="BW28" s="188">
        <v>0</v>
      </c>
      <c r="BX28" s="188">
        <v>0</v>
      </c>
      <c r="BY28" s="191">
        <v>0</v>
      </c>
      <c r="BZ28" s="188">
        <v>0</v>
      </c>
      <c r="CA28" s="188">
        <v>0</v>
      </c>
      <c r="CB28" s="191">
        <v>0</v>
      </c>
      <c r="CC28" s="188">
        <v>0</v>
      </c>
      <c r="CD28" s="215">
        <v>0</v>
      </c>
      <c r="CE28" s="206">
        <v>0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91">
        <v>9911</v>
      </c>
      <c r="CL28" s="188">
        <v>0</v>
      </c>
      <c r="CM28" s="215">
        <v>9911</v>
      </c>
      <c r="CN28" s="206">
        <v>0</v>
      </c>
      <c r="CO28" s="188">
        <v>0</v>
      </c>
      <c r="CP28" s="188">
        <v>0</v>
      </c>
      <c r="CQ28" s="188">
        <v>0</v>
      </c>
      <c r="CR28" s="188">
        <v>0</v>
      </c>
      <c r="CS28" s="188">
        <v>0</v>
      </c>
      <c r="CT28" s="191">
        <v>11599</v>
      </c>
      <c r="CU28" s="188">
        <v>0</v>
      </c>
      <c r="CV28" s="215">
        <v>11599</v>
      </c>
      <c r="CW28" s="206">
        <v>130</v>
      </c>
      <c r="CX28" s="188">
        <v>0</v>
      </c>
      <c r="CY28" s="188">
        <v>130</v>
      </c>
      <c r="CZ28" s="188">
        <v>0</v>
      </c>
      <c r="DA28" s="188">
        <v>0</v>
      </c>
      <c r="DB28" s="188">
        <v>0</v>
      </c>
      <c r="DC28" s="191">
        <v>0</v>
      </c>
      <c r="DD28" s="188">
        <v>0</v>
      </c>
      <c r="DE28" s="215">
        <v>0</v>
      </c>
      <c r="DF28" s="206">
        <v>0</v>
      </c>
      <c r="DG28" s="188">
        <v>0</v>
      </c>
      <c r="DH28" s="188">
        <v>0</v>
      </c>
      <c r="DI28" s="188">
        <v>130</v>
      </c>
      <c r="DJ28" s="188">
        <v>0</v>
      </c>
      <c r="DK28" s="215">
        <v>130</v>
      </c>
      <c r="DL28" s="191">
        <v>0</v>
      </c>
      <c r="DM28" s="188">
        <v>0</v>
      </c>
      <c r="DN28" s="215">
        <v>0</v>
      </c>
      <c r="DO28" s="206">
        <v>820</v>
      </c>
      <c r="DP28" s="188">
        <v>0</v>
      </c>
      <c r="DQ28" s="188">
        <v>820</v>
      </c>
      <c r="DR28" s="188">
        <v>0</v>
      </c>
      <c r="DS28" s="188">
        <v>0</v>
      </c>
      <c r="DT28" s="188">
        <v>0</v>
      </c>
      <c r="DU28" s="191">
        <v>0</v>
      </c>
      <c r="DV28" s="188">
        <v>0</v>
      </c>
      <c r="DW28" s="215">
        <v>0</v>
      </c>
      <c r="DX28" s="206">
        <v>820</v>
      </c>
      <c r="DY28" s="188">
        <v>0</v>
      </c>
      <c r="DZ28" s="215">
        <v>820</v>
      </c>
      <c r="EA28" s="191">
        <v>0</v>
      </c>
      <c r="EB28" s="188">
        <v>0</v>
      </c>
      <c r="EC28" s="188">
        <v>0</v>
      </c>
      <c r="ED28" s="191">
        <v>0</v>
      </c>
      <c r="EE28" s="188">
        <v>0</v>
      </c>
      <c r="EF28" s="215">
        <v>0</v>
      </c>
      <c r="EG28" s="206">
        <v>0</v>
      </c>
      <c r="EH28" s="188">
        <v>0</v>
      </c>
      <c r="EI28" s="188">
        <v>0</v>
      </c>
      <c r="EJ28" s="188">
        <v>0</v>
      </c>
      <c r="EK28" s="188">
        <v>0</v>
      </c>
      <c r="EL28" s="188">
        <v>0</v>
      </c>
      <c r="EM28" s="191">
        <v>0</v>
      </c>
      <c r="EN28" s="188">
        <v>0</v>
      </c>
      <c r="EO28" s="215">
        <v>0</v>
      </c>
    </row>
    <row r="29" spans="1:145" s="33" customFormat="1" ht="22.5" customHeight="1">
      <c r="A29" s="38" t="s">
        <v>23</v>
      </c>
      <c r="B29" s="183">
        <v>46163</v>
      </c>
      <c r="C29" s="180">
        <v>0</v>
      </c>
      <c r="D29" s="180">
        <v>46163</v>
      </c>
      <c r="E29" s="180">
        <v>11092</v>
      </c>
      <c r="F29" s="180">
        <v>0</v>
      </c>
      <c r="G29" s="180">
        <v>11092</v>
      </c>
      <c r="H29" s="180">
        <v>0</v>
      </c>
      <c r="I29" s="180">
        <v>0</v>
      </c>
      <c r="J29" s="213">
        <v>0</v>
      </c>
      <c r="K29" s="204">
        <v>103577</v>
      </c>
      <c r="L29" s="180">
        <v>0</v>
      </c>
      <c r="M29" s="180">
        <v>103577</v>
      </c>
      <c r="N29" s="180">
        <v>67027</v>
      </c>
      <c r="O29" s="180">
        <v>0</v>
      </c>
      <c r="P29" s="180">
        <v>67027</v>
      </c>
      <c r="Q29" s="180">
        <v>0</v>
      </c>
      <c r="R29" s="180">
        <v>0</v>
      </c>
      <c r="S29" s="213">
        <v>0</v>
      </c>
      <c r="T29" s="204">
        <v>0</v>
      </c>
      <c r="U29" s="180">
        <v>0</v>
      </c>
      <c r="V29" s="180">
        <v>0</v>
      </c>
      <c r="W29" s="183">
        <v>0</v>
      </c>
      <c r="X29" s="180">
        <v>0</v>
      </c>
      <c r="Y29" s="180">
        <v>0</v>
      </c>
      <c r="Z29" s="180">
        <v>41387</v>
      </c>
      <c r="AA29" s="180">
        <v>0</v>
      </c>
      <c r="AB29" s="213">
        <v>41387</v>
      </c>
      <c r="AC29" s="204">
        <v>175424</v>
      </c>
      <c r="AD29" s="180">
        <v>0</v>
      </c>
      <c r="AE29" s="180">
        <v>175424</v>
      </c>
      <c r="AF29" s="183">
        <v>488836</v>
      </c>
      <c r="AG29" s="180">
        <v>680</v>
      </c>
      <c r="AH29" s="180">
        <v>489516</v>
      </c>
      <c r="AI29" s="180">
        <v>0</v>
      </c>
      <c r="AJ29" s="180">
        <v>0</v>
      </c>
      <c r="AK29" s="213">
        <v>0</v>
      </c>
      <c r="AL29" s="204">
        <v>0</v>
      </c>
      <c r="AM29" s="180">
        <v>0</v>
      </c>
      <c r="AN29" s="180">
        <v>0</v>
      </c>
      <c r="AO29" s="183">
        <v>933506</v>
      </c>
      <c r="AP29" s="180">
        <v>680</v>
      </c>
      <c r="AQ29" s="181">
        <v>934186</v>
      </c>
      <c r="AR29" s="204">
        <v>47027</v>
      </c>
      <c r="AS29" s="180">
        <v>-121</v>
      </c>
      <c r="AT29" s="213">
        <v>46906</v>
      </c>
      <c r="AU29" s="204">
        <v>49073</v>
      </c>
      <c r="AV29" s="180">
        <v>0</v>
      </c>
      <c r="AW29" s="180">
        <v>49073</v>
      </c>
      <c r="AX29" s="183">
        <v>5316940</v>
      </c>
      <c r="AY29" s="180">
        <v>0</v>
      </c>
      <c r="AZ29" s="180">
        <v>5316940</v>
      </c>
      <c r="BA29" s="180">
        <v>325711</v>
      </c>
      <c r="BB29" s="180">
        <v>-680</v>
      </c>
      <c r="BC29" s="213">
        <v>325031</v>
      </c>
      <c r="BD29" s="204">
        <v>5738751</v>
      </c>
      <c r="BE29" s="180">
        <v>-801</v>
      </c>
      <c r="BF29" s="213">
        <v>5737950</v>
      </c>
      <c r="BG29" s="204">
        <v>7293</v>
      </c>
      <c r="BH29" s="180">
        <v>0</v>
      </c>
      <c r="BI29" s="180">
        <v>7293</v>
      </c>
      <c r="BJ29" s="180">
        <v>1821</v>
      </c>
      <c r="BK29" s="180">
        <v>0</v>
      </c>
      <c r="BL29" s="213">
        <v>1821</v>
      </c>
      <c r="BM29" s="204">
        <v>0</v>
      </c>
      <c r="BN29" s="180">
        <v>0</v>
      </c>
      <c r="BO29" s="180">
        <v>0</v>
      </c>
      <c r="BP29" s="183">
        <v>24331</v>
      </c>
      <c r="BQ29" s="180">
        <v>0</v>
      </c>
      <c r="BR29" s="180">
        <v>24331</v>
      </c>
      <c r="BS29" s="180">
        <v>14730</v>
      </c>
      <c r="BT29" s="180">
        <v>0</v>
      </c>
      <c r="BU29" s="213">
        <v>14730</v>
      </c>
      <c r="BV29" s="204">
        <v>0</v>
      </c>
      <c r="BW29" s="180">
        <v>0</v>
      </c>
      <c r="BX29" s="180">
        <v>0</v>
      </c>
      <c r="BY29" s="183">
        <v>0</v>
      </c>
      <c r="BZ29" s="180">
        <v>0</v>
      </c>
      <c r="CA29" s="180">
        <v>0</v>
      </c>
      <c r="CB29" s="183">
        <v>0</v>
      </c>
      <c r="CC29" s="180">
        <v>0</v>
      </c>
      <c r="CD29" s="213">
        <v>0</v>
      </c>
      <c r="CE29" s="204">
        <v>11393</v>
      </c>
      <c r="CF29" s="180">
        <v>0</v>
      </c>
      <c r="CG29" s="180">
        <v>11393</v>
      </c>
      <c r="CH29" s="180">
        <v>5383</v>
      </c>
      <c r="CI29" s="180">
        <v>0</v>
      </c>
      <c r="CJ29" s="180">
        <v>5383</v>
      </c>
      <c r="CK29" s="183">
        <v>54024</v>
      </c>
      <c r="CL29" s="180">
        <v>594</v>
      </c>
      <c r="CM29" s="213">
        <v>54618</v>
      </c>
      <c r="CN29" s="204">
        <v>0</v>
      </c>
      <c r="CO29" s="180">
        <v>0</v>
      </c>
      <c r="CP29" s="180">
        <v>0</v>
      </c>
      <c r="CQ29" s="180">
        <v>0</v>
      </c>
      <c r="CR29" s="180">
        <v>0</v>
      </c>
      <c r="CS29" s="180">
        <v>0</v>
      </c>
      <c r="CT29" s="183">
        <v>118975</v>
      </c>
      <c r="CU29" s="180">
        <v>594</v>
      </c>
      <c r="CV29" s="213">
        <v>119569</v>
      </c>
      <c r="CW29" s="204">
        <v>4688</v>
      </c>
      <c r="CX29" s="180">
        <v>0</v>
      </c>
      <c r="CY29" s="180">
        <v>4688</v>
      </c>
      <c r="CZ29" s="180">
        <v>0</v>
      </c>
      <c r="DA29" s="180">
        <v>0</v>
      </c>
      <c r="DB29" s="180">
        <v>0</v>
      </c>
      <c r="DC29" s="183">
        <v>0</v>
      </c>
      <c r="DD29" s="180">
        <v>0</v>
      </c>
      <c r="DE29" s="213">
        <v>0</v>
      </c>
      <c r="DF29" s="204">
        <v>14247</v>
      </c>
      <c r="DG29" s="180">
        <v>-74</v>
      </c>
      <c r="DH29" s="180">
        <v>14173</v>
      </c>
      <c r="DI29" s="180">
        <v>18935</v>
      </c>
      <c r="DJ29" s="180">
        <v>-74</v>
      </c>
      <c r="DK29" s="213">
        <v>18861</v>
      </c>
      <c r="DL29" s="183">
        <v>592</v>
      </c>
      <c r="DM29" s="180">
        <v>0</v>
      </c>
      <c r="DN29" s="213">
        <v>592</v>
      </c>
      <c r="DO29" s="204">
        <v>5429</v>
      </c>
      <c r="DP29" s="180">
        <v>0</v>
      </c>
      <c r="DQ29" s="180">
        <v>5429</v>
      </c>
      <c r="DR29" s="180">
        <v>421</v>
      </c>
      <c r="DS29" s="180">
        <v>0</v>
      </c>
      <c r="DT29" s="180">
        <v>421</v>
      </c>
      <c r="DU29" s="183">
        <v>3315</v>
      </c>
      <c r="DV29" s="180">
        <v>0</v>
      </c>
      <c r="DW29" s="213">
        <v>3315</v>
      </c>
      <c r="DX29" s="204">
        <v>9757</v>
      </c>
      <c r="DY29" s="180">
        <v>0</v>
      </c>
      <c r="DZ29" s="213">
        <v>9757</v>
      </c>
      <c r="EA29" s="183">
        <v>0</v>
      </c>
      <c r="EB29" s="180">
        <v>0</v>
      </c>
      <c r="EC29" s="180">
        <v>0</v>
      </c>
      <c r="ED29" s="183">
        <v>0</v>
      </c>
      <c r="EE29" s="180">
        <v>0</v>
      </c>
      <c r="EF29" s="213">
        <v>0</v>
      </c>
      <c r="EG29" s="204">
        <v>0</v>
      </c>
      <c r="EH29" s="180">
        <v>0</v>
      </c>
      <c r="EI29" s="180">
        <v>0</v>
      </c>
      <c r="EJ29" s="180">
        <v>0</v>
      </c>
      <c r="EK29" s="180">
        <v>0</v>
      </c>
      <c r="EL29" s="180">
        <v>0</v>
      </c>
      <c r="EM29" s="183">
        <v>0</v>
      </c>
      <c r="EN29" s="180">
        <v>0</v>
      </c>
      <c r="EO29" s="213">
        <v>0</v>
      </c>
    </row>
    <row r="30" spans="1:145" s="33" customFormat="1" ht="22.5" customHeight="1">
      <c r="A30" s="40" t="s">
        <v>24</v>
      </c>
      <c r="B30" s="187">
        <v>8518</v>
      </c>
      <c r="C30" s="184">
        <v>0</v>
      </c>
      <c r="D30" s="184">
        <v>8518</v>
      </c>
      <c r="E30" s="184">
        <v>295</v>
      </c>
      <c r="F30" s="184">
        <v>0</v>
      </c>
      <c r="G30" s="184">
        <v>295</v>
      </c>
      <c r="H30" s="184">
        <v>1445</v>
      </c>
      <c r="I30" s="184">
        <v>0</v>
      </c>
      <c r="J30" s="214">
        <v>1445</v>
      </c>
      <c r="K30" s="205">
        <v>23122</v>
      </c>
      <c r="L30" s="184">
        <v>0</v>
      </c>
      <c r="M30" s="184">
        <v>23122</v>
      </c>
      <c r="N30" s="184">
        <v>12615</v>
      </c>
      <c r="O30" s="184">
        <v>0</v>
      </c>
      <c r="P30" s="184">
        <v>12615</v>
      </c>
      <c r="Q30" s="184">
        <v>0</v>
      </c>
      <c r="R30" s="184">
        <v>0</v>
      </c>
      <c r="S30" s="214">
        <v>0</v>
      </c>
      <c r="T30" s="205">
        <v>3343</v>
      </c>
      <c r="U30" s="184">
        <v>0</v>
      </c>
      <c r="V30" s="184">
        <v>3343</v>
      </c>
      <c r="W30" s="187">
        <v>0</v>
      </c>
      <c r="X30" s="184">
        <v>0</v>
      </c>
      <c r="Y30" s="184">
        <v>0</v>
      </c>
      <c r="Z30" s="184">
        <v>10211</v>
      </c>
      <c r="AA30" s="184">
        <v>0</v>
      </c>
      <c r="AB30" s="214">
        <v>10211</v>
      </c>
      <c r="AC30" s="205">
        <v>33137</v>
      </c>
      <c r="AD30" s="184">
        <v>0</v>
      </c>
      <c r="AE30" s="184">
        <v>33137</v>
      </c>
      <c r="AF30" s="187">
        <v>123502</v>
      </c>
      <c r="AG30" s="184">
        <v>-7836</v>
      </c>
      <c r="AH30" s="184">
        <v>115666</v>
      </c>
      <c r="AI30" s="184">
        <v>0</v>
      </c>
      <c r="AJ30" s="184">
        <v>0</v>
      </c>
      <c r="AK30" s="214">
        <v>0</v>
      </c>
      <c r="AL30" s="205">
        <v>0</v>
      </c>
      <c r="AM30" s="184">
        <v>0</v>
      </c>
      <c r="AN30" s="184">
        <v>0</v>
      </c>
      <c r="AO30" s="187">
        <v>216188</v>
      </c>
      <c r="AP30" s="184">
        <v>-7836</v>
      </c>
      <c r="AQ30" s="185">
        <v>208352</v>
      </c>
      <c r="AR30" s="205">
        <v>0</v>
      </c>
      <c r="AS30" s="184">
        <v>0</v>
      </c>
      <c r="AT30" s="214">
        <v>0</v>
      </c>
      <c r="AU30" s="205">
        <v>0</v>
      </c>
      <c r="AV30" s="184">
        <v>0</v>
      </c>
      <c r="AW30" s="184">
        <v>0</v>
      </c>
      <c r="AX30" s="187">
        <v>42465</v>
      </c>
      <c r="AY30" s="184">
        <v>108</v>
      </c>
      <c r="AZ30" s="184">
        <v>42573</v>
      </c>
      <c r="BA30" s="184">
        <v>80854</v>
      </c>
      <c r="BB30" s="184">
        <v>8466</v>
      </c>
      <c r="BC30" s="214">
        <v>89320</v>
      </c>
      <c r="BD30" s="205">
        <v>123319</v>
      </c>
      <c r="BE30" s="184">
        <v>8574</v>
      </c>
      <c r="BF30" s="214">
        <v>131893</v>
      </c>
      <c r="BG30" s="205">
        <v>1030</v>
      </c>
      <c r="BH30" s="184">
        <v>0</v>
      </c>
      <c r="BI30" s="184">
        <v>1030</v>
      </c>
      <c r="BJ30" s="184">
        <v>727</v>
      </c>
      <c r="BK30" s="184">
        <v>0</v>
      </c>
      <c r="BL30" s="214">
        <v>727</v>
      </c>
      <c r="BM30" s="205">
        <v>212</v>
      </c>
      <c r="BN30" s="184">
        <v>0</v>
      </c>
      <c r="BO30" s="184">
        <v>212</v>
      </c>
      <c r="BP30" s="187">
        <v>5196</v>
      </c>
      <c r="BQ30" s="184">
        <v>0</v>
      </c>
      <c r="BR30" s="184">
        <v>5196</v>
      </c>
      <c r="BS30" s="184">
        <v>3185</v>
      </c>
      <c r="BT30" s="184">
        <v>0</v>
      </c>
      <c r="BU30" s="214">
        <v>3185</v>
      </c>
      <c r="BV30" s="205">
        <v>0</v>
      </c>
      <c r="BW30" s="184">
        <v>0</v>
      </c>
      <c r="BX30" s="184">
        <v>0</v>
      </c>
      <c r="BY30" s="187">
        <v>0</v>
      </c>
      <c r="BZ30" s="184">
        <v>0</v>
      </c>
      <c r="CA30" s="184">
        <v>0</v>
      </c>
      <c r="CB30" s="187">
        <v>0</v>
      </c>
      <c r="CC30" s="184">
        <v>0</v>
      </c>
      <c r="CD30" s="214">
        <v>0</v>
      </c>
      <c r="CE30" s="205">
        <v>4456</v>
      </c>
      <c r="CF30" s="184">
        <v>0</v>
      </c>
      <c r="CG30" s="184">
        <v>4456</v>
      </c>
      <c r="CH30" s="184">
        <v>1614</v>
      </c>
      <c r="CI30" s="184">
        <v>0</v>
      </c>
      <c r="CJ30" s="184">
        <v>1614</v>
      </c>
      <c r="CK30" s="187">
        <v>13843</v>
      </c>
      <c r="CL30" s="184">
        <v>-1331</v>
      </c>
      <c r="CM30" s="214">
        <v>12512</v>
      </c>
      <c r="CN30" s="205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7">
        <v>30263</v>
      </c>
      <c r="CU30" s="184">
        <v>-1331</v>
      </c>
      <c r="CV30" s="214">
        <v>28932</v>
      </c>
      <c r="CW30" s="205">
        <v>0</v>
      </c>
      <c r="CX30" s="184">
        <v>0</v>
      </c>
      <c r="CY30" s="184">
        <v>0</v>
      </c>
      <c r="CZ30" s="184">
        <v>0</v>
      </c>
      <c r="DA30" s="184">
        <v>0</v>
      </c>
      <c r="DB30" s="184">
        <v>0</v>
      </c>
      <c r="DC30" s="187">
        <v>0</v>
      </c>
      <c r="DD30" s="184">
        <v>0</v>
      </c>
      <c r="DE30" s="214">
        <v>0</v>
      </c>
      <c r="DF30" s="205">
        <v>3505</v>
      </c>
      <c r="DG30" s="184">
        <v>4998</v>
      </c>
      <c r="DH30" s="184">
        <v>8503</v>
      </c>
      <c r="DI30" s="184">
        <v>3505</v>
      </c>
      <c r="DJ30" s="184">
        <v>4998</v>
      </c>
      <c r="DK30" s="214">
        <v>8503</v>
      </c>
      <c r="DL30" s="187">
        <v>0</v>
      </c>
      <c r="DM30" s="184">
        <v>0</v>
      </c>
      <c r="DN30" s="214">
        <v>0</v>
      </c>
      <c r="DO30" s="205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7">
        <v>0</v>
      </c>
      <c r="DV30" s="184">
        <v>0</v>
      </c>
      <c r="DW30" s="214">
        <v>0</v>
      </c>
      <c r="DX30" s="205">
        <v>0</v>
      </c>
      <c r="DY30" s="184">
        <v>0</v>
      </c>
      <c r="DZ30" s="214">
        <v>0</v>
      </c>
      <c r="EA30" s="187">
        <v>0</v>
      </c>
      <c r="EB30" s="184">
        <v>0</v>
      </c>
      <c r="EC30" s="184">
        <v>0</v>
      </c>
      <c r="ED30" s="187">
        <v>0</v>
      </c>
      <c r="EE30" s="184">
        <v>0</v>
      </c>
      <c r="EF30" s="214">
        <v>0</v>
      </c>
      <c r="EG30" s="205">
        <v>0</v>
      </c>
      <c r="EH30" s="184">
        <v>0</v>
      </c>
      <c r="EI30" s="184">
        <v>0</v>
      </c>
      <c r="EJ30" s="184">
        <v>0</v>
      </c>
      <c r="EK30" s="184">
        <v>0</v>
      </c>
      <c r="EL30" s="184">
        <v>0</v>
      </c>
      <c r="EM30" s="187">
        <v>0</v>
      </c>
      <c r="EN30" s="184">
        <v>0</v>
      </c>
      <c r="EO30" s="214">
        <v>0</v>
      </c>
    </row>
    <row r="31" spans="1:145" ht="22.5" customHeight="1" thickBot="1">
      <c r="A31" s="44" t="s">
        <v>25</v>
      </c>
      <c r="B31" s="175">
        <v>15302</v>
      </c>
      <c r="C31" s="172">
        <v>0</v>
      </c>
      <c r="D31" s="172">
        <v>15302</v>
      </c>
      <c r="E31" s="172">
        <v>6302</v>
      </c>
      <c r="F31" s="172">
        <v>0</v>
      </c>
      <c r="G31" s="172">
        <v>6302</v>
      </c>
      <c r="H31" s="172">
        <v>0</v>
      </c>
      <c r="I31" s="172">
        <v>0</v>
      </c>
      <c r="J31" s="211">
        <v>0</v>
      </c>
      <c r="K31" s="202">
        <v>171819</v>
      </c>
      <c r="L31" s="172">
        <v>-26846</v>
      </c>
      <c r="M31" s="172">
        <v>144973</v>
      </c>
      <c r="N31" s="172">
        <v>69607</v>
      </c>
      <c r="O31" s="172">
        <v>0</v>
      </c>
      <c r="P31" s="172">
        <v>69607</v>
      </c>
      <c r="Q31" s="172">
        <v>0</v>
      </c>
      <c r="R31" s="172">
        <v>0</v>
      </c>
      <c r="S31" s="211">
        <v>0</v>
      </c>
      <c r="T31" s="202">
        <v>0</v>
      </c>
      <c r="U31" s="172">
        <v>0</v>
      </c>
      <c r="V31" s="172">
        <v>0</v>
      </c>
      <c r="W31" s="175">
        <v>0</v>
      </c>
      <c r="X31" s="172">
        <v>0</v>
      </c>
      <c r="Y31" s="172">
        <v>0</v>
      </c>
      <c r="Z31" s="172">
        <v>56859</v>
      </c>
      <c r="AA31" s="172">
        <v>0</v>
      </c>
      <c r="AB31" s="211">
        <v>56859</v>
      </c>
      <c r="AC31" s="202">
        <v>280963</v>
      </c>
      <c r="AD31" s="172">
        <v>0</v>
      </c>
      <c r="AE31" s="172">
        <v>280963</v>
      </c>
      <c r="AF31" s="175">
        <v>401502</v>
      </c>
      <c r="AG31" s="172">
        <v>2729</v>
      </c>
      <c r="AH31" s="172">
        <v>404231</v>
      </c>
      <c r="AI31" s="172">
        <v>0</v>
      </c>
      <c r="AJ31" s="172">
        <v>0</v>
      </c>
      <c r="AK31" s="211">
        <v>0</v>
      </c>
      <c r="AL31" s="202">
        <v>0</v>
      </c>
      <c r="AM31" s="172">
        <v>0</v>
      </c>
      <c r="AN31" s="172">
        <v>0</v>
      </c>
      <c r="AO31" s="175">
        <v>1002354</v>
      </c>
      <c r="AP31" s="172">
        <v>-24117</v>
      </c>
      <c r="AQ31" s="173">
        <v>978237</v>
      </c>
      <c r="AR31" s="202">
        <v>97819</v>
      </c>
      <c r="AS31" s="172">
        <v>9136</v>
      </c>
      <c r="AT31" s="211">
        <v>106955</v>
      </c>
      <c r="AU31" s="202">
        <v>47877</v>
      </c>
      <c r="AV31" s="172">
        <v>0</v>
      </c>
      <c r="AW31" s="172">
        <v>47877</v>
      </c>
      <c r="AX31" s="175">
        <v>75042</v>
      </c>
      <c r="AY31" s="172">
        <v>0</v>
      </c>
      <c r="AZ31" s="172">
        <v>75042</v>
      </c>
      <c r="BA31" s="172">
        <v>52117</v>
      </c>
      <c r="BB31" s="172">
        <v>14908</v>
      </c>
      <c r="BC31" s="211">
        <v>67025</v>
      </c>
      <c r="BD31" s="202">
        <v>272855</v>
      </c>
      <c r="BE31" s="172">
        <v>24044</v>
      </c>
      <c r="BF31" s="211">
        <v>296899</v>
      </c>
      <c r="BG31" s="202">
        <v>10421</v>
      </c>
      <c r="BH31" s="172">
        <v>0</v>
      </c>
      <c r="BI31" s="172">
        <v>10421</v>
      </c>
      <c r="BJ31" s="172">
        <v>2156</v>
      </c>
      <c r="BK31" s="172">
        <v>0</v>
      </c>
      <c r="BL31" s="211">
        <v>2156</v>
      </c>
      <c r="BM31" s="202">
        <v>0</v>
      </c>
      <c r="BN31" s="172">
        <v>0</v>
      </c>
      <c r="BO31" s="172">
        <v>0</v>
      </c>
      <c r="BP31" s="175">
        <v>32774</v>
      </c>
      <c r="BQ31" s="172">
        <v>-5011</v>
      </c>
      <c r="BR31" s="172">
        <v>27763</v>
      </c>
      <c r="BS31" s="172">
        <v>21289</v>
      </c>
      <c r="BT31" s="172">
        <v>0</v>
      </c>
      <c r="BU31" s="211">
        <v>21289</v>
      </c>
      <c r="BV31" s="202">
        <v>0</v>
      </c>
      <c r="BW31" s="172">
        <v>0</v>
      </c>
      <c r="BX31" s="172">
        <v>0</v>
      </c>
      <c r="BY31" s="175">
        <v>0</v>
      </c>
      <c r="BZ31" s="172">
        <v>0</v>
      </c>
      <c r="CA31" s="172">
        <v>0</v>
      </c>
      <c r="CB31" s="175">
        <v>0</v>
      </c>
      <c r="CC31" s="172">
        <v>0</v>
      </c>
      <c r="CD31" s="211">
        <v>0</v>
      </c>
      <c r="CE31" s="202">
        <v>17767</v>
      </c>
      <c r="CF31" s="172">
        <v>-62</v>
      </c>
      <c r="CG31" s="172">
        <v>17705</v>
      </c>
      <c r="CH31" s="172">
        <v>3297</v>
      </c>
      <c r="CI31" s="172">
        <v>0</v>
      </c>
      <c r="CJ31" s="172">
        <v>3297</v>
      </c>
      <c r="CK31" s="175">
        <v>53869</v>
      </c>
      <c r="CL31" s="172">
        <v>136</v>
      </c>
      <c r="CM31" s="211">
        <v>54005</v>
      </c>
      <c r="CN31" s="202">
        <v>0</v>
      </c>
      <c r="CO31" s="172">
        <v>0</v>
      </c>
      <c r="CP31" s="172">
        <v>0</v>
      </c>
      <c r="CQ31" s="172">
        <v>0</v>
      </c>
      <c r="CR31" s="172">
        <v>0</v>
      </c>
      <c r="CS31" s="172">
        <v>0</v>
      </c>
      <c r="CT31" s="175">
        <v>141573</v>
      </c>
      <c r="CU31" s="172">
        <v>-4937</v>
      </c>
      <c r="CV31" s="211">
        <v>136636</v>
      </c>
      <c r="CW31" s="202">
        <v>5327</v>
      </c>
      <c r="CX31" s="172">
        <v>1768</v>
      </c>
      <c r="CY31" s="172">
        <v>7095</v>
      </c>
      <c r="CZ31" s="172">
        <v>0</v>
      </c>
      <c r="DA31" s="172">
        <v>0</v>
      </c>
      <c r="DB31" s="172">
        <v>0</v>
      </c>
      <c r="DC31" s="175">
        <v>0</v>
      </c>
      <c r="DD31" s="172">
        <v>0</v>
      </c>
      <c r="DE31" s="211">
        <v>0</v>
      </c>
      <c r="DF31" s="202">
        <v>0</v>
      </c>
      <c r="DG31" s="172">
        <v>2453</v>
      </c>
      <c r="DH31" s="172">
        <v>2453</v>
      </c>
      <c r="DI31" s="172">
        <v>5327</v>
      </c>
      <c r="DJ31" s="172">
        <v>4221</v>
      </c>
      <c r="DK31" s="211">
        <v>9548</v>
      </c>
      <c r="DL31" s="175">
        <v>5417</v>
      </c>
      <c r="DM31" s="172">
        <v>0</v>
      </c>
      <c r="DN31" s="211">
        <v>5417</v>
      </c>
      <c r="DO31" s="202">
        <v>12481</v>
      </c>
      <c r="DP31" s="172">
        <v>0</v>
      </c>
      <c r="DQ31" s="172">
        <v>12481</v>
      </c>
      <c r="DR31" s="172">
        <v>869</v>
      </c>
      <c r="DS31" s="172">
        <v>0</v>
      </c>
      <c r="DT31" s="172">
        <v>869</v>
      </c>
      <c r="DU31" s="175">
        <v>41723</v>
      </c>
      <c r="DV31" s="172">
        <v>0</v>
      </c>
      <c r="DW31" s="211">
        <v>41723</v>
      </c>
      <c r="DX31" s="202">
        <v>60490</v>
      </c>
      <c r="DY31" s="172">
        <v>0</v>
      </c>
      <c r="DZ31" s="211">
        <v>60490</v>
      </c>
      <c r="EA31" s="175">
        <v>0</v>
      </c>
      <c r="EB31" s="172">
        <v>0</v>
      </c>
      <c r="EC31" s="172">
        <v>0</v>
      </c>
      <c r="ED31" s="175">
        <v>0</v>
      </c>
      <c r="EE31" s="172">
        <v>0</v>
      </c>
      <c r="EF31" s="211">
        <v>0</v>
      </c>
      <c r="EG31" s="202">
        <v>0</v>
      </c>
      <c r="EH31" s="172">
        <v>0</v>
      </c>
      <c r="EI31" s="172">
        <v>0</v>
      </c>
      <c r="EJ31" s="172">
        <v>0</v>
      </c>
      <c r="EK31" s="172">
        <v>0</v>
      </c>
      <c r="EL31" s="172">
        <v>0</v>
      </c>
      <c r="EM31" s="175">
        <v>0</v>
      </c>
      <c r="EN31" s="172">
        <v>0</v>
      </c>
      <c r="EO31" s="211">
        <v>0</v>
      </c>
    </row>
    <row r="32" spans="1:145" ht="22.5" customHeight="1" thickBot="1" thickTop="1">
      <c r="A32" s="5" t="s">
        <v>171</v>
      </c>
      <c r="B32" s="195">
        <f aca="true" t="shared" si="0" ref="B32:S32">SUM(B7:B20)</f>
        <v>235682</v>
      </c>
      <c r="C32" s="192">
        <f t="shared" si="0"/>
        <v>19070</v>
      </c>
      <c r="D32" s="192">
        <f t="shared" si="0"/>
        <v>254752</v>
      </c>
      <c r="E32" s="192">
        <f t="shared" si="0"/>
        <v>163389</v>
      </c>
      <c r="F32" s="192">
        <f t="shared" si="0"/>
        <v>27436</v>
      </c>
      <c r="G32" s="192">
        <f t="shared" si="0"/>
        <v>190825</v>
      </c>
      <c r="H32" s="192">
        <f t="shared" si="0"/>
        <v>639372</v>
      </c>
      <c r="I32" s="192">
        <f t="shared" si="0"/>
        <v>62159</v>
      </c>
      <c r="J32" s="216">
        <f t="shared" si="0"/>
        <v>701531</v>
      </c>
      <c r="K32" s="207">
        <f t="shared" si="0"/>
        <v>2774404</v>
      </c>
      <c r="L32" s="192">
        <f t="shared" si="0"/>
        <v>-40564</v>
      </c>
      <c r="M32" s="192">
        <f t="shared" si="0"/>
        <v>2733840</v>
      </c>
      <c r="N32" s="192">
        <f t="shared" si="0"/>
        <v>1765583</v>
      </c>
      <c r="O32" s="192">
        <f t="shared" si="0"/>
        <v>-32265</v>
      </c>
      <c r="P32" s="192">
        <f t="shared" si="0"/>
        <v>1733318</v>
      </c>
      <c r="Q32" s="192">
        <f t="shared" si="0"/>
        <v>20093</v>
      </c>
      <c r="R32" s="192">
        <f t="shared" si="0"/>
        <v>0</v>
      </c>
      <c r="S32" s="216">
        <f t="shared" si="0"/>
        <v>20093</v>
      </c>
      <c r="T32" s="207">
        <f aca="true" t="shared" si="1" ref="T32:BC32">SUM(T7:T20)</f>
        <v>0</v>
      </c>
      <c r="U32" s="192">
        <f t="shared" si="1"/>
        <v>0</v>
      </c>
      <c r="V32" s="192">
        <f t="shared" si="1"/>
        <v>0</v>
      </c>
      <c r="W32" s="195">
        <f t="shared" si="1"/>
        <v>0</v>
      </c>
      <c r="X32" s="192">
        <f t="shared" si="1"/>
        <v>0</v>
      </c>
      <c r="Y32" s="192">
        <f t="shared" si="1"/>
        <v>0</v>
      </c>
      <c r="Z32" s="192">
        <f t="shared" si="1"/>
        <v>866453</v>
      </c>
      <c r="AA32" s="192">
        <f t="shared" si="1"/>
        <v>4196</v>
      </c>
      <c r="AB32" s="216">
        <f t="shared" si="1"/>
        <v>870649</v>
      </c>
      <c r="AC32" s="207">
        <f t="shared" si="1"/>
        <v>6579756</v>
      </c>
      <c r="AD32" s="192">
        <f t="shared" si="1"/>
        <v>-22436</v>
      </c>
      <c r="AE32" s="192">
        <f t="shared" si="1"/>
        <v>6557320</v>
      </c>
      <c r="AF32" s="195">
        <f t="shared" si="1"/>
        <v>11378008</v>
      </c>
      <c r="AG32" s="192">
        <f t="shared" si="1"/>
        <v>568927</v>
      </c>
      <c r="AH32" s="192">
        <f t="shared" si="1"/>
        <v>11946935</v>
      </c>
      <c r="AI32" s="192">
        <f t="shared" si="1"/>
        <v>13286</v>
      </c>
      <c r="AJ32" s="192">
        <f t="shared" si="1"/>
        <v>-13286</v>
      </c>
      <c r="AK32" s="216">
        <f t="shared" si="1"/>
        <v>0</v>
      </c>
      <c r="AL32" s="207">
        <f t="shared" si="1"/>
        <v>244814</v>
      </c>
      <c r="AM32" s="192">
        <f t="shared" si="1"/>
        <v>-2109</v>
      </c>
      <c r="AN32" s="192">
        <f t="shared" si="1"/>
        <v>242705</v>
      </c>
      <c r="AO32" s="195">
        <f t="shared" si="1"/>
        <v>24680840</v>
      </c>
      <c r="AP32" s="192">
        <f t="shared" si="1"/>
        <v>571128</v>
      </c>
      <c r="AQ32" s="193">
        <f t="shared" si="1"/>
        <v>25251968</v>
      </c>
      <c r="AR32" s="207">
        <f t="shared" si="1"/>
        <v>1067275</v>
      </c>
      <c r="AS32" s="192">
        <f t="shared" si="1"/>
        <v>1037</v>
      </c>
      <c r="AT32" s="216">
        <f t="shared" si="1"/>
        <v>1068312</v>
      </c>
      <c r="AU32" s="207">
        <f t="shared" si="1"/>
        <v>345713</v>
      </c>
      <c r="AV32" s="192">
        <f t="shared" si="1"/>
        <v>-1163</v>
      </c>
      <c r="AW32" s="192">
        <f t="shared" si="1"/>
        <v>344550</v>
      </c>
      <c r="AX32" s="195">
        <f t="shared" si="1"/>
        <v>10176111</v>
      </c>
      <c r="AY32" s="192">
        <f t="shared" si="1"/>
        <v>-221875</v>
      </c>
      <c r="AZ32" s="192">
        <f t="shared" si="1"/>
        <v>9954236</v>
      </c>
      <c r="BA32" s="192">
        <f t="shared" si="1"/>
        <v>4543242</v>
      </c>
      <c r="BB32" s="192">
        <f t="shared" si="1"/>
        <v>282898</v>
      </c>
      <c r="BC32" s="216">
        <f t="shared" si="1"/>
        <v>4826140</v>
      </c>
      <c r="BD32" s="207">
        <f aca="true" t="shared" si="2" ref="BD32:CL32">SUM(BD7:BD20)</f>
        <v>16132341</v>
      </c>
      <c r="BE32" s="192">
        <f t="shared" si="2"/>
        <v>60897</v>
      </c>
      <c r="BF32" s="216">
        <f t="shared" si="2"/>
        <v>16193238</v>
      </c>
      <c r="BG32" s="207">
        <f t="shared" si="2"/>
        <v>188828</v>
      </c>
      <c r="BH32" s="192">
        <f t="shared" si="2"/>
        <v>5274</v>
      </c>
      <c r="BI32" s="192">
        <f t="shared" si="2"/>
        <v>194102</v>
      </c>
      <c r="BJ32" s="192">
        <f t="shared" si="2"/>
        <v>47366</v>
      </c>
      <c r="BK32" s="192">
        <f t="shared" si="2"/>
        <v>-1759</v>
      </c>
      <c r="BL32" s="216">
        <f t="shared" si="2"/>
        <v>45607</v>
      </c>
      <c r="BM32" s="207">
        <f t="shared" si="2"/>
        <v>105882</v>
      </c>
      <c r="BN32" s="192">
        <f t="shared" si="2"/>
        <v>-16871</v>
      </c>
      <c r="BO32" s="192">
        <f t="shared" si="2"/>
        <v>89011</v>
      </c>
      <c r="BP32" s="195">
        <f t="shared" si="2"/>
        <v>857404</v>
      </c>
      <c r="BQ32" s="192">
        <f t="shared" si="2"/>
        <v>11965</v>
      </c>
      <c r="BR32" s="192">
        <f t="shared" si="2"/>
        <v>869369</v>
      </c>
      <c r="BS32" s="192">
        <f t="shared" si="2"/>
        <v>499960</v>
      </c>
      <c r="BT32" s="192">
        <f t="shared" si="2"/>
        <v>5627</v>
      </c>
      <c r="BU32" s="216">
        <f t="shared" si="2"/>
        <v>505587</v>
      </c>
      <c r="BV32" s="207">
        <f>SUM(BV7:BV20)</f>
        <v>7394</v>
      </c>
      <c r="BW32" s="192">
        <f>SUM(BW7:BW20)</f>
        <v>0</v>
      </c>
      <c r="BX32" s="192">
        <f>SUM(BX7:BX20)</f>
        <v>7394</v>
      </c>
      <c r="BY32" s="195">
        <f t="shared" si="2"/>
        <v>0</v>
      </c>
      <c r="BZ32" s="192">
        <f t="shared" si="2"/>
        <v>0</v>
      </c>
      <c r="CA32" s="192">
        <f t="shared" si="2"/>
        <v>0</v>
      </c>
      <c r="CB32" s="195">
        <f t="shared" si="2"/>
        <v>0</v>
      </c>
      <c r="CC32" s="192">
        <f t="shared" si="2"/>
        <v>0</v>
      </c>
      <c r="CD32" s="216">
        <f t="shared" si="2"/>
        <v>0</v>
      </c>
      <c r="CE32" s="207">
        <f t="shared" si="2"/>
        <v>389441</v>
      </c>
      <c r="CF32" s="192">
        <f t="shared" si="2"/>
        <v>-2895</v>
      </c>
      <c r="CG32" s="192">
        <f t="shared" si="2"/>
        <v>386546</v>
      </c>
      <c r="CH32" s="192">
        <f t="shared" si="2"/>
        <v>84078</v>
      </c>
      <c r="CI32" s="192">
        <f t="shared" si="2"/>
        <v>-685</v>
      </c>
      <c r="CJ32" s="192">
        <f t="shared" si="2"/>
        <v>83393</v>
      </c>
      <c r="CK32" s="195">
        <f t="shared" si="2"/>
        <v>1053512</v>
      </c>
      <c r="CL32" s="192">
        <f t="shared" si="2"/>
        <v>-5121</v>
      </c>
      <c r="CM32" s="216">
        <f aca="true" t="shared" si="3" ref="CM32:DR32">SUM(CM7:CM20)</f>
        <v>1048391</v>
      </c>
      <c r="CN32" s="207">
        <f t="shared" si="3"/>
        <v>0</v>
      </c>
      <c r="CO32" s="192">
        <f t="shared" si="3"/>
        <v>0</v>
      </c>
      <c r="CP32" s="192">
        <f t="shared" si="3"/>
        <v>0</v>
      </c>
      <c r="CQ32" s="192">
        <f t="shared" si="3"/>
        <v>275</v>
      </c>
      <c r="CR32" s="192">
        <f t="shared" si="3"/>
        <v>122</v>
      </c>
      <c r="CS32" s="192">
        <f t="shared" si="3"/>
        <v>397</v>
      </c>
      <c r="CT32" s="195">
        <f t="shared" si="3"/>
        <v>3234140</v>
      </c>
      <c r="CU32" s="192">
        <f t="shared" si="3"/>
        <v>-4343</v>
      </c>
      <c r="CV32" s="216">
        <f t="shared" si="3"/>
        <v>3229797</v>
      </c>
      <c r="CW32" s="207">
        <f t="shared" si="3"/>
        <v>118272</v>
      </c>
      <c r="CX32" s="192">
        <f t="shared" si="3"/>
        <v>-8922</v>
      </c>
      <c r="CY32" s="192">
        <f t="shared" si="3"/>
        <v>109350</v>
      </c>
      <c r="CZ32" s="192">
        <f t="shared" si="3"/>
        <v>470</v>
      </c>
      <c r="DA32" s="192">
        <f t="shared" si="3"/>
        <v>0</v>
      </c>
      <c r="DB32" s="192">
        <f t="shared" si="3"/>
        <v>470</v>
      </c>
      <c r="DC32" s="195">
        <f t="shared" si="3"/>
        <v>20</v>
      </c>
      <c r="DD32" s="192">
        <f t="shared" si="3"/>
        <v>0</v>
      </c>
      <c r="DE32" s="216">
        <f t="shared" si="3"/>
        <v>20</v>
      </c>
      <c r="DF32" s="207">
        <f t="shared" si="3"/>
        <v>120380</v>
      </c>
      <c r="DG32" s="192">
        <f t="shared" si="3"/>
        <v>7223</v>
      </c>
      <c r="DH32" s="192">
        <f t="shared" si="3"/>
        <v>127603</v>
      </c>
      <c r="DI32" s="192">
        <f t="shared" si="3"/>
        <v>239142</v>
      </c>
      <c r="DJ32" s="192">
        <f t="shared" si="3"/>
        <v>-1699</v>
      </c>
      <c r="DK32" s="216">
        <f t="shared" si="3"/>
        <v>237443</v>
      </c>
      <c r="DL32" s="195">
        <f t="shared" si="3"/>
        <v>29941</v>
      </c>
      <c r="DM32" s="192">
        <f t="shared" si="3"/>
        <v>-171</v>
      </c>
      <c r="DN32" s="216">
        <f t="shared" si="3"/>
        <v>29770</v>
      </c>
      <c r="DO32" s="207">
        <f t="shared" si="3"/>
        <v>29486</v>
      </c>
      <c r="DP32" s="192">
        <f t="shared" si="3"/>
        <v>-1836</v>
      </c>
      <c r="DQ32" s="192">
        <f t="shared" si="3"/>
        <v>27650</v>
      </c>
      <c r="DR32" s="192">
        <f t="shared" si="3"/>
        <v>29961</v>
      </c>
      <c r="DS32" s="192">
        <f aca="true" t="shared" si="4" ref="DS32:EO32">SUM(DS7:DS20)</f>
        <v>1627</v>
      </c>
      <c r="DT32" s="192">
        <f t="shared" si="4"/>
        <v>31588</v>
      </c>
      <c r="DU32" s="195">
        <f t="shared" si="4"/>
        <v>81018</v>
      </c>
      <c r="DV32" s="192">
        <f t="shared" si="4"/>
        <v>-139</v>
      </c>
      <c r="DW32" s="216">
        <f t="shared" si="4"/>
        <v>80879</v>
      </c>
      <c r="DX32" s="207">
        <f t="shared" si="4"/>
        <v>170406</v>
      </c>
      <c r="DY32" s="192">
        <f t="shared" si="4"/>
        <v>-519</v>
      </c>
      <c r="DZ32" s="216">
        <f t="shared" si="4"/>
        <v>169887</v>
      </c>
      <c r="EA32" s="195">
        <f t="shared" si="4"/>
        <v>3306</v>
      </c>
      <c r="EB32" s="192">
        <f t="shared" si="4"/>
        <v>0</v>
      </c>
      <c r="EC32" s="192">
        <f t="shared" si="4"/>
        <v>3306</v>
      </c>
      <c r="ED32" s="195">
        <f t="shared" si="4"/>
        <v>0</v>
      </c>
      <c r="EE32" s="192">
        <f t="shared" si="4"/>
        <v>0</v>
      </c>
      <c r="EF32" s="216">
        <f t="shared" si="4"/>
        <v>0</v>
      </c>
      <c r="EG32" s="207">
        <f t="shared" si="4"/>
        <v>0</v>
      </c>
      <c r="EH32" s="192">
        <f t="shared" si="4"/>
        <v>0</v>
      </c>
      <c r="EI32" s="192">
        <f t="shared" si="4"/>
        <v>0</v>
      </c>
      <c r="EJ32" s="192">
        <f t="shared" si="4"/>
        <v>0</v>
      </c>
      <c r="EK32" s="192">
        <f t="shared" si="4"/>
        <v>0</v>
      </c>
      <c r="EL32" s="192">
        <f t="shared" si="4"/>
        <v>0</v>
      </c>
      <c r="EM32" s="195">
        <f t="shared" si="4"/>
        <v>3306</v>
      </c>
      <c r="EN32" s="192">
        <f t="shared" si="4"/>
        <v>0</v>
      </c>
      <c r="EO32" s="216">
        <f t="shared" si="4"/>
        <v>3306</v>
      </c>
    </row>
    <row r="33" spans="1:145" ht="22.5" customHeight="1" thickBot="1" thickTop="1">
      <c r="A33" s="5" t="s">
        <v>39</v>
      </c>
      <c r="B33" s="195">
        <f aca="true" t="shared" si="5" ref="B33:S33">SUM(B21:B31)</f>
        <v>133545</v>
      </c>
      <c r="C33" s="192">
        <f t="shared" si="5"/>
        <v>-1835</v>
      </c>
      <c r="D33" s="192">
        <f t="shared" si="5"/>
        <v>131710</v>
      </c>
      <c r="E33" s="192">
        <f t="shared" si="5"/>
        <v>36128</v>
      </c>
      <c r="F33" s="192">
        <f>SUM(F21:F31)</f>
        <v>27</v>
      </c>
      <c r="G33" s="192">
        <f t="shared" si="5"/>
        <v>36155</v>
      </c>
      <c r="H33" s="192">
        <f t="shared" si="5"/>
        <v>10985</v>
      </c>
      <c r="I33" s="192">
        <f t="shared" si="5"/>
        <v>0</v>
      </c>
      <c r="J33" s="216">
        <f t="shared" si="5"/>
        <v>10985</v>
      </c>
      <c r="K33" s="207">
        <f t="shared" si="5"/>
        <v>575815</v>
      </c>
      <c r="L33" s="192">
        <f t="shared" si="5"/>
        <v>-27952</v>
      </c>
      <c r="M33" s="192">
        <f t="shared" si="5"/>
        <v>547863</v>
      </c>
      <c r="N33" s="192">
        <f t="shared" si="5"/>
        <v>316627</v>
      </c>
      <c r="O33" s="192">
        <f t="shared" si="5"/>
        <v>237</v>
      </c>
      <c r="P33" s="192">
        <f t="shared" si="5"/>
        <v>316864</v>
      </c>
      <c r="Q33" s="192">
        <f t="shared" si="5"/>
        <v>0</v>
      </c>
      <c r="R33" s="192">
        <f t="shared" si="5"/>
        <v>0</v>
      </c>
      <c r="S33" s="216">
        <f t="shared" si="5"/>
        <v>0</v>
      </c>
      <c r="T33" s="207">
        <f aca="true" t="shared" si="6" ref="T33:BC33">SUM(T21:T31)</f>
        <v>3343</v>
      </c>
      <c r="U33" s="192">
        <f t="shared" si="6"/>
        <v>0</v>
      </c>
      <c r="V33" s="192">
        <f t="shared" si="6"/>
        <v>3343</v>
      </c>
      <c r="W33" s="195">
        <f t="shared" si="6"/>
        <v>0</v>
      </c>
      <c r="X33" s="192">
        <f t="shared" si="6"/>
        <v>0</v>
      </c>
      <c r="Y33" s="192">
        <f t="shared" si="6"/>
        <v>0</v>
      </c>
      <c r="Z33" s="192">
        <f t="shared" si="6"/>
        <v>186458</v>
      </c>
      <c r="AA33" s="192">
        <f t="shared" si="6"/>
        <v>0</v>
      </c>
      <c r="AB33" s="216">
        <f t="shared" si="6"/>
        <v>186458</v>
      </c>
      <c r="AC33" s="207">
        <f t="shared" si="6"/>
        <v>965125</v>
      </c>
      <c r="AD33" s="192">
        <f t="shared" si="6"/>
        <v>2412</v>
      </c>
      <c r="AE33" s="192">
        <f t="shared" si="6"/>
        <v>967537</v>
      </c>
      <c r="AF33" s="195">
        <f t="shared" si="6"/>
        <v>1655308</v>
      </c>
      <c r="AG33" s="192">
        <f t="shared" si="6"/>
        <v>4233</v>
      </c>
      <c r="AH33" s="192">
        <f t="shared" si="6"/>
        <v>1659541</v>
      </c>
      <c r="AI33" s="192">
        <f t="shared" si="6"/>
        <v>33196</v>
      </c>
      <c r="AJ33" s="192">
        <f t="shared" si="6"/>
        <v>0</v>
      </c>
      <c r="AK33" s="216">
        <f t="shared" si="6"/>
        <v>33196</v>
      </c>
      <c r="AL33" s="207">
        <f t="shared" si="6"/>
        <v>44189</v>
      </c>
      <c r="AM33" s="192">
        <f t="shared" si="6"/>
        <v>0</v>
      </c>
      <c r="AN33" s="192">
        <f t="shared" si="6"/>
        <v>44189</v>
      </c>
      <c r="AO33" s="195">
        <f t="shared" si="6"/>
        <v>3960719</v>
      </c>
      <c r="AP33" s="192">
        <f t="shared" si="6"/>
        <v>-22878</v>
      </c>
      <c r="AQ33" s="193">
        <f t="shared" si="6"/>
        <v>3937841</v>
      </c>
      <c r="AR33" s="207">
        <f t="shared" si="6"/>
        <v>207962</v>
      </c>
      <c r="AS33" s="192">
        <f t="shared" si="6"/>
        <v>8955</v>
      </c>
      <c r="AT33" s="216">
        <f t="shared" si="6"/>
        <v>216917</v>
      </c>
      <c r="AU33" s="207">
        <f t="shared" si="6"/>
        <v>101328</v>
      </c>
      <c r="AV33" s="192">
        <f t="shared" si="6"/>
        <v>0</v>
      </c>
      <c r="AW33" s="192">
        <f t="shared" si="6"/>
        <v>101328</v>
      </c>
      <c r="AX33" s="195">
        <f t="shared" si="6"/>
        <v>8995359</v>
      </c>
      <c r="AY33" s="192">
        <f t="shared" si="6"/>
        <v>-927</v>
      </c>
      <c r="AZ33" s="192">
        <f t="shared" si="6"/>
        <v>8994432</v>
      </c>
      <c r="BA33" s="192">
        <f t="shared" si="6"/>
        <v>897106</v>
      </c>
      <c r="BB33" s="192">
        <f t="shared" si="6"/>
        <v>23586</v>
      </c>
      <c r="BC33" s="216">
        <f t="shared" si="6"/>
        <v>920692</v>
      </c>
      <c r="BD33" s="207">
        <f aca="true" t="shared" si="7" ref="BD33:CL33">SUM(BD21:BD31)</f>
        <v>10201755</v>
      </c>
      <c r="BE33" s="192">
        <f t="shared" si="7"/>
        <v>31614</v>
      </c>
      <c r="BF33" s="216">
        <f t="shared" si="7"/>
        <v>10233369</v>
      </c>
      <c r="BG33" s="207">
        <f t="shared" si="7"/>
        <v>57025</v>
      </c>
      <c r="BH33" s="192">
        <f t="shared" si="7"/>
        <v>2594</v>
      </c>
      <c r="BI33" s="192">
        <f t="shared" si="7"/>
        <v>59619</v>
      </c>
      <c r="BJ33" s="192">
        <f t="shared" si="7"/>
        <v>12340</v>
      </c>
      <c r="BK33" s="192">
        <f t="shared" si="7"/>
        <v>0</v>
      </c>
      <c r="BL33" s="216">
        <f t="shared" si="7"/>
        <v>12340</v>
      </c>
      <c r="BM33" s="207">
        <f t="shared" si="7"/>
        <v>2181</v>
      </c>
      <c r="BN33" s="192">
        <f t="shared" si="7"/>
        <v>-86</v>
      </c>
      <c r="BO33" s="192">
        <f t="shared" si="7"/>
        <v>2095</v>
      </c>
      <c r="BP33" s="195">
        <f t="shared" si="7"/>
        <v>146197</v>
      </c>
      <c r="BQ33" s="192">
        <f t="shared" si="7"/>
        <v>-5011</v>
      </c>
      <c r="BR33" s="192">
        <f t="shared" si="7"/>
        <v>141186</v>
      </c>
      <c r="BS33" s="192">
        <f t="shared" si="7"/>
        <v>87542</v>
      </c>
      <c r="BT33" s="192">
        <f t="shared" si="7"/>
        <v>0</v>
      </c>
      <c r="BU33" s="216">
        <f t="shared" si="7"/>
        <v>87542</v>
      </c>
      <c r="BV33" s="207">
        <f>SUM(BV21:BV31)</f>
        <v>0</v>
      </c>
      <c r="BW33" s="192">
        <f>SUM(BW21:BW31)</f>
        <v>0</v>
      </c>
      <c r="BX33" s="192">
        <f>SUM(BX21:BX31)</f>
        <v>0</v>
      </c>
      <c r="BY33" s="195">
        <f t="shared" si="7"/>
        <v>0</v>
      </c>
      <c r="BZ33" s="192">
        <f t="shared" si="7"/>
        <v>0</v>
      </c>
      <c r="CA33" s="192">
        <f t="shared" si="7"/>
        <v>0</v>
      </c>
      <c r="CB33" s="195">
        <f t="shared" si="7"/>
        <v>0</v>
      </c>
      <c r="CC33" s="192">
        <f t="shared" si="7"/>
        <v>0</v>
      </c>
      <c r="CD33" s="216">
        <f t="shared" si="7"/>
        <v>0</v>
      </c>
      <c r="CE33" s="207">
        <f t="shared" si="7"/>
        <v>73220</v>
      </c>
      <c r="CF33" s="192">
        <f t="shared" si="7"/>
        <v>-121</v>
      </c>
      <c r="CG33" s="192">
        <f t="shared" si="7"/>
        <v>73099</v>
      </c>
      <c r="CH33" s="192">
        <f t="shared" si="7"/>
        <v>11465</v>
      </c>
      <c r="CI33" s="192">
        <f t="shared" si="7"/>
        <v>0</v>
      </c>
      <c r="CJ33" s="192">
        <f t="shared" si="7"/>
        <v>11465</v>
      </c>
      <c r="CK33" s="195">
        <f t="shared" si="7"/>
        <v>249526</v>
      </c>
      <c r="CL33" s="192">
        <f t="shared" si="7"/>
        <v>-2482</v>
      </c>
      <c r="CM33" s="216">
        <f aca="true" t="shared" si="8" ref="CM33:DR33">SUM(CM21:CM31)</f>
        <v>247044</v>
      </c>
      <c r="CN33" s="207">
        <f t="shared" si="8"/>
        <v>0</v>
      </c>
      <c r="CO33" s="192">
        <f t="shared" si="8"/>
        <v>0</v>
      </c>
      <c r="CP33" s="192">
        <f t="shared" si="8"/>
        <v>0</v>
      </c>
      <c r="CQ33" s="192">
        <f t="shared" si="8"/>
        <v>5942</v>
      </c>
      <c r="CR33" s="192">
        <f t="shared" si="8"/>
        <v>0</v>
      </c>
      <c r="CS33" s="192">
        <f t="shared" si="8"/>
        <v>5942</v>
      </c>
      <c r="CT33" s="195">
        <f t="shared" si="8"/>
        <v>645438</v>
      </c>
      <c r="CU33" s="192">
        <f t="shared" si="8"/>
        <v>-5106</v>
      </c>
      <c r="CV33" s="216">
        <f t="shared" si="8"/>
        <v>640332</v>
      </c>
      <c r="CW33" s="207">
        <f t="shared" si="8"/>
        <v>10906</v>
      </c>
      <c r="CX33" s="192">
        <f t="shared" si="8"/>
        <v>3690</v>
      </c>
      <c r="CY33" s="192">
        <f t="shared" si="8"/>
        <v>14596</v>
      </c>
      <c r="CZ33" s="192">
        <f t="shared" si="8"/>
        <v>0</v>
      </c>
      <c r="DA33" s="192">
        <f t="shared" si="8"/>
        <v>0</v>
      </c>
      <c r="DB33" s="192">
        <f t="shared" si="8"/>
        <v>0</v>
      </c>
      <c r="DC33" s="195">
        <f t="shared" si="8"/>
        <v>0</v>
      </c>
      <c r="DD33" s="192">
        <f t="shared" si="8"/>
        <v>0</v>
      </c>
      <c r="DE33" s="216">
        <f t="shared" si="8"/>
        <v>0</v>
      </c>
      <c r="DF33" s="207">
        <f t="shared" si="8"/>
        <v>18459</v>
      </c>
      <c r="DG33" s="192">
        <f t="shared" si="8"/>
        <v>7759</v>
      </c>
      <c r="DH33" s="192">
        <f t="shared" si="8"/>
        <v>26218</v>
      </c>
      <c r="DI33" s="192">
        <f t="shared" si="8"/>
        <v>29365</v>
      </c>
      <c r="DJ33" s="192">
        <f t="shared" si="8"/>
        <v>11449</v>
      </c>
      <c r="DK33" s="216">
        <f t="shared" si="8"/>
        <v>40814</v>
      </c>
      <c r="DL33" s="195">
        <f t="shared" si="8"/>
        <v>6009</v>
      </c>
      <c r="DM33" s="192">
        <f t="shared" si="8"/>
        <v>0</v>
      </c>
      <c r="DN33" s="216">
        <f t="shared" si="8"/>
        <v>6009</v>
      </c>
      <c r="DO33" s="207">
        <f t="shared" si="8"/>
        <v>21429</v>
      </c>
      <c r="DP33" s="192">
        <f t="shared" si="8"/>
        <v>0</v>
      </c>
      <c r="DQ33" s="192">
        <f t="shared" si="8"/>
        <v>21429</v>
      </c>
      <c r="DR33" s="192">
        <f t="shared" si="8"/>
        <v>1290</v>
      </c>
      <c r="DS33" s="192">
        <f aca="true" t="shared" si="9" ref="DS33:EO33">SUM(DS21:DS31)</f>
        <v>0</v>
      </c>
      <c r="DT33" s="192">
        <f t="shared" si="9"/>
        <v>1290</v>
      </c>
      <c r="DU33" s="195">
        <f t="shared" si="9"/>
        <v>45038</v>
      </c>
      <c r="DV33" s="192">
        <f t="shared" si="9"/>
        <v>0</v>
      </c>
      <c r="DW33" s="216">
        <f t="shared" si="9"/>
        <v>45038</v>
      </c>
      <c r="DX33" s="207">
        <f t="shared" si="9"/>
        <v>73766</v>
      </c>
      <c r="DY33" s="192">
        <f t="shared" si="9"/>
        <v>0</v>
      </c>
      <c r="DZ33" s="216">
        <f t="shared" si="9"/>
        <v>73766</v>
      </c>
      <c r="EA33" s="195">
        <f t="shared" si="9"/>
        <v>0</v>
      </c>
      <c r="EB33" s="192">
        <f t="shared" si="9"/>
        <v>0</v>
      </c>
      <c r="EC33" s="192">
        <f t="shared" si="9"/>
        <v>0</v>
      </c>
      <c r="ED33" s="195">
        <f t="shared" si="9"/>
        <v>0</v>
      </c>
      <c r="EE33" s="192">
        <f t="shared" si="9"/>
        <v>0</v>
      </c>
      <c r="EF33" s="216">
        <f t="shared" si="9"/>
        <v>0</v>
      </c>
      <c r="EG33" s="207">
        <f t="shared" si="9"/>
        <v>0</v>
      </c>
      <c r="EH33" s="192">
        <f t="shared" si="9"/>
        <v>0</v>
      </c>
      <c r="EI33" s="192">
        <f t="shared" si="9"/>
        <v>0</v>
      </c>
      <c r="EJ33" s="192">
        <f t="shared" si="9"/>
        <v>0</v>
      </c>
      <c r="EK33" s="192">
        <f t="shared" si="9"/>
        <v>0</v>
      </c>
      <c r="EL33" s="192">
        <f t="shared" si="9"/>
        <v>0</v>
      </c>
      <c r="EM33" s="195">
        <f t="shared" si="9"/>
        <v>0</v>
      </c>
      <c r="EN33" s="192">
        <f t="shared" si="9"/>
        <v>0</v>
      </c>
      <c r="EO33" s="216">
        <f t="shared" si="9"/>
        <v>0</v>
      </c>
    </row>
    <row r="34" spans="1:145" ht="22.5" customHeight="1" thickBot="1" thickTop="1">
      <c r="A34" s="5" t="s">
        <v>42</v>
      </c>
      <c r="B34" s="195">
        <f>SUM(B7:B31)</f>
        <v>369227</v>
      </c>
      <c r="C34" s="192">
        <f aca="true" t="shared" si="10" ref="C34:S34">SUM(C7:C31)</f>
        <v>17235</v>
      </c>
      <c r="D34" s="192">
        <f>SUM(D7:D31)</f>
        <v>386462</v>
      </c>
      <c r="E34" s="192">
        <f t="shared" si="10"/>
        <v>199517</v>
      </c>
      <c r="F34" s="192">
        <f t="shared" si="10"/>
        <v>27463</v>
      </c>
      <c r="G34" s="192">
        <f t="shared" si="10"/>
        <v>226980</v>
      </c>
      <c r="H34" s="192">
        <f t="shared" si="10"/>
        <v>650357</v>
      </c>
      <c r="I34" s="192">
        <f t="shared" si="10"/>
        <v>62159</v>
      </c>
      <c r="J34" s="216">
        <f t="shared" si="10"/>
        <v>712516</v>
      </c>
      <c r="K34" s="207">
        <f t="shared" si="10"/>
        <v>3350219</v>
      </c>
      <c r="L34" s="192">
        <f t="shared" si="10"/>
        <v>-68516</v>
      </c>
      <c r="M34" s="192">
        <f t="shared" si="10"/>
        <v>3281703</v>
      </c>
      <c r="N34" s="192">
        <f t="shared" si="10"/>
        <v>2082210</v>
      </c>
      <c r="O34" s="192">
        <f t="shared" si="10"/>
        <v>-32028</v>
      </c>
      <c r="P34" s="192">
        <f t="shared" si="10"/>
        <v>2050182</v>
      </c>
      <c r="Q34" s="192">
        <f t="shared" si="10"/>
        <v>20093</v>
      </c>
      <c r="R34" s="192">
        <f t="shared" si="10"/>
        <v>0</v>
      </c>
      <c r="S34" s="216">
        <f t="shared" si="10"/>
        <v>20093</v>
      </c>
      <c r="T34" s="207">
        <f aca="true" t="shared" si="11" ref="T34:BC34">SUM(T7:T31)</f>
        <v>3343</v>
      </c>
      <c r="U34" s="192">
        <f t="shared" si="11"/>
        <v>0</v>
      </c>
      <c r="V34" s="192">
        <f t="shared" si="11"/>
        <v>3343</v>
      </c>
      <c r="W34" s="195">
        <f t="shared" si="11"/>
        <v>0</v>
      </c>
      <c r="X34" s="192">
        <f t="shared" si="11"/>
        <v>0</v>
      </c>
      <c r="Y34" s="192">
        <f t="shared" si="11"/>
        <v>0</v>
      </c>
      <c r="Z34" s="192">
        <f t="shared" si="11"/>
        <v>1052911</v>
      </c>
      <c r="AA34" s="192">
        <f t="shared" si="11"/>
        <v>4196</v>
      </c>
      <c r="AB34" s="216">
        <f t="shared" si="11"/>
        <v>1057107</v>
      </c>
      <c r="AC34" s="207">
        <f t="shared" si="11"/>
        <v>7544881</v>
      </c>
      <c r="AD34" s="192">
        <f t="shared" si="11"/>
        <v>-20024</v>
      </c>
      <c r="AE34" s="192">
        <f t="shared" si="11"/>
        <v>7524857</v>
      </c>
      <c r="AF34" s="195">
        <f t="shared" si="11"/>
        <v>13033316</v>
      </c>
      <c r="AG34" s="192">
        <f t="shared" si="11"/>
        <v>573160</v>
      </c>
      <c r="AH34" s="192">
        <f t="shared" si="11"/>
        <v>13606476</v>
      </c>
      <c r="AI34" s="192">
        <f t="shared" si="11"/>
        <v>46482</v>
      </c>
      <c r="AJ34" s="192">
        <f t="shared" si="11"/>
        <v>-13286</v>
      </c>
      <c r="AK34" s="216">
        <f t="shared" si="11"/>
        <v>33196</v>
      </c>
      <c r="AL34" s="207">
        <f t="shared" si="11"/>
        <v>289003</v>
      </c>
      <c r="AM34" s="192">
        <f t="shared" si="11"/>
        <v>-2109</v>
      </c>
      <c r="AN34" s="192">
        <f t="shared" si="11"/>
        <v>286894</v>
      </c>
      <c r="AO34" s="195">
        <f t="shared" si="11"/>
        <v>28641559</v>
      </c>
      <c r="AP34" s="192">
        <f t="shared" si="11"/>
        <v>548250</v>
      </c>
      <c r="AQ34" s="193">
        <f t="shared" si="11"/>
        <v>29189809</v>
      </c>
      <c r="AR34" s="207">
        <f t="shared" si="11"/>
        <v>1275237</v>
      </c>
      <c r="AS34" s="192">
        <f t="shared" si="11"/>
        <v>9992</v>
      </c>
      <c r="AT34" s="216">
        <f t="shared" si="11"/>
        <v>1285229</v>
      </c>
      <c r="AU34" s="207">
        <f t="shared" si="11"/>
        <v>447041</v>
      </c>
      <c r="AV34" s="192">
        <f t="shared" si="11"/>
        <v>-1163</v>
      </c>
      <c r="AW34" s="192">
        <f t="shared" si="11"/>
        <v>445878</v>
      </c>
      <c r="AX34" s="195">
        <f t="shared" si="11"/>
        <v>19171470</v>
      </c>
      <c r="AY34" s="192">
        <f t="shared" si="11"/>
        <v>-222802</v>
      </c>
      <c r="AZ34" s="192">
        <f t="shared" si="11"/>
        <v>18948668</v>
      </c>
      <c r="BA34" s="192">
        <f t="shared" si="11"/>
        <v>5440348</v>
      </c>
      <c r="BB34" s="192">
        <f t="shared" si="11"/>
        <v>306484</v>
      </c>
      <c r="BC34" s="216">
        <f t="shared" si="11"/>
        <v>5746832</v>
      </c>
      <c r="BD34" s="207">
        <f aca="true" t="shared" si="12" ref="BD34:CL34">SUM(BD7:BD31)</f>
        <v>26334096</v>
      </c>
      <c r="BE34" s="192">
        <f t="shared" si="12"/>
        <v>92511</v>
      </c>
      <c r="BF34" s="216">
        <f t="shared" si="12"/>
        <v>26426607</v>
      </c>
      <c r="BG34" s="207">
        <f t="shared" si="12"/>
        <v>245853</v>
      </c>
      <c r="BH34" s="192">
        <f t="shared" si="12"/>
        <v>7868</v>
      </c>
      <c r="BI34" s="192">
        <f t="shared" si="12"/>
        <v>253721</v>
      </c>
      <c r="BJ34" s="192">
        <f t="shared" si="12"/>
        <v>59706</v>
      </c>
      <c r="BK34" s="192">
        <f t="shared" si="12"/>
        <v>-1759</v>
      </c>
      <c r="BL34" s="216">
        <f t="shared" si="12"/>
        <v>57947</v>
      </c>
      <c r="BM34" s="207">
        <f t="shared" si="12"/>
        <v>108063</v>
      </c>
      <c r="BN34" s="192">
        <f t="shared" si="12"/>
        <v>-16957</v>
      </c>
      <c r="BO34" s="192">
        <f t="shared" si="12"/>
        <v>91106</v>
      </c>
      <c r="BP34" s="195">
        <f t="shared" si="12"/>
        <v>1003601</v>
      </c>
      <c r="BQ34" s="192">
        <f t="shared" si="12"/>
        <v>6954</v>
      </c>
      <c r="BR34" s="192">
        <f t="shared" si="12"/>
        <v>1010555</v>
      </c>
      <c r="BS34" s="192">
        <f t="shared" si="12"/>
        <v>587502</v>
      </c>
      <c r="BT34" s="192">
        <f t="shared" si="12"/>
        <v>5627</v>
      </c>
      <c r="BU34" s="216">
        <f t="shared" si="12"/>
        <v>593129</v>
      </c>
      <c r="BV34" s="207">
        <f>SUM(BV7:BV31)</f>
        <v>7394</v>
      </c>
      <c r="BW34" s="192">
        <f>SUM(BW7:BW31)</f>
        <v>0</v>
      </c>
      <c r="BX34" s="192">
        <f>SUM(BX7:BX31)</f>
        <v>7394</v>
      </c>
      <c r="BY34" s="195">
        <f t="shared" si="12"/>
        <v>0</v>
      </c>
      <c r="BZ34" s="192">
        <f t="shared" si="12"/>
        <v>0</v>
      </c>
      <c r="CA34" s="192">
        <f t="shared" si="12"/>
        <v>0</v>
      </c>
      <c r="CB34" s="195">
        <f t="shared" si="12"/>
        <v>0</v>
      </c>
      <c r="CC34" s="192">
        <f t="shared" si="12"/>
        <v>0</v>
      </c>
      <c r="CD34" s="216">
        <f t="shared" si="12"/>
        <v>0</v>
      </c>
      <c r="CE34" s="207">
        <f t="shared" si="12"/>
        <v>462661</v>
      </c>
      <c r="CF34" s="192">
        <f t="shared" si="12"/>
        <v>-3016</v>
      </c>
      <c r="CG34" s="192">
        <f t="shared" si="12"/>
        <v>459645</v>
      </c>
      <c r="CH34" s="192">
        <f t="shared" si="12"/>
        <v>95543</v>
      </c>
      <c r="CI34" s="192">
        <f t="shared" si="12"/>
        <v>-685</v>
      </c>
      <c r="CJ34" s="192">
        <f t="shared" si="12"/>
        <v>94858</v>
      </c>
      <c r="CK34" s="195">
        <f t="shared" si="12"/>
        <v>1303038</v>
      </c>
      <c r="CL34" s="192">
        <f t="shared" si="12"/>
        <v>-7603</v>
      </c>
      <c r="CM34" s="216">
        <f aca="true" t="shared" si="13" ref="CM34:DR34">SUM(CM7:CM31)</f>
        <v>1295435</v>
      </c>
      <c r="CN34" s="207">
        <f t="shared" si="13"/>
        <v>0</v>
      </c>
      <c r="CO34" s="192">
        <f t="shared" si="13"/>
        <v>0</v>
      </c>
      <c r="CP34" s="192">
        <f t="shared" si="13"/>
        <v>0</v>
      </c>
      <c r="CQ34" s="192">
        <f t="shared" si="13"/>
        <v>6217</v>
      </c>
      <c r="CR34" s="192">
        <f t="shared" si="13"/>
        <v>122</v>
      </c>
      <c r="CS34" s="192">
        <f t="shared" si="13"/>
        <v>6339</v>
      </c>
      <c r="CT34" s="195">
        <f t="shared" si="13"/>
        <v>3879578</v>
      </c>
      <c r="CU34" s="192">
        <f t="shared" si="13"/>
        <v>-9449</v>
      </c>
      <c r="CV34" s="216">
        <f t="shared" si="13"/>
        <v>3870129</v>
      </c>
      <c r="CW34" s="207">
        <f t="shared" si="13"/>
        <v>129178</v>
      </c>
      <c r="CX34" s="192">
        <f t="shared" si="13"/>
        <v>-5232</v>
      </c>
      <c r="CY34" s="192">
        <f t="shared" si="13"/>
        <v>123946</v>
      </c>
      <c r="CZ34" s="192">
        <f t="shared" si="13"/>
        <v>470</v>
      </c>
      <c r="DA34" s="192">
        <f t="shared" si="13"/>
        <v>0</v>
      </c>
      <c r="DB34" s="192">
        <f t="shared" si="13"/>
        <v>470</v>
      </c>
      <c r="DC34" s="195">
        <f t="shared" si="13"/>
        <v>20</v>
      </c>
      <c r="DD34" s="192">
        <f t="shared" si="13"/>
        <v>0</v>
      </c>
      <c r="DE34" s="216">
        <f t="shared" si="13"/>
        <v>20</v>
      </c>
      <c r="DF34" s="207">
        <f t="shared" si="13"/>
        <v>138839</v>
      </c>
      <c r="DG34" s="192">
        <f t="shared" si="13"/>
        <v>14982</v>
      </c>
      <c r="DH34" s="192">
        <f t="shared" si="13"/>
        <v>153821</v>
      </c>
      <c r="DI34" s="192">
        <f t="shared" si="13"/>
        <v>268507</v>
      </c>
      <c r="DJ34" s="192">
        <f t="shared" si="13"/>
        <v>9750</v>
      </c>
      <c r="DK34" s="216">
        <f t="shared" si="13"/>
        <v>278257</v>
      </c>
      <c r="DL34" s="195">
        <f t="shared" si="13"/>
        <v>35950</v>
      </c>
      <c r="DM34" s="192">
        <f t="shared" si="13"/>
        <v>-171</v>
      </c>
      <c r="DN34" s="216">
        <f t="shared" si="13"/>
        <v>35779</v>
      </c>
      <c r="DO34" s="207">
        <f t="shared" si="13"/>
        <v>50915</v>
      </c>
      <c r="DP34" s="192">
        <f t="shared" si="13"/>
        <v>-1836</v>
      </c>
      <c r="DQ34" s="192">
        <f t="shared" si="13"/>
        <v>49079</v>
      </c>
      <c r="DR34" s="192">
        <f t="shared" si="13"/>
        <v>31251</v>
      </c>
      <c r="DS34" s="192">
        <f aca="true" t="shared" si="14" ref="DS34:EO34">SUM(DS7:DS31)</f>
        <v>1627</v>
      </c>
      <c r="DT34" s="192">
        <f t="shared" si="14"/>
        <v>32878</v>
      </c>
      <c r="DU34" s="195">
        <f t="shared" si="14"/>
        <v>126056</v>
      </c>
      <c r="DV34" s="192">
        <f t="shared" si="14"/>
        <v>-139</v>
      </c>
      <c r="DW34" s="216">
        <f t="shared" si="14"/>
        <v>125917</v>
      </c>
      <c r="DX34" s="207">
        <f t="shared" si="14"/>
        <v>244172</v>
      </c>
      <c r="DY34" s="192">
        <f t="shared" si="14"/>
        <v>-519</v>
      </c>
      <c r="DZ34" s="216">
        <f t="shared" si="14"/>
        <v>243653</v>
      </c>
      <c r="EA34" s="195">
        <f t="shared" si="14"/>
        <v>3306</v>
      </c>
      <c r="EB34" s="192">
        <f t="shared" si="14"/>
        <v>0</v>
      </c>
      <c r="EC34" s="192">
        <f t="shared" si="14"/>
        <v>3306</v>
      </c>
      <c r="ED34" s="195">
        <f t="shared" si="14"/>
        <v>0</v>
      </c>
      <c r="EE34" s="192">
        <f t="shared" si="14"/>
        <v>0</v>
      </c>
      <c r="EF34" s="216">
        <f t="shared" si="14"/>
        <v>0</v>
      </c>
      <c r="EG34" s="207">
        <f t="shared" si="14"/>
        <v>0</v>
      </c>
      <c r="EH34" s="192">
        <f t="shared" si="14"/>
        <v>0</v>
      </c>
      <c r="EI34" s="192">
        <f t="shared" si="14"/>
        <v>0</v>
      </c>
      <c r="EJ34" s="192">
        <f t="shared" si="14"/>
        <v>0</v>
      </c>
      <c r="EK34" s="192">
        <f t="shared" si="14"/>
        <v>0</v>
      </c>
      <c r="EL34" s="192">
        <f t="shared" si="14"/>
        <v>0</v>
      </c>
      <c r="EM34" s="195">
        <f t="shared" si="14"/>
        <v>3306</v>
      </c>
      <c r="EN34" s="192">
        <f t="shared" si="14"/>
        <v>0</v>
      </c>
      <c r="EO34" s="216">
        <f t="shared" si="14"/>
        <v>3306</v>
      </c>
    </row>
    <row r="35" spans="1:145" ht="22.5" customHeight="1" thickBot="1" thickTop="1">
      <c r="A35" s="45" t="s">
        <v>41</v>
      </c>
      <c r="B35" s="199">
        <f>SUM(B6:B31)</f>
        <v>390638</v>
      </c>
      <c r="C35" s="196">
        <f aca="true" t="shared" si="15" ref="C35:Y35">SUM(C6:C31)</f>
        <v>17235</v>
      </c>
      <c r="D35" s="196">
        <f>SUM(D6:D31)</f>
        <v>407873</v>
      </c>
      <c r="E35" s="196">
        <f t="shared" si="15"/>
        <v>289711</v>
      </c>
      <c r="F35" s="196">
        <f t="shared" si="15"/>
        <v>27143</v>
      </c>
      <c r="G35" s="196">
        <f t="shared" si="15"/>
        <v>316854</v>
      </c>
      <c r="H35" s="196">
        <f t="shared" si="15"/>
        <v>3598633</v>
      </c>
      <c r="I35" s="196">
        <f t="shared" si="15"/>
        <v>66972</v>
      </c>
      <c r="J35" s="217">
        <f t="shared" si="15"/>
        <v>3665605</v>
      </c>
      <c r="K35" s="208">
        <f t="shared" si="15"/>
        <v>5601479</v>
      </c>
      <c r="L35" s="196">
        <f t="shared" si="15"/>
        <v>-129810</v>
      </c>
      <c r="M35" s="196">
        <f t="shared" si="15"/>
        <v>5471669</v>
      </c>
      <c r="N35" s="196">
        <f t="shared" si="15"/>
        <v>3280726</v>
      </c>
      <c r="O35" s="196">
        <f>SUM(O6:O31)</f>
        <v>-172733</v>
      </c>
      <c r="P35" s="196">
        <f t="shared" si="15"/>
        <v>3107993</v>
      </c>
      <c r="Q35" s="196">
        <f>SUM(Q6:Q31)</f>
        <v>20093</v>
      </c>
      <c r="R35" s="196">
        <f>SUM(R6:R31)</f>
        <v>192532</v>
      </c>
      <c r="S35" s="217">
        <f>SUM(S6:S31)</f>
        <v>212625</v>
      </c>
      <c r="T35" s="208">
        <f t="shared" si="15"/>
        <v>261000</v>
      </c>
      <c r="U35" s="196">
        <f t="shared" si="15"/>
        <v>0</v>
      </c>
      <c r="V35" s="196">
        <f t="shared" si="15"/>
        <v>261000</v>
      </c>
      <c r="W35" s="199">
        <f t="shared" si="15"/>
        <v>0</v>
      </c>
      <c r="X35" s="196">
        <f t="shared" si="15"/>
        <v>0</v>
      </c>
      <c r="Y35" s="196">
        <f t="shared" si="15"/>
        <v>0</v>
      </c>
      <c r="Z35" s="196">
        <f aca="true" t="shared" si="16" ref="Z35:BC35">SUM(Z6:Z31)</f>
        <v>2713878</v>
      </c>
      <c r="AA35" s="196">
        <f t="shared" si="16"/>
        <v>-22322</v>
      </c>
      <c r="AB35" s="217">
        <f t="shared" si="16"/>
        <v>2691556</v>
      </c>
      <c r="AC35" s="208">
        <f t="shared" si="16"/>
        <v>12815622</v>
      </c>
      <c r="AD35" s="196">
        <f t="shared" si="16"/>
        <v>-21995</v>
      </c>
      <c r="AE35" s="196">
        <f t="shared" si="16"/>
        <v>12793627</v>
      </c>
      <c r="AF35" s="199">
        <f t="shared" si="16"/>
        <v>15703146</v>
      </c>
      <c r="AG35" s="196">
        <f t="shared" si="16"/>
        <v>574388</v>
      </c>
      <c r="AH35" s="196">
        <f t="shared" si="16"/>
        <v>16277534</v>
      </c>
      <c r="AI35" s="196">
        <f t="shared" si="16"/>
        <v>1086292</v>
      </c>
      <c r="AJ35" s="196">
        <f t="shared" si="16"/>
        <v>-13286</v>
      </c>
      <c r="AK35" s="217">
        <f t="shared" si="16"/>
        <v>1073006</v>
      </c>
      <c r="AL35" s="208">
        <f t="shared" si="16"/>
        <v>3651989</v>
      </c>
      <c r="AM35" s="196">
        <f t="shared" si="16"/>
        <v>-9216</v>
      </c>
      <c r="AN35" s="196">
        <f t="shared" si="16"/>
        <v>3642773</v>
      </c>
      <c r="AO35" s="199">
        <f t="shared" si="16"/>
        <v>49413207</v>
      </c>
      <c r="AP35" s="196">
        <f t="shared" si="16"/>
        <v>508908</v>
      </c>
      <c r="AQ35" s="197">
        <f t="shared" si="16"/>
        <v>49922115</v>
      </c>
      <c r="AR35" s="208">
        <f t="shared" si="16"/>
        <v>2821391</v>
      </c>
      <c r="AS35" s="196">
        <f t="shared" si="16"/>
        <v>42057</v>
      </c>
      <c r="AT35" s="217">
        <f t="shared" si="16"/>
        <v>2863448</v>
      </c>
      <c r="AU35" s="208">
        <f t="shared" si="16"/>
        <v>447041</v>
      </c>
      <c r="AV35" s="196">
        <f t="shared" si="16"/>
        <v>-1163</v>
      </c>
      <c r="AW35" s="196">
        <f t="shared" si="16"/>
        <v>445878</v>
      </c>
      <c r="AX35" s="199">
        <f t="shared" si="16"/>
        <v>19205745</v>
      </c>
      <c r="AY35" s="196">
        <f t="shared" si="16"/>
        <v>-222802</v>
      </c>
      <c r="AZ35" s="196">
        <f t="shared" si="16"/>
        <v>18982943</v>
      </c>
      <c r="BA35" s="196">
        <f t="shared" si="16"/>
        <v>5527390</v>
      </c>
      <c r="BB35" s="196">
        <f t="shared" si="16"/>
        <v>306292</v>
      </c>
      <c r="BC35" s="217">
        <f t="shared" si="16"/>
        <v>5833682</v>
      </c>
      <c r="BD35" s="208">
        <f aca="true" t="shared" si="17" ref="BD35:CL35">SUM(BD6:BD31)</f>
        <v>28001567</v>
      </c>
      <c r="BE35" s="196">
        <f t="shared" si="17"/>
        <v>124384</v>
      </c>
      <c r="BF35" s="217">
        <f t="shared" si="17"/>
        <v>28125951</v>
      </c>
      <c r="BG35" s="208">
        <f t="shared" si="17"/>
        <v>301938</v>
      </c>
      <c r="BH35" s="196">
        <f t="shared" si="17"/>
        <v>7868</v>
      </c>
      <c r="BI35" s="196">
        <f t="shared" si="17"/>
        <v>309806</v>
      </c>
      <c r="BJ35" s="196">
        <f t="shared" si="17"/>
        <v>136707</v>
      </c>
      <c r="BK35" s="196">
        <f t="shared" si="17"/>
        <v>1235</v>
      </c>
      <c r="BL35" s="217">
        <f t="shared" si="17"/>
        <v>137942</v>
      </c>
      <c r="BM35" s="208">
        <f t="shared" si="17"/>
        <v>492014</v>
      </c>
      <c r="BN35" s="196">
        <f t="shared" si="17"/>
        <v>-16536</v>
      </c>
      <c r="BO35" s="196">
        <f t="shared" si="17"/>
        <v>475478</v>
      </c>
      <c r="BP35" s="199">
        <f t="shared" si="17"/>
        <v>2033728</v>
      </c>
      <c r="BQ35" s="196">
        <f t="shared" si="17"/>
        <v>-46084</v>
      </c>
      <c r="BR35" s="196">
        <f t="shared" si="17"/>
        <v>1987644</v>
      </c>
      <c r="BS35" s="196">
        <f t="shared" si="17"/>
        <v>1086062</v>
      </c>
      <c r="BT35" s="196">
        <f t="shared" si="17"/>
        <v>-26572</v>
      </c>
      <c r="BU35" s="217">
        <f t="shared" si="17"/>
        <v>1059490</v>
      </c>
      <c r="BV35" s="208">
        <f>SUM(BV6:BV31)</f>
        <v>7394</v>
      </c>
      <c r="BW35" s="196">
        <f>SUM(BW6:BW31)</f>
        <v>87878</v>
      </c>
      <c r="BX35" s="196">
        <f>SUM(BX6:BX31)</f>
        <v>95272</v>
      </c>
      <c r="BY35" s="199">
        <f t="shared" si="17"/>
        <v>177701</v>
      </c>
      <c r="BZ35" s="196">
        <f t="shared" si="17"/>
        <v>-41657</v>
      </c>
      <c r="CA35" s="196">
        <f t="shared" si="17"/>
        <v>136044</v>
      </c>
      <c r="CB35" s="199">
        <f t="shared" si="17"/>
        <v>0</v>
      </c>
      <c r="CC35" s="196">
        <f t="shared" si="17"/>
        <v>0</v>
      </c>
      <c r="CD35" s="217">
        <f t="shared" si="17"/>
        <v>0</v>
      </c>
      <c r="CE35" s="208">
        <f t="shared" si="17"/>
        <v>2057844</v>
      </c>
      <c r="CF35" s="196">
        <f t="shared" si="17"/>
        <v>-18833</v>
      </c>
      <c r="CG35" s="196">
        <f t="shared" si="17"/>
        <v>2039011</v>
      </c>
      <c r="CH35" s="196">
        <f t="shared" si="17"/>
        <v>180271</v>
      </c>
      <c r="CI35" s="196">
        <f t="shared" si="17"/>
        <v>-817</v>
      </c>
      <c r="CJ35" s="196">
        <f t="shared" si="17"/>
        <v>179454</v>
      </c>
      <c r="CK35" s="199">
        <f t="shared" si="17"/>
        <v>2205992</v>
      </c>
      <c r="CL35" s="196">
        <f t="shared" si="17"/>
        <v>-17288</v>
      </c>
      <c r="CM35" s="217">
        <f aca="true" t="shared" si="18" ref="CM35:DR35">SUM(CM6:CM31)</f>
        <v>2188704</v>
      </c>
      <c r="CN35" s="208">
        <f t="shared" si="18"/>
        <v>114</v>
      </c>
      <c r="CO35" s="196">
        <f t="shared" si="18"/>
        <v>0</v>
      </c>
      <c r="CP35" s="196">
        <f t="shared" si="18"/>
        <v>114</v>
      </c>
      <c r="CQ35" s="196">
        <f t="shared" si="18"/>
        <v>6257</v>
      </c>
      <c r="CR35" s="196">
        <f t="shared" si="18"/>
        <v>122</v>
      </c>
      <c r="CS35" s="196">
        <f t="shared" si="18"/>
        <v>6379</v>
      </c>
      <c r="CT35" s="199">
        <f t="shared" si="18"/>
        <v>8686022</v>
      </c>
      <c r="CU35" s="196">
        <f t="shared" si="18"/>
        <v>-70684</v>
      </c>
      <c r="CV35" s="217">
        <f t="shared" si="18"/>
        <v>8615338</v>
      </c>
      <c r="CW35" s="208">
        <f t="shared" si="18"/>
        <v>273619</v>
      </c>
      <c r="CX35" s="196">
        <f t="shared" si="18"/>
        <v>-22485</v>
      </c>
      <c r="CY35" s="196">
        <f t="shared" si="18"/>
        <v>251134</v>
      </c>
      <c r="CZ35" s="196">
        <f t="shared" si="18"/>
        <v>470</v>
      </c>
      <c r="DA35" s="196">
        <f t="shared" si="18"/>
        <v>0</v>
      </c>
      <c r="DB35" s="196">
        <f t="shared" si="18"/>
        <v>470</v>
      </c>
      <c r="DC35" s="199">
        <f t="shared" si="18"/>
        <v>20</v>
      </c>
      <c r="DD35" s="196">
        <f t="shared" si="18"/>
        <v>0</v>
      </c>
      <c r="DE35" s="217">
        <f t="shared" si="18"/>
        <v>20</v>
      </c>
      <c r="DF35" s="208">
        <f t="shared" si="18"/>
        <v>138839</v>
      </c>
      <c r="DG35" s="196">
        <f t="shared" si="18"/>
        <v>14982</v>
      </c>
      <c r="DH35" s="196">
        <f t="shared" si="18"/>
        <v>153821</v>
      </c>
      <c r="DI35" s="196">
        <f t="shared" si="18"/>
        <v>412948</v>
      </c>
      <c r="DJ35" s="196">
        <f t="shared" si="18"/>
        <v>-7503</v>
      </c>
      <c r="DK35" s="217">
        <f t="shared" si="18"/>
        <v>405445</v>
      </c>
      <c r="DL35" s="199">
        <f t="shared" si="18"/>
        <v>35950</v>
      </c>
      <c r="DM35" s="196">
        <f t="shared" si="18"/>
        <v>-171</v>
      </c>
      <c r="DN35" s="217">
        <f t="shared" si="18"/>
        <v>35779</v>
      </c>
      <c r="DO35" s="208">
        <f t="shared" si="18"/>
        <v>50915</v>
      </c>
      <c r="DP35" s="196">
        <f t="shared" si="18"/>
        <v>-1836</v>
      </c>
      <c r="DQ35" s="196">
        <f t="shared" si="18"/>
        <v>49079</v>
      </c>
      <c r="DR35" s="196">
        <f t="shared" si="18"/>
        <v>31251</v>
      </c>
      <c r="DS35" s="196">
        <f aca="true" t="shared" si="19" ref="DS35:EO35">SUM(DS6:DS31)</f>
        <v>1627</v>
      </c>
      <c r="DT35" s="196">
        <f t="shared" si="19"/>
        <v>32878</v>
      </c>
      <c r="DU35" s="199">
        <f t="shared" si="19"/>
        <v>126056</v>
      </c>
      <c r="DV35" s="196">
        <f t="shared" si="19"/>
        <v>-139</v>
      </c>
      <c r="DW35" s="217">
        <f t="shared" si="19"/>
        <v>125917</v>
      </c>
      <c r="DX35" s="208">
        <f t="shared" si="19"/>
        <v>244172</v>
      </c>
      <c r="DY35" s="196">
        <f t="shared" si="19"/>
        <v>-519</v>
      </c>
      <c r="DZ35" s="217">
        <f t="shared" si="19"/>
        <v>243653</v>
      </c>
      <c r="EA35" s="199">
        <f t="shared" si="19"/>
        <v>3306</v>
      </c>
      <c r="EB35" s="196">
        <f t="shared" si="19"/>
        <v>0</v>
      </c>
      <c r="EC35" s="196">
        <f t="shared" si="19"/>
        <v>3306</v>
      </c>
      <c r="ED35" s="199">
        <f t="shared" si="19"/>
        <v>0</v>
      </c>
      <c r="EE35" s="196">
        <f t="shared" si="19"/>
        <v>0</v>
      </c>
      <c r="EF35" s="217">
        <f t="shared" si="19"/>
        <v>0</v>
      </c>
      <c r="EG35" s="208">
        <f t="shared" si="19"/>
        <v>0</v>
      </c>
      <c r="EH35" s="196">
        <f t="shared" si="19"/>
        <v>0</v>
      </c>
      <c r="EI35" s="196">
        <f t="shared" si="19"/>
        <v>0</v>
      </c>
      <c r="EJ35" s="196">
        <f t="shared" si="19"/>
        <v>2763</v>
      </c>
      <c r="EK35" s="196">
        <f t="shared" si="19"/>
        <v>0</v>
      </c>
      <c r="EL35" s="196">
        <f t="shared" si="19"/>
        <v>2763</v>
      </c>
      <c r="EM35" s="199">
        <f t="shared" si="19"/>
        <v>6069</v>
      </c>
      <c r="EN35" s="196">
        <f t="shared" si="19"/>
        <v>0</v>
      </c>
      <c r="EO35" s="217">
        <f t="shared" si="19"/>
        <v>6069</v>
      </c>
    </row>
  </sheetData>
  <sheetProtection selectLockedCells="1" selectUnlockedCells="1"/>
  <mergeCells count="60">
    <mergeCell ref="ED3:EF4"/>
    <mergeCell ref="EG3:EI4"/>
    <mergeCell ref="EJ3:EL4"/>
    <mergeCell ref="EM3:EO4"/>
    <mergeCell ref="CW3:CY4"/>
    <mergeCell ref="CZ3:DB4"/>
    <mergeCell ref="DX3:DZ4"/>
    <mergeCell ref="DU3:DW4"/>
    <mergeCell ref="EA3:EC4"/>
    <mergeCell ref="DI3:DK4"/>
    <mergeCell ref="E3:J3"/>
    <mergeCell ref="Q4:S4"/>
    <mergeCell ref="CN3:CP4"/>
    <mergeCell ref="CQ3:CS4"/>
    <mergeCell ref="CB4:CD4"/>
    <mergeCell ref="CE4:CG4"/>
    <mergeCell ref="AI3:AK4"/>
    <mergeCell ref="BV4:BX4"/>
    <mergeCell ref="AF4:AH4"/>
    <mergeCell ref="AC4:AE4"/>
    <mergeCell ref="CT3:CV4"/>
    <mergeCell ref="H4:J4"/>
    <mergeCell ref="BM4:BO4"/>
    <mergeCell ref="BJ4:BL4"/>
    <mergeCell ref="AX3:AZ4"/>
    <mergeCell ref="BP4:BR4"/>
    <mergeCell ref="CH4:CJ4"/>
    <mergeCell ref="BS4:BU4"/>
    <mergeCell ref="CE3:CJ3"/>
    <mergeCell ref="AC3:AH3"/>
    <mergeCell ref="A3:A5"/>
    <mergeCell ref="DR3:DT4"/>
    <mergeCell ref="DO3:DQ4"/>
    <mergeCell ref="DL3:DN4"/>
    <mergeCell ref="DC3:DE4"/>
    <mergeCell ref="DF3:DH4"/>
    <mergeCell ref="Z4:AB4"/>
    <mergeCell ref="Z3:AB3"/>
    <mergeCell ref="K4:M4"/>
    <mergeCell ref="BP3:BU3"/>
    <mergeCell ref="BY4:CA4"/>
    <mergeCell ref="W4:Y4"/>
    <mergeCell ref="AL3:AN4"/>
    <mergeCell ref="BD3:BF4"/>
    <mergeCell ref="BJ3:BL3"/>
    <mergeCell ref="E4:G4"/>
    <mergeCell ref="BA3:BC4"/>
    <mergeCell ref="BV3:CD3"/>
    <mergeCell ref="K3:S3"/>
    <mergeCell ref="T3:Y3"/>
    <mergeCell ref="N4:P4"/>
    <mergeCell ref="CK3:CM3"/>
    <mergeCell ref="B3:D4"/>
    <mergeCell ref="BG3:BI4"/>
    <mergeCell ref="AO3:AQ4"/>
    <mergeCell ref="AR3:AT4"/>
    <mergeCell ref="AU3:AW4"/>
    <mergeCell ref="CK4:CM4"/>
    <mergeCell ref="BM3:BO3"/>
    <mergeCell ref="T4:V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15" manualBreakCount="15">
    <brk id="10" max="35" man="1"/>
    <brk id="19" max="34" man="1"/>
    <brk id="28" max="34" man="1"/>
    <brk id="37" max="34" man="1"/>
    <brk id="46" max="34" man="1"/>
    <brk id="55" max="34" man="1"/>
    <brk id="64" max="34" man="1"/>
    <brk id="73" max="34" man="1"/>
    <brk id="82" max="34" man="1"/>
    <brk id="91" max="34" man="1"/>
    <brk id="100" max="34" man="1"/>
    <brk id="109" max="34" man="1"/>
    <brk id="118" max="34" man="1"/>
    <brk id="127" max="34" man="1"/>
    <brk id="13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大江　友基</dc:creator>
  <cp:keywords/>
  <dc:description/>
  <cp:lastModifiedBy>大江　友基</cp:lastModifiedBy>
  <cp:lastPrinted>2021-02-04T06:48:33Z</cp:lastPrinted>
  <dcterms:created xsi:type="dcterms:W3CDTF">2007-09-11T00:04:25Z</dcterms:created>
  <dcterms:modified xsi:type="dcterms:W3CDTF">2022-01-18T08:21:06Z</dcterms:modified>
  <cp:category/>
  <cp:version/>
  <cp:contentType/>
  <cp:contentStatus/>
</cp:coreProperties>
</file>