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5\総合政策環境部\各課専用\環境・エネルギー関係所属\エネルギー政策課\211 ★重点対策加速化事業交付要綱★\02_要領\20260401_様式追加\施行（HP）\"/>
    </mc:Choice>
  </mc:AlternateContent>
  <xr:revisionPtr revIDLastSave="0" documentId="13_ncr:1_{60327B95-F6DC-47C8-BF7A-2AFD95B3DF87}" xr6:coauthVersionLast="47" xr6:coauthVersionMax="47" xr10:uidLastSave="{00000000-0000-0000-0000-000000000000}"/>
  <bookViews>
    <workbookView xWindow="7545" yWindow="-15675" windowWidth="18300" windowHeight="14730" tabRatio="794" xr2:uid="{5730A7C2-0AE4-487B-8890-147D06B57335}"/>
  </bookViews>
  <sheets>
    <sheet name="事業計画書" sheetId="32" r:id="rId1"/>
  </sheets>
  <definedNames>
    <definedName name="_xlnm.Print_Area" localSheetId="0">事業計画書!$A$1:$AM$110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0" i="32" l="1"/>
  <c r="H50" i="32"/>
  <c r="V59" i="32" l="1"/>
  <c r="X46" i="32" l="1"/>
  <c r="U42" i="32"/>
  <c r="X49" i="32" s="1"/>
  <c r="U37" i="32"/>
  <c r="X47" i="32" s="1"/>
  <c r="X53" i="32" l="1"/>
</calcChain>
</file>

<file path=xl/sharedStrings.xml><?xml version="1.0" encoding="utf-8"?>
<sst xmlns="http://schemas.openxmlformats.org/spreadsheetml/2006/main" count="159" uniqueCount="124">
  <si>
    <t>メールアドレス</t>
    <phoneticPr fontId="2"/>
  </si>
  <si>
    <t>電話番号</t>
    <rPh sb="0" eb="2">
      <t>デンワ</t>
    </rPh>
    <rPh sb="2" eb="4">
      <t>バンゴウ</t>
    </rPh>
    <phoneticPr fontId="2"/>
  </si>
  <si>
    <t>署</t>
    <rPh sb="0" eb="1">
      <t>ショ</t>
    </rPh>
    <phoneticPr fontId="2"/>
  </si>
  <si>
    <t>部</t>
    <rPh sb="0" eb="1">
      <t>ブ</t>
    </rPh>
    <phoneticPr fontId="2"/>
  </si>
  <si>
    <t>当</t>
    <rPh sb="0" eb="1">
      <t>トウ</t>
    </rPh>
    <phoneticPr fontId="2"/>
  </si>
  <si>
    <t>担</t>
    <rPh sb="0" eb="1">
      <t>タン</t>
    </rPh>
    <phoneticPr fontId="2"/>
  </si>
  <si>
    <t>部署名・役職名</t>
    <phoneticPr fontId="2"/>
  </si>
  <si>
    <t>氏名</t>
    <phoneticPr fontId="2"/>
  </si>
  <si>
    <t>住所</t>
    <phoneticPr fontId="2"/>
  </si>
  <si>
    <t>※　申請者が個人の場合は、電話番号とメールアドレスのみ記載してください。</t>
    <rPh sb="4" eb="5">
      <t>シャ</t>
    </rPh>
    <phoneticPr fontId="2"/>
  </si>
  <si>
    <t>⑴　申請者の情報</t>
    <phoneticPr fontId="2"/>
  </si>
  <si>
    <t>次の事項について相違ないことを誓約します。</t>
    <phoneticPr fontId="2"/>
  </si>
  <si>
    <t>日</t>
  </si>
  <si>
    <t>月</t>
  </si>
  <si>
    <t>年</t>
    <rPh sb="0" eb="1">
      <t>ネン</t>
    </rPh>
    <phoneticPr fontId="2"/>
  </si>
  <si>
    <t>令和</t>
    <rPh sb="0" eb="2">
      <t>レイワ</t>
    </rPh>
    <phoneticPr fontId="2"/>
  </si>
  <si>
    <t>支払完了予定日　</t>
    <phoneticPr fontId="2"/>
  </si>
  <si>
    <t>工事完了予定日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</si>
  <si>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</si>
  <si>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</si>
  <si>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kWh</t>
    <phoneticPr fontId="2"/>
  </si>
  <si>
    <t>円</t>
  </si>
  <si>
    <t>⑶　合計</t>
  </si>
  <si>
    <t>円</t>
    <phoneticPr fontId="2"/>
  </si>
  <si>
    <t>イ</t>
    <phoneticPr fontId="2"/>
  </si>
  <si>
    <t>ア</t>
    <phoneticPr fontId="2"/>
  </si>
  <si>
    <t>⑵　蓄電池</t>
    <phoneticPr fontId="2"/>
  </si>
  <si>
    <t>イ</t>
  </si>
  <si>
    <t>ア</t>
  </si>
  <si>
    <t>⑴　太陽光発電設備</t>
    <phoneticPr fontId="2"/>
  </si>
  <si>
    <t>他補助金額</t>
  </si>
  <si>
    <t>（複数ある場合は全て）</t>
  </si>
  <si>
    <t>補助金等の名称</t>
  </si>
  <si>
    <t>⑵　蓄電池</t>
  </si>
  <si>
    <t>⑴　太陽光発電設備</t>
  </si>
  <si>
    <t>補助対象経費に対して、他の補助金等の交付を受けることが決定している又は</t>
  </si>
  <si>
    <t>⑵	　蓄電池</t>
    <phoneticPr fontId="2"/>
  </si>
  <si>
    <t>…Ⓒ</t>
    <phoneticPr fontId="2"/>
  </si>
  <si>
    <t>kW</t>
    <phoneticPr fontId="2"/>
  </si>
  <si>
    <t>⑴	　太陽光発電設備</t>
    <phoneticPr fontId="2"/>
  </si>
  <si>
    <t>〒　　‐　　</t>
    <phoneticPr fontId="2"/>
  </si>
  <si>
    <t>設置場所所有者名</t>
    <phoneticPr fontId="2"/>
  </si>
  <si>
    <t xml:space="preserve">京都府
</t>
    <phoneticPr fontId="2"/>
  </si>
  <si>
    <t>受けた場合（受けていない場合は空白で構いません）</t>
    <rPh sb="6" eb="7">
      <t>ウ</t>
    </rPh>
    <phoneticPr fontId="1"/>
  </si>
  <si>
    <t>申請者</t>
    <rPh sb="0" eb="3">
      <t>シンセイシャ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</si>
  <si>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</si>
  <si>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</si>
  <si>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工事請負契約締結予定日</t>
    <rPh sb="0" eb="2">
      <t>コウジ</t>
    </rPh>
    <rPh sb="2" eb="4">
      <t>ウケオイ</t>
    </rPh>
    <rPh sb="4" eb="6">
      <t>ケイヤク</t>
    </rPh>
    <rPh sb="6" eb="8">
      <t>テイケツ</t>
    </rPh>
    <rPh sb="8" eb="10">
      <t>ヨテイ</t>
    </rPh>
    <rPh sb="10" eb="11">
      <t>ビ</t>
    </rPh>
    <phoneticPr fontId="2"/>
  </si>
  <si>
    <t>※　申請者が事業者の場合は、担当者を２名記載してください。</t>
    <rPh sb="6" eb="9">
      <t>ジギョウシャ</t>
    </rPh>
    <rPh sb="19" eb="20">
      <t>メイ</t>
    </rPh>
    <rPh sb="20" eb="22">
      <t>キサイ</t>
    </rPh>
    <phoneticPr fontId="2"/>
  </si>
  <si>
    <t>※災害時に地域で電力を提供する場合は200万円</t>
    <rPh sb="22" eb="23">
      <t>エン</t>
    </rPh>
    <phoneticPr fontId="1"/>
  </si>
  <si>
    <t>年間の想定発電量（kWh）　　・・・①</t>
    <phoneticPr fontId="2"/>
  </si>
  <si>
    <t>年間の想定自家消費量（kWh）・・・②</t>
    <phoneticPr fontId="2"/>
  </si>
  <si>
    <t>％</t>
    <phoneticPr fontId="2"/>
  </si>
  <si>
    <t>≧50%</t>
    <phoneticPr fontId="1"/>
  </si>
  <si>
    <t>⑵　電気事業者による再生可能エネルギー電気の調達に関する特別措置法（平成</t>
    <rPh sb="34" eb="36">
      <t>ヘイセイ</t>
    </rPh>
    <phoneticPr fontId="1"/>
  </si>
  <si>
    <t xml:space="preserve">23年法律第108号）に基づく固定価格買取制度（FIT）の認定又はFIP(Feed in </t>
    <rPh sb="3" eb="5">
      <t>ホウリツ</t>
    </rPh>
    <rPh sb="5" eb="6">
      <t>ダイ</t>
    </rPh>
    <rPh sb="9" eb="10">
      <t>ゴウ</t>
    </rPh>
    <rPh sb="12" eb="13">
      <t>モト</t>
    </rPh>
    <rPh sb="15" eb="23">
      <t>コテイカカクカイトリセイド</t>
    </rPh>
    <rPh sb="29" eb="31">
      <t>ニンテイ</t>
    </rPh>
    <phoneticPr fontId="1"/>
  </si>
  <si>
    <t>⑷　補助対象設備の使用状況について、京都府から実績報告の要請があった場合</t>
    <rPh sb="20" eb="21">
      <t>フ</t>
    </rPh>
    <phoneticPr fontId="2"/>
  </si>
  <si>
    <t>⑴　導入設備を、各種法令等に適合して設置すること</t>
    <rPh sb="2" eb="4">
      <t>ドウニュウ</t>
    </rPh>
    <rPh sb="8" eb="12">
      <t>カクシュホウレイ</t>
    </rPh>
    <phoneticPr fontId="2"/>
  </si>
  <si>
    <t>Premium)制度の認定を取得しないこと</t>
    <phoneticPr fontId="1"/>
  </si>
  <si>
    <t>には、発電実績等を提出すること</t>
    <phoneticPr fontId="2"/>
  </si>
  <si>
    <t>広報活動などの取組に協力すること</t>
    <phoneticPr fontId="2"/>
  </si>
  <si>
    <t>…Ⓕ</t>
    <phoneticPr fontId="1"/>
  </si>
  <si>
    <t>…Ⓘ</t>
    <phoneticPr fontId="1"/>
  </si>
  <si>
    <t>…Ⓙ</t>
    <phoneticPr fontId="1"/>
  </si>
  <si>
    <t>…Ⓚ</t>
    <phoneticPr fontId="1"/>
  </si>
  <si>
    <t>京都府太陽光発電設備等導入促進事業補助金事業計画書
（共同住宅共用部再エネ導入促進事業）</t>
    <rPh sb="22" eb="25">
      <t>ケイカクショ</t>
    </rPh>
    <phoneticPr fontId="1"/>
  </si>
  <si>
    <t>設置場所所在地（マンション等名称）</t>
    <phoneticPr fontId="1"/>
  </si>
  <si>
    <t>…Ⓔ</t>
    <phoneticPr fontId="1"/>
  </si>
  <si>
    <t>…Ⓖ</t>
    <phoneticPr fontId="1"/>
  </si>
  <si>
    <t>…Ⓗ</t>
    <phoneticPr fontId="1"/>
  </si>
  <si>
    <t>※申請者と設置場所所有者が異なる場合は、申請同意書を添付してください。</t>
    <rPh sb="1" eb="4">
      <t>シンセイシャ</t>
    </rPh>
    <rPh sb="5" eb="12">
      <t>セッチバショショユウシャ</t>
    </rPh>
    <rPh sb="13" eb="14">
      <t>コト</t>
    </rPh>
    <rPh sb="16" eb="18">
      <t>バアイ</t>
    </rPh>
    <rPh sb="20" eb="22">
      <t>シンセイ</t>
    </rPh>
    <rPh sb="22" eb="25">
      <t>ドウイショ</t>
    </rPh>
    <rPh sb="26" eb="28">
      <t>テンプ</t>
    </rPh>
    <phoneticPr fontId="1"/>
  </si>
  <si>
    <t>⑸　再生可能エネルギー発電設備等の普及促進を図るために本府が実施する</t>
    <phoneticPr fontId="1"/>
  </si>
  <si>
    <t>代</t>
    <rPh sb="0" eb="1">
      <t>ダイ</t>
    </rPh>
    <phoneticPr fontId="2"/>
  </si>
  <si>
    <t>職名</t>
    <rPh sb="0" eb="2">
      <t>ショクメイ</t>
    </rPh>
    <phoneticPr fontId="2"/>
  </si>
  <si>
    <t>表</t>
    <rPh sb="0" eb="1">
      <t>ヒョウ</t>
    </rPh>
    <phoneticPr fontId="2"/>
  </si>
  <si>
    <t>者</t>
    <rPh sb="0" eb="1">
      <t>シャ</t>
    </rPh>
    <phoneticPr fontId="2"/>
  </si>
  <si>
    <t>担当者氏名</t>
    <rPh sb="0" eb="3">
      <t>タントウシャ</t>
    </rPh>
    <phoneticPr fontId="2"/>
  </si>
  <si>
    <t>所在地</t>
    <rPh sb="0" eb="3">
      <t>ショザイチ</t>
    </rPh>
    <phoneticPr fontId="2"/>
  </si>
  <si>
    <t>２　設置予定の補助対象設備の内容及び費用</t>
    <rPh sb="16" eb="17">
      <t>オヨ</t>
    </rPh>
    <rPh sb="18" eb="20">
      <t>ヒヨウ</t>
    </rPh>
    <phoneticPr fontId="2"/>
  </si>
  <si>
    <t>4800Ah・セル未満（家庭用）</t>
  </si>
  <si>
    <t>設置予定の蓄電池の種別</t>
    <rPh sb="0" eb="4">
      <t>セッチヨテイ</t>
    </rPh>
    <rPh sb="5" eb="8">
      <t>チクデンチ</t>
    </rPh>
    <rPh sb="9" eb="11">
      <t>シュベツ</t>
    </rPh>
    <phoneticPr fontId="1"/>
  </si>
  <si>
    <t>３　他補助金の受入状況</t>
    <phoneticPr fontId="2"/>
  </si>
  <si>
    <t>補助率：Ⓐ×5万円</t>
    <phoneticPr fontId="1"/>
  </si>
  <si>
    <t>４　交付申請額（千円未満切捨て）</t>
    <phoneticPr fontId="1"/>
  </si>
  <si>
    <t>５　補助事業により導入する再生可能エネルギーの自家消費見込</t>
    <rPh sb="23" eb="29">
      <t>ジカショウヒミコ</t>
    </rPh>
    <phoneticPr fontId="2"/>
  </si>
  <si>
    <t>６　補助対象設備の工事請負契約締結、工事着手及び完了の予定日</t>
    <rPh sb="9" eb="11">
      <t>コウジ</t>
    </rPh>
    <rPh sb="11" eb="13">
      <t>ウケオイ</t>
    </rPh>
    <rPh sb="13" eb="15">
      <t>ケイヤク</t>
    </rPh>
    <rPh sb="15" eb="17">
      <t>テイケツ</t>
    </rPh>
    <phoneticPr fontId="2"/>
  </si>
  <si>
    <t>７　誓約事項</t>
    <phoneticPr fontId="2"/>
  </si>
  <si>
    <t>８　申請者等の情報</t>
    <phoneticPr fontId="2"/>
  </si>
  <si>
    <t>ア</t>
    <phoneticPr fontId="1"/>
  </si>
  <si>
    <t>１　補助対象設備の設置場所所在地（マンション等名称）及び設置場所所有者名</t>
    <phoneticPr fontId="2"/>
  </si>
  <si>
    <t>…Ⓐ</t>
    <phoneticPr fontId="2"/>
  </si>
  <si>
    <t>※１　発電出力：最大出力とパワーコンディショナーの定格出力のいずれか低い値(小数点以下切り捨て)</t>
    <rPh sb="3" eb="5">
      <t>ハツデン</t>
    </rPh>
    <rPh sb="5" eb="7">
      <t>シュツリョク</t>
    </rPh>
    <rPh sb="8" eb="12">
      <t>サイダイシュツリョク</t>
    </rPh>
    <phoneticPr fontId="1"/>
  </si>
  <si>
    <t>…Ⓑ</t>
    <phoneticPr fontId="1"/>
  </si>
  <si>
    <t>…Ⓓ</t>
    <phoneticPr fontId="2"/>
  </si>
  <si>
    <t>Ⓓ－Ⓖ</t>
    <phoneticPr fontId="1"/>
  </si>
  <si>
    <t>申請額（Ⓕ、Ⓘ、200万円のいずれか低い額）</t>
    <rPh sb="18" eb="19">
      <t>ヒク</t>
    </rPh>
    <phoneticPr fontId="1"/>
  </si>
  <si>
    <t>補助率：Ⓗ×１／３（千円未満切捨て）</t>
    <rPh sb="0" eb="3">
      <t>ホジョリツ</t>
    </rPh>
    <rPh sb="12" eb="14">
      <t>ミマン</t>
    </rPh>
    <phoneticPr fontId="2"/>
  </si>
  <si>
    <t>…Ⓛ</t>
    <phoneticPr fontId="1"/>
  </si>
  <si>
    <t>申請額（Ⓙ+Ⓛ）</t>
    <rPh sb="0" eb="3">
      <t>シンセイガク</t>
    </rPh>
    <phoneticPr fontId="2"/>
  </si>
  <si>
    <t>法人名称</t>
    <phoneticPr fontId="2"/>
  </si>
  <si>
    <t>※　設置場所所有者が個人の場合は、「担当部署」の「担当者氏名」「住所」</t>
    <phoneticPr fontId="2"/>
  </si>
  <si>
    <t>「電話番号」「メールアドレス」を記載してください。</t>
    <phoneticPr fontId="2"/>
  </si>
  <si>
    <r>
      <t>設置予定の太陽光発電設備の発電出力</t>
    </r>
    <r>
      <rPr>
        <sz val="6"/>
        <rFont val="ＭＳ 明朝"/>
        <family val="1"/>
        <charset val="128"/>
      </rPr>
      <t>※１</t>
    </r>
    <rPh sb="7" eb="8">
      <t>ヒカリ</t>
    </rPh>
    <rPh sb="8" eb="12">
      <t>ハツデンセツビ</t>
    </rPh>
    <rPh sb="13" eb="17">
      <t>ハツデンシュツリョク</t>
    </rPh>
    <phoneticPr fontId="2"/>
  </si>
  <si>
    <t>※２　消費税及び地方消費税相当額除く</t>
    <rPh sb="3" eb="6">
      <t>ショウヒゼイ</t>
    </rPh>
    <rPh sb="6" eb="7">
      <t>オヨ</t>
    </rPh>
    <rPh sb="8" eb="10">
      <t>チホウ</t>
    </rPh>
    <rPh sb="10" eb="13">
      <t>ショウヒゼイ</t>
    </rPh>
    <rPh sb="13" eb="15">
      <t>ソウトウ</t>
    </rPh>
    <rPh sb="15" eb="16">
      <t>ガク</t>
    </rPh>
    <rPh sb="16" eb="17">
      <t>ノゾ</t>
    </rPh>
    <phoneticPr fontId="1"/>
  </si>
  <si>
    <t>Ⓑ－Ⓔ</t>
    <phoneticPr fontId="1"/>
  </si>
  <si>
    <r>
      <t>設置予定の太陽光発電設備に掛かる費用</t>
    </r>
    <r>
      <rPr>
        <sz val="6"/>
        <rFont val="ＭＳ 明朝"/>
        <family val="1"/>
        <charset val="128"/>
      </rPr>
      <t>※２</t>
    </r>
    <phoneticPr fontId="1"/>
  </si>
  <si>
    <r>
      <t>設置予定の蓄電池の蓄電容量</t>
    </r>
    <r>
      <rPr>
        <sz val="6"/>
        <rFont val="ＭＳ 明朝"/>
        <family val="1"/>
        <charset val="128"/>
      </rPr>
      <t>※１</t>
    </r>
    <rPh sb="0" eb="4">
      <t>セッチヨテイ</t>
    </rPh>
    <rPh sb="5" eb="8">
      <t>チクデンチ</t>
    </rPh>
    <rPh sb="9" eb="13">
      <t>チクデンヨウリョウ</t>
    </rPh>
    <phoneticPr fontId="1"/>
  </si>
  <si>
    <r>
      <t>設置予定の蓄電池に掛かる費用</t>
    </r>
    <r>
      <rPr>
        <sz val="6"/>
        <rFont val="ＭＳ 明朝"/>
        <family val="1"/>
        <charset val="128"/>
      </rPr>
      <t>※２</t>
    </r>
    <rPh sb="0" eb="4">
      <t>セッチヨテイ</t>
    </rPh>
    <rPh sb="5" eb="8">
      <t>チクデンチ</t>
    </rPh>
    <rPh sb="9" eb="10">
      <t>カ</t>
    </rPh>
    <rPh sb="12" eb="14">
      <t>ヒヨウ</t>
    </rPh>
    <phoneticPr fontId="1"/>
  </si>
  <si>
    <t>⑵　設置場所所有者の情報</t>
    <phoneticPr fontId="2"/>
  </si>
  <si>
    <t>記載してください。</t>
    <phoneticPr fontId="2"/>
  </si>
  <si>
    <t>円</t>
    <rPh sb="0" eb="1">
      <t>エン</t>
    </rPh>
    <phoneticPr fontId="2"/>
  </si>
  <si>
    <t>※　設置場所所有者が、申請者と異なる場合は、設置場所所有者の情報を</t>
    <phoneticPr fontId="2"/>
  </si>
  <si>
    <t>※１　小数点第二位以下切り捨て</t>
    <rPh sb="3" eb="6">
      <t>ショウスウテン</t>
    </rPh>
    <rPh sb="6" eb="7">
      <t>ダイ</t>
    </rPh>
    <rPh sb="7" eb="8">
      <t>ニ</t>
    </rPh>
    <rPh sb="8" eb="9">
      <t>イ</t>
    </rPh>
    <rPh sb="9" eb="11">
      <t>イカ</t>
    </rPh>
    <rPh sb="11" eb="12">
      <t>キ</t>
    </rPh>
    <rPh sb="13" eb="14">
      <t>ス</t>
    </rPh>
    <phoneticPr fontId="1"/>
  </si>
  <si>
    <t>年間の想定府内消費量（kWh）・・・③</t>
    <rPh sb="5" eb="7">
      <t>フナイ</t>
    </rPh>
    <phoneticPr fontId="2"/>
  </si>
  <si>
    <t>年間の府内消費率（（②＋③）÷①）</t>
    <phoneticPr fontId="2"/>
  </si>
  <si>
    <t>≧30%</t>
    <phoneticPr fontId="1"/>
  </si>
  <si>
    <t>⑶　補助事業により導入した設備による発電量の30％以上を、設置場所の共同住宅</t>
    <rPh sb="2" eb="6">
      <t>ホジョジギョウ</t>
    </rPh>
    <rPh sb="9" eb="11">
      <t>ドウニュウ</t>
    </rPh>
    <rPh sb="13" eb="15">
      <t>セツビ</t>
    </rPh>
    <rPh sb="18" eb="21">
      <t>ハツデンリョウ</t>
    </rPh>
    <rPh sb="25" eb="27">
      <t>イジョウ</t>
    </rPh>
    <rPh sb="29" eb="33">
      <t>セッチバショ</t>
    </rPh>
    <rPh sb="34" eb="38">
      <t>キョウドウジュウタク</t>
    </rPh>
    <phoneticPr fontId="1"/>
  </si>
  <si>
    <t>における共用部分で使用（自家消費）するとともに、自家消費を含め発電量の</t>
    <rPh sb="4" eb="6">
      <t>キョウヨウ</t>
    </rPh>
    <rPh sb="6" eb="8">
      <t>ブブン</t>
    </rPh>
    <rPh sb="9" eb="11">
      <t>シヨウ</t>
    </rPh>
    <rPh sb="12" eb="16">
      <t>ジカショウヒ</t>
    </rPh>
    <rPh sb="24" eb="28">
      <t>ジカショウヒ</t>
    </rPh>
    <rPh sb="29" eb="30">
      <t>フク</t>
    </rPh>
    <rPh sb="31" eb="34">
      <t>ハツデンリョウ</t>
    </rPh>
    <phoneticPr fontId="1"/>
  </si>
  <si>
    <t>50%以上を府内で消費すること。</t>
    <phoneticPr fontId="1"/>
  </si>
  <si>
    <t>（家庭用：12.5万円/kWh、業務用：11.9万円/kWh以内）</t>
    <rPh sb="1" eb="4">
      <t>カテイヨウ</t>
    </rPh>
    <rPh sb="9" eb="11">
      <t>マンエン</t>
    </rPh>
    <rPh sb="16" eb="19">
      <t>ギョウムヨウ</t>
    </rPh>
    <rPh sb="24" eb="26">
      <t>マンエン</t>
    </rPh>
    <rPh sb="30" eb="32">
      <t>イナイ</t>
    </rPh>
    <phoneticPr fontId="1"/>
  </si>
  <si>
    <t>⑹　蓄電池について申請する場合、次の価格以下のシステムとなるよう努めること。</t>
    <rPh sb="2" eb="5">
      <t>チクデンチ</t>
    </rPh>
    <rPh sb="9" eb="11">
      <t>シンセイ</t>
    </rPh>
    <rPh sb="13" eb="15">
      <t>バアイ</t>
    </rPh>
    <rPh sb="16" eb="17">
      <t>ツギ</t>
    </rPh>
    <rPh sb="18" eb="20">
      <t>カカク</t>
    </rPh>
    <rPh sb="20" eb="22">
      <t>イカ</t>
    </rPh>
    <rPh sb="32" eb="33">
      <t>ツト</t>
    </rPh>
    <phoneticPr fontId="1"/>
  </si>
  <si>
    <t>申請額</t>
    <rPh sb="0" eb="3">
      <t>シンセイガク</t>
    </rPh>
    <phoneticPr fontId="2"/>
  </si>
  <si>
    <t>※②を除く</t>
    <phoneticPr fontId="1"/>
  </si>
  <si>
    <t>別紙２（要領第13条第１号関係）</t>
    <rPh sb="0" eb="2">
      <t>ベッシ</t>
    </rPh>
    <rPh sb="4" eb="6">
      <t>ヨウリョウ</t>
    </rPh>
    <rPh sb="6" eb="7">
      <t>ダイ</t>
    </rPh>
    <rPh sb="9" eb="10">
      <t>ジョウ</t>
    </rPh>
    <rPh sb="10" eb="11">
      <t>ダイ</t>
    </rPh>
    <rPh sb="12" eb="13">
      <t>ゴウ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</si>
</sst>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3" fillId="0" borderId="0">
      <alignment vertical="center"/>
    </xf>
    <xf numFmtId="0" fontId="11" fillId="0" borderId="0"/>
    <xf numFmtId="9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1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23" xfId="0" applyFont="1" applyBorder="1">
      <alignment vertical="center"/>
    </xf>
    <xf numFmtId="0" fontId="1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38" fontId="3" fillId="0" borderId="1" xfId="4" applyFont="1" applyBorder="1" applyAlignment="1">
      <alignment horizontal="center" vertical="center"/>
    </xf>
    <xf numFmtId="38" fontId="3" fillId="0" borderId="2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8" fillId="2" borderId="14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1" xfId="3" applyNumberFormat="1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</cellXfs>
  <cellStyles count="5">
    <cellStyle name="パーセント" xfId="3" builtinId="5"/>
    <cellStyle name="桁区切り" xfId="4" builtinId="6"/>
    <cellStyle name="標準" xfId="0" builtinId="0"/>
    <cellStyle name="標準 2" xfId="1" xr:uid="{3B06797C-63F4-47E9-99DC-9D7A00CC4943}"/>
    <cellStyle name="標準 3" xfId="2" xr:uid="{52498D70-6FF2-4AB6-88EA-A66686656F6E}"/>
  </cellStyles>
  <dxfs count="0"/>
  <tableStyles count="0" defaultTableStyle="TableStyleMedium2" defaultPivotStyle="PivotStyleLight16"/>
  <colors>
    <mruColors>
      <color rgb="FFD7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69E47-B36F-49AE-976A-68DA08BA84B3}">
  <sheetPr>
    <pageSetUpPr fitToPage="1"/>
  </sheetPr>
  <dimension ref="B1:AN858"/>
  <sheetViews>
    <sheetView tabSelected="1" view="pageBreakPreview" zoomScaleNormal="100" zoomScaleSheetLayoutView="100" workbookViewId="0">
      <selection activeCell="AO6" sqref="AO6"/>
    </sheetView>
  </sheetViews>
  <sheetFormatPr defaultColWidth="9" defaultRowHeight="13" x14ac:dyDescent="0.2"/>
  <cols>
    <col min="1" max="39" width="2.26953125" style="3" customWidth="1"/>
    <col min="40" max="16384" width="9" style="3"/>
  </cols>
  <sheetData>
    <row r="1" spans="2:38" ht="17.149999999999999" customHeight="1" x14ac:dyDescent="0.2">
      <c r="B1" s="4" t="s">
        <v>123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2:38" ht="10.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7"/>
      <c r="AK2" s="5"/>
      <c r="AL2" s="5"/>
    </row>
    <row r="3" spans="2:38" ht="17.149999999999999" customHeight="1" x14ac:dyDescent="0.2">
      <c r="B3" s="88" t="s">
        <v>65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5"/>
    </row>
    <row r="4" spans="2:38" ht="10.5" customHeight="1" x14ac:dyDescent="0.2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5"/>
    </row>
    <row r="5" spans="2:38" ht="10.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5"/>
    </row>
    <row r="6" spans="2:38" ht="17.149999999999999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5"/>
      <c r="M6" s="5"/>
      <c r="N6" s="5"/>
      <c r="O6" s="5"/>
      <c r="P6" s="5"/>
      <c r="Q6" s="5"/>
      <c r="R6" s="5"/>
      <c r="S6" s="5"/>
      <c r="T6" s="5" t="s">
        <v>44</v>
      </c>
      <c r="U6" s="5"/>
      <c r="V6" s="5"/>
      <c r="W6" s="5"/>
      <c r="X6" s="5" t="s">
        <v>45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2:38" ht="17.149999999999999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">
        <v>46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2:38" ht="10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2:38" ht="17.149999999999999" customHeight="1" x14ac:dyDescent="0.2">
      <c r="B9" s="14" t="s">
        <v>89</v>
      </c>
      <c r="C9" s="1"/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2:38" ht="17.149999999999999" customHeight="1" x14ac:dyDescent="0.2">
      <c r="B10" s="1"/>
      <c r="C10" s="17"/>
      <c r="D10" s="16"/>
      <c r="E10" s="28"/>
      <c r="F10" s="16"/>
      <c r="G10" s="16"/>
      <c r="H10" s="16" t="s">
        <v>66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5"/>
      <c r="Z10" s="16"/>
      <c r="AA10" s="16"/>
      <c r="AB10" s="16" t="s">
        <v>41</v>
      </c>
      <c r="AC10" s="16"/>
      <c r="AD10" s="16"/>
      <c r="AE10" s="16"/>
      <c r="AF10" s="16"/>
      <c r="AG10" s="16"/>
      <c r="AH10" s="16"/>
      <c r="AI10" s="16"/>
      <c r="AJ10" s="16"/>
      <c r="AK10" s="16"/>
      <c r="AL10" s="15"/>
    </row>
    <row r="11" spans="2:38" ht="17.149999999999999" customHeight="1" x14ac:dyDescent="0.2">
      <c r="B11" s="1"/>
      <c r="C11" s="51" t="s">
        <v>40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3"/>
      <c r="Z11" s="47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48"/>
    </row>
    <row r="12" spans="2:38" ht="17.149999999999999" customHeight="1" x14ac:dyDescent="0.2">
      <c r="B12" s="1"/>
      <c r="C12" s="92" t="s">
        <v>42</v>
      </c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4"/>
      <c r="Z12" s="4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0"/>
    </row>
    <row r="13" spans="2:38" ht="17.149999999999999" customHeight="1" x14ac:dyDescent="0.2">
      <c r="B13" s="1"/>
      <c r="C13" s="95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4"/>
      <c r="Z13" s="4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0"/>
    </row>
    <row r="14" spans="2:38" ht="17.149999999999999" customHeight="1" x14ac:dyDescent="0.2">
      <c r="B14" s="1"/>
      <c r="C14" s="54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Z14" s="5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58"/>
    </row>
    <row r="15" spans="2:38" ht="17.149999999999999" customHeight="1" x14ac:dyDescent="0.2">
      <c r="B15" s="1"/>
      <c r="C15" s="32" t="s">
        <v>70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  <row r="16" spans="2:38" ht="17.149999999999999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2:38" ht="17.149999999999999" customHeight="1" x14ac:dyDescent="0.2">
      <c r="B17" s="14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2:38" ht="17.149999999999999" customHeight="1" x14ac:dyDescent="0.2">
      <c r="B18" s="14"/>
      <c r="C18" s="1" t="s">
        <v>39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2:38" ht="17.149999999999999" customHeight="1" x14ac:dyDescent="0.2">
      <c r="B19" s="1"/>
      <c r="C19" s="33" t="s">
        <v>102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44"/>
      <c r="X19" s="45"/>
      <c r="Y19" s="45"/>
      <c r="Z19" s="45"/>
      <c r="AA19" s="45"/>
      <c r="AB19" s="45"/>
      <c r="AC19" s="45"/>
      <c r="AD19" s="45"/>
      <c r="AE19" s="45"/>
      <c r="AF19" s="45" t="s">
        <v>38</v>
      </c>
      <c r="AG19" s="46"/>
      <c r="AH19" s="1" t="s">
        <v>90</v>
      </c>
      <c r="AI19" s="1"/>
      <c r="AJ19" s="1"/>
      <c r="AK19" s="1"/>
      <c r="AL19" s="1"/>
    </row>
    <row r="20" spans="2:38" ht="17.149999999999999" customHeight="1" x14ac:dyDescent="0.2">
      <c r="B20" s="1"/>
      <c r="C20" s="33" t="s">
        <v>105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65"/>
      <c r="X20" s="66"/>
      <c r="Y20" s="66"/>
      <c r="Z20" s="66"/>
      <c r="AA20" s="66"/>
      <c r="AB20" s="66"/>
      <c r="AC20" s="66"/>
      <c r="AD20" s="66"/>
      <c r="AE20" s="66"/>
      <c r="AF20" s="45" t="s">
        <v>110</v>
      </c>
      <c r="AG20" s="46"/>
      <c r="AH20" s="1" t="s">
        <v>92</v>
      </c>
      <c r="AI20" s="1"/>
      <c r="AJ20" s="1"/>
      <c r="AK20" s="1"/>
      <c r="AL20" s="1"/>
    </row>
    <row r="21" spans="2:38" ht="13" customHeight="1" x14ac:dyDescent="0.2">
      <c r="B21" s="1"/>
      <c r="C21" s="32" t="s">
        <v>91</v>
      </c>
      <c r="D21" s="29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0"/>
      <c r="Z21" s="20"/>
      <c r="AA21" s="20"/>
      <c r="AB21" s="20"/>
      <c r="AC21" s="20"/>
      <c r="AD21" s="20"/>
      <c r="AE21" s="20"/>
      <c r="AF21" s="20"/>
      <c r="AG21" s="20"/>
      <c r="AH21" s="1"/>
      <c r="AI21" s="1"/>
      <c r="AJ21" s="1"/>
      <c r="AK21" s="1"/>
      <c r="AL21" s="1"/>
    </row>
    <row r="22" spans="2:38" ht="13" customHeight="1" x14ac:dyDescent="0.2">
      <c r="B22" s="1"/>
      <c r="C22" s="29" t="s">
        <v>103</v>
      </c>
      <c r="D22" s="2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0"/>
      <c r="Z22" s="20"/>
      <c r="AA22" s="20"/>
      <c r="AB22" s="20"/>
      <c r="AC22" s="20"/>
      <c r="AD22" s="20"/>
      <c r="AE22" s="20"/>
      <c r="AF22" s="20"/>
      <c r="AG22" s="20"/>
      <c r="AH22" s="1"/>
      <c r="AI22" s="1"/>
      <c r="AJ22" s="1"/>
      <c r="AK22" s="1"/>
      <c r="AL22" s="1"/>
    </row>
    <row r="23" spans="2:38" ht="17" customHeight="1" x14ac:dyDescent="0.2">
      <c r="B23" s="1"/>
      <c r="C23" s="1" t="s">
        <v>36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0"/>
      <c r="Z23" s="20"/>
      <c r="AA23" s="20"/>
      <c r="AB23" s="20"/>
      <c r="AC23" s="20"/>
      <c r="AD23" s="20"/>
      <c r="AE23" s="20"/>
      <c r="AF23" s="20"/>
      <c r="AG23" s="20"/>
      <c r="AH23" s="1"/>
      <c r="AI23" s="1"/>
      <c r="AJ23" s="1"/>
      <c r="AK23" s="1"/>
      <c r="AL23" s="1"/>
    </row>
    <row r="24" spans="2:38" ht="17.149999999999999" customHeight="1" x14ac:dyDescent="0.2">
      <c r="B24" s="1"/>
      <c r="C24" s="17" t="s">
        <v>80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67" t="s">
        <v>79</v>
      </c>
      <c r="X24" s="68"/>
      <c r="Y24" s="68"/>
      <c r="Z24" s="68"/>
      <c r="AA24" s="68"/>
      <c r="AB24" s="68"/>
      <c r="AC24" s="68"/>
      <c r="AD24" s="68"/>
      <c r="AE24" s="68"/>
      <c r="AF24" s="68"/>
      <c r="AG24" s="69"/>
      <c r="AH24" s="1"/>
      <c r="AI24" s="1"/>
      <c r="AJ24" s="1"/>
      <c r="AK24" s="1"/>
      <c r="AL24" s="1"/>
    </row>
    <row r="25" spans="2:38" ht="17.149999999999999" customHeight="1" x14ac:dyDescent="0.2">
      <c r="B25" s="1"/>
      <c r="C25" s="17" t="s">
        <v>106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44"/>
      <c r="X25" s="45"/>
      <c r="Y25" s="45"/>
      <c r="Z25" s="45"/>
      <c r="AA25" s="45"/>
      <c r="AB25" s="45"/>
      <c r="AC25" s="45"/>
      <c r="AD25" s="45"/>
      <c r="AE25" s="45"/>
      <c r="AF25" s="45" t="s">
        <v>20</v>
      </c>
      <c r="AG25" s="46"/>
      <c r="AH25" s="1" t="s">
        <v>37</v>
      </c>
      <c r="AI25" s="1"/>
      <c r="AJ25" s="1"/>
      <c r="AK25" s="1"/>
      <c r="AL25" s="1"/>
    </row>
    <row r="26" spans="2:38" ht="17.149999999999999" customHeight="1" x14ac:dyDescent="0.2">
      <c r="B26" s="1"/>
      <c r="C26" s="17" t="s">
        <v>107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65"/>
      <c r="X26" s="66"/>
      <c r="Y26" s="66"/>
      <c r="Z26" s="66"/>
      <c r="AA26" s="66"/>
      <c r="AB26" s="66"/>
      <c r="AC26" s="66"/>
      <c r="AD26" s="66"/>
      <c r="AE26" s="66"/>
      <c r="AF26" s="45" t="s">
        <v>110</v>
      </c>
      <c r="AG26" s="46"/>
      <c r="AH26" s="1" t="s">
        <v>93</v>
      </c>
      <c r="AI26" s="1"/>
      <c r="AJ26" s="1"/>
      <c r="AK26" s="1"/>
      <c r="AL26" s="1"/>
    </row>
    <row r="27" spans="2:38" ht="12.5" customHeight="1" x14ac:dyDescent="0.2">
      <c r="B27" s="1"/>
      <c r="C27" s="39" t="s">
        <v>112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2"/>
      <c r="Y27" s="20"/>
      <c r="Z27" s="20"/>
      <c r="AA27" s="20"/>
      <c r="AB27" s="20"/>
      <c r="AC27" s="20"/>
      <c r="AD27" s="20"/>
      <c r="AE27" s="20"/>
      <c r="AF27" s="20"/>
      <c r="AG27" s="20"/>
      <c r="AH27" s="1"/>
      <c r="AI27" s="1"/>
      <c r="AJ27" s="1"/>
      <c r="AK27" s="1"/>
      <c r="AL27" s="1"/>
    </row>
    <row r="28" spans="2:38" ht="12.5" customHeight="1" x14ac:dyDescent="0.2">
      <c r="B28" s="1"/>
      <c r="C28" s="36" t="s">
        <v>103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2"/>
      <c r="Y28" s="20"/>
      <c r="Z28" s="20"/>
      <c r="AA28" s="20"/>
      <c r="AB28" s="20"/>
      <c r="AC28" s="20"/>
      <c r="AD28" s="20"/>
      <c r="AE28" s="20"/>
      <c r="AF28" s="20"/>
      <c r="AG28" s="20"/>
      <c r="AH28" s="1"/>
      <c r="AI28" s="1"/>
      <c r="AJ28" s="1"/>
      <c r="AK28" s="1"/>
      <c r="AL28" s="1"/>
    </row>
    <row r="29" spans="2:38" ht="17.149999999999999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2:38" ht="17.149999999999999" customHeight="1" x14ac:dyDescent="0.2">
      <c r="B30" s="14" t="s">
        <v>81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2:38" ht="17.149999999999999" customHeight="1" x14ac:dyDescent="0.2">
      <c r="B31" s="1"/>
      <c r="C31" s="1"/>
      <c r="D31" s="1" t="s">
        <v>35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2:38" ht="17.149999999999999" customHeight="1" x14ac:dyDescent="0.2">
      <c r="B32" s="1"/>
      <c r="C32" s="1" t="s">
        <v>43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2:38" ht="17.149999999999999" customHeight="1" x14ac:dyDescent="0.2">
      <c r="B33" s="1"/>
      <c r="C33" s="1" t="s">
        <v>34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2:38" ht="17.149999999999999" customHeight="1" x14ac:dyDescent="0.2">
      <c r="B34" s="1"/>
      <c r="C34" s="1"/>
      <c r="D34" s="1"/>
      <c r="E34" s="11"/>
      <c r="F34" s="19"/>
      <c r="G34" s="19"/>
      <c r="H34" s="19"/>
      <c r="I34" s="19" t="s">
        <v>32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1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0"/>
      <c r="AH34" s="1"/>
      <c r="AI34" s="1"/>
      <c r="AJ34" s="1"/>
      <c r="AK34" s="1"/>
      <c r="AL34" s="1"/>
    </row>
    <row r="35" spans="2:38" ht="17.149999999999999" customHeight="1" x14ac:dyDescent="0.2">
      <c r="B35" s="1"/>
      <c r="C35" s="1"/>
      <c r="D35" s="1"/>
      <c r="E35" s="9"/>
      <c r="F35" s="18"/>
      <c r="G35" s="18" t="s">
        <v>31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9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8"/>
      <c r="AH35" s="1"/>
      <c r="AI35" s="1"/>
      <c r="AJ35" s="1"/>
      <c r="AK35" s="1"/>
      <c r="AL35" s="1"/>
    </row>
    <row r="36" spans="2:38" ht="17.149999999999999" customHeight="1" thickBot="1" x14ac:dyDescent="0.25">
      <c r="B36" s="1"/>
      <c r="C36" s="1"/>
      <c r="D36" s="2" t="s">
        <v>28</v>
      </c>
      <c r="E36" s="9"/>
      <c r="F36" s="18"/>
      <c r="G36" s="18"/>
      <c r="H36" s="18"/>
      <c r="I36" s="18"/>
      <c r="J36" s="18" t="s">
        <v>30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98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63" t="s">
        <v>21</v>
      </c>
      <c r="AG36" s="64"/>
      <c r="AH36" s="1" t="s">
        <v>67</v>
      </c>
      <c r="AI36" s="1"/>
      <c r="AJ36" s="1"/>
      <c r="AK36" s="1"/>
      <c r="AL36" s="1"/>
    </row>
    <row r="37" spans="2:38" ht="17.149999999999999" customHeight="1" thickBot="1" x14ac:dyDescent="0.25">
      <c r="B37" s="1"/>
      <c r="C37" s="1"/>
      <c r="D37" s="2" t="s">
        <v>27</v>
      </c>
      <c r="E37" s="9"/>
      <c r="F37" s="18"/>
      <c r="G37" s="18"/>
      <c r="H37" s="18"/>
      <c r="I37" s="18"/>
      <c r="J37" s="18"/>
      <c r="K37" s="18" t="s">
        <v>104</v>
      </c>
      <c r="L37" s="18"/>
      <c r="M37" s="18"/>
      <c r="N37" s="18"/>
      <c r="O37" s="18"/>
      <c r="P37" s="18"/>
      <c r="Q37" s="18"/>
      <c r="R37" s="18"/>
      <c r="S37" s="18"/>
      <c r="T37" s="18"/>
      <c r="U37" s="100">
        <f>W20-U36</f>
        <v>0</v>
      </c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90" t="s">
        <v>21</v>
      </c>
      <c r="AG37" s="91"/>
      <c r="AH37" s="1" t="s">
        <v>61</v>
      </c>
      <c r="AI37" s="1"/>
      <c r="AJ37" s="1"/>
      <c r="AK37" s="1"/>
      <c r="AL37" s="1"/>
    </row>
    <row r="38" spans="2:38" ht="17.149999999999999" customHeight="1" x14ac:dyDescent="0.2">
      <c r="B38" s="1"/>
      <c r="C38" s="1" t="s">
        <v>33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2:38" ht="17.149999999999999" customHeight="1" x14ac:dyDescent="0.2">
      <c r="B39" s="1"/>
      <c r="C39" s="1"/>
      <c r="D39" s="1"/>
      <c r="E39" s="11"/>
      <c r="F39" s="19"/>
      <c r="G39" s="19"/>
      <c r="H39" s="19"/>
      <c r="I39" s="19" t="s">
        <v>32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1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0"/>
      <c r="AH39" s="1"/>
      <c r="AI39" s="1"/>
      <c r="AJ39" s="1"/>
      <c r="AK39" s="1"/>
      <c r="AL39" s="1"/>
    </row>
    <row r="40" spans="2:38" ht="17.149999999999999" customHeight="1" x14ac:dyDescent="0.2">
      <c r="B40" s="1"/>
      <c r="C40" s="1"/>
      <c r="D40" s="1"/>
      <c r="E40" s="9"/>
      <c r="F40" s="18"/>
      <c r="G40" s="18" t="s">
        <v>31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9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8"/>
      <c r="AH40" s="1"/>
      <c r="AI40" s="1"/>
      <c r="AJ40" s="1"/>
      <c r="AK40" s="1"/>
      <c r="AL40" s="1"/>
    </row>
    <row r="41" spans="2:38" ht="17.149999999999999" customHeight="1" thickBot="1" x14ac:dyDescent="0.25">
      <c r="B41" s="1"/>
      <c r="C41" s="1"/>
      <c r="D41" s="2" t="s">
        <v>28</v>
      </c>
      <c r="E41" s="9"/>
      <c r="F41" s="18"/>
      <c r="G41" s="18"/>
      <c r="H41" s="18"/>
      <c r="I41" s="18"/>
      <c r="J41" s="18" t="s">
        <v>30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98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63" t="s">
        <v>21</v>
      </c>
      <c r="AG41" s="64"/>
      <c r="AH41" s="1" t="s">
        <v>68</v>
      </c>
      <c r="AI41" s="1"/>
      <c r="AJ41" s="1"/>
      <c r="AK41" s="1"/>
      <c r="AL41" s="1"/>
    </row>
    <row r="42" spans="2:38" ht="17.149999999999999" customHeight="1" thickBot="1" x14ac:dyDescent="0.25">
      <c r="B42" s="1"/>
      <c r="C42" s="1"/>
      <c r="D42" s="2" t="s">
        <v>27</v>
      </c>
      <c r="E42" s="9"/>
      <c r="F42" s="18"/>
      <c r="G42" s="18"/>
      <c r="H42" s="18"/>
      <c r="I42" s="18"/>
      <c r="J42" s="18"/>
      <c r="K42" s="18" t="s">
        <v>94</v>
      </c>
      <c r="L42" s="18"/>
      <c r="M42" s="18"/>
      <c r="N42" s="18"/>
      <c r="O42" s="18"/>
      <c r="P42" s="18"/>
      <c r="Q42" s="18"/>
      <c r="R42" s="18"/>
      <c r="S42" s="18"/>
      <c r="T42" s="18"/>
      <c r="U42" s="100">
        <f>W26-U41</f>
        <v>0</v>
      </c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90" t="s">
        <v>21</v>
      </c>
      <c r="AG42" s="91"/>
      <c r="AH42" s="1" t="s">
        <v>69</v>
      </c>
      <c r="AI42" s="1"/>
      <c r="AJ42" s="1"/>
      <c r="AK42" s="1"/>
      <c r="AL42" s="1"/>
    </row>
    <row r="43" spans="2:38" ht="17.149999999999999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2:38" ht="17.149999999999999" customHeight="1" x14ac:dyDescent="0.2">
      <c r="B44" s="14" t="s">
        <v>83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2:38" ht="17.149999999999999" customHeight="1" thickBot="1" x14ac:dyDescent="0.25">
      <c r="B45" s="1"/>
      <c r="C45" s="1" t="s">
        <v>29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2:38" ht="17.149999999999999" customHeight="1" thickBot="1" x14ac:dyDescent="0.25">
      <c r="B46" s="1"/>
      <c r="C46" s="1"/>
      <c r="D46" s="2" t="s">
        <v>88</v>
      </c>
      <c r="E46" s="27" t="s">
        <v>82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00">
        <f>W19*50000</f>
        <v>0</v>
      </c>
      <c r="Y46" s="101"/>
      <c r="Z46" s="101"/>
      <c r="AA46" s="101"/>
      <c r="AB46" s="101"/>
      <c r="AC46" s="101"/>
      <c r="AD46" s="101"/>
      <c r="AE46" s="101"/>
      <c r="AF46" s="90" t="s">
        <v>21</v>
      </c>
      <c r="AG46" s="91"/>
      <c r="AH46" s="1" t="s">
        <v>62</v>
      </c>
      <c r="AI46" s="1"/>
      <c r="AJ46" s="1"/>
      <c r="AK46" s="1"/>
      <c r="AL46" s="1"/>
    </row>
    <row r="47" spans="2:38" ht="17.149999999999999" customHeight="1" thickTop="1" thickBot="1" x14ac:dyDescent="0.25">
      <c r="B47" s="1"/>
      <c r="C47" s="1"/>
      <c r="D47" s="2" t="s">
        <v>24</v>
      </c>
      <c r="E47" s="26" t="s">
        <v>95</v>
      </c>
      <c r="F47" s="16"/>
      <c r="G47" s="25"/>
      <c r="H47" s="25"/>
      <c r="I47" s="25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35"/>
      <c r="X47" s="86">
        <f>MIN(U37,X46,2000000)</f>
        <v>0</v>
      </c>
      <c r="Y47" s="87"/>
      <c r="Z47" s="87"/>
      <c r="AA47" s="87"/>
      <c r="AB47" s="87"/>
      <c r="AC47" s="87"/>
      <c r="AD47" s="87"/>
      <c r="AE47" s="87"/>
      <c r="AF47" s="80" t="s">
        <v>21</v>
      </c>
      <c r="AG47" s="81"/>
      <c r="AH47" s="1" t="s">
        <v>63</v>
      </c>
      <c r="AI47" s="1"/>
      <c r="AJ47" s="1"/>
      <c r="AK47" s="1"/>
      <c r="AL47" s="1"/>
    </row>
    <row r="48" spans="2:38" ht="17.149999999999999" customHeight="1" thickTop="1" thickBot="1" x14ac:dyDescent="0.25">
      <c r="B48" s="1"/>
      <c r="C48" s="1" t="s">
        <v>26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2:40" ht="17.149999999999999" customHeight="1" thickBot="1" x14ac:dyDescent="0.25">
      <c r="B49" s="1"/>
      <c r="C49" s="1"/>
      <c r="D49" s="2" t="s">
        <v>25</v>
      </c>
      <c r="E49" s="26" t="s">
        <v>96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82">
        <f>ROUNDDOWN(U42/3,-3)</f>
        <v>0</v>
      </c>
      <c r="Y49" s="83"/>
      <c r="Z49" s="83"/>
      <c r="AA49" s="83"/>
      <c r="AB49" s="83"/>
      <c r="AC49" s="83"/>
      <c r="AD49" s="83"/>
      <c r="AE49" s="83"/>
      <c r="AF49" s="84" t="s">
        <v>21</v>
      </c>
      <c r="AG49" s="85"/>
      <c r="AH49" s="1" t="s">
        <v>64</v>
      </c>
      <c r="AI49" s="1"/>
      <c r="AJ49" s="1"/>
      <c r="AK49" s="1"/>
      <c r="AL49" s="1"/>
    </row>
    <row r="50" spans="2:40" ht="17.149999999999999" customHeight="1" thickTop="1" thickBot="1" x14ac:dyDescent="0.25">
      <c r="B50" s="1"/>
      <c r="C50" s="1"/>
      <c r="D50" s="2" t="s">
        <v>24</v>
      </c>
      <c r="E50" s="26" t="s">
        <v>121</v>
      </c>
      <c r="F50" s="24"/>
      <c r="G50" s="24"/>
      <c r="H50" s="40" t="str">
        <f>IF(W24="4800Ah・セル未満（家庭用）","(Ⓚ、14.1万円/kWh×1/3、100万円※の低い額)","(Ⓚ、16.0万円/kWh×1/3、100万円※の低い額)")</f>
        <v>(Ⓚ、14.1万円/kWh×1/3、100万円※の低い額)</v>
      </c>
      <c r="I50" s="24"/>
      <c r="J50" s="16"/>
      <c r="K50" s="16"/>
      <c r="L50" s="16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86">
        <f>MIN(X49,1000000,IF(W24="4800Ah・セル未満（家庭用）",ROUNDDOWN(W25*141000*1/3,-3),ROUNDDOWN(W25*160000*1/3,-3)))</f>
        <v>0</v>
      </c>
      <c r="Y50" s="87"/>
      <c r="Z50" s="87"/>
      <c r="AA50" s="87"/>
      <c r="AB50" s="87"/>
      <c r="AC50" s="87"/>
      <c r="AD50" s="87"/>
      <c r="AE50" s="87"/>
      <c r="AF50" s="80" t="s">
        <v>23</v>
      </c>
      <c r="AG50" s="81"/>
      <c r="AH50" s="1" t="s">
        <v>97</v>
      </c>
      <c r="AI50" s="1"/>
      <c r="AJ50" s="1"/>
      <c r="AK50" s="1"/>
      <c r="AL50" s="1"/>
    </row>
    <row r="51" spans="2:40" ht="14.5" customHeight="1" thickTop="1" x14ac:dyDescent="0.2">
      <c r="B51" s="1"/>
      <c r="C51" s="1"/>
      <c r="D51" s="2"/>
      <c r="E51" s="29" t="s">
        <v>49</v>
      </c>
      <c r="F51" s="5"/>
      <c r="I51" s="5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30"/>
      <c r="Y51" s="30"/>
      <c r="Z51" s="30"/>
      <c r="AA51" s="30"/>
      <c r="AB51" s="30"/>
      <c r="AC51" s="30"/>
      <c r="AD51" s="30"/>
      <c r="AE51" s="30"/>
      <c r="AF51" s="2"/>
      <c r="AG51" s="2"/>
      <c r="AH51" s="1"/>
      <c r="AI51" s="1"/>
      <c r="AJ51" s="1"/>
      <c r="AK51" s="1"/>
      <c r="AL51" s="1"/>
    </row>
    <row r="52" spans="2:40" ht="17.149999999999999" customHeight="1" thickBot="1" x14ac:dyDescent="0.25">
      <c r="B52" s="1"/>
      <c r="C52" s="23" t="s">
        <v>22</v>
      </c>
      <c r="D52" s="23"/>
      <c r="E52" s="2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2:40" ht="17.149999999999999" customHeight="1" thickTop="1" thickBot="1" x14ac:dyDescent="0.25">
      <c r="B53" s="1"/>
      <c r="C53" s="23"/>
      <c r="D53" s="23"/>
      <c r="E53" s="22" t="s">
        <v>98</v>
      </c>
      <c r="F53" s="16"/>
      <c r="G53" s="16"/>
      <c r="H53" s="16"/>
      <c r="I53" s="16"/>
      <c r="J53" s="16"/>
      <c r="K53" s="16"/>
      <c r="L53" s="21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78">
        <f>X47+X50</f>
        <v>0</v>
      </c>
      <c r="Y53" s="79"/>
      <c r="Z53" s="79"/>
      <c r="AA53" s="79"/>
      <c r="AB53" s="79"/>
      <c r="AC53" s="79"/>
      <c r="AD53" s="79"/>
      <c r="AE53" s="79"/>
      <c r="AF53" s="80" t="s">
        <v>21</v>
      </c>
      <c r="AG53" s="81"/>
      <c r="AH53" s="1"/>
      <c r="AI53" s="1"/>
      <c r="AJ53" s="1"/>
      <c r="AK53" s="1"/>
      <c r="AL53" s="1"/>
    </row>
    <row r="54" spans="2:40" ht="17.149999999999999" customHeight="1" thickTop="1" x14ac:dyDescent="0.2"/>
    <row r="55" spans="2:40" ht="17.149999999999999" customHeight="1" x14ac:dyDescent="0.2">
      <c r="B55" s="14" t="s">
        <v>84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2:40" ht="17.149999999999999" customHeight="1" x14ac:dyDescent="0.2">
      <c r="B56" s="1"/>
      <c r="D56" s="11" t="s">
        <v>50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0"/>
      <c r="V56" s="76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45" t="s">
        <v>20</v>
      </c>
      <c r="AI56" s="46"/>
      <c r="AK56" s="1"/>
      <c r="AL56" s="1"/>
    </row>
    <row r="57" spans="2:40" ht="17.149999999999999" customHeight="1" x14ac:dyDescent="0.2">
      <c r="B57" s="1"/>
      <c r="D57" s="17" t="s">
        <v>51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5"/>
      <c r="V57" s="76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45" t="s">
        <v>20</v>
      </c>
      <c r="AI57" s="46"/>
      <c r="AJ57" s="36" t="s">
        <v>115</v>
      </c>
      <c r="AK57" s="1"/>
      <c r="AL57" s="1"/>
    </row>
    <row r="58" spans="2:40" ht="17.149999999999999" customHeight="1" x14ac:dyDescent="0.2">
      <c r="B58" s="1"/>
      <c r="D58" s="17" t="s">
        <v>113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5"/>
      <c r="V58" s="76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45" t="s">
        <v>20</v>
      </c>
      <c r="AI58" s="46"/>
      <c r="AJ58" s="36" t="s">
        <v>122</v>
      </c>
      <c r="AK58" s="1"/>
      <c r="AL58" s="1"/>
    </row>
    <row r="59" spans="2:40" ht="17.149999999999999" customHeight="1" x14ac:dyDescent="0.2">
      <c r="B59" s="1"/>
      <c r="D59" s="17" t="s">
        <v>114</v>
      </c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5"/>
      <c r="V59" s="102" t="e">
        <f>(V57+V58)/V56*100</f>
        <v>#DIV/0!</v>
      </c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45" t="s">
        <v>52</v>
      </c>
      <c r="AI59" s="46"/>
      <c r="AJ59" s="36" t="s">
        <v>53</v>
      </c>
      <c r="AK59" s="1"/>
      <c r="AL59" s="1"/>
    </row>
    <row r="60" spans="2:40" ht="17.149999999999999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2:40" ht="17.149999999999999" customHeight="1" x14ac:dyDescent="0.2">
      <c r="B61" s="14" t="s">
        <v>85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2:40" ht="17.149999999999999" customHeight="1" x14ac:dyDescent="0.2">
      <c r="B62" s="14"/>
      <c r="C62" s="1" t="s">
        <v>47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59" t="s">
        <v>15</v>
      </c>
      <c r="P62" s="59"/>
      <c r="Q62" s="59"/>
      <c r="R62" s="59"/>
      <c r="S62" s="59"/>
      <c r="T62" s="59" t="s">
        <v>14</v>
      </c>
      <c r="U62" s="59"/>
      <c r="V62" s="59"/>
      <c r="W62" s="59"/>
      <c r="X62" s="59" t="s">
        <v>19</v>
      </c>
      <c r="Y62" s="59"/>
      <c r="Z62" s="59"/>
      <c r="AA62" s="59"/>
      <c r="AB62" s="59" t="s">
        <v>18</v>
      </c>
      <c r="AC62" s="59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:40" ht="17.149999999999999" customHeight="1" x14ac:dyDescent="0.2">
      <c r="B63" s="1"/>
      <c r="C63" s="1" t="s">
        <v>17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59" t="s">
        <v>15</v>
      </c>
      <c r="P63" s="59"/>
      <c r="Q63" s="59"/>
      <c r="R63" s="59"/>
      <c r="S63" s="59"/>
      <c r="T63" s="59" t="s">
        <v>14</v>
      </c>
      <c r="U63" s="59"/>
      <c r="V63" s="59"/>
      <c r="W63" s="59"/>
      <c r="X63" s="59" t="s">
        <v>13</v>
      </c>
      <c r="Y63" s="59"/>
      <c r="Z63" s="59"/>
      <c r="AA63" s="59"/>
      <c r="AB63" s="59" t="s">
        <v>12</v>
      </c>
      <c r="AC63" s="59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:40" ht="17.149999999999999" customHeight="1" x14ac:dyDescent="0.2">
      <c r="B64" s="1"/>
      <c r="C64" s="1" t="s">
        <v>16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59" t="s">
        <v>15</v>
      </c>
      <c r="P64" s="59"/>
      <c r="Q64" s="59"/>
      <c r="R64" s="59"/>
      <c r="S64" s="59"/>
      <c r="T64" s="59" t="s">
        <v>14</v>
      </c>
      <c r="U64" s="59"/>
      <c r="V64" s="59"/>
      <c r="W64" s="59"/>
      <c r="X64" s="59" t="s">
        <v>13</v>
      </c>
      <c r="Y64" s="59"/>
      <c r="Z64" s="59"/>
      <c r="AA64" s="59"/>
      <c r="AB64" s="59" t="s">
        <v>12</v>
      </c>
      <c r="AC64" s="59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:38" ht="17.149999999999999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2:38" ht="17.149999999999999" customHeight="1" x14ac:dyDescent="0.2">
      <c r="B66" s="14" t="s">
        <v>86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2:38" ht="17.149999999999999" customHeight="1" x14ac:dyDescent="0.2">
      <c r="B67" s="1"/>
      <c r="C67" s="1" t="s">
        <v>11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2:38" ht="17.149999999999999" customHeight="1" x14ac:dyDescent="0.2">
      <c r="B68" s="1"/>
      <c r="C68" s="1" t="s">
        <v>57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2:38" ht="17.149999999999999" customHeight="1" x14ac:dyDescent="0.2">
      <c r="B69" s="1"/>
      <c r="C69" s="1" t="s">
        <v>54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2:38" ht="17.149999999999999" customHeight="1" x14ac:dyDescent="0.2">
      <c r="B70" s="1"/>
      <c r="C70" s="1"/>
      <c r="D70" s="1" t="s">
        <v>55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2:38" ht="17.149999999999999" customHeight="1" x14ac:dyDescent="0.2">
      <c r="B71" s="1"/>
      <c r="C71" s="1"/>
      <c r="D71" s="1" t="s">
        <v>58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2:38" ht="17.149999999999999" customHeight="1" x14ac:dyDescent="0.2">
      <c r="B72" s="1"/>
      <c r="C72" s="1" t="s">
        <v>116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2:38" ht="17.149999999999999" customHeight="1" x14ac:dyDescent="0.2">
      <c r="B73" s="1"/>
      <c r="C73" s="1"/>
      <c r="D73" s="1" t="s">
        <v>117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2:38" ht="17.149999999999999" customHeight="1" x14ac:dyDescent="0.2">
      <c r="B74" s="1"/>
      <c r="C74" s="1"/>
      <c r="D74" s="1" t="s">
        <v>118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2:38" ht="17.149999999999999" customHeight="1" x14ac:dyDescent="0.2">
      <c r="B75" s="1"/>
      <c r="C75" s="1" t="s">
        <v>56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2:38" ht="17.149999999999999" customHeight="1" x14ac:dyDescent="0.2">
      <c r="B76" s="1"/>
      <c r="C76" s="1"/>
      <c r="D76" s="1" t="s">
        <v>59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2:38" ht="17.149999999999999" customHeight="1" x14ac:dyDescent="0.2">
      <c r="B77" s="1"/>
      <c r="C77" s="1" t="s">
        <v>71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2:38" ht="17.149999999999999" customHeight="1" x14ac:dyDescent="0.2">
      <c r="B78" s="1"/>
      <c r="D78" s="1" t="s">
        <v>60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2:38" ht="17.149999999999999" customHeight="1" x14ac:dyDescent="0.2">
      <c r="B79" s="1"/>
      <c r="C79" s="1" t="s">
        <v>120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2:38" ht="17.149999999999999" customHeight="1" x14ac:dyDescent="0.2">
      <c r="B80" s="1"/>
      <c r="C80" s="1"/>
      <c r="D80" s="1" t="s">
        <v>119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2:38" ht="17.149999999999999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2:38" ht="17.149999999999999" customHeight="1" x14ac:dyDescent="0.2">
      <c r="B82" s="14" t="s">
        <v>87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2:38" ht="17.149999999999999" customHeight="1" x14ac:dyDescent="0.2">
      <c r="B83" s="1"/>
      <c r="C83" s="1" t="s">
        <v>10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2:38" ht="17.149999999999999" customHeight="1" x14ac:dyDescent="0.2">
      <c r="B84" s="1"/>
      <c r="C84" s="1"/>
      <c r="D84" s="1" t="s">
        <v>9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2:38" ht="17.149999999999999" customHeight="1" x14ac:dyDescent="0.2">
      <c r="B85" s="1"/>
      <c r="C85" s="1"/>
      <c r="D85" s="1" t="s">
        <v>48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2:38" ht="17.149999999999999" customHeight="1" x14ac:dyDescent="0.2">
      <c r="B86" s="1"/>
      <c r="C86" s="1"/>
      <c r="D86" s="11"/>
      <c r="E86" s="10"/>
      <c r="F86" s="41" t="s">
        <v>6</v>
      </c>
      <c r="G86" s="42"/>
      <c r="H86" s="42"/>
      <c r="I86" s="42"/>
      <c r="J86" s="42"/>
      <c r="K86" s="42"/>
      <c r="L86" s="42"/>
      <c r="M86" s="43"/>
      <c r="N86" s="60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2"/>
      <c r="AK86" s="1"/>
      <c r="AL86" s="1"/>
    </row>
    <row r="87" spans="2:38" ht="17.149999999999999" customHeight="1" x14ac:dyDescent="0.2">
      <c r="B87" s="1"/>
      <c r="C87" s="1"/>
      <c r="D87" s="13"/>
      <c r="E87" s="12"/>
      <c r="F87" s="41" t="s">
        <v>7</v>
      </c>
      <c r="G87" s="42"/>
      <c r="H87" s="42"/>
      <c r="I87" s="42"/>
      <c r="J87" s="42"/>
      <c r="K87" s="42"/>
      <c r="L87" s="42"/>
      <c r="M87" s="43"/>
      <c r="N87" s="60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2"/>
      <c r="AK87" s="1"/>
      <c r="AL87" s="1"/>
    </row>
    <row r="88" spans="2:38" ht="17.149999999999999" customHeight="1" x14ac:dyDescent="0.2">
      <c r="B88" s="1"/>
      <c r="C88" s="1"/>
      <c r="D88" s="49" t="s">
        <v>5</v>
      </c>
      <c r="E88" s="50"/>
      <c r="F88" s="41" t="s">
        <v>0</v>
      </c>
      <c r="G88" s="42"/>
      <c r="H88" s="42"/>
      <c r="I88" s="42"/>
      <c r="J88" s="42"/>
      <c r="K88" s="42"/>
      <c r="L88" s="42"/>
      <c r="M88" s="43"/>
      <c r="N88" s="60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2"/>
      <c r="AK88" s="1"/>
      <c r="AL88" s="1"/>
    </row>
    <row r="89" spans="2:38" ht="17.149999999999999" customHeight="1" x14ac:dyDescent="0.2">
      <c r="B89" s="1"/>
      <c r="C89" s="1"/>
      <c r="D89" s="49" t="s">
        <v>4</v>
      </c>
      <c r="E89" s="50"/>
      <c r="F89" s="41" t="s">
        <v>6</v>
      </c>
      <c r="G89" s="42"/>
      <c r="H89" s="42"/>
      <c r="I89" s="42"/>
      <c r="J89" s="42"/>
      <c r="K89" s="42"/>
      <c r="L89" s="42"/>
      <c r="M89" s="43"/>
      <c r="N89" s="60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2"/>
      <c r="AK89" s="1"/>
      <c r="AL89" s="1"/>
    </row>
    <row r="90" spans="2:38" ht="17.149999999999999" customHeight="1" x14ac:dyDescent="0.2">
      <c r="B90" s="1"/>
      <c r="C90" s="1"/>
      <c r="D90" s="49" t="s">
        <v>3</v>
      </c>
      <c r="E90" s="50"/>
      <c r="F90" s="41" t="s">
        <v>7</v>
      </c>
      <c r="G90" s="42"/>
      <c r="H90" s="42"/>
      <c r="I90" s="42"/>
      <c r="J90" s="42"/>
      <c r="K90" s="42"/>
      <c r="L90" s="42"/>
      <c r="M90" s="43"/>
      <c r="N90" s="60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2"/>
      <c r="AK90" s="1"/>
      <c r="AL90" s="1"/>
    </row>
    <row r="91" spans="2:38" ht="17.149999999999999" customHeight="1" x14ac:dyDescent="0.2">
      <c r="B91" s="1"/>
      <c r="C91" s="1"/>
      <c r="D91" s="49" t="s">
        <v>2</v>
      </c>
      <c r="E91" s="50"/>
      <c r="F91" s="41" t="s">
        <v>0</v>
      </c>
      <c r="G91" s="42"/>
      <c r="H91" s="42"/>
      <c r="I91" s="42"/>
      <c r="J91" s="42"/>
      <c r="K91" s="42"/>
      <c r="L91" s="42"/>
      <c r="M91" s="43"/>
      <c r="N91" s="60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2"/>
      <c r="AK91" s="1"/>
      <c r="AL91" s="1"/>
    </row>
    <row r="92" spans="2:38" ht="17.149999999999999" customHeight="1" x14ac:dyDescent="0.2">
      <c r="B92" s="1"/>
      <c r="C92" s="1"/>
      <c r="D92" s="37"/>
      <c r="E92" s="38"/>
      <c r="F92" s="51" t="s">
        <v>8</v>
      </c>
      <c r="G92" s="52"/>
      <c r="H92" s="52"/>
      <c r="I92" s="52"/>
      <c r="J92" s="52"/>
      <c r="K92" s="52"/>
      <c r="L92" s="52"/>
      <c r="M92" s="53"/>
      <c r="N92" s="70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2"/>
      <c r="AK92" s="1"/>
      <c r="AL92" s="1"/>
    </row>
    <row r="93" spans="2:38" ht="17.149999999999999" customHeight="1" x14ac:dyDescent="0.2">
      <c r="B93" s="1"/>
      <c r="C93" s="1"/>
      <c r="D93" s="37"/>
      <c r="E93" s="38"/>
      <c r="F93" s="54"/>
      <c r="G93" s="55"/>
      <c r="H93" s="55"/>
      <c r="I93" s="55"/>
      <c r="J93" s="55"/>
      <c r="K93" s="55"/>
      <c r="L93" s="55"/>
      <c r="M93" s="56"/>
      <c r="N93" s="73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5"/>
      <c r="AK93" s="1"/>
      <c r="AL93" s="1"/>
    </row>
    <row r="94" spans="2:38" ht="17.149999999999999" customHeight="1" x14ac:dyDescent="0.2">
      <c r="B94" s="1"/>
      <c r="C94" s="1"/>
      <c r="D94" s="9"/>
      <c r="E94" s="8"/>
      <c r="F94" s="41" t="s">
        <v>1</v>
      </c>
      <c r="G94" s="42"/>
      <c r="H94" s="42"/>
      <c r="I94" s="42"/>
      <c r="J94" s="42"/>
      <c r="K94" s="42"/>
      <c r="L94" s="42"/>
      <c r="M94" s="43"/>
      <c r="N94" s="60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2"/>
      <c r="AK94" s="1"/>
      <c r="AL94" s="1"/>
    </row>
    <row r="95" spans="2:38" ht="17.149999999999999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2:38" ht="17.149999999999999" customHeight="1" x14ac:dyDescent="0.2">
      <c r="B96" s="1"/>
      <c r="C96" s="1" t="s">
        <v>108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2:38" ht="17.149999999999999" customHeight="1" x14ac:dyDescent="0.2">
      <c r="B97" s="1"/>
      <c r="C97" s="1"/>
      <c r="D97" s="1" t="s">
        <v>111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2:38" ht="17.149999999999999" customHeight="1" x14ac:dyDescent="0.2">
      <c r="B98" s="1"/>
      <c r="C98" s="1"/>
      <c r="D98" s="1"/>
      <c r="E98" s="1" t="s">
        <v>109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2:38" ht="17.149999999999999" customHeight="1" x14ac:dyDescent="0.2">
      <c r="B99" s="1"/>
      <c r="C99" s="1"/>
      <c r="D99" s="1" t="s">
        <v>100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2:38" ht="17.149999999999999" customHeight="1" x14ac:dyDescent="0.2">
      <c r="B100" s="1"/>
      <c r="C100" s="1"/>
      <c r="D100" s="1"/>
      <c r="E100" s="1" t="s">
        <v>101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2:38" ht="17.149999999999999" customHeight="1" x14ac:dyDescent="0.2">
      <c r="B101" s="1"/>
      <c r="C101" s="1"/>
      <c r="D101" s="44" t="s">
        <v>99</v>
      </c>
      <c r="E101" s="45"/>
      <c r="F101" s="45"/>
      <c r="G101" s="45"/>
      <c r="H101" s="45"/>
      <c r="I101" s="45"/>
      <c r="J101" s="45"/>
      <c r="K101" s="45"/>
      <c r="L101" s="45"/>
      <c r="M101" s="46"/>
      <c r="N101" s="41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3"/>
      <c r="AK101" s="1"/>
      <c r="AL101" s="1"/>
    </row>
    <row r="102" spans="2:38" ht="17.149999999999999" customHeight="1" x14ac:dyDescent="0.2">
      <c r="B102" s="1"/>
      <c r="C102" s="1"/>
      <c r="D102" s="47" t="s">
        <v>72</v>
      </c>
      <c r="E102" s="48"/>
      <c r="F102" s="41" t="s">
        <v>73</v>
      </c>
      <c r="G102" s="42"/>
      <c r="H102" s="42"/>
      <c r="I102" s="42"/>
      <c r="J102" s="42"/>
      <c r="K102" s="42"/>
      <c r="L102" s="42"/>
      <c r="M102" s="43"/>
      <c r="N102" s="41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3"/>
      <c r="AK102" s="1"/>
      <c r="AL102" s="1"/>
    </row>
    <row r="103" spans="2:38" ht="17.149999999999999" customHeight="1" x14ac:dyDescent="0.2">
      <c r="B103" s="1"/>
      <c r="C103" s="1"/>
      <c r="D103" s="49" t="s">
        <v>74</v>
      </c>
      <c r="E103" s="50"/>
      <c r="F103" s="51" t="s">
        <v>7</v>
      </c>
      <c r="G103" s="52"/>
      <c r="H103" s="52"/>
      <c r="I103" s="52"/>
      <c r="J103" s="52"/>
      <c r="K103" s="52"/>
      <c r="L103" s="52"/>
      <c r="M103" s="53"/>
      <c r="N103" s="51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3"/>
      <c r="AK103" s="1"/>
      <c r="AL103" s="1"/>
    </row>
    <row r="104" spans="2:38" ht="17.149999999999999" customHeight="1" x14ac:dyDescent="0.2">
      <c r="B104" s="1"/>
      <c r="C104" s="1"/>
      <c r="D104" s="57" t="s">
        <v>75</v>
      </c>
      <c r="E104" s="58"/>
      <c r="F104" s="54"/>
      <c r="G104" s="55"/>
      <c r="H104" s="55"/>
      <c r="I104" s="55"/>
      <c r="J104" s="55"/>
      <c r="K104" s="55"/>
      <c r="L104" s="55"/>
      <c r="M104" s="56"/>
      <c r="N104" s="54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6"/>
      <c r="AK104" s="1"/>
      <c r="AL104" s="1"/>
    </row>
    <row r="105" spans="2:38" ht="17.149999999999999" customHeight="1" x14ac:dyDescent="0.2">
      <c r="B105" s="1"/>
      <c r="C105" s="1"/>
      <c r="D105" s="11"/>
      <c r="E105" s="10"/>
      <c r="F105" s="41" t="s">
        <v>6</v>
      </c>
      <c r="G105" s="42"/>
      <c r="H105" s="42"/>
      <c r="I105" s="42"/>
      <c r="J105" s="42"/>
      <c r="K105" s="42"/>
      <c r="L105" s="42"/>
      <c r="M105" s="43"/>
      <c r="N105" s="41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3"/>
      <c r="AK105" s="1"/>
      <c r="AL105" s="1"/>
    </row>
    <row r="106" spans="2:38" ht="17.149999999999999" customHeight="1" x14ac:dyDescent="0.2">
      <c r="B106" s="1"/>
      <c r="C106" s="1"/>
      <c r="D106" s="49" t="s">
        <v>5</v>
      </c>
      <c r="E106" s="50"/>
      <c r="F106" s="41" t="s">
        <v>76</v>
      </c>
      <c r="G106" s="42"/>
      <c r="H106" s="42"/>
      <c r="I106" s="42"/>
      <c r="J106" s="42"/>
      <c r="K106" s="42"/>
      <c r="L106" s="42"/>
      <c r="M106" s="43"/>
      <c r="N106" s="41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3"/>
      <c r="AK106" s="1"/>
      <c r="AL106" s="1"/>
    </row>
    <row r="107" spans="2:38" ht="17.149999999999999" customHeight="1" x14ac:dyDescent="0.2">
      <c r="B107" s="1"/>
      <c r="C107" s="1"/>
      <c r="D107" s="49" t="s">
        <v>4</v>
      </c>
      <c r="E107" s="50"/>
      <c r="F107" s="51" t="s">
        <v>77</v>
      </c>
      <c r="G107" s="52"/>
      <c r="H107" s="52"/>
      <c r="I107" s="52"/>
      <c r="J107" s="52"/>
      <c r="K107" s="52"/>
      <c r="L107" s="52"/>
      <c r="M107" s="53"/>
      <c r="N107" s="51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3"/>
      <c r="AK107" s="1"/>
      <c r="AL107" s="1"/>
    </row>
    <row r="108" spans="2:38" ht="17.149999999999999" customHeight="1" x14ac:dyDescent="0.2">
      <c r="B108" s="1"/>
      <c r="C108" s="1"/>
      <c r="D108" s="49" t="s">
        <v>3</v>
      </c>
      <c r="E108" s="50"/>
      <c r="F108" s="54"/>
      <c r="G108" s="55"/>
      <c r="H108" s="55"/>
      <c r="I108" s="55"/>
      <c r="J108" s="55"/>
      <c r="K108" s="55"/>
      <c r="L108" s="55"/>
      <c r="M108" s="56"/>
      <c r="N108" s="54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6"/>
      <c r="AK108" s="1"/>
      <c r="AL108" s="1"/>
    </row>
    <row r="109" spans="2:38" ht="17.149999999999999" customHeight="1" x14ac:dyDescent="0.2">
      <c r="B109" s="1"/>
      <c r="C109" s="1"/>
      <c r="D109" s="49" t="s">
        <v>2</v>
      </c>
      <c r="E109" s="50"/>
      <c r="F109" s="41" t="s">
        <v>1</v>
      </c>
      <c r="G109" s="42"/>
      <c r="H109" s="42"/>
      <c r="I109" s="42"/>
      <c r="J109" s="42"/>
      <c r="K109" s="42"/>
      <c r="L109" s="42"/>
      <c r="M109" s="43"/>
      <c r="N109" s="41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3"/>
      <c r="AK109" s="1"/>
      <c r="AL109" s="1"/>
    </row>
    <row r="110" spans="2:38" ht="17.149999999999999" customHeight="1" x14ac:dyDescent="0.2">
      <c r="B110" s="1"/>
      <c r="C110" s="1"/>
      <c r="D110" s="9"/>
      <c r="E110" s="8"/>
      <c r="F110" s="41" t="s">
        <v>0</v>
      </c>
      <c r="G110" s="42"/>
      <c r="H110" s="42"/>
      <c r="I110" s="42"/>
      <c r="J110" s="42"/>
      <c r="K110" s="42"/>
      <c r="L110" s="42"/>
      <c r="M110" s="43"/>
      <c r="N110" s="41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3"/>
      <c r="AK110" s="1"/>
      <c r="AL110" s="1"/>
    </row>
    <row r="111" spans="2:38" ht="17.149999999999999" customHeight="1" x14ac:dyDescent="0.2"/>
    <row r="112" spans="2:38" ht="17.149999999999999" customHeight="1" x14ac:dyDescent="0.2"/>
    <row r="113" ht="17.149999999999999" customHeight="1" x14ac:dyDescent="0.2"/>
    <row r="114" ht="17.149999999999999" customHeight="1" x14ac:dyDescent="0.2"/>
    <row r="115" ht="17.149999999999999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</sheetData>
  <mergeCells count="103">
    <mergeCell ref="X47:AE47"/>
    <mergeCell ref="AF47:AG47"/>
    <mergeCell ref="AB63:AC63"/>
    <mergeCell ref="V64:W64"/>
    <mergeCell ref="Z63:AA63"/>
    <mergeCell ref="AF46:AG46"/>
    <mergeCell ref="X46:AE46"/>
    <mergeCell ref="AF41:AG41"/>
    <mergeCell ref="AF42:AG42"/>
    <mergeCell ref="U41:AE41"/>
    <mergeCell ref="U42:AE42"/>
    <mergeCell ref="V57:AG57"/>
    <mergeCell ref="V62:W62"/>
    <mergeCell ref="V59:AG59"/>
    <mergeCell ref="B3:AK4"/>
    <mergeCell ref="N88:AJ88"/>
    <mergeCell ref="AF37:AG37"/>
    <mergeCell ref="AF50:AG50"/>
    <mergeCell ref="AH56:AI56"/>
    <mergeCell ref="AH57:AI57"/>
    <mergeCell ref="Z62:AA62"/>
    <mergeCell ref="AB62:AC62"/>
    <mergeCell ref="X62:Y62"/>
    <mergeCell ref="R62:S62"/>
    <mergeCell ref="O62:Q62"/>
    <mergeCell ref="T62:U62"/>
    <mergeCell ref="N86:AJ86"/>
    <mergeCell ref="T64:U64"/>
    <mergeCell ref="F86:M86"/>
    <mergeCell ref="F88:M88"/>
    <mergeCell ref="AF19:AG19"/>
    <mergeCell ref="W19:AE19"/>
    <mergeCell ref="C12:Y14"/>
    <mergeCell ref="Z11:AL14"/>
    <mergeCell ref="C11:Y11"/>
    <mergeCell ref="U36:AE36"/>
    <mergeCell ref="U37:AE37"/>
    <mergeCell ref="AF25:AG25"/>
    <mergeCell ref="AF36:AG36"/>
    <mergeCell ref="AF20:AG20"/>
    <mergeCell ref="AF26:AG26"/>
    <mergeCell ref="W20:AE20"/>
    <mergeCell ref="W24:AG24"/>
    <mergeCell ref="W25:AE25"/>
    <mergeCell ref="W26:AE26"/>
    <mergeCell ref="F94:M94"/>
    <mergeCell ref="F92:M93"/>
    <mergeCell ref="N92:AJ93"/>
    <mergeCell ref="V63:W63"/>
    <mergeCell ref="R63:S63"/>
    <mergeCell ref="O63:Q63"/>
    <mergeCell ref="V58:AG58"/>
    <mergeCell ref="AH58:AI58"/>
    <mergeCell ref="X63:Y63"/>
    <mergeCell ref="T63:U63"/>
    <mergeCell ref="AH59:AI59"/>
    <mergeCell ref="X53:AE53"/>
    <mergeCell ref="AF53:AG53"/>
    <mergeCell ref="X49:AE49"/>
    <mergeCell ref="AF49:AG49"/>
    <mergeCell ref="X50:AE50"/>
    <mergeCell ref="V56:AG56"/>
    <mergeCell ref="D89:E89"/>
    <mergeCell ref="Z64:AA64"/>
    <mergeCell ref="N94:AJ94"/>
    <mergeCell ref="AB64:AC64"/>
    <mergeCell ref="N91:AJ91"/>
    <mergeCell ref="R64:S64"/>
    <mergeCell ref="N89:AJ89"/>
    <mergeCell ref="N90:AJ90"/>
    <mergeCell ref="F87:M87"/>
    <mergeCell ref="N87:AJ87"/>
    <mergeCell ref="F90:M90"/>
    <mergeCell ref="F89:M89"/>
    <mergeCell ref="O64:Q64"/>
    <mergeCell ref="D91:E91"/>
    <mergeCell ref="D90:E90"/>
    <mergeCell ref="F91:M91"/>
    <mergeCell ref="D88:E88"/>
    <mergeCell ref="X64:Y64"/>
    <mergeCell ref="F110:M110"/>
    <mergeCell ref="N110:AJ110"/>
    <mergeCell ref="D106:E106"/>
    <mergeCell ref="F106:M106"/>
    <mergeCell ref="N106:AJ106"/>
    <mergeCell ref="D107:E107"/>
    <mergeCell ref="F107:M108"/>
    <mergeCell ref="N107:AJ108"/>
    <mergeCell ref="D108:E108"/>
    <mergeCell ref="F105:M105"/>
    <mergeCell ref="N105:AJ105"/>
    <mergeCell ref="D101:M101"/>
    <mergeCell ref="N101:AJ101"/>
    <mergeCell ref="D102:E102"/>
    <mergeCell ref="F102:M102"/>
    <mergeCell ref="N102:AJ102"/>
    <mergeCell ref="D109:E109"/>
    <mergeCell ref="F109:M109"/>
    <mergeCell ref="N109:AJ109"/>
    <mergeCell ref="D103:E103"/>
    <mergeCell ref="F103:M104"/>
    <mergeCell ref="N103:AJ104"/>
    <mergeCell ref="D104:E104"/>
  </mergeCells>
  <phoneticPr fontId="1"/>
  <dataValidations count="1">
    <dataValidation type="list" allowBlank="1" showInputMessage="1" showErrorMessage="1" sqref="W24:AG24" xr:uid="{F9B48F67-7402-44B6-A3D7-28F90A9C5349}">
      <formula1>"4800Ah・セル未満（家庭用）,4800Ah・セル以上（業務用）"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fitToHeight="0" orientation="portrait" r:id="rId1"/>
  <rowBreaks count="2" manualBreakCount="2">
    <brk id="43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松村　京香</cp:lastModifiedBy>
  <cp:lastPrinted>2025-04-28T05:18:50Z</cp:lastPrinted>
  <dcterms:created xsi:type="dcterms:W3CDTF">2022-09-15T02:54:08Z</dcterms:created>
  <dcterms:modified xsi:type="dcterms:W3CDTF">2026-04-08T08:12:44Z</dcterms:modified>
</cp:coreProperties>
</file>