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401_様式追加\施行（HP）\"/>
    </mc:Choice>
  </mc:AlternateContent>
  <xr:revisionPtr revIDLastSave="0" documentId="13_ncr:1_{60B28C56-C4BF-4241-8930-5BCA11A49D9C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計画書" sheetId="32" r:id="rId1"/>
  </sheets>
  <definedNames>
    <definedName name="_xlnm.Print_Area" localSheetId="0">事業計画書!$A$1:$AM$137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32" l="1"/>
  <c r="H56" i="32"/>
  <c r="X51" i="32" l="1"/>
  <c r="U42" i="32"/>
  <c r="X52" i="32" s="1"/>
  <c r="U47" i="32"/>
  <c r="X55" i="32" s="1"/>
  <c r="X56" i="32" s="1"/>
  <c r="X53" i="32" l="1"/>
  <c r="X59" i="32" l="1"/>
</calcChain>
</file>

<file path=xl/sharedStrings.xml><?xml version="1.0" encoding="utf-8"?>
<sst xmlns="http://schemas.openxmlformats.org/spreadsheetml/2006/main" count="201" uniqueCount="147">
  <si>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</si>
  <si>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</si>
  <si>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署</t>
    <rPh sb="0" eb="1">
      <t>ショ</t>
    </rPh>
    <phoneticPr fontId="2"/>
  </si>
  <si>
    <t>部</t>
    <rPh sb="0" eb="1">
      <t>ブ</t>
    </rPh>
    <phoneticPr fontId="2"/>
  </si>
  <si>
    <t>所在地</t>
    <rPh sb="0" eb="3">
      <t>ショザイチ</t>
    </rPh>
    <phoneticPr fontId="2"/>
  </si>
  <si>
    <t>当</t>
    <rPh sb="0" eb="1">
      <t>トウ</t>
    </rPh>
    <phoneticPr fontId="2"/>
  </si>
  <si>
    <t>担当者氏名</t>
    <rPh sb="0" eb="3">
      <t>タントウシャ</t>
    </rPh>
    <phoneticPr fontId="2"/>
  </si>
  <si>
    <t>担</t>
    <rPh sb="0" eb="1">
      <t>タン</t>
    </rPh>
    <phoneticPr fontId="2"/>
  </si>
  <si>
    <t>部署名・役職名</t>
    <phoneticPr fontId="2"/>
  </si>
  <si>
    <t>者</t>
    <rPh sb="0" eb="1">
      <t>シャ</t>
    </rPh>
    <phoneticPr fontId="2"/>
  </si>
  <si>
    <t>氏名</t>
    <phoneticPr fontId="2"/>
  </si>
  <si>
    <t>表</t>
    <rPh sb="0" eb="1">
      <t>ヒョウ</t>
    </rPh>
    <phoneticPr fontId="2"/>
  </si>
  <si>
    <t>職名</t>
    <rPh sb="0" eb="2">
      <t>ショクメイ</t>
    </rPh>
    <phoneticPr fontId="2"/>
  </si>
  <si>
    <t>代</t>
    <rPh sb="0" eb="1">
      <t>ダイ</t>
    </rPh>
    <phoneticPr fontId="2"/>
  </si>
  <si>
    <t>法人名称</t>
    <phoneticPr fontId="2"/>
  </si>
  <si>
    <t>「電話番号」「メールアドレス」を記載してください。</t>
    <phoneticPr fontId="2"/>
  </si>
  <si>
    <t>※　設置場所所有者が個人の場合は、「担当部署」の「担当者氏名」「住所」</t>
    <phoneticPr fontId="2"/>
  </si>
  <si>
    <t>所所有者の情報を記載してください。</t>
    <phoneticPr fontId="2"/>
  </si>
  <si>
    <t>※　設置場所所有者が、申請者・補助対象設備使用者とも異なる場合は、設置場</t>
    <phoneticPr fontId="2"/>
  </si>
  <si>
    <t>⑶　設置場所所有者の情報</t>
    <phoneticPr fontId="2"/>
  </si>
  <si>
    <t>住所</t>
    <phoneticPr fontId="2"/>
  </si>
  <si>
    <t>所」「電話番号」「メールアドレス」を記載してください。</t>
    <phoneticPr fontId="2"/>
  </si>
  <si>
    <t>※　補助対象設備使用者が個人の場合は、「担当部署」の「担当者氏名」「住</t>
    <phoneticPr fontId="2"/>
  </si>
  <si>
    <t>⑵　補助対象設備使用者の情報</t>
    <phoneticPr fontId="2"/>
  </si>
  <si>
    <t>※　申請者が個人の場合は、電話番号とメールアドレスのみ記載してください。</t>
    <rPh sb="4" eb="5">
      <t>シャ</t>
    </rPh>
    <phoneticPr fontId="2"/>
  </si>
  <si>
    <t>⑴　申請者の情報</t>
    <phoneticPr fontId="2"/>
  </si>
  <si>
    <t>次の事項について相違ないことを誓約します。</t>
    <phoneticPr fontId="2"/>
  </si>
  <si>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</si>
  <si>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</si>
  <si>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</si>
  <si>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</si>
  <si>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支払完了予定日　</t>
    <phoneticPr fontId="2"/>
  </si>
  <si>
    <t>工事完了予定日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</si>
  <si>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</si>
  <si>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</si>
  <si>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</si>
  <si>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</si>
  <si>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</si>
  <si>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</si>
  <si>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</si>
  <si>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</si>
  <si>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</si>
  <si>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</si>
  <si>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</si>
  <si>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</si>
  <si>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５　交付申請額（千円未満切捨て）</t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</si>
  <si>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</si>
  <si>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</si>
  <si>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</si>
  <si>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</si>
  <si>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</si>
  <si>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</si>
  <si>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蓄電地</t>
  </si>
  <si>
    <t>太陽光発電設備</t>
  </si>
  <si>
    <t>３　設置予定の補助対象設備に掛かる費用（消費税及び地方消費税相当額除く）</t>
    <rPh sb="2" eb="4">
      <t>セッチ</t>
    </rPh>
    <rPh sb="4" eb="6">
      <t>ヨテイ</t>
    </rPh>
    <rPh sb="7" eb="9">
      <t>ホジョ</t>
    </rPh>
    <rPh sb="9" eb="11">
      <t>タイショウ</t>
    </rPh>
    <rPh sb="11" eb="13">
      <t>セツビ</t>
    </rPh>
    <rPh sb="14" eb="15">
      <t>カ</t>
    </rPh>
    <rPh sb="17" eb="19">
      <t>ヒヨウ</t>
    </rPh>
    <rPh sb="20" eb="23">
      <t>ショウヒゼイ</t>
    </rPh>
    <rPh sb="23" eb="24">
      <t>オヨ</t>
    </rPh>
    <rPh sb="25" eb="27">
      <t>チホウ</t>
    </rPh>
    <rPh sb="27" eb="30">
      <t>ショウヒゼイ</t>
    </rPh>
    <rPh sb="30" eb="32">
      <t>ソウトウ</t>
    </rPh>
    <rPh sb="32" eb="33">
      <t>ガク</t>
    </rPh>
    <rPh sb="33" eb="34">
      <t>ノゾ</t>
    </rPh>
    <phoneticPr fontId="2"/>
  </si>
  <si>
    <t>⑵	　蓄電池</t>
    <phoneticPr fontId="2"/>
  </si>
  <si>
    <t>…Ⓒ</t>
    <phoneticPr fontId="2"/>
  </si>
  <si>
    <t>kW</t>
    <phoneticPr fontId="2"/>
  </si>
  <si>
    <t>…Ⓑ</t>
    <phoneticPr fontId="2"/>
  </si>
  <si>
    <t>(既存建築物の場合）現在設置済みの太陽電池モ</t>
    <rPh sb="1" eb="3">
      <t>キゾン</t>
    </rPh>
    <rPh sb="3" eb="6">
      <t>ケンチクブツ</t>
    </rPh>
    <rPh sb="7" eb="9">
      <t>バアイ</t>
    </rPh>
    <rPh sb="10" eb="12">
      <t>ゲンザイ</t>
    </rPh>
    <rPh sb="12" eb="14">
      <t>セッチ</t>
    </rPh>
    <rPh sb="14" eb="15">
      <t>ズ</t>
    </rPh>
    <rPh sb="17" eb="19">
      <t>タイヨウ</t>
    </rPh>
    <rPh sb="19" eb="21">
      <t>デンチ</t>
    </rPh>
    <phoneticPr fontId="2"/>
  </si>
  <si>
    <t>…Ⓐ</t>
    <phoneticPr fontId="2"/>
  </si>
  <si>
    <t>⑴	　太陽光発電設備</t>
    <phoneticPr fontId="2"/>
  </si>
  <si>
    <t>〒　　‐　　</t>
    <phoneticPr fontId="2"/>
  </si>
  <si>
    <t>設置場所所有者名</t>
    <phoneticPr fontId="2"/>
  </si>
  <si>
    <t>設置場所所在地（施設等名称）</t>
  </si>
  <si>
    <t>１　補助対象設備の設置場所所在地（施設等名称）及び設置場所所有者名</t>
    <phoneticPr fontId="2"/>
  </si>
  <si>
    <t>…Ⓔ</t>
    <phoneticPr fontId="2"/>
  </si>
  <si>
    <t xml:space="preserve">京都府
</t>
    <phoneticPr fontId="2"/>
  </si>
  <si>
    <t>４　他補助金の受入状況</t>
    <phoneticPr fontId="2"/>
  </si>
  <si>
    <t>受けた場合（受けていない場合は空白で構いません）</t>
    <rPh sb="6" eb="7">
      <t>ウ</t>
    </rPh>
    <phoneticPr fontId="1"/>
  </si>
  <si>
    <t>７　補助対象設備の工事請負契約締結、工事着手及び完了の予定日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</si>
  <si>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８　誓約事項</t>
    <phoneticPr fontId="2"/>
  </si>
  <si>
    <t xml:space="preserve">イ </t>
    <phoneticPr fontId="1"/>
  </si>
  <si>
    <t xml:space="preserve">ア </t>
    <phoneticPr fontId="1"/>
  </si>
  <si>
    <t xml:space="preserve">ウ </t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</si>
  <si>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</si>
  <si>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</si>
  <si>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</si>
  <si>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再エネ導入義務の基準を満たす太陽電池モジュール</t>
    <rPh sb="0" eb="1">
      <t>サイ</t>
    </rPh>
    <rPh sb="3" eb="7">
      <t>ドウニュウギム</t>
    </rPh>
    <rPh sb="8" eb="10">
      <t>キジュン</t>
    </rPh>
    <phoneticPr fontId="2"/>
  </si>
  <si>
    <t>工事請負契約締結予定日</t>
    <rPh sb="0" eb="2">
      <t>コウジ</t>
    </rPh>
    <rPh sb="2" eb="4">
      <t>ウケオイ</t>
    </rPh>
    <rPh sb="4" eb="6">
      <t>ケイヤク</t>
    </rPh>
    <rPh sb="6" eb="8">
      <t>テイケツ</t>
    </rPh>
    <rPh sb="8" eb="10">
      <t>ヨテイ</t>
    </rPh>
    <rPh sb="10" eb="11">
      <t>ビ</t>
    </rPh>
    <phoneticPr fontId="2"/>
  </si>
  <si>
    <t>９　申請者等の情報</t>
    <phoneticPr fontId="2"/>
  </si>
  <si>
    <t>※　申請者が事業者の場合は、担当者を２名記載してください。</t>
    <rPh sb="6" eb="9">
      <t>ジギョウシャ</t>
    </rPh>
    <rPh sb="19" eb="20">
      <t>メイ</t>
    </rPh>
    <rPh sb="20" eb="22">
      <t>キサイ</t>
    </rPh>
    <phoneticPr fontId="2"/>
  </si>
  <si>
    <t>※災害時に地域で電力を提供する場合は200万円</t>
    <rPh sb="22" eb="23">
      <t>エン</t>
    </rPh>
    <phoneticPr fontId="1"/>
  </si>
  <si>
    <t>年間の想定発電量（kWh）　　・・・①</t>
    <phoneticPr fontId="2"/>
  </si>
  <si>
    <t>年間の想定自家消費量（kWh）・・・②</t>
    <phoneticPr fontId="2"/>
  </si>
  <si>
    <t>％</t>
    <phoneticPr fontId="2"/>
  </si>
  <si>
    <t>※　申請者がPPA事業者又はリース事業者の場合で、補助対象設備の使用者が</t>
    <phoneticPr fontId="2"/>
  </si>
  <si>
    <t>申請者と異なる場合は、補助対象設備使用者の情報を記載してください。</t>
    <rPh sb="0" eb="3">
      <t>シンセイシャ</t>
    </rPh>
    <phoneticPr fontId="2"/>
  </si>
  <si>
    <t>ものではなく、翌年度の交付申請において、交付決定がなされなかった場合</t>
    <rPh sb="7" eb="10">
      <t>ヨクネンド</t>
    </rPh>
    <rPh sb="11" eb="15">
      <t>コウフシンセイ</t>
    </rPh>
    <rPh sb="20" eb="24">
      <t>コウフケッテイ</t>
    </rPh>
    <rPh sb="32" eb="34">
      <t>バアイ</t>
    </rPh>
    <phoneticPr fontId="1"/>
  </si>
  <si>
    <t>※申請者と補助対象設備使用者や設置場所所有者が異なる場合は、申請同意書を添付してください。</t>
    <rPh sb="1" eb="4">
      <t>シンセイシャ</t>
    </rPh>
    <rPh sb="5" eb="14">
      <t>ホジョタイショウセツビシヨウシャ</t>
    </rPh>
    <rPh sb="15" eb="22">
      <t>セッチバショショユウシャ</t>
    </rPh>
    <rPh sb="23" eb="24">
      <t>コト</t>
    </rPh>
    <rPh sb="26" eb="28">
      <t>バアイ</t>
    </rPh>
    <rPh sb="30" eb="32">
      <t>シンセイ</t>
    </rPh>
    <rPh sb="32" eb="35">
      <t>ドウイショ</t>
    </rPh>
    <rPh sb="36" eb="38">
      <t>テンプ</t>
    </rPh>
    <phoneticPr fontId="1"/>
  </si>
  <si>
    <t>≧50%</t>
    <phoneticPr fontId="1"/>
  </si>
  <si>
    <t>種別</t>
    <rPh sb="0" eb="2">
      <t>シュベツ</t>
    </rPh>
    <phoneticPr fontId="1"/>
  </si>
  <si>
    <t>⑵　電気事業者による再生可能エネルギー電気の調達に関する特別措置法（平成</t>
    <rPh sb="34" eb="36">
      <t>ヘイセイ</t>
    </rPh>
    <phoneticPr fontId="1"/>
  </si>
  <si>
    <t xml:space="preserve">23年法律第108号）に基づく固定価格買取制度（FIT）の認定又はFIP(Feed in </t>
    <rPh sb="3" eb="5">
      <t>ホウリツ</t>
    </rPh>
    <rPh sb="5" eb="6">
      <t>ダイ</t>
    </rPh>
    <rPh sb="9" eb="10">
      <t>ゴウ</t>
    </rPh>
    <rPh sb="12" eb="13">
      <t>モト</t>
    </rPh>
    <rPh sb="15" eb="23">
      <t>コテイカカクカイトリセイド</t>
    </rPh>
    <rPh sb="29" eb="31">
      <t>ニンテイ</t>
    </rPh>
    <phoneticPr fontId="1"/>
  </si>
  <si>
    <t>６　補助事業により導入する再生可能エネルギーの自家消費見込</t>
    <rPh sb="23" eb="29">
      <t>ジカショウヒミコ</t>
    </rPh>
    <phoneticPr fontId="2"/>
  </si>
  <si>
    <t>⑷　補助対象設備の使用状況について、京都府から実績報告の要請があった場合</t>
    <rPh sb="20" eb="21">
      <t>フ</t>
    </rPh>
    <phoneticPr fontId="2"/>
  </si>
  <si>
    <t>⑸　（事業計画承認申請の場合）本申請を以て翌年度以降の交付決定を保証する</t>
    <rPh sb="3" eb="5">
      <t>ジギョウ</t>
    </rPh>
    <rPh sb="5" eb="7">
      <t>ケイカク</t>
    </rPh>
    <rPh sb="7" eb="9">
      <t>ショウニン</t>
    </rPh>
    <rPh sb="9" eb="11">
      <t>シンセイ</t>
    </rPh>
    <rPh sb="12" eb="14">
      <t>バアイ</t>
    </rPh>
    <rPh sb="15" eb="18">
      <t>ホンシンセイ</t>
    </rPh>
    <rPh sb="19" eb="20">
      <t>モッ</t>
    </rPh>
    <rPh sb="21" eb="24">
      <t>ヨクネンド</t>
    </rPh>
    <rPh sb="24" eb="26">
      <t>イコウ</t>
    </rPh>
    <rPh sb="27" eb="29">
      <t>コウフ</t>
    </rPh>
    <rPh sb="29" eb="31">
      <t>ケッテイ</t>
    </rPh>
    <rPh sb="32" eb="34">
      <t>ホショウ</t>
    </rPh>
    <phoneticPr fontId="2"/>
  </si>
  <si>
    <t>⑹　再生可能エネルギー発電設備等の普及促進を図るために本府が実施する</t>
    <phoneticPr fontId="1"/>
  </si>
  <si>
    <t>⑴　導入設備を、各種法令等に適合して設置すること</t>
    <rPh sb="2" eb="4">
      <t>ドウニュウ</t>
    </rPh>
    <rPh sb="8" eb="12">
      <t>カクシュホウレイ</t>
    </rPh>
    <phoneticPr fontId="2"/>
  </si>
  <si>
    <t>Premium)制度の認定を取得しないこと</t>
    <phoneticPr fontId="1"/>
  </si>
  <si>
    <t>には、発電実績等を提出すること</t>
    <phoneticPr fontId="2"/>
  </si>
  <si>
    <t>でも異議を申し立てないこと</t>
    <rPh sb="2" eb="4">
      <t>イギ</t>
    </rPh>
    <rPh sb="5" eb="6">
      <t>モウ</t>
    </rPh>
    <rPh sb="7" eb="8">
      <t>タ</t>
    </rPh>
    <phoneticPr fontId="1"/>
  </si>
  <si>
    <t>広報活動などの取組に協力すること</t>
    <phoneticPr fontId="2"/>
  </si>
  <si>
    <t>の最大出力</t>
    <rPh sb="1" eb="5">
      <t>サイダイシュツリョク</t>
    </rPh>
    <phoneticPr fontId="2"/>
  </si>
  <si>
    <t>ジュールの最大出力</t>
    <rPh sb="5" eb="7">
      <t>サイダイ</t>
    </rPh>
    <rPh sb="7" eb="9">
      <t>シュツリョク</t>
    </rPh>
    <phoneticPr fontId="2"/>
  </si>
  <si>
    <t>設置予定の太陽電池モジュールの最大出力</t>
    <rPh sb="15" eb="17">
      <t>サイダイ</t>
    </rPh>
    <rPh sb="17" eb="19">
      <t>シュツリョク</t>
    </rPh>
    <phoneticPr fontId="2"/>
  </si>
  <si>
    <t>※１</t>
    <phoneticPr fontId="1"/>
  </si>
  <si>
    <t>※１　最大出力：太陽電池モジュールの日本産業規格等に基づく公称最大出力の合計値</t>
    <rPh sb="3" eb="7">
      <t>サイダイシュツリョク</t>
    </rPh>
    <phoneticPr fontId="1"/>
  </si>
  <si>
    <t>…Ⓓ</t>
    <phoneticPr fontId="1"/>
  </si>
  <si>
    <t>…Ⓕ</t>
    <phoneticPr fontId="1"/>
  </si>
  <si>
    <t>…Ⓖ</t>
    <phoneticPr fontId="1"/>
  </si>
  <si>
    <t>…Ⓗ</t>
    <phoneticPr fontId="1"/>
  </si>
  <si>
    <t>…Ⓘ</t>
    <phoneticPr fontId="1"/>
  </si>
  <si>
    <t>…Ⓙ</t>
    <phoneticPr fontId="1"/>
  </si>
  <si>
    <t>…Ⓚ</t>
    <phoneticPr fontId="1"/>
  </si>
  <si>
    <t>…Ⓛ</t>
    <phoneticPr fontId="1"/>
  </si>
  <si>
    <t>…Ⓜ</t>
    <phoneticPr fontId="1"/>
  </si>
  <si>
    <t>…Ⓝ</t>
    <phoneticPr fontId="1"/>
  </si>
  <si>
    <t>…Ⓞ</t>
    <phoneticPr fontId="1"/>
  </si>
  <si>
    <t>…Ⓟ</t>
    <phoneticPr fontId="1"/>
  </si>
  <si>
    <t>補助率：Ⓓ×5万円</t>
    <phoneticPr fontId="1"/>
  </si>
  <si>
    <t>Ⓕ－Ⓗ</t>
    <phoneticPr fontId="1"/>
  </si>
  <si>
    <t>Ⓖ－Ⓙ</t>
    <phoneticPr fontId="1"/>
  </si>
  <si>
    <t>申請額（Ⓝ+Ⓟ）</t>
    <rPh sb="0" eb="3">
      <t>シンセイガク</t>
    </rPh>
    <phoneticPr fontId="2"/>
  </si>
  <si>
    <r>
      <t>設置予定の太陽光発電設備の発電出力</t>
    </r>
    <r>
      <rPr>
        <sz val="6"/>
        <rFont val="ＭＳ 明朝"/>
        <family val="1"/>
        <charset val="128"/>
      </rPr>
      <t>※２</t>
    </r>
    <rPh sb="7" eb="8">
      <t>ヒカリ</t>
    </rPh>
    <rPh sb="8" eb="12">
      <t>ハツデンセツビ</t>
    </rPh>
    <rPh sb="13" eb="17">
      <t>ハツデンシュツリョク</t>
    </rPh>
    <phoneticPr fontId="2"/>
  </si>
  <si>
    <t>※２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</si>
  <si>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京都府太陽光発電等導入促進事業補助金事業計画書
（特定建築主等再エネ導入促進事業）</t>
    <rPh sb="0" eb="3">
      <t>キョウトフ</t>
    </rPh>
    <rPh sb="18" eb="23">
      <t>ジギョウケイカクショ</t>
    </rPh>
    <rPh sb="25" eb="31">
      <t>トクテイケンチクヌシトウ</t>
    </rPh>
    <rPh sb="31" eb="32">
      <t>サイ</t>
    </rPh>
    <rPh sb="34" eb="40">
      <t>ドウニュウソクシンジギョウ</t>
    </rPh>
    <phoneticPr fontId="1"/>
  </si>
  <si>
    <t>⑺　PPA又はリース事業者による申請の場合、交付金額相当分をサービス料金又は</t>
    <rPh sb="5" eb="6">
      <t>マタ</t>
    </rPh>
    <rPh sb="10" eb="12">
      <t>ジギョウ</t>
    </rPh>
    <rPh sb="12" eb="13">
      <t>シャ</t>
    </rPh>
    <rPh sb="16" eb="18">
      <t>シンセイ</t>
    </rPh>
    <rPh sb="19" eb="21">
      <t>バアイ</t>
    </rPh>
    <rPh sb="22" eb="25">
      <t>コウフキン</t>
    </rPh>
    <rPh sb="25" eb="26">
      <t>ガク</t>
    </rPh>
    <rPh sb="26" eb="29">
      <t>ソウトウブン</t>
    </rPh>
    <rPh sb="34" eb="36">
      <t>リョウキン</t>
    </rPh>
    <rPh sb="36" eb="37">
      <t>マタ</t>
    </rPh>
    <phoneticPr fontId="1"/>
  </si>
  <si>
    <t>リース料金から控除し、補助事業により導入する設備について法定耐用年数期間</t>
    <rPh sb="3" eb="5">
      <t>リョウキン</t>
    </rPh>
    <rPh sb="7" eb="9">
      <t>コウジョ</t>
    </rPh>
    <rPh sb="11" eb="15">
      <t>ホジョジギョウ</t>
    </rPh>
    <rPh sb="18" eb="20">
      <t>ドウニュウ</t>
    </rPh>
    <rPh sb="22" eb="24">
      <t>セツビ</t>
    </rPh>
    <rPh sb="28" eb="34">
      <t>ホウテイタイヨウネンスウ</t>
    </rPh>
    <rPh sb="34" eb="36">
      <t>キカン</t>
    </rPh>
    <phoneticPr fontId="1"/>
  </si>
  <si>
    <t>満了まで継続的に使用するために必要な措置を講ずること</t>
    <rPh sb="4" eb="7">
      <t>ケイゾクテキ</t>
    </rPh>
    <rPh sb="8" eb="10">
      <t>シヨウ</t>
    </rPh>
    <rPh sb="15" eb="17">
      <t>ヒツヨウ</t>
    </rPh>
    <rPh sb="18" eb="20">
      <t>ソチ</t>
    </rPh>
    <rPh sb="21" eb="22">
      <t>コウ</t>
    </rPh>
    <phoneticPr fontId="1"/>
  </si>
  <si>
    <t>上乗せ分の設置費用：(Ⓘ÷Ⓒ)×(Ⓒ+Ⓑ-Ⓐ)</t>
    <rPh sb="3" eb="4">
      <t>ブン</t>
    </rPh>
    <phoneticPr fontId="2"/>
  </si>
  <si>
    <t>補助率：Ⓚ×１／３（千円未満切捨て）</t>
    <rPh sb="0" eb="3">
      <t>ホジョリツ</t>
    </rPh>
    <rPh sb="12" eb="14">
      <t>ミマン</t>
    </rPh>
    <phoneticPr fontId="2"/>
  </si>
  <si>
    <r>
      <t>蓄電容量</t>
    </r>
    <r>
      <rPr>
        <sz val="6"/>
        <rFont val="ＭＳ 明朝"/>
        <family val="1"/>
        <charset val="128"/>
      </rPr>
      <t>※</t>
    </r>
    <phoneticPr fontId="2"/>
  </si>
  <si>
    <t>申請額（Ⓛ、Ⓜ、900万円のいずれか低い額）</t>
    <rPh sb="18" eb="19">
      <t>ヒク</t>
    </rPh>
    <phoneticPr fontId="1"/>
  </si>
  <si>
    <t>⑶　補助事業により導入した設備による発電量の30％以上を設置場所における</t>
    <rPh sb="2" eb="6">
      <t>ホジョジギョウ</t>
    </rPh>
    <rPh sb="9" eb="11">
      <t>ドウニュウ</t>
    </rPh>
    <rPh sb="13" eb="15">
      <t>セツビ</t>
    </rPh>
    <rPh sb="18" eb="21">
      <t>ハツデンリョウ</t>
    </rPh>
    <rPh sb="25" eb="27">
      <t>イジョウ</t>
    </rPh>
    <rPh sb="28" eb="32">
      <t>セッチバショ</t>
    </rPh>
    <phoneticPr fontId="1"/>
  </si>
  <si>
    <t>消費電力の一部として使用（自家消費）するとともに、自家消費を含め発電量</t>
    <rPh sb="5" eb="7">
      <t>イチブ</t>
    </rPh>
    <rPh sb="10" eb="12">
      <t>シヨウ</t>
    </rPh>
    <rPh sb="13" eb="17">
      <t>ジカショウヒ</t>
    </rPh>
    <rPh sb="25" eb="29">
      <t>ジカショウヒ</t>
    </rPh>
    <rPh sb="30" eb="31">
      <t>フク</t>
    </rPh>
    <rPh sb="32" eb="35">
      <t>ハツデンリョウ</t>
    </rPh>
    <phoneticPr fontId="1"/>
  </si>
  <si>
    <t>の50%以上を府内で消費すること。</t>
    <phoneticPr fontId="1"/>
  </si>
  <si>
    <t>⑻　蓄電池について申請する場合、次の価格以下のシステムとなるよう努めること。</t>
    <rPh sb="2" eb="5">
      <t>チクデンチ</t>
    </rPh>
    <rPh sb="9" eb="11">
      <t>シンセイ</t>
    </rPh>
    <rPh sb="13" eb="15">
      <t>バアイ</t>
    </rPh>
    <rPh sb="16" eb="17">
      <t>ツギ</t>
    </rPh>
    <rPh sb="18" eb="20">
      <t>カカク</t>
    </rPh>
    <rPh sb="20" eb="22">
      <t>イカ</t>
    </rPh>
    <rPh sb="32" eb="33">
      <t>ツト</t>
    </rPh>
    <phoneticPr fontId="1"/>
  </si>
  <si>
    <t>（家庭用：12.5万円/kWh、業務用：11.9万円/kWh以内）</t>
    <rPh sb="1" eb="4">
      <t>カテイヨウ</t>
    </rPh>
    <rPh sb="9" eb="11">
      <t>マンエン</t>
    </rPh>
    <rPh sb="16" eb="19">
      <t>ギョウムヨウ</t>
    </rPh>
    <rPh sb="24" eb="26">
      <t>マンエン</t>
    </rPh>
    <rPh sb="30" eb="32">
      <t>イナイ</t>
    </rPh>
    <phoneticPr fontId="1"/>
  </si>
  <si>
    <t>≧30%</t>
    <phoneticPr fontId="1"/>
  </si>
  <si>
    <t>年間の想定府内消費量（kWh）・・・③</t>
    <rPh sb="5" eb="7">
      <t>フナイ</t>
    </rPh>
    <phoneticPr fontId="2"/>
  </si>
  <si>
    <t>年間の府内消費率（（②＋③）÷①）</t>
    <rPh sb="3" eb="5">
      <t>フナイ</t>
    </rPh>
    <rPh sb="7" eb="8">
      <t>リツ</t>
    </rPh>
    <phoneticPr fontId="2"/>
  </si>
  <si>
    <t>２　設置予定の補助対象設備の内容</t>
    <phoneticPr fontId="2"/>
  </si>
  <si>
    <t>※　小数点第二位以下切り捨て</t>
    <rPh sb="2" eb="5">
      <t>ショウスウテン</t>
    </rPh>
    <rPh sb="5" eb="8">
      <t>ダイニイ</t>
    </rPh>
    <rPh sb="8" eb="10">
      <t>イカ</t>
    </rPh>
    <rPh sb="10" eb="11">
      <t>キ</t>
    </rPh>
    <rPh sb="12" eb="13">
      <t>ス</t>
    </rPh>
    <phoneticPr fontId="1"/>
  </si>
  <si>
    <t>4800Ah・セル未満（家庭用）</t>
  </si>
  <si>
    <t>※②を除く</t>
    <rPh sb="3" eb="4">
      <t>ノゾ</t>
    </rPh>
    <phoneticPr fontId="1"/>
  </si>
  <si>
    <t>別紙２（要領第13条第１号関係）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</si>
</sst>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1" fillId="0" borderId="0"/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15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1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</cellXfs>
  <cellStyles count="3"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916"/>
  <sheetViews>
    <sheetView tabSelected="1" view="pageBreakPreview" zoomScaleNormal="100" zoomScaleSheetLayoutView="100" workbookViewId="0">
      <selection activeCell="U32" sqref="U32:AE32"/>
    </sheetView>
  </sheetViews>
  <sheetFormatPr defaultColWidth="9" defaultRowHeight="13" x14ac:dyDescent="0.2"/>
  <cols>
    <col min="1" max="1" width="1.54296875" style="3" customWidth="1"/>
    <col min="2" max="39" width="2.26953125" style="3" customWidth="1"/>
    <col min="40" max="16384" width="9" style="3"/>
  </cols>
  <sheetData>
    <row r="1" spans="2:38" ht="17.149999999999999" customHeight="1" x14ac:dyDescent="0.2">
      <c r="B1" s="4" t="s">
        <v>146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31" customHeight="1" x14ac:dyDescent="0.2">
      <c r="B3" s="6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"/>
    </row>
    <row r="4" spans="2:38" ht="10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17.149999999999999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 t="s">
        <v>75</v>
      </c>
      <c r="U5" s="5"/>
      <c r="V5" s="5"/>
      <c r="W5" s="5"/>
      <c r="X5" s="5" t="s">
        <v>76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">
        <v>77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0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2:38" ht="17.149999999999999" customHeight="1" x14ac:dyDescent="0.2">
      <c r="B8" s="18" t="s">
        <v>65</v>
      </c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"/>
      <c r="C9" s="21"/>
      <c r="D9" s="20"/>
      <c r="E9" s="35"/>
      <c r="F9" s="20"/>
      <c r="G9" s="20"/>
      <c r="H9" s="20" t="s">
        <v>64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9"/>
      <c r="Z9" s="20"/>
      <c r="AA9" s="20"/>
      <c r="AB9" s="20" t="s">
        <v>63</v>
      </c>
      <c r="AC9" s="20"/>
      <c r="AD9" s="20"/>
      <c r="AE9" s="20"/>
      <c r="AF9" s="20"/>
      <c r="AG9" s="20"/>
      <c r="AH9" s="20"/>
      <c r="AI9" s="20"/>
      <c r="AJ9" s="20"/>
      <c r="AK9" s="20"/>
      <c r="AL9" s="19"/>
    </row>
    <row r="10" spans="2:38" ht="17.149999999999999" customHeight="1" x14ac:dyDescent="0.2">
      <c r="B10" s="1"/>
      <c r="C10" s="94" t="s">
        <v>62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6"/>
      <c r="Z10" s="71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92"/>
    </row>
    <row r="11" spans="2:38" ht="17.149999999999999" customHeight="1" x14ac:dyDescent="0.2">
      <c r="B11" s="1"/>
      <c r="C11" s="85" t="s">
        <v>67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7"/>
      <c r="Z11" s="80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81"/>
    </row>
    <row r="12" spans="2:38" ht="17.149999999999999" customHeight="1" x14ac:dyDescent="0.2">
      <c r="B12" s="1"/>
      <c r="C12" s="88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7"/>
      <c r="Z12" s="80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81"/>
    </row>
    <row r="13" spans="2:38" ht="17.149999999999999" customHeight="1" x14ac:dyDescent="0.2">
      <c r="B13" s="1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1"/>
      <c r="Z13" s="73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93"/>
    </row>
    <row r="14" spans="2:38" ht="17.149999999999999" customHeight="1" x14ac:dyDescent="0.2">
      <c r="B14" s="1"/>
      <c r="C14" s="40" t="s">
        <v>89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2:38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2:38" ht="17.149999999999999" customHeight="1" x14ac:dyDescent="0.2">
      <c r="B16" s="18" t="s">
        <v>142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2:38" ht="17.149999999999999" customHeight="1" x14ac:dyDescent="0.2">
      <c r="B17" s="18"/>
      <c r="C17" s="1" t="s">
        <v>61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2:38" ht="17.149999999999999" customHeight="1" x14ac:dyDescent="0.2">
      <c r="B18" s="1"/>
      <c r="C18" s="34" t="s">
        <v>78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5"/>
      <c r="Y18" s="71"/>
      <c r="Z18" s="72"/>
      <c r="AA18" s="72"/>
      <c r="AB18" s="72"/>
      <c r="AC18" s="72"/>
      <c r="AD18" s="72"/>
      <c r="AE18" s="72"/>
      <c r="AF18" s="72" t="s">
        <v>57</v>
      </c>
      <c r="AG18" s="92"/>
      <c r="AH18" s="1" t="s">
        <v>60</v>
      </c>
      <c r="AI18" s="1"/>
      <c r="AJ18" s="1"/>
      <c r="AK18" s="1"/>
      <c r="AL18" s="1"/>
    </row>
    <row r="19" spans="2:38" ht="17.149999999999999" customHeight="1" x14ac:dyDescent="0.2">
      <c r="B19" s="1"/>
      <c r="C19" s="33" t="s">
        <v>103</v>
      </c>
      <c r="D19" s="22"/>
      <c r="E19" s="22"/>
      <c r="F19" s="22"/>
      <c r="G19" s="22"/>
      <c r="H19" s="38" t="s">
        <v>106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"/>
      <c r="Y19" s="73"/>
      <c r="Z19" s="74"/>
      <c r="AA19" s="74"/>
      <c r="AB19" s="74"/>
      <c r="AC19" s="74"/>
      <c r="AD19" s="74"/>
      <c r="AE19" s="74"/>
      <c r="AF19" s="74"/>
      <c r="AG19" s="93"/>
      <c r="AH19" s="1"/>
      <c r="AI19" s="1"/>
      <c r="AJ19" s="1"/>
      <c r="AK19" s="1"/>
      <c r="AL19" s="1"/>
    </row>
    <row r="20" spans="2:38" ht="17.149999999999999" customHeight="1" x14ac:dyDescent="0.2">
      <c r="B20" s="1"/>
      <c r="C20" s="12" t="s">
        <v>59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7"/>
      <c r="Y20" s="71"/>
      <c r="Z20" s="72"/>
      <c r="AA20" s="72"/>
      <c r="AB20" s="72"/>
      <c r="AC20" s="72"/>
      <c r="AD20" s="72"/>
      <c r="AE20" s="72"/>
      <c r="AF20" s="57" t="s">
        <v>57</v>
      </c>
      <c r="AG20" s="81"/>
      <c r="AH20" s="1" t="s">
        <v>58</v>
      </c>
      <c r="AI20" s="1"/>
      <c r="AJ20" s="1"/>
      <c r="AK20" s="1"/>
      <c r="AL20" s="1"/>
    </row>
    <row r="21" spans="2:38" ht="17.149999999999999" customHeight="1" x14ac:dyDescent="0.2">
      <c r="B21" s="1"/>
      <c r="C21" s="8" t="s">
        <v>104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7"/>
      <c r="Y21" s="73"/>
      <c r="Z21" s="74"/>
      <c r="AA21" s="74"/>
      <c r="AB21" s="74"/>
      <c r="AC21" s="74"/>
      <c r="AD21" s="74"/>
      <c r="AE21" s="74"/>
      <c r="AF21" s="57"/>
      <c r="AG21" s="81"/>
      <c r="AH21" s="1"/>
      <c r="AI21" s="1"/>
      <c r="AJ21" s="1"/>
      <c r="AK21" s="1"/>
      <c r="AL21" s="1"/>
    </row>
    <row r="22" spans="2:38" ht="17.149999999999999" customHeight="1" x14ac:dyDescent="0.2">
      <c r="B22" s="1"/>
      <c r="C22" s="9" t="s">
        <v>105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9"/>
      <c r="Y22" s="79"/>
      <c r="Z22" s="46"/>
      <c r="AA22" s="46"/>
      <c r="AB22" s="46"/>
      <c r="AC22" s="46"/>
      <c r="AD22" s="46"/>
      <c r="AE22" s="46"/>
      <c r="AF22" s="46" t="s">
        <v>57</v>
      </c>
      <c r="AG22" s="56"/>
      <c r="AH22" s="1" t="s">
        <v>56</v>
      </c>
      <c r="AI22" s="1"/>
      <c r="AJ22" s="1"/>
      <c r="AK22" s="1"/>
      <c r="AL22" s="1"/>
    </row>
    <row r="23" spans="2:38" ht="17.149999999999999" customHeight="1" x14ac:dyDescent="0.2">
      <c r="B23" s="1"/>
      <c r="C23" s="9" t="s">
        <v>124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19"/>
      <c r="Y23" s="79"/>
      <c r="Z23" s="46"/>
      <c r="AA23" s="46"/>
      <c r="AB23" s="46"/>
      <c r="AC23" s="46"/>
      <c r="AD23" s="46"/>
      <c r="AE23" s="46"/>
      <c r="AF23" s="46" t="s">
        <v>57</v>
      </c>
      <c r="AG23" s="56"/>
      <c r="AH23" s="1" t="s">
        <v>108</v>
      </c>
      <c r="AI23" s="1"/>
      <c r="AJ23" s="1"/>
      <c r="AK23" s="1"/>
      <c r="AL23" s="1"/>
    </row>
    <row r="24" spans="2:38" ht="13.5" customHeight="1" x14ac:dyDescent="0.2">
      <c r="B24" s="1"/>
      <c r="C24" s="40" t="s">
        <v>107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24"/>
      <c r="AB24" s="24"/>
      <c r="AC24" s="24"/>
      <c r="AD24" s="24"/>
      <c r="AE24" s="24"/>
      <c r="AF24" s="24"/>
      <c r="AG24" s="24"/>
      <c r="AH24" s="1"/>
      <c r="AI24" s="1"/>
      <c r="AJ24" s="1"/>
      <c r="AK24" s="1"/>
      <c r="AL24" s="1"/>
    </row>
    <row r="25" spans="2:38" ht="13" customHeight="1" x14ac:dyDescent="0.2">
      <c r="B25" s="1"/>
      <c r="C25" s="40" t="s">
        <v>125</v>
      </c>
      <c r="D25" s="3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24"/>
      <c r="AB25" s="24"/>
      <c r="AC25" s="24"/>
      <c r="AD25" s="24"/>
      <c r="AE25" s="24"/>
      <c r="AF25" s="24"/>
      <c r="AG25" s="24"/>
      <c r="AH25" s="1"/>
      <c r="AI25" s="1"/>
      <c r="AJ25" s="1"/>
      <c r="AK25" s="1"/>
      <c r="AL25" s="1"/>
    </row>
    <row r="26" spans="2:38" ht="17" customHeight="1" x14ac:dyDescent="0.2">
      <c r="B26" s="1"/>
      <c r="C26" s="1" t="s">
        <v>55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24"/>
      <c r="AB26" s="24"/>
      <c r="AC26" s="24"/>
      <c r="AD26" s="24"/>
      <c r="AE26" s="24"/>
      <c r="AF26" s="24"/>
      <c r="AG26" s="24"/>
      <c r="AH26" s="1"/>
      <c r="AI26" s="1"/>
      <c r="AJ26" s="1"/>
      <c r="AK26" s="1"/>
      <c r="AL26" s="1"/>
    </row>
    <row r="27" spans="2:38" ht="17.149999999999999" customHeight="1" x14ac:dyDescent="0.2">
      <c r="B27" s="1"/>
      <c r="C27" s="21"/>
      <c r="D27" s="46" t="s">
        <v>91</v>
      </c>
      <c r="E27" s="46"/>
      <c r="F27" s="46"/>
      <c r="G27" s="46"/>
      <c r="H27" s="20"/>
      <c r="I27" s="47" t="s">
        <v>144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9"/>
      <c r="AH27" s="1"/>
      <c r="AI27" s="1"/>
      <c r="AJ27" s="1"/>
      <c r="AK27" s="1"/>
      <c r="AL27" s="1"/>
    </row>
    <row r="28" spans="2:38" ht="17.149999999999999" customHeight="1" x14ac:dyDescent="0.2">
      <c r="B28" s="1"/>
      <c r="C28" s="21"/>
      <c r="D28" s="20" t="s">
        <v>132</v>
      </c>
      <c r="E28" s="29"/>
      <c r="F28" s="20"/>
      <c r="G28" s="20"/>
      <c r="H28" s="20"/>
      <c r="I28" s="21"/>
      <c r="J28" s="2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 t="s">
        <v>35</v>
      </c>
      <c r="AG28" s="56"/>
      <c r="AH28" s="1" t="s">
        <v>66</v>
      </c>
      <c r="AI28" s="1"/>
      <c r="AJ28" s="1"/>
      <c r="AK28" s="1"/>
      <c r="AL28" s="1"/>
    </row>
    <row r="29" spans="2:38" ht="14.5" customHeight="1" x14ac:dyDescent="0.2">
      <c r="B29" s="1"/>
      <c r="C29" s="40" t="s">
        <v>143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0.5" customHeight="1" x14ac:dyDescent="0.2">
      <c r="B30" s="1"/>
      <c r="C30" s="4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7.149999999999999" customHeight="1" x14ac:dyDescent="0.2">
      <c r="B31" s="18" t="s">
        <v>54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2:38" ht="17.149999999999999" customHeight="1" x14ac:dyDescent="0.2">
      <c r="B32" s="1"/>
      <c r="C32" s="16" t="s">
        <v>53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5"/>
      <c r="U32" s="58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77" t="s">
        <v>36</v>
      </c>
      <c r="AG32" s="78"/>
      <c r="AH32" s="1" t="s">
        <v>109</v>
      </c>
      <c r="AI32" s="1"/>
      <c r="AJ32" s="1"/>
      <c r="AK32" s="1"/>
      <c r="AL32" s="1"/>
    </row>
    <row r="33" spans="2:38" ht="17.149999999999999" customHeight="1" x14ac:dyDescent="0.2">
      <c r="B33" s="1"/>
      <c r="C33" s="21" t="s">
        <v>52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9"/>
      <c r="U33" s="58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77" t="s">
        <v>36</v>
      </c>
      <c r="AG33" s="78"/>
      <c r="AH33" s="1" t="s">
        <v>110</v>
      </c>
      <c r="AI33" s="1"/>
      <c r="AJ33" s="1"/>
      <c r="AK33" s="1"/>
      <c r="AL33" s="1"/>
    </row>
    <row r="34" spans="2:38" ht="9.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2"/>
      <c r="AG34" s="2"/>
      <c r="AH34" s="1"/>
      <c r="AI34" s="1"/>
      <c r="AJ34" s="1"/>
      <c r="AK34" s="1"/>
      <c r="AL34" s="1"/>
    </row>
    <row r="35" spans="2:38" ht="17.149999999999999" customHeight="1" x14ac:dyDescent="0.2">
      <c r="B35" s="18" t="s">
        <v>68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38" ht="17.149999999999999" customHeight="1" x14ac:dyDescent="0.2">
      <c r="B36" s="1"/>
      <c r="C36" s="1"/>
      <c r="D36" s="1" t="s">
        <v>51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38" ht="17.149999999999999" customHeight="1" x14ac:dyDescent="0.2">
      <c r="B37" s="1"/>
      <c r="C37" s="1" t="s">
        <v>69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38" ht="17.149999999999999" customHeight="1" x14ac:dyDescent="0.2">
      <c r="B38" s="1"/>
      <c r="C38" s="1" t="s">
        <v>50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ht="17.149999999999999" customHeight="1" x14ac:dyDescent="0.2">
      <c r="B39" s="1"/>
      <c r="C39" s="1"/>
      <c r="D39" s="1"/>
      <c r="E39" s="16"/>
      <c r="F39" s="23"/>
      <c r="G39" s="23"/>
      <c r="H39" s="23"/>
      <c r="I39" s="23" t="s">
        <v>48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16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5"/>
      <c r="AH39" s="1"/>
      <c r="AI39" s="1"/>
      <c r="AJ39" s="1"/>
      <c r="AK39" s="1"/>
      <c r="AL39" s="1"/>
    </row>
    <row r="40" spans="2:38" ht="17.149999999999999" customHeight="1" x14ac:dyDescent="0.2">
      <c r="B40" s="1"/>
      <c r="C40" s="1"/>
      <c r="D40" s="1"/>
      <c r="E40" s="14"/>
      <c r="F40" s="22"/>
      <c r="G40" s="22" t="s">
        <v>47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4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3"/>
      <c r="AH40" s="1"/>
      <c r="AI40" s="1"/>
      <c r="AJ40" s="1"/>
      <c r="AK40" s="1"/>
      <c r="AL40" s="1"/>
    </row>
    <row r="41" spans="2:38" ht="17.149999999999999" customHeight="1" thickBot="1" x14ac:dyDescent="0.25">
      <c r="B41" s="1"/>
      <c r="C41" s="1"/>
      <c r="D41" s="2" t="s">
        <v>43</v>
      </c>
      <c r="E41" s="14"/>
      <c r="F41" s="22"/>
      <c r="G41" s="22"/>
      <c r="H41" s="22"/>
      <c r="I41" s="22"/>
      <c r="J41" s="22" t="s">
        <v>46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69" t="s">
        <v>36</v>
      </c>
      <c r="AG41" s="70"/>
      <c r="AH41" s="1" t="s">
        <v>111</v>
      </c>
      <c r="AI41" s="1"/>
      <c r="AJ41" s="1"/>
      <c r="AK41" s="1"/>
      <c r="AL41" s="1"/>
    </row>
    <row r="42" spans="2:38" ht="17.149999999999999" customHeight="1" thickBot="1" x14ac:dyDescent="0.25">
      <c r="B42" s="1"/>
      <c r="C42" s="1"/>
      <c r="D42" s="2" t="s">
        <v>42</v>
      </c>
      <c r="E42" s="14"/>
      <c r="F42" s="22"/>
      <c r="G42" s="22"/>
      <c r="H42" s="22"/>
      <c r="I42" s="22"/>
      <c r="J42" s="22"/>
      <c r="K42" s="22" t="s">
        <v>121</v>
      </c>
      <c r="L42" s="22"/>
      <c r="M42" s="22"/>
      <c r="N42" s="22"/>
      <c r="O42" s="22"/>
      <c r="P42" s="22"/>
      <c r="Q42" s="22"/>
      <c r="R42" s="22"/>
      <c r="S42" s="22"/>
      <c r="T42" s="22"/>
      <c r="U42" s="66">
        <f>U32</f>
        <v>0</v>
      </c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50" t="s">
        <v>36</v>
      </c>
      <c r="AG42" s="51"/>
      <c r="AH42" s="1" t="s">
        <v>112</v>
      </c>
      <c r="AI42" s="1"/>
      <c r="AJ42" s="1"/>
      <c r="AK42" s="1"/>
      <c r="AL42" s="1"/>
    </row>
    <row r="43" spans="2:38" ht="17.149999999999999" customHeight="1" x14ac:dyDescent="0.2">
      <c r="B43" s="1"/>
      <c r="C43" s="1" t="s">
        <v>49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7.149999999999999" customHeight="1" x14ac:dyDescent="0.2">
      <c r="B44" s="1"/>
      <c r="C44" s="1"/>
      <c r="D44" s="1"/>
      <c r="E44" s="16"/>
      <c r="F44" s="23"/>
      <c r="G44" s="23"/>
      <c r="H44" s="23"/>
      <c r="I44" s="23" t="s">
        <v>48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6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5"/>
      <c r="AH44" s="1"/>
      <c r="AI44" s="1"/>
      <c r="AJ44" s="1"/>
      <c r="AK44" s="1"/>
      <c r="AL44" s="1"/>
    </row>
    <row r="45" spans="2:38" ht="17.149999999999999" customHeight="1" x14ac:dyDescent="0.2">
      <c r="B45" s="1"/>
      <c r="C45" s="1"/>
      <c r="D45" s="1"/>
      <c r="E45" s="14"/>
      <c r="F45" s="22"/>
      <c r="G45" s="22" t="s">
        <v>47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14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3"/>
      <c r="AH45" s="1"/>
      <c r="AI45" s="1"/>
      <c r="AJ45" s="1"/>
      <c r="AK45" s="1"/>
      <c r="AL45" s="1"/>
    </row>
    <row r="46" spans="2:38" ht="17.149999999999999" customHeight="1" thickBot="1" x14ac:dyDescent="0.25">
      <c r="B46" s="1"/>
      <c r="C46" s="1"/>
      <c r="D46" s="2" t="s">
        <v>43</v>
      </c>
      <c r="E46" s="14"/>
      <c r="F46" s="22"/>
      <c r="G46" s="22"/>
      <c r="H46" s="22"/>
      <c r="I46" s="22"/>
      <c r="J46" s="22" t="s">
        <v>46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7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69" t="s">
        <v>36</v>
      </c>
      <c r="AG46" s="70"/>
      <c r="AH46" s="1" t="s">
        <v>113</v>
      </c>
      <c r="AI46" s="1"/>
      <c r="AJ46" s="1"/>
      <c r="AK46" s="1"/>
      <c r="AL46" s="1"/>
    </row>
    <row r="47" spans="2:38" ht="17.149999999999999" customHeight="1" thickBot="1" x14ac:dyDescent="0.25">
      <c r="B47" s="1"/>
      <c r="C47" s="1"/>
      <c r="D47" s="2" t="s">
        <v>42</v>
      </c>
      <c r="E47" s="14"/>
      <c r="F47" s="22"/>
      <c r="G47" s="22"/>
      <c r="H47" s="22"/>
      <c r="I47" s="22"/>
      <c r="J47" s="22"/>
      <c r="K47" s="22" t="s">
        <v>122</v>
      </c>
      <c r="L47" s="22"/>
      <c r="M47" s="22"/>
      <c r="N47" s="22"/>
      <c r="O47" s="22"/>
      <c r="P47" s="22"/>
      <c r="Q47" s="22"/>
      <c r="R47" s="22"/>
      <c r="S47" s="22"/>
      <c r="T47" s="22"/>
      <c r="U47" s="66">
        <f>U33-U46</f>
        <v>0</v>
      </c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50" t="s">
        <v>36</v>
      </c>
      <c r="AG47" s="51"/>
      <c r="AH47" s="1" t="s">
        <v>114</v>
      </c>
      <c r="AI47" s="1"/>
      <c r="AJ47" s="1"/>
      <c r="AK47" s="1"/>
      <c r="AL47" s="1"/>
    </row>
    <row r="48" spans="2:38" ht="10.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ht="17.149999999999999" customHeight="1" x14ac:dyDescent="0.2">
      <c r="B49" s="18" t="s">
        <v>45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ht="17.149999999999999" customHeight="1" thickBot="1" x14ac:dyDescent="0.25">
      <c r="B50" s="1"/>
      <c r="C50" s="1" t="s">
        <v>44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8" ht="17.149999999999999" customHeight="1" thickBot="1" x14ac:dyDescent="0.25">
      <c r="B51" s="1"/>
      <c r="C51" s="1"/>
      <c r="D51" s="2" t="s">
        <v>73</v>
      </c>
      <c r="E51" s="32" t="s">
        <v>120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66">
        <f>Y23*50000</f>
        <v>0</v>
      </c>
      <c r="Y51" s="67"/>
      <c r="Z51" s="67"/>
      <c r="AA51" s="67"/>
      <c r="AB51" s="67"/>
      <c r="AC51" s="67"/>
      <c r="AD51" s="67"/>
      <c r="AE51" s="67"/>
      <c r="AF51" s="50" t="s">
        <v>36</v>
      </c>
      <c r="AG51" s="51"/>
      <c r="AH51" s="1" t="s">
        <v>115</v>
      </c>
      <c r="AI51" s="1"/>
      <c r="AJ51" s="1"/>
      <c r="AK51" s="1"/>
      <c r="AL51" s="1"/>
    </row>
    <row r="52" spans="2:38" ht="17.149999999999999" customHeight="1" thickBot="1" x14ac:dyDescent="0.25">
      <c r="B52" s="1"/>
      <c r="C52" s="1"/>
      <c r="D52" s="2" t="s">
        <v>72</v>
      </c>
      <c r="E52" s="30" t="s">
        <v>130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31"/>
      <c r="X52" s="68" t="str">
        <f>IFERROR(ROUNDDOWN((U42/Y22)*(Y22+Y20-Y18),-3),"0")</f>
        <v>0</v>
      </c>
      <c r="Y52" s="68"/>
      <c r="Z52" s="68"/>
      <c r="AA52" s="68"/>
      <c r="AB52" s="68"/>
      <c r="AC52" s="68"/>
      <c r="AD52" s="68"/>
      <c r="AE52" s="68"/>
      <c r="AF52" s="54" t="s">
        <v>36</v>
      </c>
      <c r="AG52" s="55"/>
      <c r="AH52" s="1" t="s">
        <v>116</v>
      </c>
      <c r="AI52" s="1"/>
      <c r="AJ52" s="1"/>
      <c r="AK52" s="1"/>
      <c r="AL52" s="1"/>
    </row>
    <row r="53" spans="2:38" ht="17.149999999999999" customHeight="1" thickTop="1" thickBot="1" x14ac:dyDescent="0.25">
      <c r="B53" s="1"/>
      <c r="C53" s="1"/>
      <c r="D53" s="2" t="s">
        <v>74</v>
      </c>
      <c r="E53" s="30" t="s">
        <v>133</v>
      </c>
      <c r="F53" s="20"/>
      <c r="G53" s="29"/>
      <c r="H53" s="29"/>
      <c r="I53" s="29"/>
      <c r="J53" s="20"/>
      <c r="K53" s="20"/>
      <c r="L53" s="20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64">
        <f>MIN(X51,X52,9000000)</f>
        <v>0</v>
      </c>
      <c r="Y53" s="65"/>
      <c r="Z53" s="65"/>
      <c r="AA53" s="65"/>
      <c r="AB53" s="65"/>
      <c r="AC53" s="65"/>
      <c r="AD53" s="65"/>
      <c r="AE53" s="65"/>
      <c r="AF53" s="52" t="s">
        <v>36</v>
      </c>
      <c r="AG53" s="53"/>
      <c r="AH53" s="1" t="s">
        <v>117</v>
      </c>
      <c r="AI53" s="1"/>
      <c r="AJ53" s="1"/>
      <c r="AK53" s="1"/>
      <c r="AL53" s="1"/>
    </row>
    <row r="54" spans="2:38" ht="17.149999999999999" customHeight="1" thickTop="1" thickBot="1" x14ac:dyDescent="0.25">
      <c r="B54" s="1"/>
      <c r="C54" s="1" t="s">
        <v>41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ht="17.149999999999999" customHeight="1" thickBot="1" x14ac:dyDescent="0.25">
      <c r="B55" s="1"/>
      <c r="C55" s="1"/>
      <c r="D55" s="2" t="s">
        <v>40</v>
      </c>
      <c r="E55" s="30" t="s">
        <v>131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97">
        <f>ROUNDDOWN(U47/3,-3)</f>
        <v>0</v>
      </c>
      <c r="Y55" s="98"/>
      <c r="Z55" s="98"/>
      <c r="AA55" s="98"/>
      <c r="AB55" s="98"/>
      <c r="AC55" s="98"/>
      <c r="AD55" s="98"/>
      <c r="AE55" s="98"/>
      <c r="AF55" s="54" t="s">
        <v>36</v>
      </c>
      <c r="AG55" s="55"/>
      <c r="AH55" s="1" t="s">
        <v>118</v>
      </c>
      <c r="AI55" s="1"/>
      <c r="AJ55" s="1"/>
      <c r="AK55" s="1"/>
      <c r="AL55" s="1"/>
    </row>
    <row r="56" spans="2:38" ht="17.149999999999999" customHeight="1" thickTop="1" thickBot="1" x14ac:dyDescent="0.25">
      <c r="B56" s="1"/>
      <c r="C56" s="1"/>
      <c r="D56" s="2" t="s">
        <v>39</v>
      </c>
      <c r="E56" s="30" t="s">
        <v>123</v>
      </c>
      <c r="F56" s="28"/>
      <c r="G56" s="29"/>
      <c r="H56" s="41" t="str">
        <f>IF(I27="4800Ah・セル未満（家庭用）","(ⓞ、14.1万円/kWh×1/3、100万円※の低い額)","(ⓞ、16.0万円/kWh×1/3、100万円※の低い額)")</f>
        <v>(ⓞ、14.1万円/kWh×1/3、100万円※の低い額)</v>
      </c>
      <c r="I56" s="28"/>
      <c r="J56" s="20"/>
      <c r="K56" s="20"/>
      <c r="L56" s="2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64">
        <f>MIN(X55,1000000,IF(I27="4800Ah・セル未満（家庭用）",ROUNDDOWN(K28*141000*1/3,-3),ROUNDDOWN(K28*160000*1/3,-3)))</f>
        <v>0</v>
      </c>
      <c r="Y56" s="65"/>
      <c r="Z56" s="65"/>
      <c r="AA56" s="65"/>
      <c r="AB56" s="65"/>
      <c r="AC56" s="65"/>
      <c r="AD56" s="65"/>
      <c r="AE56" s="65"/>
      <c r="AF56" s="52" t="s">
        <v>38</v>
      </c>
      <c r="AG56" s="53"/>
      <c r="AH56" s="1" t="s">
        <v>119</v>
      </c>
      <c r="AI56" s="1"/>
      <c r="AJ56" s="1"/>
      <c r="AK56" s="1"/>
      <c r="AL56" s="1"/>
    </row>
    <row r="57" spans="2:38" ht="14.5" customHeight="1" thickTop="1" x14ac:dyDescent="0.2">
      <c r="B57" s="1"/>
      <c r="C57" s="1"/>
      <c r="D57" s="2"/>
      <c r="E57" s="36" t="s">
        <v>82</v>
      </c>
      <c r="F57" s="5"/>
      <c r="I57" s="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37"/>
      <c r="Y57" s="37"/>
      <c r="Z57" s="37"/>
      <c r="AA57" s="37"/>
      <c r="AB57" s="37"/>
      <c r="AC57" s="37"/>
      <c r="AD57" s="37"/>
      <c r="AE57" s="37"/>
      <c r="AF57" s="2"/>
      <c r="AG57" s="2"/>
      <c r="AH57" s="1"/>
      <c r="AI57" s="1"/>
      <c r="AJ57" s="1"/>
      <c r="AK57" s="1"/>
      <c r="AL57" s="1"/>
    </row>
    <row r="58" spans="2:38" ht="17.149999999999999" customHeight="1" thickBot="1" x14ac:dyDescent="0.25">
      <c r="B58" s="1"/>
      <c r="C58" s="27" t="s">
        <v>37</v>
      </c>
      <c r="D58" s="27"/>
      <c r="E58" s="2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7.149999999999999" customHeight="1" thickTop="1" thickBot="1" x14ac:dyDescent="0.25">
      <c r="B59" s="1"/>
      <c r="C59" s="27"/>
      <c r="D59" s="27"/>
      <c r="E59" s="26" t="s">
        <v>123</v>
      </c>
      <c r="F59" s="20"/>
      <c r="G59" s="20"/>
      <c r="H59" s="20"/>
      <c r="I59" s="20"/>
      <c r="J59" s="20"/>
      <c r="K59" s="20"/>
      <c r="L59" s="25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60">
        <f>X53+X56</f>
        <v>0</v>
      </c>
      <c r="Y59" s="61"/>
      <c r="Z59" s="61"/>
      <c r="AA59" s="61"/>
      <c r="AB59" s="61"/>
      <c r="AC59" s="61"/>
      <c r="AD59" s="61"/>
      <c r="AE59" s="61"/>
      <c r="AF59" s="52" t="s">
        <v>36</v>
      </c>
      <c r="AG59" s="53"/>
      <c r="AH59" s="1"/>
      <c r="AI59" s="1"/>
      <c r="AJ59" s="1"/>
      <c r="AK59" s="1"/>
      <c r="AL59" s="1"/>
    </row>
    <row r="60" spans="2:38" ht="10" customHeight="1" thickTop="1" x14ac:dyDescent="0.2"/>
    <row r="61" spans="2:38" ht="17.149999999999999" customHeight="1" x14ac:dyDescent="0.2">
      <c r="B61" s="18" t="s">
        <v>94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ht="17.149999999999999" customHeight="1" x14ac:dyDescent="0.2">
      <c r="B62" s="1"/>
      <c r="D62" s="16" t="s">
        <v>83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15"/>
      <c r="V62" s="58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46" t="s">
        <v>35</v>
      </c>
      <c r="AI62" s="56"/>
      <c r="AK62" s="1"/>
      <c r="AL62" s="1"/>
    </row>
    <row r="63" spans="2:38" ht="17.149999999999999" customHeight="1" x14ac:dyDescent="0.2">
      <c r="B63" s="1"/>
      <c r="D63" s="21" t="s">
        <v>84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19"/>
      <c r="V63" s="58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46" t="s">
        <v>35</v>
      </c>
      <c r="AI63" s="56"/>
      <c r="AJ63" s="42" t="s">
        <v>139</v>
      </c>
      <c r="AK63" s="1"/>
      <c r="AL63" s="1"/>
    </row>
    <row r="64" spans="2:38" ht="17.149999999999999" customHeight="1" x14ac:dyDescent="0.2">
      <c r="B64" s="1"/>
      <c r="D64" s="21" t="s">
        <v>140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9"/>
      <c r="V64" s="58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46" t="s">
        <v>35</v>
      </c>
      <c r="AI64" s="56"/>
      <c r="AJ64" s="42" t="s">
        <v>145</v>
      </c>
      <c r="AK64" s="1"/>
      <c r="AL64" s="1"/>
    </row>
    <row r="65" spans="2:40" ht="17" customHeight="1" x14ac:dyDescent="0.2">
      <c r="B65" s="1"/>
      <c r="D65" s="21" t="s">
        <v>141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9"/>
      <c r="V65" s="58" t="e">
        <f>(V63+V64)/V62*100</f>
        <v>#DIV/0!</v>
      </c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46" t="s">
        <v>85</v>
      </c>
      <c r="AI65" s="56"/>
      <c r="AJ65" s="42" t="s">
        <v>90</v>
      </c>
      <c r="AK65" s="1"/>
      <c r="AL65" s="1"/>
    </row>
    <row r="66" spans="2:40" ht="9.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40" ht="17.149999999999999" customHeight="1" x14ac:dyDescent="0.2">
      <c r="B67" s="18" t="s">
        <v>70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40" ht="17.149999999999999" customHeight="1" x14ac:dyDescent="0.2">
      <c r="B68" s="18"/>
      <c r="C68" s="1" t="s">
        <v>79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57" t="s">
        <v>30</v>
      </c>
      <c r="P68" s="57"/>
      <c r="Q68" s="57"/>
      <c r="R68" s="57"/>
      <c r="S68" s="57"/>
      <c r="T68" s="57" t="s">
        <v>29</v>
      </c>
      <c r="U68" s="57"/>
      <c r="V68" s="57"/>
      <c r="W68" s="57"/>
      <c r="X68" s="57" t="s">
        <v>34</v>
      </c>
      <c r="Y68" s="57"/>
      <c r="Z68" s="57"/>
      <c r="AA68" s="57"/>
      <c r="AB68" s="57" t="s">
        <v>33</v>
      </c>
      <c r="AC68" s="57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ht="17.149999999999999" customHeight="1" x14ac:dyDescent="0.2">
      <c r="B69" s="1"/>
      <c r="C69" s="1" t="s">
        <v>32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7" t="s">
        <v>30</v>
      </c>
      <c r="P69" s="57"/>
      <c r="Q69" s="57"/>
      <c r="R69" s="57"/>
      <c r="S69" s="57"/>
      <c r="T69" s="57" t="s">
        <v>29</v>
      </c>
      <c r="U69" s="57"/>
      <c r="V69" s="57"/>
      <c r="W69" s="57"/>
      <c r="X69" s="57" t="s">
        <v>28</v>
      </c>
      <c r="Y69" s="57"/>
      <c r="Z69" s="57"/>
      <c r="AA69" s="57"/>
      <c r="AB69" s="57" t="s">
        <v>27</v>
      </c>
      <c r="AC69" s="57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ht="17.149999999999999" customHeight="1" x14ac:dyDescent="0.2">
      <c r="B70" s="1"/>
      <c r="C70" s="1" t="s">
        <v>31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7" t="s">
        <v>30</v>
      </c>
      <c r="P70" s="57"/>
      <c r="Q70" s="57"/>
      <c r="R70" s="57"/>
      <c r="S70" s="57"/>
      <c r="T70" s="57" t="s">
        <v>29</v>
      </c>
      <c r="U70" s="57"/>
      <c r="V70" s="57"/>
      <c r="W70" s="57"/>
      <c r="X70" s="57" t="s">
        <v>28</v>
      </c>
      <c r="Y70" s="57"/>
      <c r="Z70" s="57"/>
      <c r="AA70" s="57"/>
      <c r="AB70" s="57" t="s">
        <v>27</v>
      </c>
      <c r="AC70" s="57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ht="10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40" ht="17.149999999999999" customHeight="1" x14ac:dyDescent="0.2">
      <c r="B72" s="18" t="s">
        <v>71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40" ht="17.149999999999999" customHeight="1" x14ac:dyDescent="0.2">
      <c r="B73" s="1"/>
      <c r="C73" s="1" t="s">
        <v>26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40" ht="17.149999999999999" customHeight="1" x14ac:dyDescent="0.2">
      <c r="B74" s="1"/>
      <c r="C74" s="1" t="s">
        <v>98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40" ht="17.149999999999999" customHeight="1" x14ac:dyDescent="0.2">
      <c r="B75" s="1"/>
      <c r="C75" s="1" t="s">
        <v>92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40" ht="17.149999999999999" customHeight="1" x14ac:dyDescent="0.2">
      <c r="B76" s="1"/>
      <c r="C76" s="1"/>
      <c r="D76" s="1" t="s">
        <v>93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40" ht="17.149999999999999" customHeight="1" x14ac:dyDescent="0.2">
      <c r="B77" s="1"/>
      <c r="C77" s="1"/>
      <c r="D77" s="1" t="s">
        <v>99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40" ht="17.149999999999999" customHeight="1" x14ac:dyDescent="0.2">
      <c r="B78" s="1"/>
      <c r="C78" s="1" t="s">
        <v>134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40" ht="17.149999999999999" customHeight="1" x14ac:dyDescent="0.2">
      <c r="B79" s="1"/>
      <c r="C79" s="1"/>
      <c r="D79" s="1" t="s">
        <v>135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40" ht="17.149999999999999" customHeight="1" x14ac:dyDescent="0.2">
      <c r="B80" s="1"/>
      <c r="C80" s="1"/>
      <c r="D80" s="1" t="s">
        <v>136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ht="17.149999999999999" customHeight="1" x14ac:dyDescent="0.2">
      <c r="B81" s="1"/>
      <c r="C81" s="1" t="s">
        <v>95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ht="17.149999999999999" customHeight="1" x14ac:dyDescent="0.2">
      <c r="B82" s="1"/>
      <c r="C82" s="1"/>
      <c r="D82" s="1" t="s">
        <v>100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ht="17.149999999999999" customHeight="1" x14ac:dyDescent="0.2">
      <c r="B83" s="1"/>
      <c r="C83" s="1" t="s">
        <v>96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2:38" ht="17.149999999999999" customHeight="1" x14ac:dyDescent="0.2">
      <c r="B84" s="1"/>
      <c r="C84" s="1"/>
      <c r="D84" s="1" t="s">
        <v>88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38" ht="17.149999999999999" customHeight="1" x14ac:dyDescent="0.2">
      <c r="B85" s="1"/>
      <c r="C85" s="1"/>
      <c r="D85" s="1" t="s">
        <v>101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2:38" ht="17.149999999999999" customHeight="1" x14ac:dyDescent="0.2">
      <c r="B86" s="1"/>
      <c r="C86" s="1" t="s">
        <v>97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2:38" ht="17.149999999999999" customHeight="1" x14ac:dyDescent="0.2">
      <c r="B87" s="1"/>
      <c r="D87" s="1" t="s">
        <v>102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2:38" ht="17.149999999999999" customHeight="1" x14ac:dyDescent="0.2">
      <c r="B88" s="1"/>
      <c r="C88" s="1" t="s">
        <v>127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2:38" ht="17.149999999999999" customHeight="1" x14ac:dyDescent="0.2">
      <c r="B89" s="1"/>
      <c r="C89" s="1"/>
      <c r="D89" s="1" t="s">
        <v>128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2:38" ht="17.149999999999999" customHeight="1" x14ac:dyDescent="0.2">
      <c r="B90" s="1"/>
      <c r="C90" s="1"/>
      <c r="D90" s="1" t="s">
        <v>129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2:38" ht="17.149999999999999" customHeight="1" x14ac:dyDescent="0.2">
      <c r="B91" s="1"/>
      <c r="C91" s="1" t="s">
        <v>137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2:38" ht="17.149999999999999" customHeight="1" x14ac:dyDescent="0.2">
      <c r="B92" s="1"/>
      <c r="C92" s="1"/>
      <c r="D92" s="1" t="s">
        <v>138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2:38" ht="17.149999999999999" customHeight="1" x14ac:dyDescent="0.2">
      <c r="B93" s="18" t="s">
        <v>80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2:38" ht="17.149999999999999" customHeight="1" x14ac:dyDescent="0.2">
      <c r="B94" s="1"/>
      <c r="C94" s="1" t="s">
        <v>25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2:38" ht="17.149999999999999" customHeight="1" x14ac:dyDescent="0.2">
      <c r="B95" s="1"/>
      <c r="C95" s="1"/>
      <c r="D95" s="1" t="s">
        <v>24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2:38" ht="17.149999999999999" customHeight="1" x14ac:dyDescent="0.2">
      <c r="B96" s="1"/>
      <c r="C96" s="1"/>
      <c r="D96" s="1" t="s">
        <v>81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2:38" ht="17.149999999999999" customHeight="1" x14ac:dyDescent="0.2">
      <c r="B97" s="1"/>
      <c r="C97" s="1"/>
      <c r="D97" s="16"/>
      <c r="E97" s="15"/>
      <c r="F97" s="82" t="s">
        <v>8</v>
      </c>
      <c r="G97" s="83"/>
      <c r="H97" s="83"/>
      <c r="I97" s="83"/>
      <c r="J97" s="83"/>
      <c r="K97" s="83"/>
      <c r="L97" s="83"/>
      <c r="M97" s="84"/>
      <c r="N97" s="43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5"/>
      <c r="AK97" s="1"/>
      <c r="AL97" s="1"/>
    </row>
    <row r="98" spans="2:38" ht="17.149999999999999" customHeight="1" x14ac:dyDescent="0.2">
      <c r="B98" s="1"/>
      <c r="C98" s="1"/>
      <c r="D98" s="8"/>
      <c r="E98" s="17"/>
      <c r="F98" s="82" t="s">
        <v>10</v>
      </c>
      <c r="G98" s="83"/>
      <c r="H98" s="83"/>
      <c r="I98" s="83"/>
      <c r="J98" s="83"/>
      <c r="K98" s="83"/>
      <c r="L98" s="83"/>
      <c r="M98" s="84"/>
      <c r="N98" s="43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5"/>
      <c r="AK98" s="1"/>
      <c r="AL98" s="1"/>
    </row>
    <row r="99" spans="2:38" ht="17.149999999999999" customHeight="1" x14ac:dyDescent="0.2">
      <c r="B99" s="1"/>
      <c r="C99" s="1"/>
      <c r="D99" s="80" t="s">
        <v>7</v>
      </c>
      <c r="E99" s="81"/>
      <c r="F99" s="82" t="s">
        <v>0</v>
      </c>
      <c r="G99" s="83"/>
      <c r="H99" s="83"/>
      <c r="I99" s="83"/>
      <c r="J99" s="83"/>
      <c r="K99" s="83"/>
      <c r="L99" s="83"/>
      <c r="M99" s="84"/>
      <c r="N99" s="43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5"/>
      <c r="AK99" s="1"/>
      <c r="AL99" s="1"/>
    </row>
    <row r="100" spans="2:38" ht="17.149999999999999" customHeight="1" x14ac:dyDescent="0.2">
      <c r="B100" s="1"/>
      <c r="C100" s="1"/>
      <c r="D100" s="80" t="s">
        <v>5</v>
      </c>
      <c r="E100" s="81"/>
      <c r="F100" s="82" t="s">
        <v>8</v>
      </c>
      <c r="G100" s="83"/>
      <c r="H100" s="83"/>
      <c r="I100" s="83"/>
      <c r="J100" s="83"/>
      <c r="K100" s="83"/>
      <c r="L100" s="83"/>
      <c r="M100" s="84"/>
      <c r="N100" s="43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5"/>
      <c r="AK100" s="1"/>
      <c r="AL100" s="1"/>
    </row>
    <row r="101" spans="2:38" ht="17.149999999999999" customHeight="1" x14ac:dyDescent="0.2">
      <c r="B101" s="1"/>
      <c r="C101" s="1"/>
      <c r="D101" s="80" t="s">
        <v>3</v>
      </c>
      <c r="E101" s="81"/>
      <c r="F101" s="82" t="s">
        <v>10</v>
      </c>
      <c r="G101" s="83"/>
      <c r="H101" s="83"/>
      <c r="I101" s="83"/>
      <c r="J101" s="83"/>
      <c r="K101" s="83"/>
      <c r="L101" s="83"/>
      <c r="M101" s="84"/>
      <c r="N101" s="43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5"/>
      <c r="AK101" s="1"/>
      <c r="AL101" s="1"/>
    </row>
    <row r="102" spans="2:38" ht="17.149999999999999" customHeight="1" x14ac:dyDescent="0.2">
      <c r="B102" s="1"/>
      <c r="C102" s="1"/>
      <c r="D102" s="80" t="s">
        <v>2</v>
      </c>
      <c r="E102" s="81"/>
      <c r="F102" s="82" t="s">
        <v>0</v>
      </c>
      <c r="G102" s="83"/>
      <c r="H102" s="83"/>
      <c r="I102" s="83"/>
      <c r="J102" s="83"/>
      <c r="K102" s="83"/>
      <c r="L102" s="83"/>
      <c r="M102" s="84"/>
      <c r="N102" s="43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5"/>
      <c r="AK102" s="1"/>
      <c r="AL102" s="1"/>
    </row>
    <row r="103" spans="2:38" ht="17.149999999999999" customHeight="1" x14ac:dyDescent="0.2">
      <c r="B103" s="1"/>
      <c r="C103" s="1"/>
      <c r="D103" s="10"/>
      <c r="E103" s="11"/>
      <c r="F103" s="94" t="s">
        <v>20</v>
      </c>
      <c r="G103" s="95"/>
      <c r="H103" s="95"/>
      <c r="I103" s="95"/>
      <c r="J103" s="95"/>
      <c r="K103" s="95"/>
      <c r="L103" s="95"/>
      <c r="M103" s="96"/>
      <c r="N103" s="99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1"/>
      <c r="AK103" s="1"/>
      <c r="AL103" s="1"/>
    </row>
    <row r="104" spans="2:38" ht="17.149999999999999" customHeight="1" x14ac:dyDescent="0.2">
      <c r="B104" s="1"/>
      <c r="C104" s="1"/>
      <c r="D104" s="10"/>
      <c r="E104" s="11"/>
      <c r="F104" s="89"/>
      <c r="G104" s="90"/>
      <c r="H104" s="90"/>
      <c r="I104" s="90"/>
      <c r="J104" s="90"/>
      <c r="K104" s="90"/>
      <c r="L104" s="90"/>
      <c r="M104" s="91"/>
      <c r="N104" s="102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4"/>
      <c r="AK104" s="1"/>
      <c r="AL104" s="1"/>
    </row>
    <row r="105" spans="2:38" ht="17.149999999999999" customHeight="1" x14ac:dyDescent="0.2">
      <c r="B105" s="1"/>
      <c r="C105" s="1"/>
      <c r="D105" s="14"/>
      <c r="E105" s="13"/>
      <c r="F105" s="82" t="s">
        <v>1</v>
      </c>
      <c r="G105" s="83"/>
      <c r="H105" s="83"/>
      <c r="I105" s="83"/>
      <c r="J105" s="83"/>
      <c r="K105" s="83"/>
      <c r="L105" s="83"/>
      <c r="M105" s="84"/>
      <c r="N105" s="43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5"/>
      <c r="AK105" s="1"/>
      <c r="AL105" s="1"/>
    </row>
    <row r="106" spans="2:38" ht="17.149999999999999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2:38" ht="17.149999999999999" customHeight="1" x14ac:dyDescent="0.2">
      <c r="B107" s="1"/>
      <c r="C107" s="1" t="s">
        <v>23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2:38" ht="17.149999999999999" customHeight="1" x14ac:dyDescent="0.2">
      <c r="B108" s="1"/>
      <c r="C108" s="1"/>
      <c r="D108" s="1" t="s">
        <v>86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2:38" ht="17.149999999999999" customHeight="1" x14ac:dyDescent="0.2">
      <c r="B109" s="1"/>
      <c r="C109" s="1"/>
      <c r="D109" s="1"/>
      <c r="E109" s="1" t="s">
        <v>87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2:38" ht="17.149999999999999" customHeight="1" x14ac:dyDescent="0.2">
      <c r="B110" s="1"/>
      <c r="C110" s="1"/>
      <c r="D110" s="1" t="s">
        <v>22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2:38" ht="17.149999999999999" customHeight="1" x14ac:dyDescent="0.2">
      <c r="B111" s="1"/>
      <c r="C111" s="1"/>
      <c r="E111" s="1" t="s">
        <v>21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2:38" ht="17.149999999999999" customHeight="1" x14ac:dyDescent="0.2">
      <c r="B112" s="1"/>
      <c r="C112" s="1"/>
      <c r="D112" s="79" t="s">
        <v>14</v>
      </c>
      <c r="E112" s="46"/>
      <c r="F112" s="46"/>
      <c r="G112" s="46"/>
      <c r="H112" s="46"/>
      <c r="I112" s="46"/>
      <c r="J112" s="46"/>
      <c r="K112" s="46"/>
      <c r="L112" s="46"/>
      <c r="M112" s="56"/>
      <c r="N112" s="82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4"/>
      <c r="AK112" s="1"/>
      <c r="AL112" s="1"/>
    </row>
    <row r="113" spans="2:38" ht="17.149999999999999" customHeight="1" x14ac:dyDescent="0.2">
      <c r="B113" s="1"/>
      <c r="C113" s="1"/>
      <c r="D113" s="71" t="s">
        <v>13</v>
      </c>
      <c r="E113" s="92"/>
      <c r="F113" s="82" t="s">
        <v>12</v>
      </c>
      <c r="G113" s="83"/>
      <c r="H113" s="83"/>
      <c r="I113" s="83"/>
      <c r="J113" s="83"/>
      <c r="K113" s="83"/>
      <c r="L113" s="83"/>
      <c r="M113" s="84"/>
      <c r="N113" s="82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4"/>
      <c r="AK113" s="1"/>
      <c r="AL113" s="1"/>
    </row>
    <row r="114" spans="2:38" ht="17.149999999999999" customHeight="1" x14ac:dyDescent="0.2">
      <c r="B114" s="1"/>
      <c r="C114" s="1"/>
      <c r="D114" s="80" t="s">
        <v>11</v>
      </c>
      <c r="E114" s="81"/>
      <c r="F114" s="94" t="s">
        <v>10</v>
      </c>
      <c r="G114" s="95"/>
      <c r="H114" s="95"/>
      <c r="I114" s="95"/>
      <c r="J114" s="95"/>
      <c r="K114" s="95"/>
      <c r="L114" s="95"/>
      <c r="M114" s="96"/>
      <c r="N114" s="94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6"/>
      <c r="AK114" s="1"/>
      <c r="AL114" s="1"/>
    </row>
    <row r="115" spans="2:38" ht="17.149999999999999" customHeight="1" x14ac:dyDescent="0.2">
      <c r="B115" s="1"/>
      <c r="C115" s="1"/>
      <c r="D115" s="73" t="s">
        <v>9</v>
      </c>
      <c r="E115" s="93"/>
      <c r="F115" s="89"/>
      <c r="G115" s="90"/>
      <c r="H115" s="90"/>
      <c r="I115" s="90"/>
      <c r="J115" s="90"/>
      <c r="K115" s="90"/>
      <c r="L115" s="90"/>
      <c r="M115" s="91"/>
      <c r="N115" s="89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1"/>
      <c r="AK115" s="1"/>
      <c r="AL115" s="1"/>
    </row>
    <row r="116" spans="2:38" ht="17.149999999999999" customHeight="1" x14ac:dyDescent="0.2">
      <c r="B116" s="1"/>
      <c r="C116" s="1"/>
      <c r="D116" s="16"/>
      <c r="E116" s="15"/>
      <c r="F116" s="82" t="s">
        <v>8</v>
      </c>
      <c r="G116" s="83"/>
      <c r="H116" s="83"/>
      <c r="I116" s="83"/>
      <c r="J116" s="83"/>
      <c r="K116" s="83"/>
      <c r="L116" s="83"/>
      <c r="M116" s="84"/>
      <c r="N116" s="82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4"/>
      <c r="AK116" s="1"/>
      <c r="AL116" s="1"/>
    </row>
    <row r="117" spans="2:38" ht="17.149999999999999" customHeight="1" x14ac:dyDescent="0.2">
      <c r="B117" s="1"/>
      <c r="C117" s="1"/>
      <c r="D117" s="80" t="s">
        <v>7</v>
      </c>
      <c r="E117" s="81"/>
      <c r="F117" s="82" t="s">
        <v>6</v>
      </c>
      <c r="G117" s="83"/>
      <c r="H117" s="83"/>
      <c r="I117" s="83"/>
      <c r="J117" s="83"/>
      <c r="K117" s="83"/>
      <c r="L117" s="83"/>
      <c r="M117" s="84"/>
      <c r="N117" s="82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4"/>
      <c r="AK117" s="1"/>
      <c r="AL117" s="1"/>
    </row>
    <row r="118" spans="2:38" ht="17.149999999999999" customHeight="1" x14ac:dyDescent="0.2">
      <c r="B118" s="1"/>
      <c r="C118" s="1"/>
      <c r="D118" s="80" t="s">
        <v>5</v>
      </c>
      <c r="E118" s="81"/>
      <c r="F118" s="94" t="s">
        <v>20</v>
      </c>
      <c r="G118" s="95"/>
      <c r="H118" s="95"/>
      <c r="I118" s="95"/>
      <c r="J118" s="95"/>
      <c r="K118" s="95"/>
      <c r="L118" s="95"/>
      <c r="M118" s="96"/>
      <c r="N118" s="94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6"/>
      <c r="AK118" s="1"/>
      <c r="AL118" s="1"/>
    </row>
    <row r="119" spans="2:38" ht="17.149999999999999" customHeight="1" x14ac:dyDescent="0.2">
      <c r="B119" s="1"/>
      <c r="C119" s="1"/>
      <c r="D119" s="80" t="s">
        <v>3</v>
      </c>
      <c r="E119" s="81"/>
      <c r="F119" s="89"/>
      <c r="G119" s="90"/>
      <c r="H119" s="90"/>
      <c r="I119" s="90"/>
      <c r="J119" s="90"/>
      <c r="K119" s="90"/>
      <c r="L119" s="90"/>
      <c r="M119" s="91"/>
      <c r="N119" s="89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1"/>
      <c r="AL119" s="1"/>
    </row>
    <row r="120" spans="2:38" ht="17.149999999999999" customHeight="1" x14ac:dyDescent="0.2">
      <c r="B120" s="1"/>
      <c r="C120" s="1"/>
      <c r="D120" s="80" t="s">
        <v>2</v>
      </c>
      <c r="E120" s="81"/>
      <c r="F120" s="82" t="s">
        <v>1</v>
      </c>
      <c r="G120" s="83"/>
      <c r="H120" s="83"/>
      <c r="I120" s="83"/>
      <c r="J120" s="83"/>
      <c r="K120" s="83"/>
      <c r="L120" s="83"/>
      <c r="M120" s="84"/>
      <c r="N120" s="82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4"/>
      <c r="AK120" s="1"/>
      <c r="AL120" s="1"/>
    </row>
    <row r="121" spans="2:38" ht="17.149999999999999" customHeight="1" x14ac:dyDescent="0.2">
      <c r="B121" s="1"/>
      <c r="C121" s="1"/>
      <c r="D121" s="14"/>
      <c r="E121" s="13"/>
      <c r="F121" s="82" t="s">
        <v>0</v>
      </c>
      <c r="G121" s="83"/>
      <c r="H121" s="83"/>
      <c r="I121" s="83"/>
      <c r="J121" s="83"/>
      <c r="K121" s="83"/>
      <c r="L121" s="83"/>
      <c r="M121" s="84"/>
      <c r="N121" s="82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4"/>
      <c r="AK121" s="1"/>
      <c r="AL121" s="1"/>
    </row>
    <row r="122" spans="2:38" ht="17.149999999999999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2:38" ht="17.149999999999999" customHeight="1" x14ac:dyDescent="0.2">
      <c r="B123" s="1"/>
      <c r="C123" s="1" t="s">
        <v>19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2:38" ht="17.149999999999999" customHeight="1" x14ac:dyDescent="0.2">
      <c r="B124" s="1"/>
      <c r="C124" s="1"/>
      <c r="D124" s="1" t="s">
        <v>18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2:38" ht="17.149999999999999" customHeight="1" x14ac:dyDescent="0.2">
      <c r="B125" s="1"/>
      <c r="C125" s="1"/>
      <c r="D125" s="1"/>
      <c r="E125" s="1" t="s">
        <v>17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2:38" ht="17.149999999999999" customHeight="1" x14ac:dyDescent="0.2">
      <c r="B126" s="1"/>
      <c r="C126" s="1"/>
      <c r="D126" s="1" t="s">
        <v>16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2:38" ht="17.149999999999999" customHeight="1" x14ac:dyDescent="0.2">
      <c r="B127" s="1"/>
      <c r="C127" s="1"/>
      <c r="D127" s="1"/>
      <c r="E127" s="1" t="s">
        <v>15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2:38" ht="17.149999999999999" customHeight="1" x14ac:dyDescent="0.2">
      <c r="B128" s="1"/>
      <c r="C128" s="1"/>
      <c r="D128" s="79" t="s">
        <v>14</v>
      </c>
      <c r="E128" s="46"/>
      <c r="F128" s="46"/>
      <c r="G128" s="46"/>
      <c r="H128" s="46"/>
      <c r="I128" s="46"/>
      <c r="J128" s="46"/>
      <c r="K128" s="46"/>
      <c r="L128" s="46"/>
      <c r="M128" s="56"/>
      <c r="N128" s="82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4"/>
      <c r="AK128" s="1"/>
      <c r="AL128" s="1"/>
    </row>
    <row r="129" spans="2:38" ht="17.149999999999999" customHeight="1" x14ac:dyDescent="0.2">
      <c r="B129" s="1"/>
      <c r="C129" s="1"/>
      <c r="D129" s="71" t="s">
        <v>13</v>
      </c>
      <c r="E129" s="92"/>
      <c r="F129" s="82" t="s">
        <v>12</v>
      </c>
      <c r="G129" s="83"/>
      <c r="H129" s="83"/>
      <c r="I129" s="83"/>
      <c r="J129" s="83"/>
      <c r="K129" s="83"/>
      <c r="L129" s="83"/>
      <c r="M129" s="84"/>
      <c r="N129" s="82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4"/>
      <c r="AK129" s="1"/>
      <c r="AL129" s="1"/>
    </row>
    <row r="130" spans="2:38" ht="17.149999999999999" customHeight="1" x14ac:dyDescent="0.2">
      <c r="B130" s="1"/>
      <c r="C130" s="1"/>
      <c r="D130" s="80" t="s">
        <v>11</v>
      </c>
      <c r="E130" s="81"/>
      <c r="F130" s="94" t="s">
        <v>10</v>
      </c>
      <c r="G130" s="95"/>
      <c r="H130" s="95"/>
      <c r="I130" s="95"/>
      <c r="J130" s="95"/>
      <c r="K130" s="95"/>
      <c r="L130" s="95"/>
      <c r="M130" s="96"/>
      <c r="N130" s="94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6"/>
      <c r="AK130" s="1"/>
      <c r="AL130" s="1"/>
    </row>
    <row r="131" spans="2:38" ht="17.149999999999999" customHeight="1" x14ac:dyDescent="0.2">
      <c r="B131" s="1"/>
      <c r="C131" s="1"/>
      <c r="D131" s="73" t="s">
        <v>9</v>
      </c>
      <c r="E131" s="93"/>
      <c r="F131" s="89"/>
      <c r="G131" s="90"/>
      <c r="H131" s="90"/>
      <c r="I131" s="90"/>
      <c r="J131" s="90"/>
      <c r="K131" s="90"/>
      <c r="L131" s="90"/>
      <c r="M131" s="91"/>
      <c r="N131" s="89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1"/>
      <c r="AK131" s="1"/>
      <c r="AL131" s="1"/>
    </row>
    <row r="132" spans="2:38" ht="17.149999999999999" customHeight="1" x14ac:dyDescent="0.2">
      <c r="B132" s="1"/>
      <c r="C132" s="1"/>
      <c r="D132" s="16"/>
      <c r="E132" s="15"/>
      <c r="F132" s="82" t="s">
        <v>8</v>
      </c>
      <c r="G132" s="83"/>
      <c r="H132" s="83"/>
      <c r="I132" s="83"/>
      <c r="J132" s="83"/>
      <c r="K132" s="83"/>
      <c r="L132" s="83"/>
      <c r="M132" s="84"/>
      <c r="N132" s="82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4"/>
      <c r="AK132" s="1"/>
      <c r="AL132" s="1"/>
    </row>
    <row r="133" spans="2:38" ht="17.149999999999999" customHeight="1" x14ac:dyDescent="0.2">
      <c r="B133" s="1"/>
      <c r="C133" s="1"/>
      <c r="D133" s="80" t="s">
        <v>7</v>
      </c>
      <c r="E133" s="81"/>
      <c r="F133" s="82" t="s">
        <v>6</v>
      </c>
      <c r="G133" s="83"/>
      <c r="H133" s="83"/>
      <c r="I133" s="83"/>
      <c r="J133" s="83"/>
      <c r="K133" s="83"/>
      <c r="L133" s="83"/>
      <c r="M133" s="84"/>
      <c r="N133" s="82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4"/>
      <c r="AK133" s="1"/>
      <c r="AL133" s="1"/>
    </row>
    <row r="134" spans="2:38" ht="17.149999999999999" customHeight="1" x14ac:dyDescent="0.2">
      <c r="B134" s="1"/>
      <c r="C134" s="1"/>
      <c r="D134" s="80" t="s">
        <v>5</v>
      </c>
      <c r="E134" s="81"/>
      <c r="F134" s="94" t="s">
        <v>4</v>
      </c>
      <c r="G134" s="95"/>
      <c r="H134" s="95"/>
      <c r="I134" s="95"/>
      <c r="J134" s="95"/>
      <c r="K134" s="95"/>
      <c r="L134" s="95"/>
      <c r="M134" s="96"/>
      <c r="N134" s="94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6"/>
      <c r="AK134" s="1"/>
      <c r="AL134" s="1"/>
    </row>
    <row r="135" spans="2:38" ht="17.149999999999999" customHeight="1" x14ac:dyDescent="0.2">
      <c r="B135" s="1"/>
      <c r="C135" s="1"/>
      <c r="D135" s="80" t="s">
        <v>3</v>
      </c>
      <c r="E135" s="81"/>
      <c r="F135" s="89"/>
      <c r="G135" s="90"/>
      <c r="H135" s="90"/>
      <c r="I135" s="90"/>
      <c r="J135" s="90"/>
      <c r="K135" s="90"/>
      <c r="L135" s="90"/>
      <c r="M135" s="91"/>
      <c r="N135" s="89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1"/>
      <c r="AK135" s="1"/>
      <c r="AL135" s="1"/>
    </row>
    <row r="136" spans="2:38" ht="17.149999999999999" customHeight="1" x14ac:dyDescent="0.2">
      <c r="B136" s="1"/>
      <c r="C136" s="1"/>
      <c r="D136" s="80" t="s">
        <v>2</v>
      </c>
      <c r="E136" s="81"/>
      <c r="F136" s="82" t="s">
        <v>1</v>
      </c>
      <c r="G136" s="83"/>
      <c r="H136" s="83"/>
      <c r="I136" s="83"/>
      <c r="J136" s="83"/>
      <c r="K136" s="83"/>
      <c r="L136" s="83"/>
      <c r="M136" s="84"/>
      <c r="N136" s="82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4"/>
      <c r="AK136" s="1"/>
      <c r="AL136" s="1"/>
    </row>
    <row r="137" spans="2:38" ht="17.149999999999999" customHeight="1" x14ac:dyDescent="0.2">
      <c r="B137" s="1"/>
      <c r="C137" s="1"/>
      <c r="D137" s="14"/>
      <c r="E137" s="13"/>
      <c r="F137" s="82" t="s">
        <v>0</v>
      </c>
      <c r="G137" s="83"/>
      <c r="H137" s="83"/>
      <c r="I137" s="83"/>
      <c r="J137" s="83"/>
      <c r="K137" s="83"/>
      <c r="L137" s="83"/>
      <c r="M137" s="84"/>
      <c r="N137" s="82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4"/>
      <c r="AK137" s="1"/>
      <c r="AL137" s="1"/>
    </row>
    <row r="138" spans="2:38" ht="17.149999999999999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2:38" ht="17.149999999999999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2:38" ht="17.149999999999999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2:38" ht="17.149999999999999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2:38" ht="17.149999999999999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2:38" ht="17.149999999999999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2:38" ht="17.149999999999999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2:38" ht="17.149999999999999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2:38" ht="17.149999999999999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2:38" ht="17.149999999999999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2:38" ht="17.149999999999999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2:38" ht="17.149999999999999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2:38" ht="17.149999999999999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2:38" ht="17.149999999999999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2:38" ht="17.149999999999999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2:38" ht="17.149999999999999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2:38" ht="17.149999999999999" customHeight="1" x14ac:dyDescent="0.2"/>
    <row r="155" spans="2:38" ht="17.149999999999999" customHeight="1" x14ac:dyDescent="0.2"/>
    <row r="156" spans="2:38" ht="17.149999999999999" customHeight="1" x14ac:dyDescent="0.2"/>
    <row r="157" spans="2:38" ht="17.149999999999999" customHeight="1" x14ac:dyDescent="0.2"/>
    <row r="158" spans="2:38" ht="17.149999999999999" customHeight="1" x14ac:dyDescent="0.2"/>
    <row r="159" spans="2:38" ht="17.149999999999999" customHeight="1" x14ac:dyDescent="0.2"/>
    <row r="160" spans="2:3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</sheetData>
  <mergeCells count="135">
    <mergeCell ref="F102:M102"/>
    <mergeCell ref="F105:M105"/>
    <mergeCell ref="N114:AJ115"/>
    <mergeCell ref="F103:M104"/>
    <mergeCell ref="N103:AJ104"/>
    <mergeCell ref="F100:M100"/>
    <mergeCell ref="N134:AJ135"/>
    <mergeCell ref="F130:M131"/>
    <mergeCell ref="N136:AJ136"/>
    <mergeCell ref="D112:M112"/>
    <mergeCell ref="D136:E136"/>
    <mergeCell ref="D120:E120"/>
    <mergeCell ref="F120:M120"/>
    <mergeCell ref="F121:M121"/>
    <mergeCell ref="F132:M132"/>
    <mergeCell ref="N129:AJ129"/>
    <mergeCell ref="F117:M117"/>
    <mergeCell ref="F118:M119"/>
    <mergeCell ref="F133:M133"/>
    <mergeCell ref="D117:E117"/>
    <mergeCell ref="D118:E118"/>
    <mergeCell ref="D119:E119"/>
    <mergeCell ref="N118:AJ119"/>
    <mergeCell ref="N120:AJ120"/>
    <mergeCell ref="N137:AJ137"/>
    <mergeCell ref="F137:M137"/>
    <mergeCell ref="F134:M135"/>
    <mergeCell ref="F136:M136"/>
    <mergeCell ref="N130:AJ131"/>
    <mergeCell ref="D135:E135"/>
    <mergeCell ref="AF22:AG22"/>
    <mergeCell ref="Y22:AE22"/>
    <mergeCell ref="N121:AJ121"/>
    <mergeCell ref="N100:AJ100"/>
    <mergeCell ref="N101:AJ101"/>
    <mergeCell ref="F98:M98"/>
    <mergeCell ref="N98:AJ98"/>
    <mergeCell ref="F114:M115"/>
    <mergeCell ref="F116:M116"/>
    <mergeCell ref="D128:M128"/>
    <mergeCell ref="F129:M129"/>
    <mergeCell ref="D133:E133"/>
    <mergeCell ref="D130:E130"/>
    <mergeCell ref="F101:M101"/>
    <mergeCell ref="N113:AJ113"/>
    <mergeCell ref="N128:AJ128"/>
    <mergeCell ref="N132:AJ132"/>
    <mergeCell ref="N133:AJ133"/>
    <mergeCell ref="D131:E131"/>
    <mergeCell ref="D115:E115"/>
    <mergeCell ref="D129:E129"/>
    <mergeCell ref="Z70:AA70"/>
    <mergeCell ref="AB69:AC69"/>
    <mergeCell ref="V70:W70"/>
    <mergeCell ref="Z69:AA69"/>
    <mergeCell ref="O69:Q69"/>
    <mergeCell ref="O70:Q70"/>
    <mergeCell ref="R69:S69"/>
    <mergeCell ref="R70:S70"/>
    <mergeCell ref="N105:AJ105"/>
    <mergeCell ref="N112:AJ112"/>
    <mergeCell ref="F113:M113"/>
    <mergeCell ref="D113:E113"/>
    <mergeCell ref="AB70:AC70"/>
    <mergeCell ref="V69:W69"/>
    <mergeCell ref="D102:E102"/>
    <mergeCell ref="T70:U70"/>
    <mergeCell ref="F97:M97"/>
    <mergeCell ref="F99:M99"/>
    <mergeCell ref="T69:U69"/>
    <mergeCell ref="D101:E101"/>
    <mergeCell ref="N97:AJ97"/>
    <mergeCell ref="D134:E134"/>
    <mergeCell ref="N116:AJ116"/>
    <mergeCell ref="N117:AJ117"/>
    <mergeCell ref="D114:E114"/>
    <mergeCell ref="C11:Y13"/>
    <mergeCell ref="Z10:AL13"/>
    <mergeCell ref="C10:Y10"/>
    <mergeCell ref="N102:AJ102"/>
    <mergeCell ref="U42:AE42"/>
    <mergeCell ref="U46:AE46"/>
    <mergeCell ref="U47:AE47"/>
    <mergeCell ref="X55:AE55"/>
    <mergeCell ref="AF55:AG55"/>
    <mergeCell ref="X56:AE56"/>
    <mergeCell ref="X69:Y69"/>
    <mergeCell ref="X70:Y70"/>
    <mergeCell ref="AF18:AG19"/>
    <mergeCell ref="AF20:AG21"/>
    <mergeCell ref="D99:E99"/>
    <mergeCell ref="V62:AG62"/>
    <mergeCell ref="V63:AG63"/>
    <mergeCell ref="V68:W68"/>
    <mergeCell ref="AH65:AI65"/>
    <mergeCell ref="D100:E100"/>
    <mergeCell ref="B3:AK3"/>
    <mergeCell ref="X53:AE53"/>
    <mergeCell ref="AF53:AG53"/>
    <mergeCell ref="AF51:AG51"/>
    <mergeCell ref="X51:AE51"/>
    <mergeCell ref="X52:AE52"/>
    <mergeCell ref="AF46:AG46"/>
    <mergeCell ref="Y20:AE21"/>
    <mergeCell ref="Y18:AE19"/>
    <mergeCell ref="AF47:AG47"/>
    <mergeCell ref="U41:AE41"/>
    <mergeCell ref="AF28:AG28"/>
    <mergeCell ref="K28:AE28"/>
    <mergeCell ref="AF41:AG41"/>
    <mergeCell ref="U32:AE32"/>
    <mergeCell ref="AF32:AG32"/>
    <mergeCell ref="U33:AE33"/>
    <mergeCell ref="AF33:AG33"/>
    <mergeCell ref="Y23:AE23"/>
    <mergeCell ref="AF23:AG23"/>
    <mergeCell ref="N99:AJ99"/>
    <mergeCell ref="D27:G27"/>
    <mergeCell ref="I27:AG27"/>
    <mergeCell ref="AF42:AG42"/>
    <mergeCell ref="AF56:AG56"/>
    <mergeCell ref="AF52:AG52"/>
    <mergeCell ref="AH62:AI62"/>
    <mergeCell ref="AH63:AI63"/>
    <mergeCell ref="Z68:AA68"/>
    <mergeCell ref="AB68:AC68"/>
    <mergeCell ref="X68:Y68"/>
    <mergeCell ref="R68:S68"/>
    <mergeCell ref="O68:Q68"/>
    <mergeCell ref="T68:U68"/>
    <mergeCell ref="V65:AG65"/>
    <mergeCell ref="X59:AE59"/>
    <mergeCell ref="AF59:AG59"/>
    <mergeCell ref="V64:AG64"/>
    <mergeCell ref="AH64:AI64"/>
  </mergeCells>
  <phoneticPr fontId="1"/>
  <dataValidations count="3">
    <dataValidation type="whole" allowBlank="1" showInputMessage="1" showErrorMessage="1" promptTitle="小数点以下切り捨て" prompt="小数点以下切り捨て" sqref="Y23:AE23" xr:uid="{DC1AE789-F137-46FF-929C-6E11EA5D106A}">
      <formula1>0</formula1>
      <formula2>1000000</formula2>
    </dataValidation>
    <dataValidation type="list" allowBlank="1" showInputMessage="1" showErrorMessage="1" sqref="I27:AG27" xr:uid="{2E100805-2BB7-4798-9AC0-9F6637FDC1D4}">
      <formula1>"4800Ah・セル未満（家庭用）,4800Ah・セル以上（業務用）"</formula1>
    </dataValidation>
    <dataValidation allowBlank="1" showInputMessage="1" showErrorMessage="1" promptTitle="小数点第二位以下切り捨て" prompt="小数点第二位以下切り捨て" sqref="K28:AE28" xr:uid="{3CE1326A-C46C-4C30-992A-1DB87A3D7499}"/>
  </dataValidations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2" manualBreakCount="2">
    <brk id="48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2026-03-26T01:56:29Z</cp:lastPrinted>
  <dcterms:created xsi:type="dcterms:W3CDTF">2022-09-15T02:54:08Z</dcterms:created>
  <dcterms:modified xsi:type="dcterms:W3CDTF">2026-04-08T08:11:34Z</dcterms:modified>
</cp:coreProperties>
</file>