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5\総合政策環境部\各課専用\環境・エネルギー関係所属\エネルギー政策課\211 ★重点対策加速化事業交付要綱★\02_要領\20260619_水素追加、共同住宅改正\施行\"/>
    </mc:Choice>
  </mc:AlternateContent>
  <xr:revisionPtr revIDLastSave="0" documentId="13_ncr:1_{87B85ED9-7AF7-4BCD-ACFE-345FC6E753F2}" xr6:coauthVersionLast="47" xr6:coauthVersionMax="47" xr10:uidLastSave="{00000000-0000-0000-0000-000000000000}"/>
  <bookViews>
    <workbookView xWindow="-120" yWindow="-16320" windowWidth="29040" windowHeight="15720" tabRatio="794" xr2:uid="{5730A7C2-0AE4-487B-8890-147D06B57335}"/>
  </bookViews>
  <sheets>
    <sheet name="事業計画書" sheetId="32" r:id="rId1"/>
  </sheets>
  <definedNames>
    <definedName name="_xlnm.Print_Area" localSheetId="0">事業計画書!$A$1:$AM$159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1" i="32" l="1"/>
  <c r="X75" i="32"/>
  <c r="X74" i="32"/>
  <c r="X70" i="32"/>
  <c r="X67" i="32"/>
  <c r="X66" i="32"/>
  <c r="U62" i="32"/>
  <c r="U57" i="32"/>
  <c r="U52" i="32"/>
  <c r="V83" i="32"/>
  <c r="H71" i="32"/>
  <c r="X68" i="32" l="1"/>
  <c r="X77" i="32" s="1"/>
</calcChain>
</file>

<file path=xl/sharedStrings.xml><?xml version="1.0" encoding="utf-8"?>
<sst xmlns="http://schemas.openxmlformats.org/spreadsheetml/2006/main" count="248" uniqueCount="181">
  <si>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</si>
  <si>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</si>
  <si>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署</t>
    <rPh sb="0" eb="1">
      <t>ショ</t>
    </rPh>
    <phoneticPr fontId="2"/>
  </si>
  <si>
    <t>部</t>
    <rPh sb="0" eb="1">
      <t>ブ</t>
    </rPh>
    <phoneticPr fontId="2"/>
  </si>
  <si>
    <t>所在地</t>
    <rPh sb="0" eb="3">
      <t>ショザイチ</t>
    </rPh>
    <phoneticPr fontId="2"/>
  </si>
  <si>
    <t>当</t>
    <rPh sb="0" eb="1">
      <t>トウ</t>
    </rPh>
    <phoneticPr fontId="2"/>
  </si>
  <si>
    <t>担当者氏名</t>
    <rPh sb="0" eb="3">
      <t>タントウシャ</t>
    </rPh>
    <phoneticPr fontId="2"/>
  </si>
  <si>
    <t>担</t>
    <rPh sb="0" eb="1">
      <t>タン</t>
    </rPh>
    <phoneticPr fontId="2"/>
  </si>
  <si>
    <t>部署名・役職名</t>
    <phoneticPr fontId="2"/>
  </si>
  <si>
    <t>者</t>
    <rPh sb="0" eb="1">
      <t>シャ</t>
    </rPh>
    <phoneticPr fontId="2"/>
  </si>
  <si>
    <t>氏名</t>
    <phoneticPr fontId="2"/>
  </si>
  <si>
    <t>表</t>
    <rPh sb="0" eb="1">
      <t>ヒョウ</t>
    </rPh>
    <phoneticPr fontId="2"/>
  </si>
  <si>
    <t>職名</t>
    <rPh sb="0" eb="2">
      <t>ショクメイ</t>
    </rPh>
    <phoneticPr fontId="2"/>
  </si>
  <si>
    <t>代</t>
    <rPh sb="0" eb="1">
      <t>ダイ</t>
    </rPh>
    <phoneticPr fontId="2"/>
  </si>
  <si>
    <t>法人名称</t>
    <phoneticPr fontId="2"/>
  </si>
  <si>
    <t>「電話番号」「メールアドレス」を記載してください。</t>
    <phoneticPr fontId="2"/>
  </si>
  <si>
    <t>※　設置場所所有者が個人の場合は、「担当部署」の「担当者氏名」「住所」</t>
    <phoneticPr fontId="2"/>
  </si>
  <si>
    <t>所所有者の情報を記載してください。</t>
    <phoneticPr fontId="2"/>
  </si>
  <si>
    <t>※　設置場所所有者が、申請者・補助対象設備使用者とも異なる場合は、設置場</t>
    <phoneticPr fontId="2"/>
  </si>
  <si>
    <t>⑶　設置場所所有者の情報</t>
    <phoneticPr fontId="2"/>
  </si>
  <si>
    <t>住所</t>
    <phoneticPr fontId="2"/>
  </si>
  <si>
    <t>所」「電話番号」「メールアドレス」を記載してください。</t>
    <phoneticPr fontId="2"/>
  </si>
  <si>
    <t>※　補助対象設備使用者が個人の場合は、「担当部署」の「担当者氏名」「住</t>
    <phoneticPr fontId="2"/>
  </si>
  <si>
    <t>⑵　補助対象設備使用者の情報</t>
    <phoneticPr fontId="2"/>
  </si>
  <si>
    <t>※　申請者が個人の場合は、電話番号とメールアドレスのみ記載してください。</t>
    <rPh sb="4" eb="5">
      <t>シャ</t>
    </rPh>
    <phoneticPr fontId="2"/>
  </si>
  <si>
    <t>⑴　申請者の情報</t>
    <phoneticPr fontId="2"/>
  </si>
  <si>
    <t>次の事項について相違ないことを誓約します。</t>
    <phoneticPr fontId="2"/>
  </si>
  <si>
    <t>日</t>
  </si>
  <si>
    <t>月</t>
  </si>
  <si>
    <t>年</t>
    <rPh sb="0" eb="1">
      <t>ネン</t>
    </rPh>
    <phoneticPr fontId="2"/>
  </si>
  <si>
    <t>令和</t>
    <rPh sb="0" eb="2">
      <t>レイワ</t>
    </rPh>
    <phoneticPr fontId="2"/>
  </si>
  <si>
    <t>支払完了予定日　</t>
    <phoneticPr fontId="2"/>
  </si>
  <si>
    <t>工事完了予定日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</si>
  <si>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</si>
  <si>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</si>
  <si>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kWh</t>
    <phoneticPr fontId="2"/>
  </si>
  <si>
    <t>円</t>
  </si>
  <si>
    <t>円</t>
    <phoneticPr fontId="2"/>
  </si>
  <si>
    <t>イ</t>
    <phoneticPr fontId="2"/>
  </si>
  <si>
    <t>ア</t>
    <phoneticPr fontId="2"/>
  </si>
  <si>
    <t>⑵　蓄電池</t>
    <phoneticPr fontId="2"/>
  </si>
  <si>
    <t>イ</t>
  </si>
  <si>
    <t>ア</t>
  </si>
  <si>
    <t>⑴　太陽光発電設備</t>
    <phoneticPr fontId="2"/>
  </si>
  <si>
    <t>５　交付申請額（千円未満切捨て）</t>
  </si>
  <si>
    <t>他補助金額</t>
  </si>
  <si>
    <t>（複数ある場合は全て）</t>
  </si>
  <si>
    <t>補助金等の名称</t>
  </si>
  <si>
    <t>⑵　蓄電池</t>
  </si>
  <si>
    <t>⑴　太陽光発電設備</t>
  </si>
  <si>
    <t>補助対象経費に対して、他の補助金等の交付を受けることが決定している又は</t>
  </si>
  <si>
    <t>蓄電地</t>
  </si>
  <si>
    <t>太陽光発電設備</t>
  </si>
  <si>
    <t>３　設置予定の補助対象設備に掛かる費用（消費税及び地方消費税相当額除く）</t>
    <rPh sb="2" eb="4">
      <t>セッチ</t>
    </rPh>
    <rPh sb="4" eb="6">
      <t>ヨテイ</t>
    </rPh>
    <rPh sb="7" eb="9">
      <t>ホジョ</t>
    </rPh>
    <rPh sb="9" eb="11">
      <t>タイショウ</t>
    </rPh>
    <rPh sb="11" eb="13">
      <t>セツビ</t>
    </rPh>
    <rPh sb="14" eb="15">
      <t>カ</t>
    </rPh>
    <rPh sb="17" eb="19">
      <t>ヒヨウ</t>
    </rPh>
    <rPh sb="20" eb="23">
      <t>ショウヒゼイ</t>
    </rPh>
    <rPh sb="23" eb="24">
      <t>オヨ</t>
    </rPh>
    <rPh sb="25" eb="27">
      <t>チホウ</t>
    </rPh>
    <rPh sb="27" eb="30">
      <t>ショウヒゼイ</t>
    </rPh>
    <rPh sb="30" eb="32">
      <t>ソウトウ</t>
    </rPh>
    <rPh sb="32" eb="33">
      <t>ガク</t>
    </rPh>
    <rPh sb="33" eb="34">
      <t>ノゾ</t>
    </rPh>
    <phoneticPr fontId="2"/>
  </si>
  <si>
    <t>⑵	　蓄電池</t>
    <phoneticPr fontId="2"/>
  </si>
  <si>
    <t>…Ⓒ</t>
    <phoneticPr fontId="2"/>
  </si>
  <si>
    <t>kW</t>
    <phoneticPr fontId="2"/>
  </si>
  <si>
    <t>…Ⓑ</t>
    <phoneticPr fontId="2"/>
  </si>
  <si>
    <t>(既存建築物の場合）現在設置済みの太陽電池モ</t>
    <rPh sb="1" eb="3">
      <t>キゾン</t>
    </rPh>
    <rPh sb="3" eb="6">
      <t>ケンチクブツ</t>
    </rPh>
    <rPh sb="7" eb="9">
      <t>バアイ</t>
    </rPh>
    <rPh sb="10" eb="12">
      <t>ゲンザイ</t>
    </rPh>
    <rPh sb="12" eb="14">
      <t>セッチ</t>
    </rPh>
    <rPh sb="14" eb="15">
      <t>ズ</t>
    </rPh>
    <rPh sb="17" eb="19">
      <t>タイヨウ</t>
    </rPh>
    <rPh sb="19" eb="21">
      <t>デンチ</t>
    </rPh>
    <phoneticPr fontId="2"/>
  </si>
  <si>
    <t>…Ⓐ</t>
    <phoneticPr fontId="2"/>
  </si>
  <si>
    <t>⑴	　太陽光発電設備</t>
    <phoneticPr fontId="2"/>
  </si>
  <si>
    <t>〒　　‐　　</t>
    <phoneticPr fontId="2"/>
  </si>
  <si>
    <t>設置場所所有者名</t>
    <phoneticPr fontId="2"/>
  </si>
  <si>
    <t>設置場所所在地（施設等名称）</t>
  </si>
  <si>
    <t>１　補助対象設備の設置場所所在地（施設等名称）及び設置場所所有者名</t>
    <phoneticPr fontId="2"/>
  </si>
  <si>
    <t>…Ⓔ</t>
    <phoneticPr fontId="2"/>
  </si>
  <si>
    <t xml:space="preserve">京都府
</t>
    <phoneticPr fontId="2"/>
  </si>
  <si>
    <t>４　他補助金の受入状況</t>
    <phoneticPr fontId="2"/>
  </si>
  <si>
    <t>受けた場合（受けていない場合は空白で構いません）</t>
    <rPh sb="6" eb="7">
      <t>ウ</t>
    </rPh>
    <phoneticPr fontId="1"/>
  </si>
  <si>
    <t>７　補助対象設備の工事請負契約締結、工事着手及び完了の予定日</t>
    <rPh sb="9" eb="11">
      <t>コウジ</t>
    </rPh>
    <rPh sb="11" eb="13">
      <t>ウケオイ</t>
    </rPh>
    <rPh sb="13" eb="15">
      <t>ケイヤク</t>
    </rPh>
    <rPh sb="15" eb="17">
      <t>テイケツ</t>
    </rPh>
    <phoneticPr fontId="2"/>
  </si>
  <si>
    <t>８　誓約事項</t>
    <phoneticPr fontId="2"/>
  </si>
  <si>
    <t xml:space="preserve">イ </t>
    <phoneticPr fontId="1"/>
  </si>
  <si>
    <t xml:space="preserve">ア </t>
    <phoneticPr fontId="1"/>
  </si>
  <si>
    <t xml:space="preserve">ウ </t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</si>
  <si>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</si>
  <si>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</si>
  <si>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</si>
  <si>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再エネ導入義務の基準を満たす太陽電池モジュール</t>
    <rPh sb="0" eb="1">
      <t>サイ</t>
    </rPh>
    <rPh sb="3" eb="7">
      <t>ドウニュウギム</t>
    </rPh>
    <rPh sb="8" eb="10">
      <t>キジュン</t>
    </rPh>
    <phoneticPr fontId="2"/>
  </si>
  <si>
    <t>工事請負契約締結予定日</t>
    <rPh sb="0" eb="2">
      <t>コウジ</t>
    </rPh>
    <rPh sb="2" eb="4">
      <t>ウケオイ</t>
    </rPh>
    <rPh sb="4" eb="6">
      <t>ケイヤク</t>
    </rPh>
    <rPh sb="6" eb="8">
      <t>テイケツ</t>
    </rPh>
    <rPh sb="8" eb="10">
      <t>ヨテイ</t>
    </rPh>
    <rPh sb="10" eb="11">
      <t>ビ</t>
    </rPh>
    <phoneticPr fontId="2"/>
  </si>
  <si>
    <t>９　申請者等の情報</t>
    <phoneticPr fontId="2"/>
  </si>
  <si>
    <t>※　申請者が事業者の場合は、担当者を２名記載してください。</t>
    <rPh sb="6" eb="9">
      <t>ジギョウシャ</t>
    </rPh>
    <rPh sb="19" eb="20">
      <t>メイ</t>
    </rPh>
    <rPh sb="20" eb="22">
      <t>キサイ</t>
    </rPh>
    <phoneticPr fontId="2"/>
  </si>
  <si>
    <t>※災害時に地域で電力を提供する場合は200万円</t>
    <rPh sb="22" eb="23">
      <t>エン</t>
    </rPh>
    <phoneticPr fontId="1"/>
  </si>
  <si>
    <t>年間の想定発電量（kWh）　　・・・①</t>
    <phoneticPr fontId="2"/>
  </si>
  <si>
    <t>年間の想定自家消費量（kWh）・・・②</t>
    <phoneticPr fontId="2"/>
  </si>
  <si>
    <t>％</t>
    <phoneticPr fontId="2"/>
  </si>
  <si>
    <t>※　申請者がPPA事業者又はリース事業者の場合で、補助対象設備の使用者が</t>
    <phoneticPr fontId="2"/>
  </si>
  <si>
    <t>申請者と異なる場合は、補助対象設備使用者の情報を記載してください。</t>
    <rPh sb="0" eb="3">
      <t>シンセイシャ</t>
    </rPh>
    <phoneticPr fontId="2"/>
  </si>
  <si>
    <t>ものではなく、翌年度の交付申請において、交付決定がなされなかった場合</t>
    <rPh sb="7" eb="10">
      <t>ヨクネンド</t>
    </rPh>
    <rPh sb="11" eb="15">
      <t>コウフシンセイ</t>
    </rPh>
    <rPh sb="20" eb="24">
      <t>コウフケッテイ</t>
    </rPh>
    <rPh sb="32" eb="34">
      <t>バアイ</t>
    </rPh>
    <phoneticPr fontId="1"/>
  </si>
  <si>
    <t>※申請者と補助対象設備使用者や設置場所所有者が異なる場合は、申請同意書を添付してください。</t>
    <rPh sb="1" eb="4">
      <t>シンセイシャ</t>
    </rPh>
    <rPh sb="5" eb="14">
      <t>ホジョタイショウセツビシヨウシャ</t>
    </rPh>
    <rPh sb="15" eb="22">
      <t>セッチバショショユウシャ</t>
    </rPh>
    <rPh sb="23" eb="24">
      <t>コト</t>
    </rPh>
    <rPh sb="26" eb="28">
      <t>バアイ</t>
    </rPh>
    <rPh sb="30" eb="32">
      <t>シンセイ</t>
    </rPh>
    <rPh sb="32" eb="35">
      <t>ドウイショ</t>
    </rPh>
    <rPh sb="36" eb="38">
      <t>テンプ</t>
    </rPh>
    <phoneticPr fontId="1"/>
  </si>
  <si>
    <t>≧50%</t>
    <phoneticPr fontId="1"/>
  </si>
  <si>
    <t>種別</t>
    <rPh sb="0" eb="2">
      <t>シュベツ</t>
    </rPh>
    <phoneticPr fontId="1"/>
  </si>
  <si>
    <t>⑵　電気事業者による再生可能エネルギー電気の調達に関する特別措置法（平成</t>
    <rPh sb="34" eb="36">
      <t>ヘイセイ</t>
    </rPh>
    <phoneticPr fontId="1"/>
  </si>
  <si>
    <t xml:space="preserve">23年法律第108号）に基づく固定価格買取制度（FIT）の認定又はFIP(Feed in </t>
    <rPh sb="3" eb="5">
      <t>ホウリツ</t>
    </rPh>
    <rPh sb="5" eb="6">
      <t>ダイ</t>
    </rPh>
    <rPh sb="9" eb="10">
      <t>ゴウ</t>
    </rPh>
    <rPh sb="12" eb="13">
      <t>モト</t>
    </rPh>
    <rPh sb="15" eb="23">
      <t>コテイカカクカイトリセイド</t>
    </rPh>
    <rPh sb="29" eb="31">
      <t>ニンテイ</t>
    </rPh>
    <phoneticPr fontId="1"/>
  </si>
  <si>
    <t>６　補助事業により導入する再生可能エネルギーの自家消費見込</t>
    <rPh sb="23" eb="29">
      <t>ジカショウヒミコ</t>
    </rPh>
    <phoneticPr fontId="2"/>
  </si>
  <si>
    <t>⑷　補助対象設備の使用状況について、京都府から実績報告の要請があった場合</t>
    <rPh sb="20" eb="21">
      <t>フ</t>
    </rPh>
    <phoneticPr fontId="2"/>
  </si>
  <si>
    <t>⑸　（事業計画承認申請の場合）本申請を以て翌年度以降の交付決定を保証する</t>
    <rPh sb="3" eb="5">
      <t>ジギョウ</t>
    </rPh>
    <rPh sb="5" eb="7">
      <t>ケイカク</t>
    </rPh>
    <rPh sb="7" eb="9">
      <t>ショウニン</t>
    </rPh>
    <rPh sb="9" eb="11">
      <t>シンセイ</t>
    </rPh>
    <rPh sb="12" eb="14">
      <t>バアイ</t>
    </rPh>
    <rPh sb="15" eb="18">
      <t>ホンシンセイ</t>
    </rPh>
    <rPh sb="19" eb="20">
      <t>モッ</t>
    </rPh>
    <rPh sb="21" eb="24">
      <t>ヨクネンド</t>
    </rPh>
    <rPh sb="24" eb="26">
      <t>イコウ</t>
    </rPh>
    <rPh sb="27" eb="29">
      <t>コウフ</t>
    </rPh>
    <rPh sb="29" eb="31">
      <t>ケッテイ</t>
    </rPh>
    <rPh sb="32" eb="34">
      <t>ホショウ</t>
    </rPh>
    <phoneticPr fontId="2"/>
  </si>
  <si>
    <t>⑹　再生可能エネルギー発電設備等の普及促進を図るために本府が実施する</t>
    <phoneticPr fontId="1"/>
  </si>
  <si>
    <t>の最大出力</t>
    <rPh sb="1" eb="5">
      <t>サイダイシュツリョク</t>
    </rPh>
    <phoneticPr fontId="2"/>
  </si>
  <si>
    <t>ジュールの最大出力</t>
    <rPh sb="5" eb="7">
      <t>サイダイ</t>
    </rPh>
    <rPh sb="7" eb="9">
      <t>シュツリョク</t>
    </rPh>
    <phoneticPr fontId="2"/>
  </si>
  <si>
    <t>設置予定の太陽電池モジュールの最大出力</t>
    <rPh sb="15" eb="17">
      <t>サイダイ</t>
    </rPh>
    <rPh sb="17" eb="19">
      <t>シュツリョク</t>
    </rPh>
    <phoneticPr fontId="2"/>
  </si>
  <si>
    <t>※１</t>
    <phoneticPr fontId="1"/>
  </si>
  <si>
    <t>※１　最大出力：太陽電池モジュールの日本産業規格等に基づく公称最大出力の合計値</t>
    <rPh sb="3" eb="7">
      <t>サイダイシュツリョク</t>
    </rPh>
    <phoneticPr fontId="1"/>
  </si>
  <si>
    <t>…Ⓓ</t>
    <phoneticPr fontId="1"/>
  </si>
  <si>
    <t>…Ⓘ</t>
    <phoneticPr fontId="1"/>
  </si>
  <si>
    <t>…Ⓙ</t>
    <phoneticPr fontId="1"/>
  </si>
  <si>
    <t>…Ⓚ</t>
    <phoneticPr fontId="1"/>
  </si>
  <si>
    <t>…Ⓛ</t>
    <phoneticPr fontId="1"/>
  </si>
  <si>
    <t>…Ⓜ</t>
    <phoneticPr fontId="1"/>
  </si>
  <si>
    <t>…Ⓝ</t>
    <phoneticPr fontId="1"/>
  </si>
  <si>
    <t>…Ⓞ</t>
    <phoneticPr fontId="1"/>
  </si>
  <si>
    <t>…Ⓟ</t>
    <phoneticPr fontId="1"/>
  </si>
  <si>
    <t>補助率：Ⓓ×5万円</t>
    <phoneticPr fontId="1"/>
  </si>
  <si>
    <r>
      <t>設置予定の太陽光発電設備の発電出力</t>
    </r>
    <r>
      <rPr>
        <sz val="6"/>
        <rFont val="ＭＳ 明朝"/>
        <family val="1"/>
        <charset val="128"/>
      </rPr>
      <t>※２</t>
    </r>
    <rPh sb="7" eb="8">
      <t>ヒカリ</t>
    </rPh>
    <rPh sb="8" eb="12">
      <t>ハツデンセツビ</t>
    </rPh>
    <rPh sb="13" eb="17">
      <t>ハツデンシュツリョク</t>
    </rPh>
    <phoneticPr fontId="2"/>
  </si>
  <si>
    <t>※２　発電出力：最大出力とパワーコンディショナーの定格出力のいずれか低い値(小数点以下切り捨て)</t>
    <rPh sb="3" eb="5">
      <t>ハツデン</t>
    </rPh>
    <rPh sb="5" eb="7">
      <t>シュツリョク</t>
    </rPh>
    <rPh sb="8" eb="12">
      <t>サイダイシュツリョク</t>
    </rPh>
    <phoneticPr fontId="1"/>
  </si>
  <si>
    <t>⑺　PPA又はリース事業者による申請の場合、交付金額相当分をサービス料金又は</t>
    <rPh sb="5" eb="6">
      <t>マタ</t>
    </rPh>
    <rPh sb="10" eb="12">
      <t>ジギョウ</t>
    </rPh>
    <rPh sb="12" eb="13">
      <t>シャ</t>
    </rPh>
    <rPh sb="16" eb="18">
      <t>シンセイ</t>
    </rPh>
    <rPh sb="19" eb="21">
      <t>バアイ</t>
    </rPh>
    <rPh sb="22" eb="25">
      <t>コウフキン</t>
    </rPh>
    <rPh sb="25" eb="26">
      <t>ガク</t>
    </rPh>
    <rPh sb="26" eb="29">
      <t>ソウトウブン</t>
    </rPh>
    <rPh sb="34" eb="36">
      <t>リョウキン</t>
    </rPh>
    <rPh sb="36" eb="37">
      <t>マタ</t>
    </rPh>
    <phoneticPr fontId="1"/>
  </si>
  <si>
    <t>リース料金から控除し、補助事業により導入する設備について法定耐用年数期間</t>
    <rPh sb="3" eb="5">
      <t>リョウキン</t>
    </rPh>
    <rPh sb="7" eb="9">
      <t>コウジョ</t>
    </rPh>
    <rPh sb="11" eb="15">
      <t>ホジョジギョウ</t>
    </rPh>
    <rPh sb="18" eb="20">
      <t>ドウニュウ</t>
    </rPh>
    <rPh sb="22" eb="24">
      <t>セツビ</t>
    </rPh>
    <rPh sb="28" eb="34">
      <t>ホウテイタイヨウネンスウ</t>
    </rPh>
    <rPh sb="34" eb="36">
      <t>キカン</t>
    </rPh>
    <phoneticPr fontId="1"/>
  </si>
  <si>
    <r>
      <t>蓄電容量</t>
    </r>
    <r>
      <rPr>
        <sz val="6"/>
        <rFont val="ＭＳ 明朝"/>
        <family val="1"/>
        <charset val="128"/>
      </rPr>
      <t>※</t>
    </r>
    <phoneticPr fontId="2"/>
  </si>
  <si>
    <t>⑶　補助事業により導入した設備による発電量の30％以上を設置場所における</t>
    <rPh sb="2" eb="6">
      <t>ホジョジギョウ</t>
    </rPh>
    <rPh sb="9" eb="11">
      <t>ドウニュウ</t>
    </rPh>
    <rPh sb="13" eb="15">
      <t>セツビ</t>
    </rPh>
    <rPh sb="18" eb="21">
      <t>ハツデンリョウ</t>
    </rPh>
    <rPh sb="25" eb="27">
      <t>イジョウ</t>
    </rPh>
    <rPh sb="28" eb="32">
      <t>セッチバショ</t>
    </rPh>
    <phoneticPr fontId="1"/>
  </si>
  <si>
    <t>消費電力の一部として使用（自家消費）するとともに、自家消費を含め発電量</t>
    <rPh sb="5" eb="7">
      <t>イチブ</t>
    </rPh>
    <rPh sb="10" eb="12">
      <t>シヨウ</t>
    </rPh>
    <rPh sb="13" eb="17">
      <t>ジカショウヒ</t>
    </rPh>
    <rPh sb="25" eb="29">
      <t>ジカショウヒ</t>
    </rPh>
    <rPh sb="30" eb="31">
      <t>フク</t>
    </rPh>
    <rPh sb="32" eb="35">
      <t>ハツデンリョウ</t>
    </rPh>
    <phoneticPr fontId="1"/>
  </si>
  <si>
    <t>の50%以上を府内で消費すること。</t>
    <phoneticPr fontId="1"/>
  </si>
  <si>
    <t>⑻　蓄電池について申請する場合、次の価格以下のシステムとなるよう努めること。</t>
    <rPh sb="2" eb="5">
      <t>チクデンチ</t>
    </rPh>
    <rPh sb="9" eb="11">
      <t>シンセイ</t>
    </rPh>
    <rPh sb="13" eb="15">
      <t>バアイ</t>
    </rPh>
    <rPh sb="16" eb="17">
      <t>ツギ</t>
    </rPh>
    <rPh sb="18" eb="20">
      <t>カカク</t>
    </rPh>
    <rPh sb="20" eb="22">
      <t>イカ</t>
    </rPh>
    <rPh sb="32" eb="33">
      <t>ツト</t>
    </rPh>
    <phoneticPr fontId="1"/>
  </si>
  <si>
    <t>（家庭用：12.5万円/kWh、業務用：11.9万円/kWh以内）</t>
    <rPh sb="1" eb="4">
      <t>カテイヨウ</t>
    </rPh>
    <rPh sb="9" eb="11">
      <t>マンエン</t>
    </rPh>
    <rPh sb="16" eb="19">
      <t>ギョウムヨウ</t>
    </rPh>
    <rPh sb="24" eb="26">
      <t>マンエン</t>
    </rPh>
    <rPh sb="30" eb="32">
      <t>イナイ</t>
    </rPh>
    <phoneticPr fontId="1"/>
  </si>
  <si>
    <t>≧30%</t>
    <phoneticPr fontId="1"/>
  </si>
  <si>
    <t>年間の想定府内消費量（kWh）・・・③</t>
    <rPh sb="5" eb="7">
      <t>フナイ</t>
    </rPh>
    <phoneticPr fontId="2"/>
  </si>
  <si>
    <t>年間の府内消費率（（②＋③）÷①）</t>
    <rPh sb="3" eb="5">
      <t>フナイ</t>
    </rPh>
    <rPh sb="7" eb="8">
      <t>リツ</t>
    </rPh>
    <phoneticPr fontId="2"/>
  </si>
  <si>
    <t>２　設置予定の補助対象設備の内容</t>
    <phoneticPr fontId="2"/>
  </si>
  <si>
    <t>※　小数点第二位以下切り捨て</t>
    <rPh sb="2" eb="5">
      <t>ショウスウテン</t>
    </rPh>
    <rPh sb="5" eb="8">
      <t>ダイニイ</t>
    </rPh>
    <rPh sb="8" eb="10">
      <t>イカ</t>
    </rPh>
    <rPh sb="10" eb="11">
      <t>キ</t>
    </rPh>
    <rPh sb="12" eb="13">
      <t>ス</t>
    </rPh>
    <phoneticPr fontId="1"/>
  </si>
  <si>
    <t>4800Ah・セル未満（家庭用）</t>
  </si>
  <si>
    <t>※②を除く</t>
    <rPh sb="3" eb="4">
      <t>ノゾ</t>
    </rPh>
    <phoneticPr fontId="1"/>
  </si>
  <si>
    <t>別紙２（要領第13条第１号関係）</t>
    <rPh sb="0" eb="2">
      <t>ベッシ</t>
    </rPh>
    <rPh sb="4" eb="6">
      <t>ヨウリョウ</t>
    </rPh>
    <rPh sb="6" eb="7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</si>
  <si>
    <r>
      <t>Nm</t>
    </r>
    <r>
      <rPr>
        <vertAlign val="superscript"/>
        <sz val="12"/>
        <rFont val="ＭＳ 明朝"/>
        <family val="1"/>
        <charset val="128"/>
      </rPr>
      <t>3</t>
    </r>
    <phoneticPr fontId="2"/>
  </si>
  <si>
    <t>kW</t>
    <phoneticPr fontId="1"/>
  </si>
  <si>
    <t>…Ⓕ</t>
    <phoneticPr fontId="2"/>
  </si>
  <si>
    <t>…Ⓖ</t>
    <phoneticPr fontId="2"/>
  </si>
  <si>
    <t>…Ⓗ</t>
    <phoneticPr fontId="2"/>
  </si>
  <si>
    <t>最大貯蔵圧力</t>
    <rPh sb="0" eb="6">
      <t>サイダイチョゾウアツリョク</t>
    </rPh>
    <phoneticPr fontId="2"/>
  </si>
  <si>
    <t>MPaG</t>
    <phoneticPr fontId="1"/>
  </si>
  <si>
    <t>円</t>
    <phoneticPr fontId="1"/>
  </si>
  <si>
    <t>水素等関連設備</t>
    <rPh sb="0" eb="3">
      <t>スイソトウ</t>
    </rPh>
    <rPh sb="3" eb="7">
      <t>カンレンセツビ</t>
    </rPh>
    <phoneticPr fontId="1"/>
  </si>
  <si>
    <t>Ⓙ－Ⓜ</t>
    <phoneticPr fontId="1"/>
  </si>
  <si>
    <r>
      <t>m</t>
    </r>
    <r>
      <rPr>
        <vertAlign val="superscript"/>
        <sz val="12"/>
        <rFont val="ＭＳ 明朝"/>
        <family val="1"/>
        <charset val="128"/>
      </rPr>
      <t>3</t>
    </r>
    <phoneticPr fontId="2"/>
  </si>
  <si>
    <t>Ⓚ－Ⓞ</t>
    <phoneticPr fontId="1"/>
  </si>
  <si>
    <t>⑶	　水素等関連設備</t>
    <phoneticPr fontId="1"/>
  </si>
  <si>
    <t>…Ⓠ</t>
    <phoneticPr fontId="1"/>
  </si>
  <si>
    <t>…Ⓡ</t>
    <phoneticPr fontId="1"/>
  </si>
  <si>
    <t>Ⓛ－Ⓠ</t>
    <phoneticPr fontId="1"/>
  </si>
  <si>
    <t>…Ⓢ</t>
    <phoneticPr fontId="1"/>
  </si>
  <si>
    <t>…Ⓣ</t>
    <phoneticPr fontId="1"/>
  </si>
  <si>
    <t>…Ⓥ</t>
    <phoneticPr fontId="1"/>
  </si>
  <si>
    <t>…Ⓦ</t>
    <phoneticPr fontId="1"/>
  </si>
  <si>
    <t>…Ⓤ</t>
    <phoneticPr fontId="1"/>
  </si>
  <si>
    <t>⑷　合計</t>
    <phoneticPr fontId="1"/>
  </si>
  <si>
    <t>⑶　水素等関連設備</t>
    <rPh sb="2" eb="9">
      <t>スイソトウカンレンセツビ</t>
    </rPh>
    <phoneticPr fontId="2"/>
  </si>
  <si>
    <t>補助率：Ⓡ×２／３（千円未満切捨て）</t>
    <rPh sb="0" eb="3">
      <t>ホジョリツ</t>
    </rPh>
    <rPh sb="12" eb="14">
      <t>ミマン</t>
    </rPh>
    <phoneticPr fontId="2"/>
  </si>
  <si>
    <t>申請額</t>
    <rPh sb="0" eb="3">
      <t>シンセイガク</t>
    </rPh>
    <phoneticPr fontId="2"/>
  </si>
  <si>
    <t>申請額（Ⓢ、Ⓣ、900万円のいずれか低い額）</t>
    <rPh sb="18" eb="19">
      <t>ヒク</t>
    </rPh>
    <phoneticPr fontId="1"/>
  </si>
  <si>
    <t>補助率：Ⓟ×１／３（千円未満切捨て）</t>
    <rPh sb="0" eb="3">
      <t>ホジョリツ</t>
    </rPh>
    <rPh sb="12" eb="14">
      <t>ミマン</t>
    </rPh>
    <phoneticPr fontId="2"/>
  </si>
  <si>
    <t>…Ⓧ</t>
    <phoneticPr fontId="1"/>
  </si>
  <si>
    <t>…Ⓨ</t>
    <phoneticPr fontId="1"/>
  </si>
  <si>
    <t>（Ⓧ、1,000万円のいずれか低い額）</t>
    <phoneticPr fontId="1"/>
  </si>
  <si>
    <t>※１　水素製造能力は記載必須、貯蔵能力・運搬能力・水素使用量は該当する場合に記載してください。</t>
    <rPh sb="3" eb="5">
      <t>スイソ</t>
    </rPh>
    <rPh sb="5" eb="7">
      <t>セイゾウ</t>
    </rPh>
    <rPh sb="7" eb="9">
      <t>ノウリョク</t>
    </rPh>
    <rPh sb="10" eb="12">
      <t>キサイ</t>
    </rPh>
    <rPh sb="12" eb="14">
      <t>ヒッス</t>
    </rPh>
    <rPh sb="15" eb="17">
      <t>チョゾウ</t>
    </rPh>
    <rPh sb="17" eb="19">
      <t>ノウリョク</t>
    </rPh>
    <rPh sb="20" eb="22">
      <t>ウンパン</t>
    </rPh>
    <rPh sb="22" eb="24">
      <t>ノウリョク</t>
    </rPh>
    <rPh sb="25" eb="27">
      <t>スイソ</t>
    </rPh>
    <rPh sb="27" eb="30">
      <t>シヨウリョウ</t>
    </rPh>
    <rPh sb="31" eb="33">
      <t>ガイトウ</t>
    </rPh>
    <rPh sb="35" eb="37">
      <t>バアイ</t>
    </rPh>
    <rPh sb="38" eb="40">
      <t>キサイ</t>
    </rPh>
    <phoneticPr fontId="1"/>
  </si>
  <si>
    <r>
      <t>※２　Nm</t>
    </r>
    <r>
      <rPr>
        <vertAlign val="superscript"/>
        <sz val="9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>のかわりにkgで記載しても構いません。その場合、単位欄を修正してください。</t>
    </r>
    <rPh sb="14" eb="16">
      <t>キサイ</t>
    </rPh>
    <rPh sb="19" eb="20">
      <t>カマ</t>
    </rPh>
    <rPh sb="27" eb="29">
      <t>バアイ</t>
    </rPh>
    <rPh sb="30" eb="32">
      <t>タンイ</t>
    </rPh>
    <rPh sb="32" eb="33">
      <t>ラン</t>
    </rPh>
    <rPh sb="34" eb="36">
      <t>シュウセイ</t>
    </rPh>
    <phoneticPr fontId="1"/>
  </si>
  <si>
    <t>申請額（Ⓤ+Ⓦ+Ⓨ）</t>
    <rPh sb="0" eb="3">
      <t>シンセイガク</t>
    </rPh>
    <phoneticPr fontId="2"/>
  </si>
  <si>
    <t>⑼　水素等関連設備について申請する場合、以下の要件を満たすこと。</t>
    <rPh sb="2" eb="4">
      <t>スイソ</t>
    </rPh>
    <rPh sb="4" eb="5">
      <t>トウ</t>
    </rPh>
    <rPh sb="5" eb="9">
      <t>カンレンセツビ</t>
    </rPh>
    <rPh sb="13" eb="15">
      <t>シンセイ</t>
    </rPh>
    <rPh sb="17" eb="19">
      <t>バアイ</t>
    </rPh>
    <rPh sb="20" eb="22">
      <t>イカ</t>
    </rPh>
    <rPh sb="23" eb="25">
      <t>ヨウケン</t>
    </rPh>
    <rPh sb="26" eb="27">
      <t>ミ</t>
    </rPh>
    <phoneticPr fontId="1"/>
  </si>
  <si>
    <t>・事業を行うための実績・能力・実施体制が構築されていること。</t>
    <rPh sb="1" eb="3">
      <t>ジギョウ</t>
    </rPh>
    <rPh sb="4" eb="5">
      <t>オコナ</t>
    </rPh>
    <rPh sb="9" eb="11">
      <t>ジッセキ</t>
    </rPh>
    <rPh sb="12" eb="14">
      <t>ノウリョク</t>
    </rPh>
    <rPh sb="15" eb="19">
      <t>ジッシタイセイ</t>
    </rPh>
    <rPh sb="20" eb="22">
      <t>コウチク</t>
    </rPh>
    <phoneticPr fontId="1"/>
  </si>
  <si>
    <r>
      <t>・CO</t>
    </r>
    <r>
      <rPr>
        <vertAlign val="subscript"/>
        <sz val="12"/>
        <rFont val="ＭＳ 明朝"/>
        <family val="1"/>
        <charset val="128"/>
      </rPr>
      <t>2</t>
    </r>
    <r>
      <rPr>
        <sz val="12"/>
        <rFont val="ＭＳ 明朝"/>
        <family val="1"/>
        <charset val="128"/>
      </rPr>
      <t>排出実質ゼロ水素を製造等するものであること。</t>
    </r>
    <rPh sb="13" eb="15">
      <t>セイゾウ</t>
    </rPh>
    <rPh sb="15" eb="16">
      <t>トウ</t>
    </rPh>
    <phoneticPr fontId="1"/>
  </si>
  <si>
    <r>
      <t>・CO</t>
    </r>
    <r>
      <rPr>
        <vertAlign val="subscript"/>
        <sz val="12"/>
        <rFont val="ＭＳ 明朝"/>
        <family val="1"/>
        <charset val="128"/>
      </rPr>
      <t>2</t>
    </r>
    <r>
      <rPr>
        <sz val="12"/>
        <rFont val="ＭＳ 明朝"/>
        <family val="1"/>
        <charset val="128"/>
      </rPr>
      <t>排出量の削減が図れる事業であること。</t>
    </r>
    <rPh sb="6" eb="7">
      <t>リョウ</t>
    </rPh>
    <rPh sb="8" eb="10">
      <t>サクゲン</t>
    </rPh>
    <rPh sb="11" eb="12">
      <t>ハカ</t>
    </rPh>
    <rPh sb="14" eb="16">
      <t>ジギョウ</t>
    </rPh>
    <phoneticPr fontId="1"/>
  </si>
  <si>
    <t>⑴　導入設備を、各種法令等に適合して設置すること。</t>
    <rPh sb="2" eb="4">
      <t>ドウニュウ</t>
    </rPh>
    <rPh sb="8" eb="12">
      <t>カクシュホウレイ</t>
    </rPh>
    <phoneticPr fontId="2"/>
  </si>
  <si>
    <t>Premium)制度の認定を取得しないこと。</t>
    <phoneticPr fontId="1"/>
  </si>
  <si>
    <t>には、発電実績等を提出すること。</t>
    <phoneticPr fontId="2"/>
  </si>
  <si>
    <t>でも異議を申し立てないこと。</t>
    <rPh sb="2" eb="4">
      <t>イギ</t>
    </rPh>
    <rPh sb="5" eb="6">
      <t>モウ</t>
    </rPh>
    <rPh sb="7" eb="8">
      <t>タ</t>
    </rPh>
    <phoneticPr fontId="1"/>
  </si>
  <si>
    <t>広報活動などの取組に協力すること。</t>
    <phoneticPr fontId="2"/>
  </si>
  <si>
    <t>満了まで継続的に使用するために必要な措置を講ずること。</t>
    <rPh sb="4" eb="7">
      <t>ケイゾクテキ</t>
    </rPh>
    <rPh sb="8" eb="10">
      <t>シヨウ</t>
    </rPh>
    <rPh sb="15" eb="17">
      <t>ヒツヨウ</t>
    </rPh>
    <rPh sb="18" eb="20">
      <t>ソチ</t>
    </rPh>
    <rPh sb="21" eb="22">
      <t>コウ</t>
    </rPh>
    <phoneticPr fontId="1"/>
  </si>
  <si>
    <t>上乗せ分の設置費用：(Ⓝ÷Ⓒ)×(Ⓒ+Ⓑ-Ⓐ)</t>
    <rPh sb="3" eb="4">
      <t>ブン</t>
    </rPh>
    <phoneticPr fontId="2"/>
  </si>
  <si>
    <r>
      <t>⑶	　水素等関連設備</t>
    </r>
    <r>
      <rPr>
        <sz val="6"/>
        <rFont val="ＭＳ 明朝"/>
        <family val="1"/>
        <charset val="128"/>
      </rPr>
      <t>※１</t>
    </r>
    <rPh sb="3" eb="10">
      <t>スイソトウカンレンセツビ</t>
    </rPh>
    <phoneticPr fontId="2"/>
  </si>
  <si>
    <r>
      <t>単位時間あたりの水素製造能力（定格）</t>
    </r>
    <r>
      <rPr>
        <sz val="6"/>
        <rFont val="ＭＳ 明朝"/>
        <family val="1"/>
        <charset val="128"/>
      </rPr>
      <t>※２</t>
    </r>
    <rPh sb="0" eb="4">
      <t>タンイジカン</t>
    </rPh>
    <rPh sb="8" eb="12">
      <t>スイソセイゾウ</t>
    </rPh>
    <rPh sb="12" eb="14">
      <t>ノウリョク</t>
    </rPh>
    <rPh sb="15" eb="17">
      <t>テイカク</t>
    </rPh>
    <phoneticPr fontId="2"/>
  </si>
  <si>
    <t>（電解能力（定格））</t>
    <rPh sb="6" eb="8">
      <t>テイカク</t>
    </rPh>
    <phoneticPr fontId="1"/>
  </si>
  <si>
    <t>貯蔵能力（定格）</t>
    <rPh sb="0" eb="2">
      <t>チョゾウ</t>
    </rPh>
    <rPh sb="2" eb="4">
      <t>ノウリョク</t>
    </rPh>
    <rPh sb="5" eb="7">
      <t>テイカク</t>
    </rPh>
    <phoneticPr fontId="1"/>
  </si>
  <si>
    <r>
      <t>運搬能力（定格）</t>
    </r>
    <r>
      <rPr>
        <sz val="6"/>
        <rFont val="ＭＳ 明朝"/>
        <family val="1"/>
        <charset val="128"/>
      </rPr>
      <t>※２</t>
    </r>
    <rPh sb="0" eb="4">
      <t>ウンパンノウリョク</t>
    </rPh>
    <rPh sb="5" eb="7">
      <t>テイカク</t>
    </rPh>
    <phoneticPr fontId="2"/>
  </si>
  <si>
    <r>
      <t>単位時間あたりの水素使用量（定格）</t>
    </r>
    <r>
      <rPr>
        <sz val="6"/>
        <rFont val="ＭＳ 明朝"/>
        <family val="1"/>
        <charset val="128"/>
      </rPr>
      <t>※２</t>
    </r>
    <rPh sb="0" eb="4">
      <t>タンイジカン</t>
    </rPh>
    <rPh sb="8" eb="10">
      <t>スイソ</t>
    </rPh>
    <rPh sb="10" eb="13">
      <t>シヨウリョウ</t>
    </rPh>
    <rPh sb="14" eb="16">
      <t>テイカク</t>
    </rPh>
    <phoneticPr fontId="2"/>
  </si>
  <si>
    <t>京都府太陽光発電設備等導入促進事業補助金事業計画書
（特定建築主等再エネ導入促進事業）</t>
    <rPh sb="0" eb="3">
      <t>キョウトフ</t>
    </rPh>
    <rPh sb="8" eb="10">
      <t>セツビ</t>
    </rPh>
    <rPh sb="20" eb="25">
      <t>ジギョウケイカクショ</t>
    </rPh>
    <rPh sb="27" eb="33">
      <t>トクテイケンチクヌシトウ</t>
    </rPh>
    <rPh sb="33" eb="34">
      <t>サイ</t>
    </rPh>
    <rPh sb="36" eb="42">
      <t>ドウニュウソクシンジギョウ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</si>
</sst>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vertAlign val="subscript"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1" fillId="0" borderId="0"/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7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8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14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15" fillId="0" borderId="8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>
      <alignment vertical="center"/>
    </xf>
    <xf numFmtId="0" fontId="12" fillId="0" borderId="0" xfId="0" applyFont="1">
      <alignment vertical="center"/>
    </xf>
    <xf numFmtId="0" fontId="16" fillId="0" borderId="6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176" fontId="3" fillId="2" borderId="1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3B06797C-63F4-47E9-99DC-9D7A00CC4943}"/>
    <cellStyle name="標準 3" xfId="2" xr:uid="{52498D70-6FF2-4AB6-88EA-A66686656F6E}"/>
  </cellStyles>
  <dxfs count="0"/>
  <tableStyles count="0" defaultTableStyle="TableStyleMedium2" defaultPivotStyle="PivotStyleLight16"/>
  <colors>
    <mruColors>
      <color rgb="FFD7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9E47-B36F-49AE-976A-68DA08BA84B3}">
  <sheetPr>
    <pageSetUpPr fitToPage="1"/>
  </sheetPr>
  <dimension ref="B1:AN938"/>
  <sheetViews>
    <sheetView tabSelected="1" view="pageBreakPreview" topLeftCell="A43" zoomScaleNormal="100" zoomScaleSheetLayoutView="100" workbookViewId="0">
      <selection activeCell="X71" sqref="X71:AE71"/>
    </sheetView>
  </sheetViews>
  <sheetFormatPr defaultColWidth="9" defaultRowHeight="13" x14ac:dyDescent="0.2"/>
  <cols>
    <col min="1" max="1" width="1.54296875" style="3" customWidth="1"/>
    <col min="2" max="39" width="2.26953125" style="3" customWidth="1"/>
    <col min="40" max="16384" width="9" style="3"/>
  </cols>
  <sheetData>
    <row r="1" spans="2:38" ht="17.149999999999999" customHeight="1" x14ac:dyDescent="0.2">
      <c r="B1" s="4" t="s">
        <v>129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2:38" ht="10.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7"/>
      <c r="AK2" s="5"/>
      <c r="AL2" s="5"/>
    </row>
    <row r="3" spans="2:38" ht="31" customHeight="1" x14ac:dyDescent="0.2">
      <c r="B3" s="94" t="s">
        <v>180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5"/>
    </row>
    <row r="4" spans="2:38" ht="10.5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2:38" ht="17.149999999999999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5"/>
      <c r="M5" s="5"/>
      <c r="N5" s="5"/>
      <c r="O5" s="5"/>
      <c r="P5" s="5"/>
      <c r="Q5" s="5"/>
      <c r="R5" s="5"/>
      <c r="S5" s="5"/>
      <c r="T5" s="5" t="s">
        <v>74</v>
      </c>
      <c r="U5" s="5"/>
      <c r="V5" s="5"/>
      <c r="W5" s="5"/>
      <c r="X5" s="5" t="s">
        <v>75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2:38" ht="17.149999999999999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">
        <v>76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2:38" ht="10.5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2:38" ht="17.149999999999999" customHeight="1" x14ac:dyDescent="0.2">
      <c r="B8" s="18" t="s">
        <v>64</v>
      </c>
      <c r="C8" s="1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2:38" ht="17.149999999999999" customHeight="1" x14ac:dyDescent="0.2">
      <c r="B9" s="1"/>
      <c r="C9" s="21"/>
      <c r="D9" s="20"/>
      <c r="E9" s="35"/>
      <c r="F9" s="20"/>
      <c r="G9" s="20"/>
      <c r="H9" s="20" t="s">
        <v>63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19"/>
      <c r="Z9" s="20"/>
      <c r="AA9" s="20"/>
      <c r="AB9" s="20" t="s">
        <v>62</v>
      </c>
      <c r="AC9" s="20"/>
      <c r="AD9" s="20"/>
      <c r="AE9" s="20"/>
      <c r="AF9" s="20"/>
      <c r="AG9" s="20"/>
      <c r="AH9" s="20"/>
      <c r="AI9" s="20"/>
      <c r="AJ9" s="20"/>
      <c r="AK9" s="20"/>
      <c r="AL9" s="19"/>
    </row>
    <row r="10" spans="2:38" ht="17.149999999999999" customHeight="1" x14ac:dyDescent="0.2">
      <c r="B10" s="1"/>
      <c r="C10" s="49" t="s">
        <v>61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1"/>
      <c r="Z10" s="68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72"/>
    </row>
    <row r="11" spans="2:38" ht="17.149999999999999" customHeight="1" x14ac:dyDescent="0.2">
      <c r="B11" s="1"/>
      <c r="C11" s="76" t="s">
        <v>66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8"/>
      <c r="Z11" s="74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75"/>
    </row>
    <row r="12" spans="2:38" ht="17.149999999999999" customHeight="1" x14ac:dyDescent="0.2">
      <c r="B12" s="1"/>
      <c r="C12" s="79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8"/>
      <c r="Z12" s="74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75"/>
    </row>
    <row r="13" spans="2:38" ht="17.149999999999999" customHeight="1" x14ac:dyDescent="0.2">
      <c r="B13" s="1"/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4"/>
      <c r="Z13" s="70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3"/>
    </row>
    <row r="14" spans="2:38" ht="17.149999999999999" customHeight="1" x14ac:dyDescent="0.2">
      <c r="B14" s="1"/>
      <c r="C14" s="40" t="s">
        <v>88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</row>
    <row r="15" spans="2:38" ht="10.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2:38" ht="17.149999999999999" customHeight="1" x14ac:dyDescent="0.2">
      <c r="B16" s="18" t="s">
        <v>125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2:38" ht="17.149999999999999" customHeight="1" x14ac:dyDescent="0.2">
      <c r="B17" s="18"/>
      <c r="C17" s="1" t="s">
        <v>60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2:38" ht="17.149999999999999" customHeight="1" x14ac:dyDescent="0.2">
      <c r="B18" s="1"/>
      <c r="C18" s="34" t="s">
        <v>77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15"/>
      <c r="Y18" s="68"/>
      <c r="Z18" s="69"/>
      <c r="AA18" s="69"/>
      <c r="AB18" s="69"/>
      <c r="AC18" s="69"/>
      <c r="AD18" s="69"/>
      <c r="AE18" s="69"/>
      <c r="AF18" s="69" t="s">
        <v>56</v>
      </c>
      <c r="AG18" s="72"/>
      <c r="AH18" s="1" t="s">
        <v>59</v>
      </c>
      <c r="AI18" s="1"/>
      <c r="AJ18" s="1"/>
      <c r="AK18" s="1"/>
      <c r="AL18" s="1"/>
    </row>
    <row r="19" spans="2:38" ht="17.149999999999999" customHeight="1" x14ac:dyDescent="0.2">
      <c r="B19" s="1"/>
      <c r="C19" s="33" t="s">
        <v>97</v>
      </c>
      <c r="D19" s="22"/>
      <c r="E19" s="22"/>
      <c r="F19" s="22"/>
      <c r="G19" s="22"/>
      <c r="H19" s="38" t="s">
        <v>100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3"/>
      <c r="Y19" s="70"/>
      <c r="Z19" s="71"/>
      <c r="AA19" s="71"/>
      <c r="AB19" s="71"/>
      <c r="AC19" s="71"/>
      <c r="AD19" s="71"/>
      <c r="AE19" s="71"/>
      <c r="AF19" s="71"/>
      <c r="AG19" s="73"/>
      <c r="AH19" s="1"/>
      <c r="AI19" s="1"/>
      <c r="AJ19" s="1"/>
      <c r="AK19" s="1"/>
      <c r="AL19" s="1"/>
    </row>
    <row r="20" spans="2:38" ht="17.149999999999999" customHeight="1" x14ac:dyDescent="0.2">
      <c r="B20" s="1"/>
      <c r="C20" s="12" t="s">
        <v>58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7"/>
      <c r="Y20" s="68"/>
      <c r="Z20" s="69"/>
      <c r="AA20" s="69"/>
      <c r="AB20" s="69"/>
      <c r="AC20" s="69"/>
      <c r="AD20" s="69"/>
      <c r="AE20" s="69"/>
      <c r="AF20" s="61" t="s">
        <v>56</v>
      </c>
      <c r="AG20" s="75"/>
      <c r="AH20" s="1" t="s">
        <v>57</v>
      </c>
      <c r="AI20" s="1"/>
      <c r="AJ20" s="1"/>
      <c r="AK20" s="1"/>
      <c r="AL20" s="1"/>
    </row>
    <row r="21" spans="2:38" ht="17.149999999999999" customHeight="1" x14ac:dyDescent="0.2">
      <c r="B21" s="1"/>
      <c r="C21" s="8" t="s">
        <v>98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7"/>
      <c r="Y21" s="70"/>
      <c r="Z21" s="71"/>
      <c r="AA21" s="71"/>
      <c r="AB21" s="71"/>
      <c r="AC21" s="71"/>
      <c r="AD21" s="71"/>
      <c r="AE21" s="71"/>
      <c r="AF21" s="61"/>
      <c r="AG21" s="75"/>
      <c r="AH21" s="1"/>
      <c r="AI21" s="1"/>
      <c r="AJ21" s="1"/>
      <c r="AK21" s="1"/>
      <c r="AL21" s="1"/>
    </row>
    <row r="22" spans="2:38" ht="17.149999999999999" customHeight="1" x14ac:dyDescent="0.2">
      <c r="B22" s="1"/>
      <c r="C22" s="9" t="s">
        <v>99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19"/>
      <c r="Y22" s="65"/>
      <c r="Z22" s="66"/>
      <c r="AA22" s="66"/>
      <c r="AB22" s="66"/>
      <c r="AC22" s="66"/>
      <c r="AD22" s="66"/>
      <c r="AE22" s="66"/>
      <c r="AF22" s="66" t="s">
        <v>56</v>
      </c>
      <c r="AG22" s="67"/>
      <c r="AH22" s="1" t="s">
        <v>55</v>
      </c>
      <c r="AI22" s="1"/>
      <c r="AJ22" s="1"/>
      <c r="AK22" s="1"/>
      <c r="AL22" s="1"/>
    </row>
    <row r="23" spans="2:38" ht="17.149999999999999" customHeight="1" x14ac:dyDescent="0.2">
      <c r="B23" s="1"/>
      <c r="C23" s="9" t="s">
        <v>112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19"/>
      <c r="Y23" s="65"/>
      <c r="Z23" s="66"/>
      <c r="AA23" s="66"/>
      <c r="AB23" s="66"/>
      <c r="AC23" s="66"/>
      <c r="AD23" s="66"/>
      <c r="AE23" s="66"/>
      <c r="AF23" s="66" t="s">
        <v>56</v>
      </c>
      <c r="AG23" s="67"/>
      <c r="AH23" s="1" t="s">
        <v>102</v>
      </c>
      <c r="AI23" s="1"/>
      <c r="AJ23" s="1"/>
      <c r="AK23" s="1"/>
      <c r="AL23" s="1"/>
    </row>
    <row r="24" spans="2:38" ht="13.5" customHeight="1" x14ac:dyDescent="0.2">
      <c r="B24" s="1"/>
      <c r="C24" s="40" t="s">
        <v>101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4"/>
      <c r="Z24" s="24"/>
      <c r="AA24" s="24"/>
      <c r="AB24" s="24"/>
      <c r="AC24" s="24"/>
      <c r="AD24" s="24"/>
      <c r="AE24" s="24"/>
      <c r="AF24" s="24"/>
      <c r="AG24" s="24"/>
      <c r="AH24" s="1"/>
      <c r="AI24" s="1"/>
      <c r="AJ24" s="1"/>
      <c r="AK24" s="1"/>
      <c r="AL24" s="1"/>
    </row>
    <row r="25" spans="2:38" ht="13" customHeight="1" x14ac:dyDescent="0.2">
      <c r="B25" s="1"/>
      <c r="C25" s="40" t="s">
        <v>113</v>
      </c>
      <c r="D25" s="3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4"/>
      <c r="Z25" s="24"/>
      <c r="AA25" s="24"/>
      <c r="AB25" s="24"/>
      <c r="AC25" s="24"/>
      <c r="AD25" s="24"/>
      <c r="AE25" s="24"/>
      <c r="AF25" s="24"/>
      <c r="AG25" s="24"/>
      <c r="AH25" s="1"/>
      <c r="AI25" s="1"/>
      <c r="AJ25" s="1"/>
      <c r="AK25" s="1"/>
      <c r="AL25" s="1"/>
    </row>
    <row r="26" spans="2:38" ht="17" customHeight="1" x14ac:dyDescent="0.2">
      <c r="B26" s="1"/>
      <c r="C26" s="1" t="s">
        <v>54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4"/>
      <c r="Z26" s="24"/>
      <c r="AA26" s="24"/>
      <c r="AB26" s="24"/>
      <c r="AC26" s="24"/>
      <c r="AD26" s="24"/>
      <c r="AE26" s="24"/>
      <c r="AF26" s="24"/>
      <c r="AG26" s="24"/>
      <c r="AH26" s="1"/>
      <c r="AI26" s="1"/>
      <c r="AJ26" s="1"/>
      <c r="AK26" s="1"/>
      <c r="AL26" s="1"/>
    </row>
    <row r="27" spans="2:38" ht="17.149999999999999" customHeight="1" x14ac:dyDescent="0.2">
      <c r="B27" s="1"/>
      <c r="C27" s="21"/>
      <c r="D27" s="66" t="s">
        <v>90</v>
      </c>
      <c r="E27" s="66"/>
      <c r="F27" s="66"/>
      <c r="G27" s="66"/>
      <c r="H27" s="20"/>
      <c r="I27" s="103" t="s">
        <v>127</v>
      </c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5"/>
      <c r="AH27" s="1"/>
      <c r="AI27" s="1"/>
      <c r="AJ27" s="1"/>
      <c r="AK27" s="1"/>
      <c r="AL27" s="1"/>
    </row>
    <row r="28" spans="2:38" ht="17.149999999999999" customHeight="1" x14ac:dyDescent="0.2">
      <c r="B28" s="1"/>
      <c r="C28" s="21"/>
      <c r="D28" s="20" t="s">
        <v>116</v>
      </c>
      <c r="E28" s="29"/>
      <c r="F28" s="20"/>
      <c r="G28" s="20"/>
      <c r="H28" s="20"/>
      <c r="I28" s="21"/>
      <c r="J28" s="20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 t="s">
        <v>35</v>
      </c>
      <c r="AG28" s="67"/>
      <c r="AH28" s="1" t="s">
        <v>65</v>
      </c>
      <c r="AI28" s="1"/>
      <c r="AJ28" s="1"/>
      <c r="AK28" s="1"/>
      <c r="AL28" s="1"/>
    </row>
    <row r="29" spans="2:38" ht="14.5" customHeight="1" x14ac:dyDescent="0.2">
      <c r="B29" s="1"/>
      <c r="C29" s="40" t="s">
        <v>126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2:38" ht="17.149999999999999" customHeight="1" x14ac:dyDescent="0.2">
      <c r="B30" s="18"/>
      <c r="C30" s="1" t="s">
        <v>174</v>
      </c>
      <c r="D30" s="1"/>
      <c r="E30" s="1"/>
      <c r="F30" s="1"/>
      <c r="G30" s="1"/>
      <c r="H30" s="1"/>
      <c r="I30" s="1"/>
      <c r="J30" s="1"/>
      <c r="K30" s="1"/>
      <c r="L30" s="4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2:38" ht="17.149999999999999" customHeight="1" x14ac:dyDescent="0.2">
      <c r="B31" s="1"/>
      <c r="C31" s="34" t="s">
        <v>175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43"/>
      <c r="R31" s="23"/>
      <c r="S31" s="23"/>
      <c r="T31" s="23"/>
      <c r="U31" s="23"/>
      <c r="V31" s="23"/>
      <c r="W31" s="23"/>
      <c r="X31" s="15"/>
      <c r="Y31" s="68"/>
      <c r="Z31" s="69"/>
      <c r="AA31" s="69"/>
      <c r="AB31" s="69"/>
      <c r="AC31" s="69"/>
      <c r="AD31" s="69"/>
      <c r="AE31" s="69"/>
      <c r="AF31" s="69" t="s">
        <v>130</v>
      </c>
      <c r="AG31" s="72"/>
      <c r="AH31" s="1" t="s">
        <v>132</v>
      </c>
      <c r="AI31" s="1"/>
      <c r="AJ31" s="1"/>
      <c r="AK31" s="1"/>
      <c r="AL31" s="1"/>
    </row>
    <row r="32" spans="2:38" ht="17.149999999999999" customHeight="1" x14ac:dyDescent="0.2">
      <c r="B32" s="1"/>
      <c r="C32" s="33" t="s">
        <v>176</v>
      </c>
      <c r="D32" s="22"/>
      <c r="E32" s="22"/>
      <c r="F32" s="22"/>
      <c r="G32" s="22"/>
      <c r="H32" s="38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13"/>
      <c r="Y32" s="70"/>
      <c r="Z32" s="71"/>
      <c r="AA32" s="71"/>
      <c r="AB32" s="71"/>
      <c r="AC32" s="71"/>
      <c r="AD32" s="71"/>
      <c r="AE32" s="71"/>
      <c r="AF32" s="71" t="s">
        <v>131</v>
      </c>
      <c r="AG32" s="73"/>
      <c r="AH32" s="1"/>
      <c r="AI32" s="1"/>
      <c r="AJ32" s="1"/>
      <c r="AK32" s="1"/>
      <c r="AL32" s="1"/>
    </row>
    <row r="33" spans="2:38" ht="17.149999999999999" customHeight="1" x14ac:dyDescent="0.2">
      <c r="B33" s="1"/>
      <c r="C33" s="12" t="s">
        <v>177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7"/>
      <c r="Y33" s="68"/>
      <c r="Z33" s="69"/>
      <c r="AA33" s="69"/>
      <c r="AB33" s="69"/>
      <c r="AC33" s="69"/>
      <c r="AD33" s="69"/>
      <c r="AE33" s="69"/>
      <c r="AF33" s="69" t="s">
        <v>140</v>
      </c>
      <c r="AG33" s="72"/>
      <c r="AH33" s="1" t="s">
        <v>133</v>
      </c>
      <c r="AI33" s="1"/>
      <c r="AJ33" s="1"/>
      <c r="AK33" s="1"/>
      <c r="AL33" s="1"/>
    </row>
    <row r="34" spans="2:38" ht="17.149999999999999" customHeight="1" x14ac:dyDescent="0.2">
      <c r="B34" s="1"/>
      <c r="C34" s="8" t="s">
        <v>135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7"/>
      <c r="Y34" s="70"/>
      <c r="Z34" s="71"/>
      <c r="AA34" s="71"/>
      <c r="AB34" s="71"/>
      <c r="AC34" s="71"/>
      <c r="AD34" s="71"/>
      <c r="AE34" s="71"/>
      <c r="AF34" s="71" t="s">
        <v>136</v>
      </c>
      <c r="AG34" s="73"/>
      <c r="AH34" s="1"/>
      <c r="AI34" s="1"/>
      <c r="AJ34" s="1"/>
      <c r="AK34" s="1"/>
      <c r="AL34" s="1"/>
    </row>
    <row r="35" spans="2:38" ht="17.149999999999999" customHeight="1" x14ac:dyDescent="0.2">
      <c r="B35" s="1"/>
      <c r="C35" s="9" t="s">
        <v>178</v>
      </c>
      <c r="D35" s="20"/>
      <c r="E35" s="20"/>
      <c r="F35" s="20"/>
      <c r="G35" s="43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19"/>
      <c r="Y35" s="65"/>
      <c r="Z35" s="66"/>
      <c r="AA35" s="66"/>
      <c r="AB35" s="66"/>
      <c r="AC35" s="66"/>
      <c r="AD35" s="66"/>
      <c r="AE35" s="66"/>
      <c r="AF35" s="66" t="s">
        <v>130</v>
      </c>
      <c r="AG35" s="67"/>
      <c r="AH35" s="1" t="s">
        <v>134</v>
      </c>
      <c r="AI35" s="1"/>
      <c r="AJ35" s="1"/>
      <c r="AK35" s="1"/>
      <c r="AL35" s="1"/>
    </row>
    <row r="36" spans="2:38" ht="17.149999999999999" customHeight="1" x14ac:dyDescent="0.2">
      <c r="B36" s="1"/>
      <c r="C36" s="9" t="s">
        <v>179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44"/>
      <c r="Q36" s="20"/>
      <c r="R36" s="20"/>
      <c r="S36" s="20"/>
      <c r="T36" s="20"/>
      <c r="U36" s="20"/>
      <c r="V36" s="20"/>
      <c r="W36" s="20"/>
      <c r="X36" s="19"/>
      <c r="Y36" s="65"/>
      <c r="Z36" s="66"/>
      <c r="AA36" s="66"/>
      <c r="AB36" s="66"/>
      <c r="AC36" s="66"/>
      <c r="AD36" s="66"/>
      <c r="AE36" s="66"/>
      <c r="AF36" s="66" t="s">
        <v>130</v>
      </c>
      <c r="AG36" s="67"/>
      <c r="AH36" s="1" t="s">
        <v>103</v>
      </c>
      <c r="AI36" s="1"/>
      <c r="AJ36" s="1"/>
      <c r="AK36" s="1"/>
      <c r="AL36" s="1"/>
    </row>
    <row r="37" spans="2:38" ht="13" customHeight="1" x14ac:dyDescent="0.2">
      <c r="B37" s="1"/>
      <c r="C37" s="40" t="s">
        <v>160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24"/>
      <c r="AB37" s="24"/>
      <c r="AC37" s="24"/>
      <c r="AD37" s="24"/>
      <c r="AE37" s="24"/>
      <c r="AF37" s="24"/>
      <c r="AG37" s="24"/>
      <c r="AH37" s="1"/>
      <c r="AI37" s="1"/>
      <c r="AJ37" s="1"/>
      <c r="AK37" s="1"/>
      <c r="AL37" s="1"/>
    </row>
    <row r="38" spans="2:38" ht="13" customHeight="1" x14ac:dyDescent="0.2">
      <c r="B38" s="1"/>
      <c r="C38" s="40" t="s">
        <v>161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24"/>
      <c r="AB38" s="24"/>
      <c r="AC38" s="24"/>
      <c r="AD38" s="24"/>
      <c r="AE38" s="24"/>
      <c r="AF38" s="24"/>
      <c r="AG38" s="24"/>
      <c r="AH38" s="1"/>
      <c r="AI38" s="1"/>
      <c r="AJ38" s="1"/>
      <c r="AK38" s="1"/>
      <c r="AL38" s="1"/>
    </row>
    <row r="39" spans="2:38" ht="10.5" customHeight="1" x14ac:dyDescent="0.2">
      <c r="B39" s="1"/>
      <c r="C39" s="4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2:38" ht="17.149999999999999" customHeight="1" x14ac:dyDescent="0.2">
      <c r="B40" s="18" t="s">
        <v>53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2:38" ht="17.149999999999999" customHeight="1" x14ac:dyDescent="0.2">
      <c r="B41" s="1"/>
      <c r="C41" s="16" t="s">
        <v>52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5"/>
      <c r="U41" s="90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2" t="s">
        <v>36</v>
      </c>
      <c r="AG41" s="93"/>
      <c r="AH41" s="1" t="s">
        <v>104</v>
      </c>
      <c r="AI41" s="1"/>
      <c r="AJ41" s="1"/>
      <c r="AK41" s="1"/>
      <c r="AL41" s="1"/>
    </row>
    <row r="42" spans="2:38" ht="17.149999999999999" customHeight="1" x14ac:dyDescent="0.2">
      <c r="B42" s="1"/>
      <c r="C42" s="21" t="s">
        <v>51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19"/>
      <c r="U42" s="90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2" t="s">
        <v>36</v>
      </c>
      <c r="AG42" s="93"/>
      <c r="AH42" s="1" t="s">
        <v>105</v>
      </c>
      <c r="AI42" s="1"/>
      <c r="AJ42" s="1"/>
      <c r="AK42" s="1"/>
      <c r="AL42" s="1"/>
    </row>
    <row r="43" spans="2:38" ht="17.149999999999999" customHeight="1" x14ac:dyDescent="0.2">
      <c r="B43" s="1"/>
      <c r="C43" s="21" t="s">
        <v>138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19"/>
      <c r="U43" s="90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2" t="s">
        <v>137</v>
      </c>
      <c r="AG43" s="93"/>
      <c r="AH43" s="1" t="s">
        <v>106</v>
      </c>
      <c r="AI43" s="1"/>
      <c r="AJ43" s="1"/>
      <c r="AK43" s="1"/>
      <c r="AL43" s="1"/>
    </row>
    <row r="44" spans="2:38" ht="9.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2"/>
      <c r="AG44" s="2"/>
      <c r="AH44" s="1"/>
      <c r="AI44" s="1"/>
      <c r="AJ44" s="1"/>
      <c r="AK44" s="1"/>
      <c r="AL44" s="1"/>
    </row>
    <row r="45" spans="2:38" ht="17.149999999999999" customHeight="1" x14ac:dyDescent="0.2">
      <c r="B45" s="18" t="s">
        <v>67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17.149999999999999" customHeight="1" x14ac:dyDescent="0.2">
      <c r="B46" s="1"/>
      <c r="C46" s="1"/>
      <c r="D46" s="1" t="s">
        <v>50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2:38" ht="17.149999999999999" customHeight="1" x14ac:dyDescent="0.2">
      <c r="B47" s="1"/>
      <c r="C47" s="1" t="s">
        <v>68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2:38" ht="17.149999999999999" customHeight="1" x14ac:dyDescent="0.2">
      <c r="B48" s="1"/>
      <c r="C48" s="1" t="s">
        <v>49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2:38" ht="17.149999999999999" customHeight="1" x14ac:dyDescent="0.2">
      <c r="B49" s="1"/>
      <c r="C49" s="1"/>
      <c r="D49" s="1"/>
      <c r="E49" s="16"/>
      <c r="F49" s="23"/>
      <c r="G49" s="23"/>
      <c r="H49" s="23"/>
      <c r="I49" s="23" t="s">
        <v>47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16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15"/>
      <c r="AH49" s="1"/>
      <c r="AI49" s="1"/>
      <c r="AJ49" s="1"/>
      <c r="AK49" s="1"/>
      <c r="AL49" s="1"/>
    </row>
    <row r="50" spans="2:38" ht="17.149999999999999" customHeight="1" x14ac:dyDescent="0.2">
      <c r="B50" s="1"/>
      <c r="C50" s="1"/>
      <c r="D50" s="1"/>
      <c r="E50" s="14"/>
      <c r="F50" s="22"/>
      <c r="G50" s="22" t="s">
        <v>46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14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3"/>
      <c r="AH50" s="1"/>
      <c r="AI50" s="1"/>
      <c r="AJ50" s="1"/>
      <c r="AK50" s="1"/>
      <c r="AL50" s="1"/>
    </row>
    <row r="51" spans="2:38" ht="17.149999999999999" customHeight="1" thickBot="1" x14ac:dyDescent="0.25">
      <c r="B51" s="1"/>
      <c r="C51" s="1"/>
      <c r="D51" s="2" t="s">
        <v>42</v>
      </c>
      <c r="E51" s="14"/>
      <c r="F51" s="22"/>
      <c r="G51" s="22"/>
      <c r="H51" s="22"/>
      <c r="I51" s="22"/>
      <c r="J51" s="22" t="s">
        <v>45</v>
      </c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82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101" t="s">
        <v>36</v>
      </c>
      <c r="AG51" s="102"/>
      <c r="AH51" s="1" t="s">
        <v>107</v>
      </c>
      <c r="AI51" s="1"/>
      <c r="AJ51" s="1"/>
      <c r="AK51" s="1"/>
      <c r="AL51" s="1"/>
    </row>
    <row r="52" spans="2:38" ht="17.149999999999999" customHeight="1" thickBot="1" x14ac:dyDescent="0.25">
      <c r="B52" s="1"/>
      <c r="C52" s="1"/>
      <c r="D52" s="2" t="s">
        <v>41</v>
      </c>
      <c r="E52" s="14"/>
      <c r="F52" s="22"/>
      <c r="G52" s="22"/>
      <c r="H52" s="22"/>
      <c r="I52" s="22"/>
      <c r="J52" s="22"/>
      <c r="K52" s="22" t="s">
        <v>139</v>
      </c>
      <c r="L52" s="22"/>
      <c r="M52" s="22"/>
      <c r="N52" s="22"/>
      <c r="O52" s="22"/>
      <c r="P52" s="22"/>
      <c r="Q52" s="22"/>
      <c r="R52" s="22"/>
      <c r="S52" s="22"/>
      <c r="T52" s="22"/>
      <c r="U52" s="80">
        <f>U41-U51</f>
        <v>0</v>
      </c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98" t="s">
        <v>36</v>
      </c>
      <c r="AG52" s="99"/>
      <c r="AH52" s="1" t="s">
        <v>108</v>
      </c>
      <c r="AI52" s="1"/>
      <c r="AJ52" s="1"/>
      <c r="AK52" s="1"/>
      <c r="AL52" s="1"/>
    </row>
    <row r="53" spans="2:38" ht="17.149999999999999" customHeight="1" x14ac:dyDescent="0.2">
      <c r="B53" s="1"/>
      <c r="C53" s="1" t="s">
        <v>48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2:38" ht="17.149999999999999" customHeight="1" x14ac:dyDescent="0.2">
      <c r="B54" s="1"/>
      <c r="C54" s="1"/>
      <c r="D54" s="1"/>
      <c r="E54" s="16"/>
      <c r="F54" s="23"/>
      <c r="G54" s="23"/>
      <c r="H54" s="23"/>
      <c r="I54" s="23" t="s">
        <v>47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16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15"/>
      <c r="AH54" s="1"/>
      <c r="AI54" s="1"/>
      <c r="AJ54" s="1"/>
      <c r="AK54" s="1"/>
      <c r="AL54" s="1"/>
    </row>
    <row r="55" spans="2:38" ht="17.149999999999999" customHeight="1" x14ac:dyDescent="0.2">
      <c r="B55" s="1"/>
      <c r="C55" s="1"/>
      <c r="D55" s="1"/>
      <c r="E55" s="14"/>
      <c r="F55" s="22"/>
      <c r="G55" s="22" t="s">
        <v>46</v>
      </c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14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13"/>
      <c r="AH55" s="1"/>
      <c r="AI55" s="1"/>
      <c r="AJ55" s="1"/>
      <c r="AK55" s="1"/>
      <c r="AL55" s="1"/>
    </row>
    <row r="56" spans="2:38" ht="17.149999999999999" customHeight="1" thickBot="1" x14ac:dyDescent="0.25">
      <c r="B56" s="1"/>
      <c r="C56" s="1"/>
      <c r="D56" s="2" t="s">
        <v>42</v>
      </c>
      <c r="E56" s="14"/>
      <c r="F56" s="22"/>
      <c r="G56" s="22"/>
      <c r="H56" s="22"/>
      <c r="I56" s="22"/>
      <c r="J56" s="22" t="s">
        <v>45</v>
      </c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82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101" t="s">
        <v>36</v>
      </c>
      <c r="AG56" s="102"/>
      <c r="AH56" s="1" t="s">
        <v>109</v>
      </c>
      <c r="AI56" s="1"/>
      <c r="AJ56" s="1"/>
      <c r="AK56" s="1"/>
      <c r="AL56" s="1"/>
    </row>
    <row r="57" spans="2:38" ht="17.149999999999999" customHeight="1" thickBot="1" x14ac:dyDescent="0.25">
      <c r="B57" s="1"/>
      <c r="C57" s="1"/>
      <c r="D57" s="2" t="s">
        <v>41</v>
      </c>
      <c r="E57" s="14"/>
      <c r="F57" s="22"/>
      <c r="G57" s="22"/>
      <c r="H57" s="22"/>
      <c r="I57" s="22"/>
      <c r="J57" s="22"/>
      <c r="K57" s="22" t="s">
        <v>141</v>
      </c>
      <c r="L57" s="22"/>
      <c r="M57" s="22"/>
      <c r="N57" s="22"/>
      <c r="O57" s="22"/>
      <c r="P57" s="22"/>
      <c r="Q57" s="22"/>
      <c r="R57" s="22"/>
      <c r="S57" s="22"/>
      <c r="T57" s="22"/>
      <c r="U57" s="80">
        <f>U42-U56</f>
        <v>0</v>
      </c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98" t="s">
        <v>36</v>
      </c>
      <c r="AG57" s="99"/>
      <c r="AH57" s="1" t="s">
        <v>110</v>
      </c>
      <c r="AI57" s="1"/>
      <c r="AJ57" s="1"/>
      <c r="AK57" s="1"/>
      <c r="AL57" s="1"/>
    </row>
    <row r="58" spans="2:38" ht="17.149999999999999" customHeight="1" x14ac:dyDescent="0.2">
      <c r="B58" s="1"/>
      <c r="C58" s="1" t="s">
        <v>142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2:38" ht="17.149999999999999" customHeight="1" x14ac:dyDescent="0.2">
      <c r="B59" s="1"/>
      <c r="C59" s="1"/>
      <c r="D59" s="1"/>
      <c r="E59" s="16"/>
      <c r="F59" s="23"/>
      <c r="G59" s="23"/>
      <c r="H59" s="23"/>
      <c r="I59" s="23" t="s">
        <v>47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16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15"/>
      <c r="AH59" s="1"/>
      <c r="AI59" s="1"/>
      <c r="AJ59" s="1"/>
      <c r="AK59" s="1"/>
      <c r="AL59" s="1"/>
    </row>
    <row r="60" spans="2:38" ht="17.149999999999999" customHeight="1" x14ac:dyDescent="0.2">
      <c r="B60" s="1"/>
      <c r="C60" s="1"/>
      <c r="D60" s="1"/>
      <c r="E60" s="14"/>
      <c r="F60" s="22"/>
      <c r="G60" s="22" t="s">
        <v>46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14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13"/>
      <c r="AH60" s="1"/>
      <c r="AI60" s="1"/>
      <c r="AJ60" s="1"/>
      <c r="AK60" s="1"/>
      <c r="AL60" s="1"/>
    </row>
    <row r="61" spans="2:38" ht="17.149999999999999" customHeight="1" thickBot="1" x14ac:dyDescent="0.25">
      <c r="B61" s="1"/>
      <c r="C61" s="1"/>
      <c r="D61" s="2" t="s">
        <v>42</v>
      </c>
      <c r="E61" s="14"/>
      <c r="F61" s="22"/>
      <c r="G61" s="22"/>
      <c r="H61" s="22"/>
      <c r="I61" s="22"/>
      <c r="J61" s="22" t="s">
        <v>45</v>
      </c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82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101" t="s">
        <v>36</v>
      </c>
      <c r="AG61" s="102"/>
      <c r="AH61" s="1" t="s">
        <v>143</v>
      </c>
      <c r="AI61" s="1"/>
      <c r="AJ61" s="1"/>
      <c r="AK61" s="1"/>
      <c r="AL61" s="1"/>
    </row>
    <row r="62" spans="2:38" ht="17.149999999999999" customHeight="1" thickBot="1" x14ac:dyDescent="0.25">
      <c r="B62" s="1"/>
      <c r="C62" s="1"/>
      <c r="D62" s="2" t="s">
        <v>41</v>
      </c>
      <c r="E62" s="14"/>
      <c r="F62" s="22"/>
      <c r="G62" s="22"/>
      <c r="H62" s="22"/>
      <c r="I62" s="22"/>
      <c r="J62" s="22"/>
      <c r="K62" s="22" t="s">
        <v>145</v>
      </c>
      <c r="L62" s="22"/>
      <c r="M62" s="22"/>
      <c r="N62" s="22"/>
      <c r="O62" s="22"/>
      <c r="P62" s="22"/>
      <c r="Q62" s="22"/>
      <c r="R62" s="22"/>
      <c r="S62" s="22"/>
      <c r="T62" s="22"/>
      <c r="U62" s="80">
        <f>U43-U61</f>
        <v>0</v>
      </c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98" t="s">
        <v>36</v>
      </c>
      <c r="AG62" s="99"/>
      <c r="AH62" s="1" t="s">
        <v>144</v>
      </c>
      <c r="AI62" s="1"/>
      <c r="AJ62" s="1"/>
      <c r="AK62" s="1"/>
      <c r="AL62" s="1"/>
    </row>
    <row r="63" spans="2:38" ht="10.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2:38" ht="17.149999999999999" customHeight="1" x14ac:dyDescent="0.2">
      <c r="B64" s="18" t="s">
        <v>44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2:38" ht="17.149999999999999" customHeight="1" thickBot="1" x14ac:dyDescent="0.25">
      <c r="B65" s="1"/>
      <c r="C65" s="1" t="s">
        <v>43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2:38" ht="17.149999999999999" customHeight="1" thickBot="1" x14ac:dyDescent="0.25">
      <c r="B66" s="1"/>
      <c r="C66" s="1"/>
      <c r="D66" s="2" t="s">
        <v>72</v>
      </c>
      <c r="E66" s="32" t="s">
        <v>111</v>
      </c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80">
        <f>Y23*50000</f>
        <v>0</v>
      </c>
      <c r="Y66" s="81"/>
      <c r="Z66" s="81"/>
      <c r="AA66" s="81"/>
      <c r="AB66" s="81"/>
      <c r="AC66" s="81"/>
      <c r="AD66" s="81"/>
      <c r="AE66" s="81"/>
      <c r="AF66" s="98" t="s">
        <v>36</v>
      </c>
      <c r="AG66" s="99"/>
      <c r="AH66" s="1" t="s">
        <v>146</v>
      </c>
      <c r="AI66" s="1"/>
      <c r="AJ66" s="1"/>
      <c r="AK66" s="1"/>
      <c r="AL66" s="1"/>
    </row>
    <row r="67" spans="2:38" ht="17.149999999999999" customHeight="1" thickBot="1" x14ac:dyDescent="0.25">
      <c r="B67" s="1"/>
      <c r="C67" s="1"/>
      <c r="D67" s="2" t="s">
        <v>71</v>
      </c>
      <c r="E67" s="30" t="s">
        <v>173</v>
      </c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31"/>
      <c r="X67" s="100" t="str">
        <f>IFERROR(ROUNDDOWN((U52/Y22)*(Y22+Y20-Y18),-3),"0")</f>
        <v>0</v>
      </c>
      <c r="Y67" s="100"/>
      <c r="Z67" s="100"/>
      <c r="AA67" s="100"/>
      <c r="AB67" s="100"/>
      <c r="AC67" s="100"/>
      <c r="AD67" s="100"/>
      <c r="AE67" s="100"/>
      <c r="AF67" s="86" t="s">
        <v>36</v>
      </c>
      <c r="AG67" s="87"/>
      <c r="AH67" s="1" t="s">
        <v>147</v>
      </c>
      <c r="AI67" s="1"/>
      <c r="AJ67" s="1"/>
      <c r="AK67" s="1"/>
      <c r="AL67" s="1"/>
    </row>
    <row r="68" spans="2:38" ht="17.149999999999999" customHeight="1" thickTop="1" thickBot="1" x14ac:dyDescent="0.25">
      <c r="B68" s="1"/>
      <c r="C68" s="1"/>
      <c r="D68" s="2" t="s">
        <v>73</v>
      </c>
      <c r="E68" s="30" t="s">
        <v>155</v>
      </c>
      <c r="F68" s="20"/>
      <c r="G68" s="29"/>
      <c r="H68" s="29"/>
      <c r="I68" s="29"/>
      <c r="J68" s="20"/>
      <c r="K68" s="20"/>
      <c r="L68" s="20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88">
        <f>MIN(X66,X67,9000000)</f>
        <v>0</v>
      </c>
      <c r="Y68" s="89"/>
      <c r="Z68" s="89"/>
      <c r="AA68" s="89"/>
      <c r="AB68" s="89"/>
      <c r="AC68" s="89"/>
      <c r="AD68" s="89"/>
      <c r="AE68" s="89"/>
      <c r="AF68" s="96" t="s">
        <v>36</v>
      </c>
      <c r="AG68" s="97"/>
      <c r="AH68" s="1" t="s">
        <v>150</v>
      </c>
      <c r="AI68" s="1"/>
      <c r="AJ68" s="1"/>
      <c r="AK68" s="1"/>
      <c r="AL68" s="1"/>
    </row>
    <row r="69" spans="2:38" ht="17.149999999999999" customHeight="1" thickTop="1" thickBot="1" x14ac:dyDescent="0.25">
      <c r="B69" s="1"/>
      <c r="C69" s="1" t="s">
        <v>40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2:38" ht="17.149999999999999" customHeight="1" thickBot="1" x14ac:dyDescent="0.25">
      <c r="B70" s="1"/>
      <c r="C70" s="1"/>
      <c r="D70" s="2" t="s">
        <v>39</v>
      </c>
      <c r="E70" s="30" t="s">
        <v>156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84">
        <f>ROUNDDOWN(U57/3,-3)</f>
        <v>0</v>
      </c>
      <c r="Y70" s="85"/>
      <c r="Z70" s="85"/>
      <c r="AA70" s="85"/>
      <c r="AB70" s="85"/>
      <c r="AC70" s="85"/>
      <c r="AD70" s="85"/>
      <c r="AE70" s="85"/>
      <c r="AF70" s="86" t="s">
        <v>36</v>
      </c>
      <c r="AG70" s="87"/>
      <c r="AH70" s="1" t="s">
        <v>148</v>
      </c>
      <c r="AI70" s="1"/>
      <c r="AJ70" s="1"/>
      <c r="AK70" s="1"/>
      <c r="AL70" s="1"/>
    </row>
    <row r="71" spans="2:38" ht="17.149999999999999" customHeight="1" thickTop="1" thickBot="1" x14ac:dyDescent="0.25">
      <c r="B71" s="1"/>
      <c r="C71" s="1"/>
      <c r="D71" s="2" t="s">
        <v>38</v>
      </c>
      <c r="E71" s="30" t="s">
        <v>154</v>
      </c>
      <c r="F71" s="28"/>
      <c r="G71" s="29"/>
      <c r="H71" s="41" t="str">
        <f>IF(I27="4800Ah・セル未満（家庭用）","(Ⓥ、14.1万円/kWh×1/3、100万円※の低い額)","(Ⓥ、16.0万円/kWh×1/3、100万円※の低い額)")</f>
        <v>(Ⓥ、14.1万円/kWh×1/3、100万円※の低い額)</v>
      </c>
      <c r="I71" s="28"/>
      <c r="J71" s="20"/>
      <c r="K71" s="20"/>
      <c r="L71" s="20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88">
        <f>ROUNDDOWN(MIN(X70,1000000,IF(I27="4800Ah・セル未満（家庭用）",K28*141000*1/3,K28*160000*1/3)),-3)</f>
        <v>0</v>
      </c>
      <c r="Y71" s="89"/>
      <c r="Z71" s="89"/>
      <c r="AA71" s="89"/>
      <c r="AB71" s="89"/>
      <c r="AC71" s="89"/>
      <c r="AD71" s="89"/>
      <c r="AE71" s="89"/>
      <c r="AF71" s="96" t="s">
        <v>37</v>
      </c>
      <c r="AG71" s="97"/>
      <c r="AH71" s="1" t="s">
        <v>149</v>
      </c>
      <c r="AI71" s="1"/>
      <c r="AJ71" s="1"/>
      <c r="AK71" s="1"/>
      <c r="AL71" s="1"/>
    </row>
    <row r="72" spans="2:38" ht="14.5" customHeight="1" thickTop="1" x14ac:dyDescent="0.2">
      <c r="B72" s="1"/>
      <c r="C72" s="1"/>
      <c r="D72" s="2"/>
      <c r="E72" s="36" t="s">
        <v>81</v>
      </c>
      <c r="F72" s="5"/>
      <c r="I72" s="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37"/>
      <c r="Y72" s="37"/>
      <c r="Z72" s="37"/>
      <c r="AA72" s="37"/>
      <c r="AB72" s="37"/>
      <c r="AC72" s="37"/>
      <c r="AD72" s="37"/>
      <c r="AE72" s="37"/>
      <c r="AF72" s="2"/>
      <c r="AG72" s="2"/>
      <c r="AH72" s="1"/>
      <c r="AI72" s="1"/>
      <c r="AJ72" s="1"/>
      <c r="AK72" s="1"/>
      <c r="AL72" s="1"/>
    </row>
    <row r="73" spans="2:38" ht="17.149999999999999" customHeight="1" thickBot="1" x14ac:dyDescent="0.25">
      <c r="B73" s="1"/>
      <c r="C73" s="1" t="s">
        <v>152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2:38" ht="17.149999999999999" customHeight="1" thickBot="1" x14ac:dyDescent="0.25">
      <c r="B74" s="1"/>
      <c r="C74" s="1"/>
      <c r="D74" s="2" t="s">
        <v>39</v>
      </c>
      <c r="E74" s="30" t="s">
        <v>153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84">
        <f>ROUNDDOWN(U62*2/3,-3)</f>
        <v>0</v>
      </c>
      <c r="Y74" s="85"/>
      <c r="Z74" s="85"/>
      <c r="AA74" s="85"/>
      <c r="AB74" s="85"/>
      <c r="AC74" s="85"/>
      <c r="AD74" s="85"/>
      <c r="AE74" s="85"/>
      <c r="AF74" s="86" t="s">
        <v>36</v>
      </c>
      <c r="AG74" s="87"/>
      <c r="AH74" s="1" t="s">
        <v>157</v>
      </c>
      <c r="AI74" s="1"/>
      <c r="AJ74" s="1"/>
      <c r="AK74" s="1"/>
      <c r="AL74" s="1"/>
    </row>
    <row r="75" spans="2:38" ht="17.149999999999999" customHeight="1" thickTop="1" thickBot="1" x14ac:dyDescent="0.25">
      <c r="B75" s="1"/>
      <c r="C75" s="1"/>
      <c r="D75" s="2" t="s">
        <v>38</v>
      </c>
      <c r="E75" s="30" t="s">
        <v>154</v>
      </c>
      <c r="F75" s="28"/>
      <c r="G75" s="29"/>
      <c r="H75" s="28" t="s">
        <v>159</v>
      </c>
      <c r="I75" s="28"/>
      <c r="J75" s="20"/>
      <c r="K75" s="20"/>
      <c r="L75" s="20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88">
        <f>MIN(X74,10000000)</f>
        <v>0</v>
      </c>
      <c r="Y75" s="89"/>
      <c r="Z75" s="89"/>
      <c r="AA75" s="89"/>
      <c r="AB75" s="89"/>
      <c r="AC75" s="89"/>
      <c r="AD75" s="89"/>
      <c r="AE75" s="89"/>
      <c r="AF75" s="96" t="s">
        <v>37</v>
      </c>
      <c r="AG75" s="97"/>
      <c r="AH75" s="1" t="s">
        <v>158</v>
      </c>
      <c r="AI75" s="1"/>
      <c r="AJ75" s="1"/>
      <c r="AK75" s="1"/>
      <c r="AL75" s="1"/>
    </row>
    <row r="76" spans="2:38" ht="17.149999999999999" customHeight="1" thickTop="1" thickBot="1" x14ac:dyDescent="0.25">
      <c r="B76" s="1"/>
      <c r="C76" s="27" t="s">
        <v>151</v>
      </c>
      <c r="D76" s="27"/>
      <c r="E76" s="2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2:38" ht="17.149999999999999" customHeight="1" thickTop="1" thickBot="1" x14ac:dyDescent="0.25">
      <c r="B77" s="1"/>
      <c r="C77" s="27"/>
      <c r="D77" s="27"/>
      <c r="E77" s="26" t="s">
        <v>162</v>
      </c>
      <c r="F77" s="20"/>
      <c r="G77" s="20"/>
      <c r="H77" s="20"/>
      <c r="I77" s="20"/>
      <c r="J77" s="20"/>
      <c r="K77" s="20"/>
      <c r="L77" s="25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106">
        <f>X68+X71+X75</f>
        <v>0</v>
      </c>
      <c r="Y77" s="107"/>
      <c r="Z77" s="107"/>
      <c r="AA77" s="107"/>
      <c r="AB77" s="107"/>
      <c r="AC77" s="107"/>
      <c r="AD77" s="107"/>
      <c r="AE77" s="107"/>
      <c r="AF77" s="96" t="s">
        <v>36</v>
      </c>
      <c r="AG77" s="97"/>
      <c r="AH77" s="1"/>
      <c r="AI77" s="1"/>
      <c r="AJ77" s="1"/>
      <c r="AK77" s="1"/>
      <c r="AL77" s="1"/>
    </row>
    <row r="78" spans="2:38" ht="10" customHeight="1" thickTop="1" x14ac:dyDescent="0.2"/>
    <row r="79" spans="2:38" ht="17.149999999999999" customHeight="1" x14ac:dyDescent="0.2">
      <c r="B79" s="18" t="s">
        <v>93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2:38" ht="17.149999999999999" customHeight="1" x14ac:dyDescent="0.2">
      <c r="B80" s="1"/>
      <c r="D80" s="16" t="s">
        <v>82</v>
      </c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15"/>
      <c r="V80" s="90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66" t="s">
        <v>35</v>
      </c>
      <c r="AI80" s="67"/>
      <c r="AK80" s="1"/>
      <c r="AL80" s="1"/>
    </row>
    <row r="81" spans="2:40" ht="17.149999999999999" customHeight="1" x14ac:dyDescent="0.2">
      <c r="B81" s="1"/>
      <c r="D81" s="21" t="s">
        <v>83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19"/>
      <c r="V81" s="90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66" t="s">
        <v>35</v>
      </c>
      <c r="AI81" s="67"/>
      <c r="AJ81" s="42" t="s">
        <v>122</v>
      </c>
      <c r="AK81" s="1"/>
      <c r="AL81" s="1"/>
    </row>
    <row r="82" spans="2:40" ht="17.149999999999999" customHeight="1" x14ac:dyDescent="0.2">
      <c r="B82" s="1"/>
      <c r="D82" s="21" t="s">
        <v>123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19"/>
      <c r="V82" s="90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66" t="s">
        <v>35</v>
      </c>
      <c r="AI82" s="67"/>
      <c r="AJ82" s="42" t="s">
        <v>128</v>
      </c>
      <c r="AK82" s="1"/>
      <c r="AL82" s="1"/>
    </row>
    <row r="83" spans="2:40" ht="17" customHeight="1" x14ac:dyDescent="0.2">
      <c r="B83" s="1"/>
      <c r="D83" s="21" t="s">
        <v>124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19"/>
      <c r="V83" s="90">
        <f>IFERROR((V81+V82)/V80*100,0)</f>
        <v>0</v>
      </c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66" t="s">
        <v>84</v>
      </c>
      <c r="AI83" s="67"/>
      <c r="AJ83" s="42" t="s">
        <v>89</v>
      </c>
      <c r="AK83" s="1"/>
      <c r="AL83" s="1"/>
    </row>
    <row r="84" spans="2:40" ht="9.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2:40" ht="17.149999999999999" customHeight="1" x14ac:dyDescent="0.2">
      <c r="B85" s="18" t="s">
        <v>69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2:40" ht="17.149999999999999" customHeight="1" x14ac:dyDescent="0.2">
      <c r="B86" s="18"/>
      <c r="C86" s="1" t="s">
        <v>78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61" t="s">
        <v>30</v>
      </c>
      <c r="P86" s="61"/>
      <c r="Q86" s="61"/>
      <c r="R86" s="61"/>
      <c r="S86" s="61"/>
      <c r="T86" s="61" t="s">
        <v>29</v>
      </c>
      <c r="U86" s="61"/>
      <c r="V86" s="61"/>
      <c r="W86" s="61"/>
      <c r="X86" s="61" t="s">
        <v>34</v>
      </c>
      <c r="Y86" s="61"/>
      <c r="Z86" s="61"/>
      <c r="AA86" s="61"/>
      <c r="AB86" s="61" t="s">
        <v>33</v>
      </c>
      <c r="AC86" s="6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2:40" ht="17.149999999999999" customHeight="1" x14ac:dyDescent="0.2">
      <c r="B87" s="1"/>
      <c r="C87" s="1" t="s">
        <v>32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61" t="s">
        <v>30</v>
      </c>
      <c r="P87" s="61"/>
      <c r="Q87" s="61"/>
      <c r="R87" s="61"/>
      <c r="S87" s="61"/>
      <c r="T87" s="61" t="s">
        <v>29</v>
      </c>
      <c r="U87" s="61"/>
      <c r="V87" s="61"/>
      <c r="W87" s="61"/>
      <c r="X87" s="61" t="s">
        <v>28</v>
      </c>
      <c r="Y87" s="61"/>
      <c r="Z87" s="61"/>
      <c r="AA87" s="61"/>
      <c r="AB87" s="61" t="s">
        <v>27</v>
      </c>
      <c r="AC87" s="6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2:40" ht="17.149999999999999" customHeight="1" x14ac:dyDescent="0.2">
      <c r="B88" s="1"/>
      <c r="C88" s="1" t="s">
        <v>31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61" t="s">
        <v>30</v>
      </c>
      <c r="P88" s="61"/>
      <c r="Q88" s="61"/>
      <c r="R88" s="61"/>
      <c r="S88" s="61"/>
      <c r="T88" s="61" t="s">
        <v>29</v>
      </c>
      <c r="U88" s="61"/>
      <c r="V88" s="61"/>
      <c r="W88" s="61"/>
      <c r="X88" s="61" t="s">
        <v>28</v>
      </c>
      <c r="Y88" s="61"/>
      <c r="Z88" s="61"/>
      <c r="AA88" s="61"/>
      <c r="AB88" s="61" t="s">
        <v>27</v>
      </c>
      <c r="AC88" s="6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2:40" ht="10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2:40" ht="17.149999999999999" customHeight="1" x14ac:dyDescent="0.2">
      <c r="B90" s="18" t="s">
        <v>70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2:40" ht="17.149999999999999" customHeight="1" x14ac:dyDescent="0.2">
      <c r="B91" s="1"/>
      <c r="C91" s="1" t="s">
        <v>26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2:40" ht="17.149999999999999" customHeight="1" x14ac:dyDescent="0.2">
      <c r="B92" s="1"/>
      <c r="C92" s="1" t="s">
        <v>167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2:40" ht="17.149999999999999" customHeight="1" x14ac:dyDescent="0.2">
      <c r="B93" s="1"/>
      <c r="C93" s="1" t="s">
        <v>91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2:40" ht="17.149999999999999" customHeight="1" x14ac:dyDescent="0.2">
      <c r="B94" s="1"/>
      <c r="C94" s="1"/>
      <c r="D94" s="1" t="s">
        <v>92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2:40" ht="17.149999999999999" customHeight="1" x14ac:dyDescent="0.2">
      <c r="B95" s="1"/>
      <c r="C95" s="1"/>
      <c r="D95" s="1" t="s">
        <v>168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2:40" ht="17.149999999999999" customHeight="1" x14ac:dyDescent="0.2">
      <c r="B96" s="1"/>
      <c r="C96" s="1" t="s">
        <v>117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2:38" ht="17.149999999999999" customHeight="1" x14ac:dyDescent="0.2">
      <c r="B97" s="1"/>
      <c r="C97" s="1"/>
      <c r="D97" s="1" t="s">
        <v>118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2:38" ht="17.149999999999999" customHeight="1" x14ac:dyDescent="0.2">
      <c r="B98" s="1"/>
      <c r="C98" s="1"/>
      <c r="D98" s="1" t="s">
        <v>119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2:38" ht="17.149999999999999" customHeight="1" x14ac:dyDescent="0.2">
      <c r="B99" s="1"/>
      <c r="C99" s="1" t="s">
        <v>94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2:38" ht="17.149999999999999" customHeight="1" x14ac:dyDescent="0.2">
      <c r="B100" s="1"/>
      <c r="C100" s="1"/>
      <c r="D100" s="1" t="s">
        <v>169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2:38" ht="17.149999999999999" customHeight="1" x14ac:dyDescent="0.2">
      <c r="B101" s="1"/>
      <c r="C101" s="1" t="s">
        <v>95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2:38" ht="17.149999999999999" customHeight="1" x14ac:dyDescent="0.2">
      <c r="B102" s="1"/>
      <c r="C102" s="1"/>
      <c r="D102" s="1" t="s">
        <v>87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2:38" ht="17.149999999999999" customHeight="1" x14ac:dyDescent="0.2">
      <c r="B103" s="1"/>
      <c r="C103" s="1"/>
      <c r="D103" s="1" t="s">
        <v>170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2:38" ht="17.149999999999999" customHeight="1" x14ac:dyDescent="0.2">
      <c r="B104" s="1"/>
      <c r="C104" s="1" t="s">
        <v>96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2:38" ht="17.149999999999999" customHeight="1" x14ac:dyDescent="0.2">
      <c r="B105" s="1"/>
      <c r="D105" s="1" t="s">
        <v>171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2:38" ht="17.149999999999999" customHeight="1" x14ac:dyDescent="0.2">
      <c r="B106" s="1"/>
      <c r="C106" s="1" t="s">
        <v>114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2:38" ht="17.149999999999999" customHeight="1" x14ac:dyDescent="0.2">
      <c r="B107" s="1"/>
      <c r="C107" s="1"/>
      <c r="D107" s="1" t="s">
        <v>115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2:38" ht="17.149999999999999" customHeight="1" x14ac:dyDescent="0.2">
      <c r="B108" s="1"/>
      <c r="C108" s="1"/>
      <c r="D108" s="1" t="s">
        <v>172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2:38" ht="17.149999999999999" customHeight="1" x14ac:dyDescent="0.2">
      <c r="B109" s="1"/>
      <c r="C109" s="1" t="s">
        <v>120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2:38" ht="17.149999999999999" customHeight="1" x14ac:dyDescent="0.2">
      <c r="B110" s="1"/>
      <c r="C110" s="1"/>
      <c r="D110" s="1" t="s">
        <v>121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2:38" ht="17.149999999999999" customHeight="1" x14ac:dyDescent="0.2">
      <c r="B111" s="1"/>
      <c r="C111" s="1" t="s">
        <v>163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2:38" ht="17.149999999999999" customHeight="1" x14ac:dyDescent="0.2">
      <c r="B112" s="1"/>
      <c r="C112" s="1"/>
      <c r="D112" s="1" t="s">
        <v>165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2:38" ht="17.149999999999999" customHeight="1" x14ac:dyDescent="0.2">
      <c r="B113" s="1"/>
      <c r="C113" s="1"/>
      <c r="D113" s="1" t="s">
        <v>166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2:38" ht="17.149999999999999" customHeight="1" x14ac:dyDescent="0.2">
      <c r="B114" s="1"/>
      <c r="C114" s="1"/>
      <c r="D114" s="1" t="s">
        <v>164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2:38" ht="17.149999999999999" customHeight="1" x14ac:dyDescent="0.2">
      <c r="B115" s="18" t="s">
        <v>79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2:38" ht="17.149999999999999" customHeight="1" x14ac:dyDescent="0.2">
      <c r="B116" s="1"/>
      <c r="C116" s="1" t="s">
        <v>25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2:38" ht="17.149999999999999" customHeight="1" x14ac:dyDescent="0.2">
      <c r="B117" s="1"/>
      <c r="C117" s="1"/>
      <c r="D117" s="1" t="s">
        <v>24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2:38" ht="17.149999999999999" customHeight="1" x14ac:dyDescent="0.2">
      <c r="B118" s="1"/>
      <c r="C118" s="1"/>
      <c r="D118" s="1" t="s">
        <v>80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2:38" ht="17.149999999999999" customHeight="1" x14ac:dyDescent="0.2">
      <c r="B119" s="1"/>
      <c r="C119" s="1"/>
      <c r="D119" s="16"/>
      <c r="E119" s="15"/>
      <c r="F119" s="46" t="s">
        <v>8</v>
      </c>
      <c r="G119" s="47"/>
      <c r="H119" s="47"/>
      <c r="I119" s="47"/>
      <c r="J119" s="47"/>
      <c r="K119" s="47"/>
      <c r="L119" s="47"/>
      <c r="M119" s="48"/>
      <c r="N119" s="62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4"/>
      <c r="AK119" s="1"/>
      <c r="AL119" s="1"/>
    </row>
    <row r="120" spans="2:38" ht="17.149999999999999" customHeight="1" x14ac:dyDescent="0.2">
      <c r="B120" s="1"/>
      <c r="C120" s="1"/>
      <c r="D120" s="8"/>
      <c r="E120" s="17"/>
      <c r="F120" s="46" t="s">
        <v>10</v>
      </c>
      <c r="G120" s="47"/>
      <c r="H120" s="47"/>
      <c r="I120" s="47"/>
      <c r="J120" s="47"/>
      <c r="K120" s="47"/>
      <c r="L120" s="47"/>
      <c r="M120" s="48"/>
      <c r="N120" s="62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4"/>
      <c r="AK120" s="1"/>
      <c r="AL120" s="1"/>
    </row>
    <row r="121" spans="2:38" ht="17.149999999999999" customHeight="1" x14ac:dyDescent="0.2">
      <c r="B121" s="1"/>
      <c r="C121" s="1"/>
      <c r="D121" s="74" t="s">
        <v>7</v>
      </c>
      <c r="E121" s="75"/>
      <c r="F121" s="46" t="s">
        <v>0</v>
      </c>
      <c r="G121" s="47"/>
      <c r="H121" s="47"/>
      <c r="I121" s="47"/>
      <c r="J121" s="47"/>
      <c r="K121" s="47"/>
      <c r="L121" s="47"/>
      <c r="M121" s="48"/>
      <c r="N121" s="62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4"/>
      <c r="AK121" s="1"/>
      <c r="AL121" s="1"/>
    </row>
    <row r="122" spans="2:38" ht="17.149999999999999" customHeight="1" x14ac:dyDescent="0.2">
      <c r="B122" s="1"/>
      <c r="C122" s="1"/>
      <c r="D122" s="74" t="s">
        <v>5</v>
      </c>
      <c r="E122" s="75"/>
      <c r="F122" s="46" t="s">
        <v>8</v>
      </c>
      <c r="G122" s="47"/>
      <c r="H122" s="47"/>
      <c r="I122" s="47"/>
      <c r="J122" s="47"/>
      <c r="K122" s="47"/>
      <c r="L122" s="47"/>
      <c r="M122" s="48"/>
      <c r="N122" s="62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4"/>
      <c r="AK122" s="1"/>
      <c r="AL122" s="1"/>
    </row>
    <row r="123" spans="2:38" ht="17.149999999999999" customHeight="1" x14ac:dyDescent="0.2">
      <c r="B123" s="1"/>
      <c r="C123" s="1"/>
      <c r="D123" s="74" t="s">
        <v>3</v>
      </c>
      <c r="E123" s="75"/>
      <c r="F123" s="46" t="s">
        <v>10</v>
      </c>
      <c r="G123" s="47"/>
      <c r="H123" s="47"/>
      <c r="I123" s="47"/>
      <c r="J123" s="47"/>
      <c r="K123" s="47"/>
      <c r="L123" s="47"/>
      <c r="M123" s="48"/>
      <c r="N123" s="62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4"/>
      <c r="AK123" s="1"/>
      <c r="AL123" s="1"/>
    </row>
    <row r="124" spans="2:38" ht="17.149999999999999" customHeight="1" x14ac:dyDescent="0.2">
      <c r="B124" s="1"/>
      <c r="C124" s="1"/>
      <c r="D124" s="74" t="s">
        <v>2</v>
      </c>
      <c r="E124" s="75"/>
      <c r="F124" s="46" t="s">
        <v>0</v>
      </c>
      <c r="G124" s="47"/>
      <c r="H124" s="47"/>
      <c r="I124" s="47"/>
      <c r="J124" s="47"/>
      <c r="K124" s="47"/>
      <c r="L124" s="47"/>
      <c r="M124" s="48"/>
      <c r="N124" s="62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4"/>
      <c r="AK124" s="1"/>
      <c r="AL124" s="1"/>
    </row>
    <row r="125" spans="2:38" ht="17.149999999999999" customHeight="1" x14ac:dyDescent="0.2">
      <c r="B125" s="1"/>
      <c r="C125" s="1"/>
      <c r="D125" s="10"/>
      <c r="E125" s="11"/>
      <c r="F125" s="49" t="s">
        <v>20</v>
      </c>
      <c r="G125" s="50"/>
      <c r="H125" s="50"/>
      <c r="I125" s="50"/>
      <c r="J125" s="50"/>
      <c r="K125" s="50"/>
      <c r="L125" s="50"/>
      <c r="M125" s="51"/>
      <c r="N125" s="55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7"/>
      <c r="AK125" s="1"/>
      <c r="AL125" s="1"/>
    </row>
    <row r="126" spans="2:38" ht="17.149999999999999" customHeight="1" x14ac:dyDescent="0.2">
      <c r="B126" s="1"/>
      <c r="C126" s="1"/>
      <c r="D126" s="10"/>
      <c r="E126" s="11"/>
      <c r="F126" s="52"/>
      <c r="G126" s="53"/>
      <c r="H126" s="53"/>
      <c r="I126" s="53"/>
      <c r="J126" s="53"/>
      <c r="K126" s="53"/>
      <c r="L126" s="53"/>
      <c r="M126" s="54"/>
      <c r="N126" s="58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60"/>
      <c r="AK126" s="1"/>
      <c r="AL126" s="1"/>
    </row>
    <row r="127" spans="2:38" ht="17.149999999999999" customHeight="1" x14ac:dyDescent="0.2">
      <c r="B127" s="1"/>
      <c r="C127" s="1"/>
      <c r="D127" s="14"/>
      <c r="E127" s="13"/>
      <c r="F127" s="46" t="s">
        <v>1</v>
      </c>
      <c r="G127" s="47"/>
      <c r="H127" s="47"/>
      <c r="I127" s="47"/>
      <c r="J127" s="47"/>
      <c r="K127" s="47"/>
      <c r="L127" s="47"/>
      <c r="M127" s="48"/>
      <c r="N127" s="62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4"/>
      <c r="AK127" s="1"/>
      <c r="AL127" s="1"/>
    </row>
    <row r="128" spans="2:38" ht="17.149999999999999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2:38" ht="17.149999999999999" customHeight="1" x14ac:dyDescent="0.2">
      <c r="B129" s="1"/>
      <c r="C129" s="1" t="s">
        <v>23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2:38" ht="17.149999999999999" customHeight="1" x14ac:dyDescent="0.2">
      <c r="B130" s="1"/>
      <c r="C130" s="1"/>
      <c r="D130" s="1" t="s">
        <v>85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2:38" ht="17.149999999999999" customHeight="1" x14ac:dyDescent="0.2">
      <c r="B131" s="1"/>
      <c r="C131" s="1"/>
      <c r="D131" s="1"/>
      <c r="E131" s="1" t="s">
        <v>86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2:38" ht="17.149999999999999" customHeight="1" x14ac:dyDescent="0.2">
      <c r="B132" s="1"/>
      <c r="C132" s="1"/>
      <c r="D132" s="1" t="s">
        <v>22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2:38" ht="17.149999999999999" customHeight="1" x14ac:dyDescent="0.2">
      <c r="B133" s="1"/>
      <c r="C133" s="1"/>
      <c r="E133" s="1" t="s">
        <v>21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2:38" ht="17.149999999999999" customHeight="1" x14ac:dyDescent="0.2">
      <c r="B134" s="1"/>
      <c r="C134" s="1"/>
      <c r="D134" s="65" t="s">
        <v>14</v>
      </c>
      <c r="E134" s="66"/>
      <c r="F134" s="66"/>
      <c r="G134" s="66"/>
      <c r="H134" s="66"/>
      <c r="I134" s="66"/>
      <c r="J134" s="66"/>
      <c r="K134" s="66"/>
      <c r="L134" s="66"/>
      <c r="M134" s="67"/>
      <c r="N134" s="46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8"/>
      <c r="AK134" s="1"/>
      <c r="AL134" s="1"/>
    </row>
    <row r="135" spans="2:38" ht="17.149999999999999" customHeight="1" x14ac:dyDescent="0.2">
      <c r="B135" s="1"/>
      <c r="C135" s="1"/>
      <c r="D135" s="68" t="s">
        <v>13</v>
      </c>
      <c r="E135" s="72"/>
      <c r="F135" s="46" t="s">
        <v>12</v>
      </c>
      <c r="G135" s="47"/>
      <c r="H135" s="47"/>
      <c r="I135" s="47"/>
      <c r="J135" s="47"/>
      <c r="K135" s="47"/>
      <c r="L135" s="47"/>
      <c r="M135" s="48"/>
      <c r="N135" s="46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8"/>
      <c r="AK135" s="1"/>
      <c r="AL135" s="1"/>
    </row>
    <row r="136" spans="2:38" ht="17.149999999999999" customHeight="1" x14ac:dyDescent="0.2">
      <c r="B136" s="1"/>
      <c r="C136" s="1"/>
      <c r="D136" s="74" t="s">
        <v>11</v>
      </c>
      <c r="E136" s="75"/>
      <c r="F136" s="49" t="s">
        <v>10</v>
      </c>
      <c r="G136" s="50"/>
      <c r="H136" s="50"/>
      <c r="I136" s="50"/>
      <c r="J136" s="50"/>
      <c r="K136" s="50"/>
      <c r="L136" s="50"/>
      <c r="M136" s="51"/>
      <c r="N136" s="49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1"/>
      <c r="AK136" s="1"/>
      <c r="AL136" s="1"/>
    </row>
    <row r="137" spans="2:38" ht="17.149999999999999" customHeight="1" x14ac:dyDescent="0.2">
      <c r="B137" s="1"/>
      <c r="C137" s="1"/>
      <c r="D137" s="70" t="s">
        <v>9</v>
      </c>
      <c r="E137" s="73"/>
      <c r="F137" s="52"/>
      <c r="G137" s="53"/>
      <c r="H137" s="53"/>
      <c r="I137" s="53"/>
      <c r="J137" s="53"/>
      <c r="K137" s="53"/>
      <c r="L137" s="53"/>
      <c r="M137" s="54"/>
      <c r="N137" s="52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4"/>
      <c r="AK137" s="1"/>
      <c r="AL137" s="1"/>
    </row>
    <row r="138" spans="2:38" ht="17.149999999999999" customHeight="1" x14ac:dyDescent="0.2">
      <c r="B138" s="1"/>
      <c r="C138" s="1"/>
      <c r="D138" s="16"/>
      <c r="E138" s="15"/>
      <c r="F138" s="46" t="s">
        <v>8</v>
      </c>
      <c r="G138" s="47"/>
      <c r="H138" s="47"/>
      <c r="I138" s="47"/>
      <c r="J138" s="47"/>
      <c r="K138" s="47"/>
      <c r="L138" s="47"/>
      <c r="M138" s="48"/>
      <c r="N138" s="46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8"/>
      <c r="AK138" s="1"/>
      <c r="AL138" s="1"/>
    </row>
    <row r="139" spans="2:38" ht="17.149999999999999" customHeight="1" x14ac:dyDescent="0.2">
      <c r="B139" s="1"/>
      <c r="C139" s="1"/>
      <c r="D139" s="74" t="s">
        <v>7</v>
      </c>
      <c r="E139" s="75"/>
      <c r="F139" s="46" t="s">
        <v>6</v>
      </c>
      <c r="G139" s="47"/>
      <c r="H139" s="47"/>
      <c r="I139" s="47"/>
      <c r="J139" s="47"/>
      <c r="K139" s="47"/>
      <c r="L139" s="47"/>
      <c r="M139" s="48"/>
      <c r="N139" s="46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8"/>
      <c r="AK139" s="1"/>
      <c r="AL139" s="1"/>
    </row>
    <row r="140" spans="2:38" ht="17.149999999999999" customHeight="1" x14ac:dyDescent="0.2">
      <c r="B140" s="1"/>
      <c r="C140" s="1"/>
      <c r="D140" s="74" t="s">
        <v>5</v>
      </c>
      <c r="E140" s="75"/>
      <c r="F140" s="49" t="s">
        <v>20</v>
      </c>
      <c r="G140" s="50"/>
      <c r="H140" s="50"/>
      <c r="I140" s="50"/>
      <c r="J140" s="50"/>
      <c r="K140" s="50"/>
      <c r="L140" s="50"/>
      <c r="M140" s="51"/>
      <c r="N140" s="49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1"/>
      <c r="AK140" s="1"/>
      <c r="AL140" s="1"/>
    </row>
    <row r="141" spans="2:38" ht="17.149999999999999" customHeight="1" x14ac:dyDescent="0.2">
      <c r="B141" s="1"/>
      <c r="C141" s="1"/>
      <c r="D141" s="74" t="s">
        <v>3</v>
      </c>
      <c r="E141" s="75"/>
      <c r="F141" s="52"/>
      <c r="G141" s="53"/>
      <c r="H141" s="53"/>
      <c r="I141" s="53"/>
      <c r="J141" s="53"/>
      <c r="K141" s="53"/>
      <c r="L141" s="53"/>
      <c r="M141" s="54"/>
      <c r="N141" s="52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4"/>
      <c r="AK141" s="1"/>
      <c r="AL141" s="1"/>
    </row>
    <row r="142" spans="2:38" ht="17.149999999999999" customHeight="1" x14ac:dyDescent="0.2">
      <c r="B142" s="1"/>
      <c r="C142" s="1"/>
      <c r="D142" s="74" t="s">
        <v>2</v>
      </c>
      <c r="E142" s="75"/>
      <c r="F142" s="46" t="s">
        <v>1</v>
      </c>
      <c r="G142" s="47"/>
      <c r="H142" s="47"/>
      <c r="I142" s="47"/>
      <c r="J142" s="47"/>
      <c r="K142" s="47"/>
      <c r="L142" s="47"/>
      <c r="M142" s="48"/>
      <c r="N142" s="46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8"/>
      <c r="AK142" s="1"/>
      <c r="AL142" s="1"/>
    </row>
    <row r="143" spans="2:38" ht="17.149999999999999" customHeight="1" x14ac:dyDescent="0.2">
      <c r="B143" s="1"/>
      <c r="C143" s="1"/>
      <c r="D143" s="14"/>
      <c r="E143" s="13"/>
      <c r="F143" s="46" t="s">
        <v>0</v>
      </c>
      <c r="G143" s="47"/>
      <c r="H143" s="47"/>
      <c r="I143" s="47"/>
      <c r="J143" s="47"/>
      <c r="K143" s="47"/>
      <c r="L143" s="47"/>
      <c r="M143" s="48"/>
      <c r="N143" s="46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8"/>
      <c r="AK143" s="1"/>
      <c r="AL143" s="1"/>
    </row>
    <row r="144" spans="2:38" ht="17.149999999999999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2:38" ht="17.149999999999999" customHeight="1" x14ac:dyDescent="0.2">
      <c r="B145" s="1"/>
      <c r="C145" s="1" t="s">
        <v>19</v>
      </c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2:38" ht="17.149999999999999" customHeight="1" x14ac:dyDescent="0.2">
      <c r="B146" s="1"/>
      <c r="C146" s="1"/>
      <c r="D146" s="1" t="s">
        <v>18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2:38" ht="17.149999999999999" customHeight="1" x14ac:dyDescent="0.2">
      <c r="B147" s="1"/>
      <c r="C147" s="1"/>
      <c r="D147" s="1"/>
      <c r="E147" s="1" t="s">
        <v>17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2:38" ht="17.149999999999999" customHeight="1" x14ac:dyDescent="0.2">
      <c r="B148" s="1"/>
      <c r="C148" s="1"/>
      <c r="D148" s="1" t="s">
        <v>16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2:38" ht="17.149999999999999" customHeight="1" x14ac:dyDescent="0.2">
      <c r="B149" s="1"/>
      <c r="C149" s="1"/>
      <c r="D149" s="1"/>
      <c r="E149" s="1" t="s">
        <v>15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2:38" ht="17.149999999999999" customHeight="1" x14ac:dyDescent="0.2">
      <c r="B150" s="1"/>
      <c r="C150" s="1"/>
      <c r="D150" s="65" t="s">
        <v>14</v>
      </c>
      <c r="E150" s="66"/>
      <c r="F150" s="66"/>
      <c r="G150" s="66"/>
      <c r="H150" s="66"/>
      <c r="I150" s="66"/>
      <c r="J150" s="66"/>
      <c r="K150" s="66"/>
      <c r="L150" s="66"/>
      <c r="M150" s="67"/>
      <c r="N150" s="46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8"/>
      <c r="AK150" s="1"/>
      <c r="AL150" s="1"/>
    </row>
    <row r="151" spans="2:38" ht="17.149999999999999" customHeight="1" x14ac:dyDescent="0.2">
      <c r="B151" s="1"/>
      <c r="C151" s="1"/>
      <c r="D151" s="68" t="s">
        <v>13</v>
      </c>
      <c r="E151" s="72"/>
      <c r="F151" s="46" t="s">
        <v>12</v>
      </c>
      <c r="G151" s="47"/>
      <c r="H151" s="47"/>
      <c r="I151" s="47"/>
      <c r="J151" s="47"/>
      <c r="K151" s="47"/>
      <c r="L151" s="47"/>
      <c r="M151" s="48"/>
      <c r="N151" s="46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8"/>
      <c r="AK151" s="1"/>
      <c r="AL151" s="1"/>
    </row>
    <row r="152" spans="2:38" ht="17.149999999999999" customHeight="1" x14ac:dyDescent="0.2">
      <c r="B152" s="1"/>
      <c r="C152" s="1"/>
      <c r="D152" s="74" t="s">
        <v>11</v>
      </c>
      <c r="E152" s="75"/>
      <c r="F152" s="49" t="s">
        <v>10</v>
      </c>
      <c r="G152" s="50"/>
      <c r="H152" s="50"/>
      <c r="I152" s="50"/>
      <c r="J152" s="50"/>
      <c r="K152" s="50"/>
      <c r="L152" s="50"/>
      <c r="M152" s="51"/>
      <c r="N152" s="49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1"/>
      <c r="AK152" s="1"/>
      <c r="AL152" s="1"/>
    </row>
    <row r="153" spans="2:38" ht="17.149999999999999" customHeight="1" x14ac:dyDescent="0.2">
      <c r="B153" s="1"/>
      <c r="C153" s="1"/>
      <c r="D153" s="70" t="s">
        <v>9</v>
      </c>
      <c r="E153" s="73"/>
      <c r="F153" s="52"/>
      <c r="G153" s="53"/>
      <c r="H153" s="53"/>
      <c r="I153" s="53"/>
      <c r="J153" s="53"/>
      <c r="K153" s="53"/>
      <c r="L153" s="53"/>
      <c r="M153" s="54"/>
      <c r="N153" s="52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4"/>
      <c r="AK153" s="1"/>
      <c r="AL153" s="1"/>
    </row>
    <row r="154" spans="2:38" ht="17.149999999999999" customHeight="1" x14ac:dyDescent="0.2">
      <c r="B154" s="1"/>
      <c r="C154" s="1"/>
      <c r="D154" s="16"/>
      <c r="E154" s="15"/>
      <c r="F154" s="46" t="s">
        <v>8</v>
      </c>
      <c r="G154" s="47"/>
      <c r="H154" s="47"/>
      <c r="I154" s="47"/>
      <c r="J154" s="47"/>
      <c r="K154" s="47"/>
      <c r="L154" s="47"/>
      <c r="M154" s="48"/>
      <c r="N154" s="46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8"/>
      <c r="AK154" s="1"/>
      <c r="AL154" s="1"/>
    </row>
    <row r="155" spans="2:38" ht="17.149999999999999" customHeight="1" x14ac:dyDescent="0.2">
      <c r="B155" s="1"/>
      <c r="C155" s="1"/>
      <c r="D155" s="74" t="s">
        <v>7</v>
      </c>
      <c r="E155" s="75"/>
      <c r="F155" s="46" t="s">
        <v>6</v>
      </c>
      <c r="G155" s="47"/>
      <c r="H155" s="47"/>
      <c r="I155" s="47"/>
      <c r="J155" s="47"/>
      <c r="K155" s="47"/>
      <c r="L155" s="47"/>
      <c r="M155" s="48"/>
      <c r="N155" s="46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8"/>
      <c r="AK155" s="1"/>
      <c r="AL155" s="1"/>
    </row>
    <row r="156" spans="2:38" ht="17.149999999999999" customHeight="1" x14ac:dyDescent="0.2">
      <c r="B156" s="1"/>
      <c r="C156" s="1"/>
      <c r="D156" s="74" t="s">
        <v>5</v>
      </c>
      <c r="E156" s="75"/>
      <c r="F156" s="49" t="s">
        <v>4</v>
      </c>
      <c r="G156" s="50"/>
      <c r="H156" s="50"/>
      <c r="I156" s="50"/>
      <c r="J156" s="50"/>
      <c r="K156" s="50"/>
      <c r="L156" s="50"/>
      <c r="M156" s="51"/>
      <c r="N156" s="49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1"/>
      <c r="AK156" s="1"/>
      <c r="AL156" s="1"/>
    </row>
    <row r="157" spans="2:38" ht="17.149999999999999" customHeight="1" x14ac:dyDescent="0.2">
      <c r="B157" s="1"/>
      <c r="C157" s="1"/>
      <c r="D157" s="74" t="s">
        <v>3</v>
      </c>
      <c r="E157" s="75"/>
      <c r="F157" s="52"/>
      <c r="G157" s="53"/>
      <c r="H157" s="53"/>
      <c r="I157" s="53"/>
      <c r="J157" s="53"/>
      <c r="K157" s="53"/>
      <c r="L157" s="53"/>
      <c r="M157" s="54"/>
      <c r="N157" s="52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4"/>
      <c r="AK157" s="1"/>
      <c r="AL157" s="1"/>
    </row>
    <row r="158" spans="2:38" ht="17.149999999999999" customHeight="1" x14ac:dyDescent="0.2">
      <c r="B158" s="1"/>
      <c r="C158" s="1"/>
      <c r="D158" s="74" t="s">
        <v>2</v>
      </c>
      <c r="E158" s="75"/>
      <c r="F158" s="46" t="s">
        <v>1</v>
      </c>
      <c r="G158" s="47"/>
      <c r="H158" s="47"/>
      <c r="I158" s="47"/>
      <c r="J158" s="47"/>
      <c r="K158" s="47"/>
      <c r="L158" s="47"/>
      <c r="M158" s="48"/>
      <c r="N158" s="46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8"/>
      <c r="AK158" s="1"/>
      <c r="AL158" s="1"/>
    </row>
    <row r="159" spans="2:38" ht="17.149999999999999" customHeight="1" x14ac:dyDescent="0.2">
      <c r="B159" s="1"/>
      <c r="C159" s="1"/>
      <c r="D159" s="14"/>
      <c r="E159" s="13"/>
      <c r="F159" s="46" t="s">
        <v>0</v>
      </c>
      <c r="G159" s="47"/>
      <c r="H159" s="47"/>
      <c r="I159" s="47"/>
      <c r="J159" s="47"/>
      <c r="K159" s="47"/>
      <c r="L159" s="47"/>
      <c r="M159" s="48"/>
      <c r="N159" s="46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8"/>
      <c r="AK159" s="1"/>
      <c r="AL159" s="1"/>
    </row>
    <row r="160" spans="2:38" ht="17.149999999999999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2:38" ht="17.149999999999999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2:38" ht="17.149999999999999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2:38" ht="17.149999999999999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2:38" ht="17.149999999999999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2:38" ht="17.149999999999999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2:38" ht="17.149999999999999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2:38" ht="17.149999999999999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2:38" ht="17.149999999999999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2:38" ht="17.149999999999999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2:38" ht="17.149999999999999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2:38" ht="17.149999999999999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2:38" ht="17.149999999999999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2:38" ht="17.149999999999999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2:38" ht="17.149999999999999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2:38" ht="17.149999999999999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2:38" ht="17.149999999999999" customHeight="1" x14ac:dyDescent="0.2"/>
    <row r="177" ht="17.149999999999999" customHeight="1" x14ac:dyDescent="0.2"/>
    <row r="178" ht="17.149999999999999" customHeight="1" x14ac:dyDescent="0.2"/>
    <row r="179" ht="17.149999999999999" customHeight="1" x14ac:dyDescent="0.2"/>
    <row r="180" ht="17.149999999999999" customHeight="1" x14ac:dyDescent="0.2"/>
    <row r="181" ht="17.149999999999999" customHeight="1" x14ac:dyDescent="0.2"/>
    <row r="182" ht="17.149999999999999" customHeight="1" x14ac:dyDescent="0.2"/>
    <row r="183" ht="17.149999999999999" customHeight="1" x14ac:dyDescent="0.2"/>
    <row r="184" ht="17.149999999999999" customHeight="1" x14ac:dyDescent="0.2"/>
    <row r="185" ht="17.149999999999999" customHeight="1" x14ac:dyDescent="0.2"/>
    <row r="186" ht="17.149999999999999" customHeight="1" x14ac:dyDescent="0.2"/>
    <row r="187" ht="17.149999999999999" customHeight="1" x14ac:dyDescent="0.2"/>
    <row r="188" ht="17.149999999999999" customHeight="1" x14ac:dyDescent="0.2"/>
    <row r="189" ht="17.149999999999999" customHeight="1" x14ac:dyDescent="0.2"/>
    <row r="190" ht="17.149999999999999" customHeight="1" x14ac:dyDescent="0.2"/>
    <row r="191" ht="17.149999999999999" customHeight="1" x14ac:dyDescent="0.2"/>
    <row r="192" ht="17.149999999999999" customHeight="1" x14ac:dyDescent="0.2"/>
    <row r="193" ht="17.149999999999999" customHeight="1" x14ac:dyDescent="0.2"/>
    <row r="194" ht="17.149999999999999" customHeight="1" x14ac:dyDescent="0.2"/>
    <row r="195" ht="17.149999999999999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</sheetData>
  <mergeCells count="157">
    <mergeCell ref="U43:AE43"/>
    <mergeCell ref="U61:AE61"/>
    <mergeCell ref="AF61:AG61"/>
    <mergeCell ref="U62:AE62"/>
    <mergeCell ref="AF62:AG62"/>
    <mergeCell ref="X74:AE74"/>
    <mergeCell ref="AF74:AG74"/>
    <mergeCell ref="X75:AE75"/>
    <mergeCell ref="AF75:AG75"/>
    <mergeCell ref="AF71:AG71"/>
    <mergeCell ref="X86:Y86"/>
    <mergeCell ref="R86:S86"/>
    <mergeCell ref="O86:Q86"/>
    <mergeCell ref="T86:U86"/>
    <mergeCell ref="V83:AG83"/>
    <mergeCell ref="X77:AE77"/>
    <mergeCell ref="AF77:AG77"/>
    <mergeCell ref="V82:AG82"/>
    <mergeCell ref="AH82:AI82"/>
    <mergeCell ref="AH80:AI80"/>
    <mergeCell ref="B3:AK3"/>
    <mergeCell ref="X68:AE68"/>
    <mergeCell ref="AF68:AG68"/>
    <mergeCell ref="AF66:AG66"/>
    <mergeCell ref="X66:AE66"/>
    <mergeCell ref="X67:AE67"/>
    <mergeCell ref="AF56:AG56"/>
    <mergeCell ref="Y20:AE21"/>
    <mergeCell ref="Y18:AE19"/>
    <mergeCell ref="AF57:AG57"/>
    <mergeCell ref="U51:AE51"/>
    <mergeCell ref="AF28:AG28"/>
    <mergeCell ref="K28:AE28"/>
    <mergeCell ref="AF51:AG51"/>
    <mergeCell ref="U41:AE41"/>
    <mergeCell ref="AF41:AG41"/>
    <mergeCell ref="U42:AE42"/>
    <mergeCell ref="AF42:AG42"/>
    <mergeCell ref="Y23:AE23"/>
    <mergeCell ref="AF23:AG23"/>
    <mergeCell ref="D27:G27"/>
    <mergeCell ref="I27:AG27"/>
    <mergeCell ref="AF52:AG52"/>
    <mergeCell ref="AF67:AG67"/>
    <mergeCell ref="C11:Y13"/>
    <mergeCell ref="Z10:AL13"/>
    <mergeCell ref="C10:Y10"/>
    <mergeCell ref="N124:AJ124"/>
    <mergeCell ref="U52:AE52"/>
    <mergeCell ref="U56:AE56"/>
    <mergeCell ref="U57:AE57"/>
    <mergeCell ref="X70:AE70"/>
    <mergeCell ref="AF70:AG70"/>
    <mergeCell ref="X71:AE71"/>
    <mergeCell ref="X87:Y87"/>
    <mergeCell ref="X88:Y88"/>
    <mergeCell ref="AF18:AG19"/>
    <mergeCell ref="AF20:AG21"/>
    <mergeCell ref="D121:E121"/>
    <mergeCell ref="V80:AG80"/>
    <mergeCell ref="V81:AG81"/>
    <mergeCell ref="V86:W86"/>
    <mergeCell ref="AH83:AI83"/>
    <mergeCell ref="D122:E122"/>
    <mergeCell ref="AF43:AG43"/>
    <mergeCell ref="AH81:AI81"/>
    <mergeCell ref="Z86:AA86"/>
    <mergeCell ref="AB86:AC86"/>
    <mergeCell ref="F127:M127"/>
    <mergeCell ref="F125:M126"/>
    <mergeCell ref="F122:M122"/>
    <mergeCell ref="Z88:AA88"/>
    <mergeCell ref="AB87:AC87"/>
    <mergeCell ref="V88:W88"/>
    <mergeCell ref="D156:E156"/>
    <mergeCell ref="N138:AJ138"/>
    <mergeCell ref="N139:AJ139"/>
    <mergeCell ref="D136:E136"/>
    <mergeCell ref="D124:E124"/>
    <mergeCell ref="T88:U88"/>
    <mergeCell ref="F119:M119"/>
    <mergeCell ref="F121:M121"/>
    <mergeCell ref="T87:U87"/>
    <mergeCell ref="D123:E123"/>
    <mergeCell ref="N119:AJ119"/>
    <mergeCell ref="N121:AJ121"/>
    <mergeCell ref="F124:M124"/>
    <mergeCell ref="F152:M153"/>
    <mergeCell ref="D134:M134"/>
    <mergeCell ref="D137:E137"/>
    <mergeCell ref="F135:M135"/>
    <mergeCell ref="D135:E135"/>
    <mergeCell ref="N159:AJ159"/>
    <mergeCell ref="F159:M159"/>
    <mergeCell ref="F156:M157"/>
    <mergeCell ref="F158:M158"/>
    <mergeCell ref="N152:AJ153"/>
    <mergeCell ref="D157:E157"/>
    <mergeCell ref="AF22:AG22"/>
    <mergeCell ref="Y22:AE22"/>
    <mergeCell ref="N143:AJ143"/>
    <mergeCell ref="N122:AJ122"/>
    <mergeCell ref="N123:AJ123"/>
    <mergeCell ref="F120:M120"/>
    <mergeCell ref="N120:AJ120"/>
    <mergeCell ref="F136:M137"/>
    <mergeCell ref="F138:M138"/>
    <mergeCell ref="D150:M150"/>
    <mergeCell ref="F151:M151"/>
    <mergeCell ref="D155:E155"/>
    <mergeCell ref="D152:E152"/>
    <mergeCell ref="F123:M123"/>
    <mergeCell ref="N135:AJ135"/>
    <mergeCell ref="N150:AJ150"/>
    <mergeCell ref="N154:AJ154"/>
    <mergeCell ref="N155:AJ155"/>
    <mergeCell ref="D158:E158"/>
    <mergeCell ref="D142:E142"/>
    <mergeCell ref="F142:M142"/>
    <mergeCell ref="F143:M143"/>
    <mergeCell ref="F154:M154"/>
    <mergeCell ref="F139:M139"/>
    <mergeCell ref="F140:M141"/>
    <mergeCell ref="F155:M155"/>
    <mergeCell ref="D139:E139"/>
    <mergeCell ref="D140:E140"/>
    <mergeCell ref="D141:E141"/>
    <mergeCell ref="D153:E153"/>
    <mergeCell ref="D151:E151"/>
    <mergeCell ref="Y35:AE35"/>
    <mergeCell ref="AF35:AG35"/>
    <mergeCell ref="Y36:AE36"/>
    <mergeCell ref="AF36:AG36"/>
    <mergeCell ref="Y31:AE31"/>
    <mergeCell ref="Y32:AE32"/>
    <mergeCell ref="AF31:AG31"/>
    <mergeCell ref="AF32:AG32"/>
    <mergeCell ref="AF33:AG33"/>
    <mergeCell ref="AF34:AG34"/>
    <mergeCell ref="Y33:AE33"/>
    <mergeCell ref="Y34:AE34"/>
    <mergeCell ref="N158:AJ158"/>
    <mergeCell ref="N156:AJ157"/>
    <mergeCell ref="N151:AJ151"/>
    <mergeCell ref="N142:AJ142"/>
    <mergeCell ref="N140:AJ141"/>
    <mergeCell ref="N136:AJ137"/>
    <mergeCell ref="N125:AJ126"/>
    <mergeCell ref="Z87:AA87"/>
    <mergeCell ref="O87:Q87"/>
    <mergeCell ref="O88:Q88"/>
    <mergeCell ref="R87:S87"/>
    <mergeCell ref="R88:S88"/>
    <mergeCell ref="N127:AJ127"/>
    <mergeCell ref="N134:AJ134"/>
    <mergeCell ref="AB88:AC88"/>
    <mergeCell ref="V87:W87"/>
  </mergeCells>
  <phoneticPr fontId="1"/>
  <dataValidations count="2">
    <dataValidation type="whole" allowBlank="1" showInputMessage="1" showErrorMessage="1" sqref="Y23:AE23 Y36:AE38" xr:uid="{DC1AE789-F137-46FF-929C-6E11EA5D106A}">
      <formula1>0</formula1>
      <formula2>1000000</formula2>
    </dataValidation>
    <dataValidation type="list" allowBlank="1" showInputMessage="1" showErrorMessage="1" sqref="I27:AG27" xr:uid="{2E100805-2BB7-4798-9AC0-9F6637FDC1D4}">
      <formula1>"4800Ah・セル未満（家庭用）,4800Ah・セル以上（業務用）"</formula1>
    </dataValidation>
  </dataValidations>
  <pageMargins left="0.59055118110236227" right="0.59055118110236227" top="0.74803149606299213" bottom="0.74803149606299213" header="0.31496062992125984" footer="0.31496062992125984"/>
  <pageSetup paperSize="9" fitToHeight="0" orientation="portrait" r:id="rId1"/>
  <rowBreaks count="3" manualBreakCount="3">
    <brk id="44" max="38" man="1"/>
    <brk id="78" max="38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松村　京香</cp:lastModifiedBy>
  <cp:lastPrinted>2026-06-03T08:23:51Z</cp:lastPrinted>
  <dcterms:created xsi:type="dcterms:W3CDTF">2022-09-15T02:54:08Z</dcterms:created>
  <dcterms:modified xsi:type="dcterms:W3CDTF">2026-06-23T08:17:25Z</dcterms:modified>
</cp:coreProperties>
</file>