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D:\各課専用\下水道政策課\管理担当\○公営企業\14　決算\02 決算統計\R4\経営分析\"/>
    </mc:Choice>
  </mc:AlternateContent>
  <xr:revisionPtr revIDLastSave="0" documentId="8_{6A6DCA2C-0EF3-4623-B8E2-103A412D8F69}" xr6:coauthVersionLast="36" xr6:coauthVersionMax="36" xr10:uidLastSave="{00000000-0000-0000-0000-000000000000}"/>
  <workbookProtection workbookAlgorithmName="SHA-512" workbookHashValue="ci3eyl+41EB1swFpRHd6qHhQ/z8FBxL0pE8s1iCmwOaKcKUSZpOgIPYOVaY6VZ+UftYJkqGxoUOFD6og9GmgyA==" workbookSaltValue="vYQhvy+ERS08dN91Bc+mMQ==" workbookSpinCount="100000" lockStructure="1"/>
  <bookViews>
    <workbookView xWindow="0" yWindow="0" windowWidth="23040" windowHeight="903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BB10" i="4"/>
  <c r="AT10" i="4"/>
  <c r="AD10" i="4"/>
  <c r="P10" i="4"/>
  <c r="I10" i="4"/>
  <c r="AT8" i="4"/>
  <c r="W8" i="4"/>
  <c r="P8" i="4"/>
  <c r="I8"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<sst xmlns="http://schemas.openxmlformats.org/spreadsheetml/2006/main" count="253" uniqueCount="116">
  <si>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</si>
  <si>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</si>
  <si>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</si>
  <si>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</si>
  <si>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</si>
  <si>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</si>
  <si>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</si>
  <si>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</si>
  <si>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</si>
  <si>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</si>
  <si>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</si>
  <si>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</si>
  <si>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</si>
  <si>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</si>
  <si>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</si>
  <si>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</si>
  <si>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</si>
  <si>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</si>
  <si>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</si>
  <si>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</si>
  <si>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</si>
  <si>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</si>
  <si>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</si>
  <si>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</si>
  <si>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</si>
  <si>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</si>
  <si>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</si>
  <si>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</si>
  <si>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</si>
  <si>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</si>
  <si>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</si>
  <si>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</si>
  <si>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</si>
  <si>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</si>
  <si>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</si>
  <si>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</si>
  <si>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</si>
  <si>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</si>
  <si>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</si>
  <si>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</si>
  <si>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</si>
  <si>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</si>
  <si>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</si>
  <si>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</si>
  <si>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</si>
  <si>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</si>
  <si>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</si>
  <si>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</si>
  <si>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</si>
  <si>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</si>
  <si>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</si>
  <si>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</si>
  <si>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</si>
  <si>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</si>
  <si>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</si>
  <si>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</si>
  <si>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</si>
  <si>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</si>
  <si>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</si>
  <si>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</si>
  <si>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</si>
  <si>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</si>
  <si>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</si>
  <si>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</si>
  <si>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</si>
  <si>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</si>
  <si>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</si>
  <si>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</si>
  <si>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</si>
  <si>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</si>
  <si>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</si>
  <si>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</si>
  <si>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</si>
  <si>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</si>
  <si>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</si>
  <si>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</si>
  <si>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</si>
  <si>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</si>
  <si>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</si>
  <si>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</si>
  <si>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</si>
  <si>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</si>
  <si>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</si>
  <si>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</si>
  <si>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</si>
  <si>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</si>
  <si>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</si>
  <si>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</si>
  <si>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</si>
  <si>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</si>
  <si>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</si>
  <si>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</si>
  <si>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</si>
  <si>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</si>
  <si>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</si>
  <si>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</si>
  <si>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</si>
  <si>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</si>
  <si>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</si>
  <si>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</si>
  <si>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</si>
  <si>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</si>
  <si>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</si>
  <si>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</si>
  <si>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</si>
  <si>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</si>
  <si>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</si>
  <si>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</si>
  <si>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</si>
  <si>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</si>
  <si>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</si>
  <si>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</si>
  <si>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</si>
  <si>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が平均値を下回っていますが、これは施設の増設を行っていることによるものです。一方で、供用後40年以上経過した設備の老朽化が着実に進んでおり、故障などの機能停止により下流域の社会活動にも重大な影響を及ぼす可能性があります。このため、引き続き、適切な維持管理と計画的な設備の更新が必要となっています。
　②管渠老朽化率、③管渠改善率については、法定耐用年数を超過した管渠はありませんが、定期的な管渠調査により現状を把握し、適正な管理を行っています。</t>
    <phoneticPr fontId="4"/>
  </si>
  <si>
    <t>　公営企業会計へ移行後、減価償却費に対応した収入が不足していることにより収益的収支が赤字となり、①経常収支比率、②累積欠損比率が平均値を下回っていたため、令和４年度から会計処理を変更し、これまで資本的収入に計上していた資本費に係る一般会計繰入金を収益的収入に計上することで、構造的な赤字解消を図りましたが、①経常収支比率は、電気代の高騰等による営業費用の増加に伴い、健全経営の水準とされる100％を下回りました。
　③流動比率については、建設改良費に充てられた企業債が含まれているため100％未満となっていますが、償還財源は償還年度に収入確保されています。ただし、資金余力が低いため、資金繰りに細心の注意が必要です。
　④企業債残高対事業規模比率は平均値を下回っていますが、老朽化が進む施設の計画的な設備更新に備え、適切に起債の管理をしていくこととしています。
　⑥汚水処理原価については平均値を上回っていることから、令和２年度末に策定した経営戦略に基づき、汚泥の有効利用や省エネ設備の導入など、更なるコスト縮減に取り組みます。
　⑦施設利用率、⑧水洗化率については平均値を上回っており、施設を有効に稼働させています。</t>
    <rPh sb="126" eb="128">
      <t>シュウニュウ</t>
    </rPh>
    <rPh sb="137" eb="140">
      <t>コウゾウテキ</t>
    </rPh>
    <rPh sb="166" eb="168">
      <t>コウトウ</t>
    </rPh>
    <rPh sb="168" eb="169">
      <t>トウ</t>
    </rPh>
    <rPh sb="172" eb="176">
      <t>エイギョウヒヨウ</t>
    </rPh>
    <rPh sb="177" eb="179">
      <t>ゾウカ</t>
    </rPh>
    <rPh sb="180" eb="181">
      <t>トモナ</t>
    </rPh>
    <rPh sb="183" eb="187">
      <t>ケンゼンケイエイ</t>
    </rPh>
    <rPh sb="188" eb="190">
      <t>スイジュン</t>
    </rPh>
    <rPh sb="199" eb="201">
      <t>シタマワ</t>
    </rPh>
    <phoneticPr fontId="4"/>
  </si>
  <si>
    <t>　経営状況をより正確に把握して今後も長期的にサービスを安定供給していくために、令和元年度から公営企業会計を導入しました。
　今後は、令和２年度末に策定した経営戦略に基づき、効率的・戦略的な改築更新を推進しつつ、効率的な事業マネジメントと健全な経営に努め、持続可能な流域下水道事業を運営していくよう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</si>
</sst>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0.33</c:v>
                </c:pt>
                <c:pt idx="2">
                  <c:v>0.33</c:v>
                </c:pt>
                <c:pt idx="3">
                  <c:v>0.34</c:v>
                </c:pt>
                <c:pt idx="4">
                  <c:v>0.24</c:v>
                </c:pt>
              </c:numCache>
            </c:numRef>
          </c:val>
          <c:extLst>
            <c:ext xmlns:c16="http://schemas.microsoft.com/office/drawing/2014/chart" uri="{C3380CC4-5D6E-409C-BE32-E72D297353CC}">
              <c16:uniqueId val="{00000000-1909-4619-9DFB-2F1A1F0FD4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7.0000000000000007E-2</c:v>
                </c:pt>
                <c:pt idx="2">
                  <c:v>1.87</c:v>
                </c:pt>
                <c:pt idx="3">
                  <c:v>0.1</c:v>
                </c:pt>
                <c:pt idx="4">
                  <c:v>0.09</c:v>
                </c:pt>
              </c:numCache>
            </c:numRef>
          </c:val>
          <c:smooth val="0"/>
          <c:extLst>
            <c:ext xmlns:c16="http://schemas.microsoft.com/office/drawing/2014/chart" uri="{C3380CC4-5D6E-409C-BE32-E72D297353CC}">
              <c16:uniqueId val="{00000001-1909-4619-9DFB-2F1A1F0FD4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22.31</c:v>
                </c:pt>
                <c:pt idx="2">
                  <c:v>73.459999999999994</c:v>
                </c:pt>
                <c:pt idx="3">
                  <c:v>72.05</c:v>
                </c:pt>
                <c:pt idx="4">
                  <c:v>70.52</c:v>
                </c:pt>
              </c:numCache>
            </c:numRef>
          </c:val>
          <c:extLst>
            <c:ext xmlns:c16="http://schemas.microsoft.com/office/drawing/2014/chart" uri="{C3380CC4-5D6E-409C-BE32-E72D297353CC}">
              <c16:uniqueId val="{00000000-CF33-46BD-BA21-EF1300B16E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67.209999999999994</c:v>
                </c:pt>
                <c:pt idx="2">
                  <c:v>68.2</c:v>
                </c:pt>
                <c:pt idx="3">
                  <c:v>68.05</c:v>
                </c:pt>
                <c:pt idx="4">
                  <c:v>67.099999999999994</c:v>
                </c:pt>
              </c:numCache>
            </c:numRef>
          </c:val>
          <c:smooth val="0"/>
          <c:extLst>
            <c:ext xmlns:c16="http://schemas.microsoft.com/office/drawing/2014/chart" uri="{C3380CC4-5D6E-409C-BE32-E72D297353CC}">
              <c16:uniqueId val="{00000001-CF33-46BD-BA21-EF1300B16E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94.93</c:v>
                </c:pt>
                <c:pt idx="2">
                  <c:v>95.33</c:v>
                </c:pt>
                <c:pt idx="3">
                  <c:v>95.44</c:v>
                </c:pt>
                <c:pt idx="4">
                  <c:v>95.5</c:v>
                </c:pt>
              </c:numCache>
            </c:numRef>
          </c:val>
          <c:extLst>
            <c:ext xmlns:c16="http://schemas.microsoft.com/office/drawing/2014/chart" uri="{C3380CC4-5D6E-409C-BE32-E72D297353CC}">
              <c16:uniqueId val="{00000000-6E10-41D0-82DB-1C909A40C5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93.21</c:v>
                </c:pt>
                <c:pt idx="2">
                  <c:v>94.01</c:v>
                </c:pt>
                <c:pt idx="3">
                  <c:v>94.14</c:v>
                </c:pt>
                <c:pt idx="4">
                  <c:v>94.02</c:v>
                </c:pt>
              </c:numCache>
            </c:numRef>
          </c:val>
          <c:smooth val="0"/>
          <c:extLst>
            <c:ext xmlns:c16="http://schemas.microsoft.com/office/drawing/2014/chart" uri="{C3380CC4-5D6E-409C-BE32-E72D297353CC}">
              <c16:uniqueId val="{00000001-6E10-41D0-82DB-1C909A40C5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93.22</c:v>
                </c:pt>
                <c:pt idx="2">
                  <c:v>95.22</c:v>
                </c:pt>
                <c:pt idx="3">
                  <c:v>91.65</c:v>
                </c:pt>
                <c:pt idx="4">
                  <c:v>97.67</c:v>
                </c:pt>
              </c:numCache>
            </c:numRef>
          </c:val>
          <c:extLst>
            <c:ext xmlns:c16="http://schemas.microsoft.com/office/drawing/2014/chart" uri="{C3380CC4-5D6E-409C-BE32-E72D297353CC}">
              <c16:uniqueId val="{00000000-919D-4A8A-97B0-95F8008D93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100.49</c:v>
                </c:pt>
                <c:pt idx="2">
                  <c:v>101.63</c:v>
                </c:pt>
                <c:pt idx="3">
                  <c:v>100.14</c:v>
                </c:pt>
                <c:pt idx="4">
                  <c:v>99.22</c:v>
                </c:pt>
              </c:numCache>
            </c:numRef>
          </c:val>
          <c:smooth val="0"/>
          <c:extLst>
            <c:ext xmlns:c16="http://schemas.microsoft.com/office/drawing/2014/chart" uri="{C3380CC4-5D6E-409C-BE32-E72D297353CC}">
              <c16:uniqueId val="{00000001-919D-4A8A-97B0-95F8008D93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8.5399999999999991</c:v>
                </c:pt>
                <c:pt idx="2">
                  <c:v>13.7</c:v>
                </c:pt>
                <c:pt idx="3">
                  <c:v>15.97</c:v>
                </c:pt>
                <c:pt idx="4">
                  <c:v>19.649999999999999</c:v>
                </c:pt>
              </c:numCache>
            </c:numRef>
          </c:val>
          <c:extLst>
            <c:ext xmlns:c16="http://schemas.microsoft.com/office/drawing/2014/chart" uri="{C3380CC4-5D6E-409C-BE32-E72D297353CC}">
              <c16:uniqueId val="{00000000-82EC-4298-8868-B05A7354F0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39.35</c:v>
                </c:pt>
                <c:pt idx="2">
                  <c:v>31.96</c:v>
                </c:pt>
                <c:pt idx="3">
                  <c:v>34.17</c:v>
                </c:pt>
                <c:pt idx="4">
                  <c:v>36.770000000000003</c:v>
                </c:pt>
              </c:numCache>
            </c:numRef>
          </c:val>
          <c:smooth val="0"/>
          <c:extLst>
            <c:ext xmlns:c16="http://schemas.microsoft.com/office/drawing/2014/chart" uri="{C3380CC4-5D6E-409C-BE32-E72D297353CC}">
              <c16:uniqueId val="{00000001-82EC-4298-8868-B05A7354F0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BF2-43EE-BC0B-4ED526307C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1.17</c:v>
                </c:pt>
                <c:pt idx="2">
                  <c:v>0.93</c:v>
                </c:pt>
                <c:pt idx="3">
                  <c:v>1.04</c:v>
                </c:pt>
                <c:pt idx="4">
                  <c:v>1.26</c:v>
                </c:pt>
              </c:numCache>
            </c:numRef>
          </c:val>
          <c:smooth val="0"/>
          <c:extLst>
            <c:ext xmlns:c16="http://schemas.microsoft.com/office/drawing/2014/chart" uri="{C3380CC4-5D6E-409C-BE32-E72D297353CC}">
              <c16:uniqueId val="{00000001-6BF2-43EE-BC0B-4ED526307C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23.87</c:v>
                </c:pt>
                <c:pt idx="2">
                  <c:v>35.51</c:v>
                </c:pt>
                <c:pt idx="3">
                  <c:v>57.34</c:v>
                </c:pt>
                <c:pt idx="4">
                  <c:v>47.82</c:v>
                </c:pt>
              </c:numCache>
            </c:numRef>
          </c:val>
          <c:extLst>
            <c:ext xmlns:c16="http://schemas.microsoft.com/office/drawing/2014/chart" uri="{C3380CC4-5D6E-409C-BE32-E72D297353CC}">
              <c16:uniqueId val="{00000000-E69C-4915-80D1-AE375FB74F1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7.27</c:v>
                </c:pt>
                <c:pt idx="2">
                  <c:v>9.1</c:v>
                </c:pt>
                <c:pt idx="3">
                  <c:v>10.71</c:v>
                </c:pt>
                <c:pt idx="4">
                  <c:v>11.46</c:v>
                </c:pt>
              </c:numCache>
            </c:numRef>
          </c:val>
          <c:smooth val="0"/>
          <c:extLst>
            <c:ext xmlns:c16="http://schemas.microsoft.com/office/drawing/2014/chart" uri="{C3380CC4-5D6E-409C-BE32-E72D297353CC}">
              <c16:uniqueId val="{00000001-E69C-4915-80D1-AE375FB74F1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60.76</c:v>
                </c:pt>
                <c:pt idx="2">
                  <c:v>80.260000000000005</c:v>
                </c:pt>
                <c:pt idx="3">
                  <c:v>79</c:v>
                </c:pt>
                <c:pt idx="4">
                  <c:v>86.87</c:v>
                </c:pt>
              </c:numCache>
            </c:numRef>
          </c:val>
          <c:extLst>
            <c:ext xmlns:c16="http://schemas.microsoft.com/office/drawing/2014/chart" uri="{C3380CC4-5D6E-409C-BE32-E72D297353CC}">
              <c16:uniqueId val="{00000000-2285-4212-B7D7-A69CEA54DD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97.37</c:v>
                </c:pt>
                <c:pt idx="2">
                  <c:v>101.14</c:v>
                </c:pt>
                <c:pt idx="3">
                  <c:v>104.74</c:v>
                </c:pt>
                <c:pt idx="4">
                  <c:v>104.74</c:v>
                </c:pt>
              </c:numCache>
            </c:numRef>
          </c:val>
          <c:smooth val="0"/>
          <c:extLst>
            <c:ext xmlns:c16="http://schemas.microsoft.com/office/drawing/2014/chart" uri="{C3380CC4-5D6E-409C-BE32-E72D297353CC}">
              <c16:uniqueId val="{00000001-2285-4212-B7D7-A69CEA54DD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417.2</c:v>
                </c:pt>
                <c:pt idx="2">
                  <c:v>380.2</c:v>
                </c:pt>
                <c:pt idx="3">
                  <c:v>182.33</c:v>
                </c:pt>
                <c:pt idx="4">
                  <c:v>156.03</c:v>
                </c:pt>
              </c:numCache>
            </c:numRef>
          </c:val>
          <c:extLst>
            <c:ext xmlns:c16="http://schemas.microsoft.com/office/drawing/2014/chart" uri="{C3380CC4-5D6E-409C-BE32-E72D297353CC}">
              <c16:uniqueId val="{00000000-9C6C-44AC-AECE-33A748E230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287.39</c:v>
                </c:pt>
                <c:pt idx="2">
                  <c:v>255.67</c:v>
                </c:pt>
                <c:pt idx="3">
                  <c:v>242.44</c:v>
                </c:pt>
                <c:pt idx="4">
                  <c:v>228.09</c:v>
                </c:pt>
              </c:numCache>
            </c:numRef>
          </c:val>
          <c:smooth val="0"/>
          <c:extLst>
            <c:ext xmlns:c16="http://schemas.microsoft.com/office/drawing/2014/chart" uri="{C3380CC4-5D6E-409C-BE32-E72D297353CC}">
              <c16:uniqueId val="{00000001-9C6C-44AC-AECE-33A748E230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50D-4A7C-9B75-93F9CE623E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550D-4A7C-9B75-93F9CE623E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57.24</c:v>
                </c:pt>
                <c:pt idx="2">
                  <c:v>52.1</c:v>
                </c:pt>
                <c:pt idx="3">
                  <c:v>52.08</c:v>
                </c:pt>
                <c:pt idx="4">
                  <c:v>54.79</c:v>
                </c:pt>
              </c:numCache>
            </c:numRef>
          </c:val>
          <c:extLst>
            <c:ext xmlns:c16="http://schemas.microsoft.com/office/drawing/2014/chart" uri="{C3380CC4-5D6E-409C-BE32-E72D297353CC}">
              <c16:uniqueId val="{00000000-8AAC-42CB-9615-D5229CDE83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50.64</c:v>
                </c:pt>
                <c:pt idx="2">
                  <c:v>50.67</c:v>
                </c:pt>
                <c:pt idx="3">
                  <c:v>48.7</c:v>
                </c:pt>
                <c:pt idx="4">
                  <c:v>52.53</c:v>
                </c:pt>
              </c:numCache>
            </c:numRef>
          </c:val>
          <c:smooth val="0"/>
          <c:extLst>
            <c:ext xmlns:c16="http://schemas.microsoft.com/office/drawing/2014/chart" uri="{C3380CC4-5D6E-409C-BE32-E72D297353CC}">
              <c16:uniqueId val="{00000001-8AAC-42CB-9615-D5229CDE83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【67.08】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D5" sqref="AD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京都府</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45">
        <f>データ!S6</f>
        <v>2501269</v>
      </c>
      <c r="AM8" s="45"/>
      <c r="AN8" s="45"/>
      <c r="AO8" s="45"/>
      <c r="AP8" s="45"/>
      <c r="AQ8" s="45"/>
      <c r="AR8" s="45"/>
      <c r="AS8" s="45"/>
      <c r="AT8" s="46">
        <f>データ!T6</f>
        <v>4612.2</v>
      </c>
      <c r="AU8" s="46"/>
      <c r="AV8" s="46"/>
      <c r="AW8" s="46"/>
      <c r="AX8" s="46"/>
      <c r="AY8" s="46"/>
      <c r="AZ8" s="46"/>
      <c r="BA8" s="46"/>
      <c r="BB8" s="46">
        <f>データ!U6</f>
        <v>542.32000000000005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75.89</v>
      </c>
      <c r="J10" s="46"/>
      <c r="K10" s="46"/>
      <c r="L10" s="46"/>
      <c r="M10" s="46"/>
      <c r="N10" s="46"/>
      <c r="O10" s="46"/>
      <c r="P10" s="46">
        <f>データ!P6</f>
        <v>40.33</v>
      </c>
      <c r="Q10" s="46"/>
      <c r="R10" s="46"/>
      <c r="S10" s="46"/>
      <c r="T10" s="46"/>
      <c r="U10" s="46"/>
      <c r="V10" s="46"/>
      <c r="W10" s="46">
        <f>データ!Q6</f>
        <v>100.09</v>
      </c>
      <c r="X10" s="46"/>
      <c r="Y10" s="46"/>
      <c r="Z10" s="46"/>
      <c r="AA10" s="46"/>
      <c r="AB10" s="46"/>
      <c r="AC10" s="46"/>
      <c r="AD10" s="45">
        <f>データ!R6</f>
        <v>0</v>
      </c>
      <c r="AE10" s="45"/>
      <c r="AF10" s="45"/>
      <c r="AG10" s="45"/>
      <c r="AH10" s="45"/>
      <c r="AI10" s="45"/>
      <c r="AJ10" s="45"/>
      <c r="AK10" s="2"/>
      <c r="AL10" s="45">
        <f>データ!V6</f>
        <v>850884</v>
      </c>
      <c r="AM10" s="45"/>
      <c r="AN10" s="45"/>
      <c r="AO10" s="45"/>
      <c r="AP10" s="45"/>
      <c r="AQ10" s="45"/>
      <c r="AR10" s="45"/>
      <c r="AS10" s="45"/>
      <c r="AT10" s="46">
        <f>データ!W6</f>
        <v>129.91</v>
      </c>
      <c r="AU10" s="46"/>
      <c r="AV10" s="46"/>
      <c r="AW10" s="46"/>
      <c r="AX10" s="46"/>
      <c r="AY10" s="46"/>
      <c r="AZ10" s="46"/>
      <c r="BA10" s="46"/>
      <c r="BB10" s="46">
        <f>データ!X6</f>
        <v>6549.8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【99.26】</v>
      </c>
      <c r="F85" s="12" t="str">
        <f>データ!AT6</f>
        <v>【11.39】</v>
      </c>
      <c r="G85" s="12" t="str">
        <f>データ!BE6</f>
        <v>【104.37】</v>
      </c>
      <c r="H85" s="12" t="str">
        <f>データ!BP6</f>
        <v>【230.79】</v>
      </c>
      <c r="I85" s="12" t="str">
        <f>データ!CA6</f>
        <v>【0.00】</v>
      </c>
      <c r="J85" s="12" t="str">
        <f>データ!CL6</f>
        <v>【52.71】</v>
      </c>
      <c r="K85" s="12" t="str">
        <f>データ!CW6</f>
        <v>【67.08】</v>
      </c>
      <c r="L85" s="12" t="str">
        <f>データ!DH6</f>
        <v>【93.95】</v>
      </c>
      <c r="M85" s="12" t="str">
        <f>データ!DS6</f>
        <v>【36.56】</v>
      </c>
      <c r="N85" s="12" t="str">
        <f>データ!ED6</f>
        <v>【1.25】</v>
      </c>
      <c r="O85" s="12" t="str">
        <f>データ!EO6</f>
        <v>【0.09】</v>
      </c>
    </row>
  </sheetData>
  <sheetProtection algorithmName="SHA-512" hashValue="TDJ80Q5CWHbXp+WJ2Eyop7cD2MFOsPcCv80dVK79T5zoJ5ZI1J4tA+lUIIzxsTHFysL+pdarOifvJ0BsAL1AZg==" saltValue="D0GSVwQqmE6yxxJOuyxS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260002</v>
      </c>
      <c r="D6" s="19">
        <f t="shared" si="3"/>
        <v>46</v>
      </c>
      <c r="E6" s="19">
        <f t="shared" si="3"/>
        <v>17</v>
      </c>
      <c r="F6" s="19">
        <f t="shared" si="3"/>
        <v>3</v>
      </c>
      <c r="G6" s="19">
        <f t="shared" si="3"/>
        <v>0</v>
      </c>
      <c r="H6" s="19" t="str">
        <f t="shared" si="3"/>
        <v>京都府</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75.89</v>
      </c>
      <c r="P6" s="20">
        <f t="shared" si="3"/>
        <v>40.33</v>
      </c>
      <c r="Q6" s="20">
        <f t="shared" si="3"/>
        <v>100.09</v>
      </c>
      <c r="R6" s="20">
        <f t="shared" si="3"/>
        <v>0</v>
      </c>
      <c r="S6" s="20">
        <f t="shared" si="3"/>
        <v>2501269</v>
      </c>
      <c r="T6" s="20">
        <f t="shared" si="3"/>
        <v>4612.2</v>
      </c>
      <c r="U6" s="20">
        <f t="shared" si="3"/>
        <v>542.32000000000005</v>
      </c>
      <c r="V6" s="20">
        <f t="shared" si="3"/>
        <v>850884</v>
      </c>
      <c r="W6" s="20">
        <f t="shared" si="3"/>
        <v>129.91</v>
      </c>
      <c r="X6" s="20">
        <f t="shared" si="3"/>
        <v>6549.8</v>
      </c>
      <c r="Y6" s="21" t="str">
        <f>IF(Y7="",NA(),Y7)</f>
        <v>-</v>
      </c>
      <c r="Z6" s="21">
        <f t="shared" ref="Z6:AH6" si="4">IF(Z7="",NA(),Z7)</f>
        <v>93.22</v>
      </c>
      <c r="AA6" s="21">
        <f t="shared" si="4"/>
        <v>95.22</v>
      </c>
      <c r="AB6" s="21">
        <f t="shared" si="4"/>
        <v>91.65</v>
      </c>
      <c r="AC6" s="21">
        <f t="shared" si="4"/>
        <v>97.67</v>
      </c>
      <c r="AD6" s="21" t="str">
        <f t="shared" si="4"/>
        <v>-</v>
      </c>
      <c r="AE6" s="21">
        <f t="shared" si="4"/>
        <v>100.49</v>
      </c>
      <c r="AF6" s="21">
        <f t="shared" si="4"/>
        <v>101.63</v>
      </c>
      <c r="AG6" s="21">
        <f t="shared" si="4"/>
        <v>100.14</v>
      </c>
      <c r="AH6" s="21">
        <f t="shared" si="4"/>
        <v>99.22</v>
      </c>
      <c r="AI6" s="20" t="str">
        <f>IF(AI7="","",IF(AI7="-","【-】","【"&amp;SUBSTITUTE(TEXT(AI7,"#,##0.00"),"-","△")&amp;"】"))</f>
        <v>【99.26】</v>
      </c>
      <c r="AJ6" s="21" t="str">
        <f>IF(AJ7="",NA(),AJ7)</f>
        <v>-</v>
      </c>
      <c r="AK6" s="21">
        <f t="shared" ref="AK6:AS6" si="5">IF(AK7="",NA(),AK7)</f>
        <v>23.87</v>
      </c>
      <c r="AL6" s="21">
        <f t="shared" si="5"/>
        <v>35.51</v>
      </c>
      <c r="AM6" s="21">
        <f t="shared" si="5"/>
        <v>57.34</v>
      </c>
      <c r="AN6" s="21">
        <f t="shared" si="5"/>
        <v>47.82</v>
      </c>
      <c r="AO6" s="21" t="str">
        <f t="shared" si="5"/>
        <v>-</v>
      </c>
      <c r="AP6" s="21">
        <f t="shared" si="5"/>
        <v>7.27</v>
      </c>
      <c r="AQ6" s="21">
        <f t="shared" si="5"/>
        <v>9.1</v>
      </c>
      <c r="AR6" s="21">
        <f t="shared" si="5"/>
        <v>10.71</v>
      </c>
      <c r="AS6" s="21">
        <f t="shared" si="5"/>
        <v>11.46</v>
      </c>
      <c r="AT6" s="20" t="str">
        <f>IF(AT7="","",IF(AT7="-","【-】","【"&amp;SUBSTITUTE(TEXT(AT7,"#,##0.00"),"-","△")&amp;"】"))</f>
        <v>【11.39】</v>
      </c>
      <c r="AU6" s="21" t="str">
        <f>IF(AU7="",NA(),AU7)</f>
        <v>-</v>
      </c>
      <c r="AV6" s="21">
        <f t="shared" ref="AV6:BD6" si="6">IF(AV7="",NA(),AV7)</f>
        <v>60.76</v>
      </c>
      <c r="AW6" s="21">
        <f t="shared" si="6"/>
        <v>80.260000000000005</v>
      </c>
      <c r="AX6" s="21">
        <f t="shared" si="6"/>
        <v>79</v>
      </c>
      <c r="AY6" s="21">
        <f t="shared" si="6"/>
        <v>86.87</v>
      </c>
      <c r="AZ6" s="21" t="str">
        <f t="shared" si="6"/>
        <v>-</v>
      </c>
      <c r="BA6" s="21">
        <f t="shared" si="6"/>
        <v>97.37</v>
      </c>
      <c r="BB6" s="21">
        <f t="shared" si="6"/>
        <v>101.14</v>
      </c>
      <c r="BC6" s="21">
        <f t="shared" si="6"/>
        <v>104.74</v>
      </c>
      <c r="BD6" s="21">
        <f t="shared" si="6"/>
        <v>104.74</v>
      </c>
      <c r="BE6" s="20" t="str">
        <f>IF(BE7="","",IF(BE7="-","【-】","【"&amp;SUBSTITUTE(TEXT(BE7,"#,##0.00"),"-","△")&amp;"】"))</f>
        <v>【104.37】</v>
      </c>
      <c r="BF6" s="21" t="str">
        <f>IF(BF7="",NA(),BF7)</f>
        <v>-</v>
      </c>
      <c r="BG6" s="21">
        <f t="shared" ref="BG6:BO6" si="7">IF(BG7="",NA(),BG7)</f>
        <v>417.2</v>
      </c>
      <c r="BH6" s="21">
        <f t="shared" si="7"/>
        <v>380.2</v>
      </c>
      <c r="BI6" s="21">
        <f t="shared" si="7"/>
        <v>182.33</v>
      </c>
      <c r="BJ6" s="21">
        <f t="shared" si="7"/>
        <v>156.03</v>
      </c>
      <c r="BK6" s="21" t="str">
        <f t="shared" si="7"/>
        <v>-</v>
      </c>
      <c r="BL6" s="21">
        <f t="shared" si="7"/>
        <v>287.39</v>
      </c>
      <c r="BM6" s="21">
        <f t="shared" si="7"/>
        <v>255.67</v>
      </c>
      <c r="BN6" s="21">
        <f t="shared" si="7"/>
        <v>242.44</v>
      </c>
      <c r="BO6" s="21">
        <f t="shared" si="7"/>
        <v>228.09</v>
      </c>
      <c r="BP6" s="20" t="str">
        <f>IF(BP7="","",IF(BP7="-","【-】","【"&amp;SUBSTITUTE(TEXT(BP7,"#,##0.00"),"-","△")&amp;"】"))</f>
        <v>【230.79】</v>
      </c>
      <c r="BQ6" s="21" t="str">
        <f>IF(BQ7="",NA(),BQ7)</f>
        <v>-</v>
      </c>
      <c r="BR6" s="20">
        <f t="shared" ref="BR6:BZ6" si="8">IF(BR7="",NA(),BR7)</f>
        <v>0</v>
      </c>
      <c r="BS6" s="20">
        <f t="shared" si="8"/>
        <v>0</v>
      </c>
      <c r="BT6" s="20">
        <f t="shared" si="8"/>
        <v>0</v>
      </c>
      <c r="BU6" s="20">
        <f t="shared" si="8"/>
        <v>0</v>
      </c>
      <c r="BV6" s="21" t="str">
        <f t="shared" si="8"/>
        <v>-</v>
      </c>
      <c r="BW6" s="20">
        <f t="shared" si="8"/>
        <v>0</v>
      </c>
      <c r="BX6" s="20">
        <f t="shared" si="8"/>
        <v>0</v>
      </c>
      <c r="BY6" s="20">
        <f t="shared" si="8"/>
        <v>0</v>
      </c>
      <c r="BZ6" s="20">
        <f t="shared" si="8"/>
        <v>0</v>
      </c>
      <c r="CA6" s="20" t="str">
        <f>IF(CA7="","",IF(CA7="-","【-】","【"&amp;SUBSTITUTE(TEXT(CA7,"#,##0.00"),"-","△")&amp;"】"))</f>
        <v>【0.00】</v>
      </c>
      <c r="CB6" s="21" t="str">
        <f>IF(CB7="",NA(),CB7)</f>
        <v>-</v>
      </c>
      <c r="CC6" s="21">
        <f t="shared" ref="CC6:CK6" si="9">IF(CC7="",NA(),CC7)</f>
        <v>57.24</v>
      </c>
      <c r="CD6" s="21">
        <f t="shared" si="9"/>
        <v>52.1</v>
      </c>
      <c r="CE6" s="21">
        <f t="shared" si="9"/>
        <v>52.08</v>
      </c>
      <c r="CF6" s="21">
        <f t="shared" si="9"/>
        <v>54.79</v>
      </c>
      <c r="CG6" s="21" t="str">
        <f t="shared" si="9"/>
        <v>-</v>
      </c>
      <c r="CH6" s="21">
        <f t="shared" si="9"/>
        <v>50.64</v>
      </c>
      <c r="CI6" s="21">
        <f t="shared" si="9"/>
        <v>50.67</v>
      </c>
      <c r="CJ6" s="21">
        <f t="shared" si="9"/>
        <v>48.7</v>
      </c>
      <c r="CK6" s="21">
        <f t="shared" si="9"/>
        <v>52.53</v>
      </c>
      <c r="CL6" s="20" t="str">
        <f>IF(CL7="","",IF(CL7="-","【-】","【"&amp;SUBSTITUTE(TEXT(CL7,"#,##0.00"),"-","△")&amp;"】"))</f>
        <v>【52.71】</v>
      </c>
      <c r="CM6" s="21" t="str">
        <f>IF(CM7="",NA(),CM7)</f>
        <v>-</v>
      </c>
      <c r="CN6" s="21">
        <f t="shared" ref="CN6:CV6" si="10">IF(CN7="",NA(),CN7)</f>
        <v>22.31</v>
      </c>
      <c r="CO6" s="21">
        <f t="shared" si="10"/>
        <v>73.459999999999994</v>
      </c>
      <c r="CP6" s="21">
        <f t="shared" si="10"/>
        <v>72.05</v>
      </c>
      <c r="CQ6" s="21">
        <f t="shared" si="10"/>
        <v>70.52</v>
      </c>
      <c r="CR6" s="21" t="str">
        <f t="shared" si="10"/>
        <v>-</v>
      </c>
      <c r="CS6" s="21">
        <f t="shared" si="10"/>
        <v>67.209999999999994</v>
      </c>
      <c r="CT6" s="21">
        <f t="shared" si="10"/>
        <v>68.2</v>
      </c>
      <c r="CU6" s="21">
        <f t="shared" si="10"/>
        <v>68.05</v>
      </c>
      <c r="CV6" s="21">
        <f t="shared" si="10"/>
        <v>67.099999999999994</v>
      </c>
      <c r="CW6" s="20" t="str">
        <f>IF(CW7="","",IF(CW7="-","【-】","【"&amp;SUBSTITUTE(TEXT(CW7,"#,##0.00"),"-","△")&amp;"】"))</f>
        <v>【67.08】</v>
      </c>
      <c r="CX6" s="21" t="str">
        <f>IF(CX7="",NA(),CX7)</f>
        <v>-</v>
      </c>
      <c r="CY6" s="21">
        <f t="shared" ref="CY6:DG6" si="11">IF(CY7="",NA(),CY7)</f>
        <v>94.93</v>
      </c>
      <c r="CZ6" s="21">
        <f t="shared" si="11"/>
        <v>95.33</v>
      </c>
      <c r="DA6" s="21">
        <f t="shared" si="11"/>
        <v>95.44</v>
      </c>
      <c r="DB6" s="21">
        <f t="shared" si="11"/>
        <v>95.5</v>
      </c>
      <c r="DC6" s="21" t="str">
        <f t="shared" si="11"/>
        <v>-</v>
      </c>
      <c r="DD6" s="21">
        <f t="shared" si="11"/>
        <v>93.21</v>
      </c>
      <c r="DE6" s="21">
        <f t="shared" si="11"/>
        <v>94.01</v>
      </c>
      <c r="DF6" s="21">
        <f t="shared" si="11"/>
        <v>94.14</v>
      </c>
      <c r="DG6" s="21">
        <f t="shared" si="11"/>
        <v>94.02</v>
      </c>
      <c r="DH6" s="20" t="str">
        <f>IF(DH7="","",IF(DH7="-","【-】","【"&amp;SUBSTITUTE(TEXT(DH7,"#,##0.00"),"-","△")&amp;"】"))</f>
        <v>【93.95】</v>
      </c>
      <c r="DI6" s="21" t="str">
        <f>IF(DI7="",NA(),DI7)</f>
        <v>-</v>
      </c>
      <c r="DJ6" s="21">
        <f t="shared" ref="DJ6:DR6" si="12">IF(DJ7="",NA(),DJ7)</f>
        <v>8.5399999999999991</v>
      </c>
      <c r="DK6" s="21">
        <f t="shared" si="12"/>
        <v>13.7</v>
      </c>
      <c r="DL6" s="21">
        <f t="shared" si="12"/>
        <v>15.97</v>
      </c>
      <c r="DM6" s="21">
        <f t="shared" si="12"/>
        <v>19.649999999999999</v>
      </c>
      <c r="DN6" s="21" t="str">
        <f t="shared" si="12"/>
        <v>-</v>
      </c>
      <c r="DO6" s="21">
        <f t="shared" si="12"/>
        <v>39.35</v>
      </c>
      <c r="DP6" s="21">
        <f t="shared" si="12"/>
        <v>31.96</v>
      </c>
      <c r="DQ6" s="21">
        <f t="shared" si="12"/>
        <v>34.17</v>
      </c>
      <c r="DR6" s="21">
        <f t="shared" si="12"/>
        <v>36.770000000000003</v>
      </c>
      <c r="DS6" s="20" t="str">
        <f>IF(DS7="","",IF(DS7="-","【-】","【"&amp;SUBSTITUTE(TEXT(DS7,"#,##0.00"),"-","△")&amp;"】"))</f>
        <v>【36.56】</v>
      </c>
      <c r="DT6" s="21" t="str">
        <f>IF(DT7="",NA(),DT7)</f>
        <v>-</v>
      </c>
      <c r="DU6" s="20">
        <f t="shared" ref="DU6:EC6" si="13">IF(DU7="",NA(),DU7)</f>
        <v>0</v>
      </c>
      <c r="DV6" s="20">
        <f t="shared" si="13"/>
        <v>0</v>
      </c>
      <c r="DW6" s="20">
        <f t="shared" si="13"/>
        <v>0</v>
      </c>
      <c r="DX6" s="20">
        <f t="shared" si="13"/>
        <v>0</v>
      </c>
      <c r="DY6" s="21" t="str">
        <f t="shared" si="13"/>
        <v>-</v>
      </c>
      <c r="DZ6" s="21">
        <f t="shared" si="13"/>
        <v>1.17</v>
      </c>
      <c r="EA6" s="21">
        <f t="shared" si="13"/>
        <v>0.93</v>
      </c>
      <c r="EB6" s="21">
        <f t="shared" si="13"/>
        <v>1.04</v>
      </c>
      <c r="EC6" s="21">
        <f t="shared" si="13"/>
        <v>1.26</v>
      </c>
      <c r="ED6" s="20" t="str">
        <f>IF(ED7="","",IF(ED7="-","【-】","【"&amp;SUBSTITUTE(TEXT(ED7,"#,##0.00"),"-","△")&amp;"】"))</f>
        <v>【1.25】</v>
      </c>
      <c r="EE6" s="21" t="str">
        <f>IF(EE7="",NA(),EE7)</f>
        <v>-</v>
      </c>
      <c r="EF6" s="21">
        <f t="shared" ref="EF6:EN6" si="14">IF(EF7="",NA(),EF7)</f>
        <v>0.33</v>
      </c>
      <c r="EG6" s="21">
        <f t="shared" si="14"/>
        <v>0.33</v>
      </c>
      <c r="EH6" s="21">
        <f t="shared" si="14"/>
        <v>0.34</v>
      </c>
      <c r="EI6" s="21">
        <f t="shared" si="14"/>
        <v>0.24</v>
      </c>
      <c r="EJ6" s="21" t="str">
        <f t="shared" si="14"/>
        <v>-</v>
      </c>
      <c r="EK6" s="21">
        <f t="shared" si="14"/>
        <v>7.0000000000000007E-2</v>
      </c>
      <c r="EL6" s="21">
        <f t="shared" si="14"/>
        <v>1.87</v>
      </c>
      <c r="EM6" s="21">
        <f t="shared" si="14"/>
        <v>0.1</v>
      </c>
      <c r="EN6" s="21">
        <f t="shared" si="14"/>
        <v>0.09</v>
      </c>
      <c r="EO6" s="20" t="str">
        <f>IF(EO7="","",IF(EO7="-","【-】","【"&amp;SUBSTITUTE(TEXT(EO7,"#,##0.00"),"-","△")&amp;"】"))</f>
        <v>【0.09】</v>
      </c>
    </row>
    <row r="7" spans="1:148" s="22" customFormat="1" x14ac:dyDescent="0.2">
      <c r="A7" s="14"/>
      <c r="B7" s="23">
        <v>2022</v>
      </c>
      <c r="C7" s="23">
        <v>260002</v>
      </c>
      <c r="D7" s="23">
        <v>46</v>
      </c>
      <c r="E7" s="23">
        <v>17</v>
      </c>
      <c r="F7" s="23">
        <v>3</v>
      </c>
      <c r="G7" s="23">
        <v>0</v>
      </c>
      <c r="H7" s="23" t="s">
        <v>96</v>
      </c>
      <c r="I7" s="23" t="s">
        <v>97</v>
      </c>
      <c r="J7" s="23" t="s">
        <v>98</v>
      </c>
      <c r="K7" s="23" t="s">
        <v>99</v>
      </c>
      <c r="L7" s="23" t="s">
        <v>100</v>
      </c>
      <c r="M7" s="23" t="s">
        <v>101</v>
      </c>
      <c r="N7" s="24" t="s">
        <v>102</v>
      </c>
      <c r="O7" s="24">
        <v>75.89</v>
      </c>
      <c r="P7" s="24">
        <v>40.33</v>
      </c>
      <c r="Q7" s="24">
        <v>100.09</v>
      </c>
      <c r="R7" s="24">
        <v>0</v>
      </c>
      <c r="S7" s="24">
        <v>2501269</v>
      </c>
      <c r="T7" s="24">
        <v>4612.2</v>
      </c>
      <c r="U7" s="24">
        <v>542.32000000000005</v>
      </c>
      <c r="V7" s="24">
        <v>850884</v>
      </c>
      <c r="W7" s="24">
        <v>129.91</v>
      </c>
      <c r="X7" s="24">
        <v>6549.8</v>
      </c>
      <c r="Y7" s="24" t="s">
        <v>102</v>
      </c>
      <c r="Z7" s="24">
        <v>93.22</v>
      </c>
      <c r="AA7" s="24">
        <v>95.22</v>
      </c>
      <c r="AB7" s="24">
        <v>91.65</v>
      </c>
      <c r="AC7" s="24">
        <v>97.67</v>
      </c>
      <c r="AD7" s="24" t="s">
        <v>102</v>
      </c>
      <c r="AE7" s="24">
        <v>100.49</v>
      </c>
      <c r="AF7" s="24">
        <v>101.63</v>
      </c>
      <c r="AG7" s="24">
        <v>100.14</v>
      </c>
      <c r="AH7" s="24">
        <v>99.22</v>
      </c>
      <c r="AI7" s="24">
        <v>99.26</v>
      </c>
      <c r="AJ7" s="24" t="s">
        <v>102</v>
      </c>
      <c r="AK7" s="24">
        <v>23.87</v>
      </c>
      <c r="AL7" s="24">
        <v>35.51</v>
      </c>
      <c r="AM7" s="24">
        <v>57.34</v>
      </c>
      <c r="AN7" s="24">
        <v>47.82</v>
      </c>
      <c r="AO7" s="24" t="s">
        <v>102</v>
      </c>
      <c r="AP7" s="24">
        <v>7.27</v>
      </c>
      <c r="AQ7" s="24">
        <v>9.1</v>
      </c>
      <c r="AR7" s="24">
        <v>10.71</v>
      </c>
      <c r="AS7" s="24">
        <v>11.46</v>
      </c>
      <c r="AT7" s="24">
        <v>11.39</v>
      </c>
      <c r="AU7" s="24" t="s">
        <v>102</v>
      </c>
      <c r="AV7" s="24">
        <v>60.76</v>
      </c>
      <c r="AW7" s="24">
        <v>80.260000000000005</v>
      </c>
      <c r="AX7" s="24">
        <v>79</v>
      </c>
      <c r="AY7" s="24">
        <v>86.87</v>
      </c>
      <c r="AZ7" s="24" t="s">
        <v>102</v>
      </c>
      <c r="BA7" s="24">
        <v>97.37</v>
      </c>
      <c r="BB7" s="24">
        <v>101.14</v>
      </c>
      <c r="BC7" s="24">
        <v>104.74</v>
      </c>
      <c r="BD7" s="24">
        <v>104.74</v>
      </c>
      <c r="BE7" s="24">
        <v>104.37</v>
      </c>
      <c r="BF7" s="24" t="s">
        <v>102</v>
      </c>
      <c r="BG7" s="24">
        <v>417.2</v>
      </c>
      <c r="BH7" s="24">
        <v>380.2</v>
      </c>
      <c r="BI7" s="24">
        <v>182.33</v>
      </c>
      <c r="BJ7" s="24">
        <v>156.03</v>
      </c>
      <c r="BK7" s="24" t="s">
        <v>102</v>
      </c>
      <c r="BL7" s="24">
        <v>287.39</v>
      </c>
      <c r="BM7" s="24">
        <v>255.67</v>
      </c>
      <c r="BN7" s="24">
        <v>242.44</v>
      </c>
      <c r="BO7" s="24">
        <v>228.09</v>
      </c>
      <c r="BP7" s="24">
        <v>230.79</v>
      </c>
      <c r="BQ7" s="24" t="s">
        <v>102</v>
      </c>
      <c r="BR7" s="24">
        <v>0</v>
      </c>
      <c r="BS7" s="24">
        <v>0</v>
      </c>
      <c r="BT7" s="24">
        <v>0</v>
      </c>
      <c r="BU7" s="24">
        <v>0</v>
      </c>
      <c r="BV7" s="24" t="s">
        <v>102</v>
      </c>
      <c r="BW7" s="24">
        <v>0</v>
      </c>
      <c r="BX7" s="24">
        <v>0</v>
      </c>
      <c r="BY7" s="24">
        <v>0</v>
      </c>
      <c r="BZ7" s="24">
        <v>0</v>
      </c>
      <c r="CA7" s="24">
        <v>0</v>
      </c>
      <c r="CB7" s="24" t="s">
        <v>102</v>
      </c>
      <c r="CC7" s="24">
        <v>57.24</v>
      </c>
      <c r="CD7" s="24">
        <v>52.1</v>
      </c>
      <c r="CE7" s="24">
        <v>52.08</v>
      </c>
      <c r="CF7" s="24">
        <v>54.79</v>
      </c>
      <c r="CG7" s="24" t="s">
        <v>102</v>
      </c>
      <c r="CH7" s="24">
        <v>50.64</v>
      </c>
      <c r="CI7" s="24">
        <v>50.67</v>
      </c>
      <c r="CJ7" s="24">
        <v>48.7</v>
      </c>
      <c r="CK7" s="24">
        <v>52.53</v>
      </c>
      <c r="CL7" s="24">
        <v>52.71</v>
      </c>
      <c r="CM7" s="24" t="s">
        <v>102</v>
      </c>
      <c r="CN7" s="24">
        <v>22.31</v>
      </c>
      <c r="CO7" s="24">
        <v>73.459999999999994</v>
      </c>
      <c r="CP7" s="24">
        <v>72.05</v>
      </c>
      <c r="CQ7" s="24">
        <v>70.52</v>
      </c>
      <c r="CR7" s="24" t="s">
        <v>102</v>
      </c>
      <c r="CS7" s="24">
        <v>67.209999999999994</v>
      </c>
      <c r="CT7" s="24">
        <v>68.2</v>
      </c>
      <c r="CU7" s="24">
        <v>68.05</v>
      </c>
      <c r="CV7" s="24">
        <v>67.099999999999994</v>
      </c>
      <c r="CW7" s="24">
        <v>67.08</v>
      </c>
      <c r="CX7" s="24" t="s">
        <v>102</v>
      </c>
      <c r="CY7" s="24">
        <v>94.93</v>
      </c>
      <c r="CZ7" s="24">
        <v>95.33</v>
      </c>
      <c r="DA7" s="24">
        <v>95.44</v>
      </c>
      <c r="DB7" s="24">
        <v>95.5</v>
      </c>
      <c r="DC7" s="24" t="s">
        <v>102</v>
      </c>
      <c r="DD7" s="24">
        <v>93.21</v>
      </c>
      <c r="DE7" s="24">
        <v>94.01</v>
      </c>
      <c r="DF7" s="24">
        <v>94.14</v>
      </c>
      <c r="DG7" s="24">
        <v>94.02</v>
      </c>
      <c r="DH7" s="24">
        <v>93.95</v>
      </c>
      <c r="DI7" s="24" t="s">
        <v>102</v>
      </c>
      <c r="DJ7" s="24">
        <v>8.5399999999999991</v>
      </c>
      <c r="DK7" s="24">
        <v>13.7</v>
      </c>
      <c r="DL7" s="24">
        <v>15.97</v>
      </c>
      <c r="DM7" s="24">
        <v>19.649999999999999</v>
      </c>
      <c r="DN7" s="24" t="s">
        <v>102</v>
      </c>
      <c r="DO7" s="24">
        <v>39.35</v>
      </c>
      <c r="DP7" s="24">
        <v>31.96</v>
      </c>
      <c r="DQ7" s="24">
        <v>34.17</v>
      </c>
      <c r="DR7" s="24">
        <v>36.770000000000003</v>
      </c>
      <c r="DS7" s="24">
        <v>36.56</v>
      </c>
      <c r="DT7" s="24" t="s">
        <v>102</v>
      </c>
      <c r="DU7" s="24">
        <v>0</v>
      </c>
      <c r="DV7" s="24">
        <v>0</v>
      </c>
      <c r="DW7" s="24">
        <v>0</v>
      </c>
      <c r="DX7" s="24">
        <v>0</v>
      </c>
      <c r="DY7" s="24" t="s">
        <v>102</v>
      </c>
      <c r="DZ7" s="24">
        <v>1.17</v>
      </c>
      <c r="EA7" s="24">
        <v>0.93</v>
      </c>
      <c r="EB7" s="24">
        <v>1.04</v>
      </c>
      <c r="EC7" s="24">
        <v>1.26</v>
      </c>
      <c r="ED7" s="24">
        <v>1.25</v>
      </c>
      <c r="EE7" s="24" t="s">
        <v>102</v>
      </c>
      <c r="EF7" s="24">
        <v>0.33</v>
      </c>
      <c r="EG7" s="24">
        <v>0.33</v>
      </c>
      <c r="EH7" s="24">
        <v>0.34</v>
      </c>
      <c r="EI7" s="24">
        <v>0.24</v>
      </c>
      <c r="EJ7" s="24" t="s">
        <v>102</v>
      </c>
      <c r="EK7" s="24">
        <v>7.0000000000000007E-2</v>
      </c>
      <c r="EL7" s="24">
        <v>1.87</v>
      </c>
      <c r="EM7" s="24">
        <v>0.1</v>
      </c>
      <c r="EN7" s="24">
        <v>0.09</v>
      </c>
      <c r="EO7" s="24">
        <v>0.09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吉川　京祐</dc:creator>
  <cp:lastModifiedBy>吉川　京祐</cp:lastModifiedBy>
  <dcterms:created xsi:type="dcterms:W3CDTF">2024-07-12T02:52:46Z</dcterms:created>
  <dcterms:modified xsi:type="dcterms:W3CDTF">2024-07-12T02:52:46Z</dcterms:modified>
</cp:coreProperties>
</file>