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B6603B1E-A929-421F-AA8B-DF450221F851}"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<sst xmlns="http://schemas.openxmlformats.org/spreadsheetml/2006/main" count="2991" uniqueCount="1050">
  <si>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</si>
  <si>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</si>
  <si>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</si>
  <si>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</si>
  <si>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</si>
  <si>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</si>
  <si>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</si>
  <si>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</si>
  <si>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</si>
  <si>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</si>
  <si>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</si>
  <si>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</si>
  <si>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</si>
  <si>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</si>
  <si>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</si>
  <si>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</si>
  <si>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</si>
  <si>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</si>
  <si>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</si>
  <si>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</si>
  <si>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</si>
  <si>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</si>
  <si>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</si>
  <si>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</si>
  <si>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</si>
  <si>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</si>
  <si>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</si>
  <si>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</si>
  <si>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</si>
  <si>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</si>
  <si>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</si>
  <si>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</si>
  <si>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</si>
  <si>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</si>
  <si>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</si>
  <si>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</si>
  <si>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</si>
  <si>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</si>
  <si>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</si>
  <si>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</si>
  <si>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</si>
  <si>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</si>
  <si>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</si>
  <si>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</si>
  <si>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</si>
  <si>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</si>
  <si>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</si>
  <si>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</si>
  <si>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</si>
  <si>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</si>
  <si>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</si>
  <si>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</si>
  <si>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</si>
  <si>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</si>
  <si>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</si>
  <si>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</si>
  <si>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</si>
  <si>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</si>
  <si>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</si>
  <si>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</si>
  <si>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</si>
  <si>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</si>
  <si>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</si>
  <si>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</si>
  <si>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</si>
  <si>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</si>
  <si>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</si>
  <si>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</si>
  <si>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</si>
  <si>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</si>
  <si>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</si>
  <si>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</si>
  <si>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</si>
  <si>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</si>
  <si>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</si>
  <si>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</si>
  <si>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</si>
  <si>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</si>
  <si>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</si>
  <si>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</si>
  <si>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</si>
  <si>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</si>
  <si>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</si>
  <si>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</si>
  <si>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</si>
  <si>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</si>
  <si>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</si>
  <si>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</si>
  <si>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</si>
  <si>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</si>
  <si>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</si>
  <si>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</si>
  <si>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</si>
  <si>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</si>
  <si>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</si>
  <si>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</si>
  <si>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</si>
  <si>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</si>
  <si>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</si>
  <si>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</si>
  <si>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</si>
  <si>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</si>
  <si>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</si>
  <si>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</si>
  <si>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</si>
  <si>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</si>
  <si>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</si>
  <si>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</si>
  <si>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</si>
  <si>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</si>
  <si>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</si>
  <si>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</si>
  <si>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</si>
  <si>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</si>
  <si>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</si>
  <si>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</si>
  <si>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</si>
  <si>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</si>
  <si>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</si>
  <si>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</si>
  <si>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</si>
  <si>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</si>
  <si>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</si>
  <si>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</si>
  <si>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</si>
  <si>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</si>
  <si>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</si>
  <si>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</si>
  <si>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</si>
  <si>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</si>
  <si>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</si>
  <si>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</si>
  <si>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</si>
  <si>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</si>
  <si>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</si>
  <si>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</si>
  <si>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</si>
  <si>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</si>
  <si>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</si>
  <si>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</si>
  <si>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</si>
  <si>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</si>
  <si>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</si>
  <si>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</si>
  <si>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</si>
  <si>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</si>
  <si>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</si>
  <si>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</si>
  <si>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</si>
  <si>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</si>
  <si>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</si>
  <si>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</si>
  <si>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</si>
  <si>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</si>
  <si>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</si>
  <si>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</si>
  <si>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</si>
  <si>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</si>
  <si>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</si>
  <si>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</si>
  <si>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</si>
  <si>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</si>
  <si>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</si>
  <si>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</si>
  <si>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</si>
  <si>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</si>
  <si>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</si>
  <si>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</si>
  <si>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</si>
  <si>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</si>
  <si>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</si>
  <si>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</si>
  <si>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</si>
  <si>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</si>
  <si>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</si>
  <si>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</si>
  <si>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</si>
  <si>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</si>
  <si>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</si>
  <si>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</si>
  <si>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</si>
  <si>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</si>
  <si>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</si>
  <si>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</si>
  <si>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</si>
  <si>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</si>
  <si>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</si>
  <si>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</si>
  <si>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</si>
  <si>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</si>
  <si>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</si>
  <si>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</si>
  <si>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</si>
  <si>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</si>
  <si>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</si>
  <si>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</si>
  <si>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</si>
  <si>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</si>
  <si>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</si>
  <si>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</si>
  <si>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</si>
  <si>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</si>
  <si>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</si>
  <si>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</si>
  <si>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</si>
  <si>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</si>
  <si>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</si>
  <si>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</si>
  <si>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</si>
  <si>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</si>
  <si>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</si>
  <si>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</si>
  <si>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</si>
  <si>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</si>
  <si>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</si>
  <si>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</si>
  <si>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</si>
  <si>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</si>
  <si>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</si>
  <si>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</si>
  <si>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</si>
  <si>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</si>
  <si>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</si>
  <si>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</si>
  <si>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</si>
  <si>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</si>
  <si>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</si>
  <si>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</si>
  <si>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</si>
  <si>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</si>
  <si>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</si>
  <si>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</si>
  <si>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</si>
  <si>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</si>
  <si>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</si>
  <si>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</si>
  <si>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</si>
  <si>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</si>
  <si>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</si>
  <si>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</si>
  <si>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</si>
  <si>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</si>
  <si>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</si>
  <si>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</si>
  <si>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</si>
  <si>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</si>
  <si>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</si>
  <si>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</si>
  <si>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</si>
  <si>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</si>
  <si>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</si>
  <si>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</si>
  <si>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</si>
  <si>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</si>
  <si>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</si>
  <si>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</si>
  <si>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</si>
  <si>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</si>
  <si>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</si>
  <si>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</si>
  <si>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</si>
  <si>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</si>
  <si>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</si>
  <si>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</si>
  <si>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</si>
  <si>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</si>
  <si>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</si>
  <si>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</si>
  <si>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</si>
  <si>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</si>
  <si>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</si>
  <si>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</si>
  <si>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</si>
  <si>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</si>
  <si>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</si>
  <si>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</si>
  <si>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</si>
  <si>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</si>
  <si>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</si>
  <si>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</si>
  <si>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</si>
  <si>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</si>
  <si>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</si>
  <si>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</si>
  <si>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</si>
  <si>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</si>
  <si>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</si>
  <si>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</si>
  <si>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</si>
  <si>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</si>
  <si>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</si>
  <si>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</si>
  <si>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</si>
  <si>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</si>
  <si>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</si>
  <si>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</si>
  <si>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</si>
  <si>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</si>
  <si>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</si>
  <si>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</si>
  <si>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</si>
  <si>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</si>
  <si>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</si>
  <si>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</si>
  <si>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</si>
  <si>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</si>
  <si>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</si>
  <si>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</si>
  <si>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</si>
  <si>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</si>
  <si>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</si>
  <si>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</si>
  <si>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</si>
  <si>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</si>
  <si>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</si>
  <si>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</si>
  <si>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</si>
  <si>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</si>
  <si>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</si>
  <si>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</si>
  <si>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</si>
  <si>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</si>
  <si>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</si>
  <si>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</si>
  <si>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</si>
  <si>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</si>
  <si>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</si>
  <si>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</si>
  <si>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</si>
  <si>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</si>
  <si>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</si>
  <si>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</si>
  <si>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</si>
  <si>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</si>
  <si>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</si>
  <si>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</si>
  <si>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</si>
  <si>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</si>
  <si>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</si>
  <si>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</si>
  <si>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</si>
  <si>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</si>
  <si>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</si>
  <si>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</si>
  <si>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</si>
  <si>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</si>
  <si>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</si>
  <si>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</si>
  <si>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</si>
  <si>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</si>
  <si>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</si>
  <si>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</si>
  <si>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</si>
  <si>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</si>
  <si>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</si>
  <si>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</si>
  <si>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</si>
  <si>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</si>
  <si>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</si>
  <si>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</si>
  <si>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</si>
  <si>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</si>
  <si>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</si>
  <si>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</si>
  <si>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</si>
  <si>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</si>
  <si>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</si>
  <si>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</si>
  <si>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</si>
  <si>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</si>
  <si>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</si>
  <si>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</si>
  <si>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</si>
  <si>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</si>
  <si>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</si>
  <si>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</si>
  <si>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</si>
  <si>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</si>
  <si>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</si>
  <si>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</si>
  <si>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</si>
  <si>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</si>
  <si>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</si>
  <si>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</si>
  <si>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</si>
  <si>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</si>
  <si>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</si>
  <si>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</si>
  <si>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</si>
  <si>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</si>
  <si>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</si>
  <si>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</si>
  <si>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</si>
  <si>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</si>
  <si>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</si>
  <si>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</si>
  <si>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</si>
  <si>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</si>
  <si>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</si>
  <si>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</si>
  <si>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</si>
  <si>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</si>
  <si>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</si>
  <si>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</si>
  <si>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</si>
  <si>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</si>
  <si>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</si>
  <si>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</si>
  <si>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</si>
  <si>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</si>
  <si>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</si>
  <si>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</si>
  <si>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</si>
  <si>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</si>
  <si>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</si>
  <si>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</si>
  <si>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</si>
  <si>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</si>
  <si>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</si>
  <si>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</si>
  <si>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</si>
  <si>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</si>
  <si>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</si>
  <si>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</si>
  <si>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</si>
  <si>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</si>
  <si>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</si>
  <si>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</si>
  <si>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</si>
  <si>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</si>
  <si>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</si>
  <si>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</si>
  <si>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</si>
  <si>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</si>
  <si>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</si>
  <si>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</si>
  <si>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</si>
  <si>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</si>
  <si>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</si>
  <si>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</si>
  <si>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</si>
  <si>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</si>
  <si>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</si>
  <si>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</si>
  <si>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</si>
  <si>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</si>
  <si>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</si>
  <si>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</si>
  <si>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</si>
  <si>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</si>
  <si>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</si>
  <si>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</si>
  <si>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</si>
  <si>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</si>
  <si>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</si>
  <si>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</si>
  <si>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</si>
  <si>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</si>
  <si>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</si>
  <si>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</si>
  <si>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</si>
  <si>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</si>
  <si>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</si>
  <si>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</si>
  <si>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</si>
  <si>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</si>
  <si>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</si>
  <si>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</si>
  <si>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</si>
  <si>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</si>
  <si>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</si>
  <si>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</si>
  <si>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</si>
  <si>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</si>
  <si>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</si>
  <si>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</si>
  <si>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</si>
  <si>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</si>
  <si>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</si>
  <si>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</si>
  <si>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</si>
  <si>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</si>
  <si>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</si>
  <si>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</si>
  <si>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</si>
  <si>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</si>
  <si>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</si>
  <si>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</si>
  <si>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</si>
  <si>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</si>
  <si>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</si>
  <si>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</si>
  <si>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</si>
  <si>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</si>
  <si>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</si>
  <si>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</si>
  <si>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</si>
  <si>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</si>
  <si>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</si>
  <si>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</si>
  <si>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</si>
  <si>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</si>
  <si>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</si>
  <si>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</si>
  <si>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</si>
  <si>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</si>
  <si>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</si>
  <si>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</si>
  <si>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</si>
  <si>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</si>
  <si>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</si>
  <si>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</si>
  <si>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</si>
  <si>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</si>
  <si>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</si>
  <si>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</si>
  <si>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</si>
  <si>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</si>
  <si>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</si>
  <si>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</si>
  <si>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</si>
  <si>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</si>
  <si>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</si>
  <si>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</si>
  <si>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</si>
  <si>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</si>
  <si>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</si>
  <si>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</si>
  <si>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</si>
  <si>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</si>
  <si>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</si>
  <si>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</si>
  <si>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</si>
  <si>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</si>
  <si>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</si>
  <si>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</si>
  <si>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</si>
  <si>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</si>
  <si>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</si>
  <si>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</si>
  <si>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</si>
  <si>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</si>
  <si>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</si>
  <si>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</si>
  <si>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</si>
  <si>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</si>
  <si>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</si>
  <si>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</si>
  <si>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</si>
  <si>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</si>
  <si>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</si>
  <si>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</si>
  <si>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</si>
  <si>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</si>
  <si>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</si>
  <si>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</si>
  <si>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</si>
  <si>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</si>
  <si>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</si>
  <si>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</si>
  <si>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</si>
  <si>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</si>
  <si>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</si>
  <si>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</si>
  <si>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</si>
  <si>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</si>
  <si>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</si>
  <si>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</si>
  <si>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</si>
  <si>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</si>
  <si>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</si>
  <si>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</si>
  <si>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</si>
  <si>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</si>
  <si>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</si>
  <si>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</si>
  <si>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</si>
  <si>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</si>
  <si>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</si>
  <si>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</si>
  <si>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</si>
  <si>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</si>
  <si>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</si>
  <si>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</si>
  <si>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</si>
  <si>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</si>
  <si>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</si>
  <si>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</si>
  <si>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</si>
  <si>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</si>
  <si>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</si>
  <si>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</si>
  <si>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</si>
  <si>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</si>
  <si>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</si>
  <si>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</si>
  <si>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</si>
  <si>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</si>
  <si>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</si>
  <si>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</si>
  <si>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</si>
  <si>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</si>
  <si>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</si>
  <si>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</si>
  <si>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</si>
  <si>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</si>
  <si>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</si>
  <si>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</si>
  <si>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</si>
  <si>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</si>
  <si>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</si>
  <si>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</si>
  <si>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</si>
  <si>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</si>
  <si>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</si>
  <si>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</si>
  <si>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</si>
  <si>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</si>
  <si>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</si>
  <si>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</si>
  <si>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</si>
  <si>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</si>
  <si>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</si>
  <si>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</si>
  <si>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</si>
  <si>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</si>
  <si>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</si>
  <si>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</si>
  <si>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</si>
  <si>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</si>
  <si>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</si>
  <si>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</si>
  <si>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</si>
  <si>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</si>
  <si>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</si>
  <si>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</si>
  <si>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</si>
  <si>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</si>
  <si>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</si>
  <si>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</si>
  <si>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</si>
  <si>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</si>
  <si>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</si>
  <si>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</si>
  <si>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</si>
  <si>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</si>
  <si>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</si>
  <si>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</si>
  <si>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</si>
  <si>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</si>
  <si>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</si>
  <si>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</si>
  <si>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</si>
  <si>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</si>
  <si>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</si>
  <si>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</si>
  <si>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</si>
  <si>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</si>
  <si>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</si>
  <si>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</si>
  <si>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</si>
  <si>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</si>
  <si>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</si>
  <si>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</si>
  <si>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</si>
  <si>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</si>
  <si>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</si>
  <si>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</si>
  <si>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</si>
  <si>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</si>
  <si>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</si>
  <si>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</si>
  <si>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</si>
  <si>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</si>
  <si>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</si>
  <si>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</si>
  <si>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</si>
  <si>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</si>
  <si>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</si>
  <si>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</si>
  <si>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</si>
  <si>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</si>
  <si>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</si>
  <si>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</si>
  <si>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</si>
  <si>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</si>
  <si>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</si>
  <si>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</si>
  <si>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</si>
  <si>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</si>
  <si>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</si>
  <si>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</si>
  <si>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</si>
  <si>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</si>
  <si>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</si>
  <si>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</si>
  <si>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</si>
  <si>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</si>
  <si>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</si>
  <si>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</si>
  <si>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</si>
  <si>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</si>
  <si>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</si>
  <si>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</si>
  <si>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</si>
  <si>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</si>
  <si>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</si>
  <si>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</si>
  <si>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</si>
  <si>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</si>
  <si>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</si>
  <si>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</si>
  <si>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</si>
  <si>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</si>
  <si>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</si>
  <si>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</si>
  <si>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</si>
  <si>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</si>
  <si>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</si>
  <si>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</si>
  <si>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</si>
  <si>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</si>
  <si>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</si>
  <si>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</si>
  <si>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</si>
  <si>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</si>
  <si>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</si>
  <si>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</si>
  <si>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</si>
  <si>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</si>
  <si>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</si>
  <si>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</si>
  <si>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</si>
  <si>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</si>
  <si>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</si>
  <si>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</si>
  <si>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</si>
  <si>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</si>
  <si>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</si>
  <si>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</si>
  <si>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</si>
  <si>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</si>
  <si>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</si>
  <si>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</si>
  <si>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</si>
  <si>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</si>
  <si>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</si>
  <si>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</si>
  <si>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</si>
  <si>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</si>
  <si>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</si>
  <si>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</si>
  <si>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</si>
  <si>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</si>
  <si>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</si>
  <si>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</si>
  <si>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</si>
  <si>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</si>
  <si>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</si>
  <si>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</si>
  <si>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</si>
  <si>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</si>
  <si>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</si>
  <si>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</si>
  <si>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</si>
  <si>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</si>
  <si>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</si>
  <si>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</si>
  <si>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</si>
  <si>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</si>
  <si>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</si>
  <si>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</si>
  <si>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</si>
  <si>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</si>
  <si>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</si>
  <si>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</si>
  <si>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</si>
  <si>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</si>
  <si>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</si>
  <si>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</si>
  <si>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</si>
  <si>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</si>
  <si>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</si>
  <si>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</si>
  <si>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</si>
  <si>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</si>
  <si>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</si>
  <si>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</si>
  <si>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</si>
  <si>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</si>
  <si>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</si>
  <si>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</si>
  <si>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</si>
  <si>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</si>
  <si>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</si>
  <si>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</si>
  <si>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</si>
  <si>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</si>
  <si>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</si>
  <si>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</si>
  <si>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</si>
  <si>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</si>
  <si>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</si>
  <si>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</si>
  <si>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</si>
  <si>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</si>
  <si>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</si>
  <si>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</si>
  <si>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</si>
  <si>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</si>
  <si>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</si>
  <si>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</si>
  <si>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</si>
  <si>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</si>
  <si>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</si>
  <si>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</si>
  <si>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</si>
  <si>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</si>
  <si>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</si>
  <si>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</si>
  <si>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</si>
  <si>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</si>
  <si>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</si>
  <si>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</si>
  <si>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</si>
  <si>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</si>
  <si>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</si>
  <si>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</si>
  <si>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</si>
  <si>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</si>
  <si>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</si>
  <si>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</si>
  <si>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</si>
  <si>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</si>
  <si>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</si>
  <si>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</si>
  <si>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</si>
  <si>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</si>
  <si>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</si>
  <si>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</si>
  <si>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</si>
  <si>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</si>
  <si>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</si>
  <si>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</si>
  <si>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</si>
  <si>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</si>
  <si>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</si>
  <si>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</si>
  <si>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</si>
  <si>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</si>
  <si>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</si>
  <si>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</si>
  <si>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</si>
  <si>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</si>
  <si>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</si>
  <si>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</si>
  <si>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</si>
  <si>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</si>
  <si>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</si>
  <si>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</si>
  <si>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</si>
  <si>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</si>
  <si>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</si>
  <si>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</si>
  <si>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</si>
  <si>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</si>
  <si>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</si>
  <si>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</si>
  <si>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</si>
  <si>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</si>
  <si>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</si>
  <si>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</si>
  <si>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</si>
  <si>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</si>
  <si>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</si>
  <si>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</si>
  <si>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</si>
  <si>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</si>
  <si>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</si>
  <si>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</si>
  <si>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</si>
  <si>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</si>
  <si>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</si>
  <si>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</si>
  <si>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</si>
  <si>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</si>
  <si>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</si>
  <si>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</si>
  <si>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</si>
  <si>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</si>
  <si>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</si>
  <si>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</si>
  <si>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</si>
  <si>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</si>
  <si>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</si>
  <si>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</si>
  <si>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</si>
  <si>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</si>
  <si>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</si>
  <si>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</si>
  <si>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</si>
  <si>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</si>
  <si>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</si>
  <si>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</si>
  <si>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</si>
  <si>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</si>
  <si>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</si>
  <si>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</si>
  <si>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</si>
  <si>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</si>
  <si>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</si>
  <si>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</si>
  <si>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</si>
  <si>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</si>
  <si>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</si>
  <si>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</si>
  <si>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</si>
  <si>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</si>
  <si>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</si>
  <si>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</si>
  <si>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</si>
  <si>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</si>
  <si>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</si>
  <si>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</si>
  <si>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</si>
  <si>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</si>
  <si>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</si>
  <si>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</si>
  <si>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</si>
  <si>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</si>
  <si>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</si>
  <si>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</si>
  <si>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</si>
  <si>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</si>
  <si>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</si>
  <si>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</si>
  <si>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</si>
  <si>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</si>
  <si>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</si>
  <si>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</si>
  <si>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</si>
  <si>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</si>
  <si>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</si>
  <si>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</si>
  <si>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</si>
  <si>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</si>
  <si>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</si>
  <si>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</si>
  <si>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</si>
  <si>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</si>
  <si>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</si>
  <si>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</si>
  <si>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</si>
  <si>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</si>
  <si>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</si>
  <si>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</si>
  <si>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</si>
  <si>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</si>
  <si>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</si>
  <si>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</si>
  <si>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</si>
  <si>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</si>
  <si>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</si>
  <si>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</si>
  <si>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</si>
  <si>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</si>
  <si>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</si>
  <si>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</si>
  <si>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</si>
  <si>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</si>
  <si>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</si>
  <si>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</si>
  <si>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</si>
  <si>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</si>
  <si>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</si>
  <si>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</si>
  <si>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</si>
  <si>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</si>
  <si>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</si>
  <si>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</si>
  <si>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</si>
  <si>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</si>
  <si>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</si>
  <si>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</si>
  <si>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</si>
  <si>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</si>
  <si>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</si>
  <si>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</si>
  <si>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</si>
  <si>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</si>
  <si>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</si>
  <si>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</si>
  <si>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</si>
  <si>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</si>
  <si>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</si>
  <si>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</si>
  <si>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</si>
  <si>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</si>
  <si>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</si>
  <si>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</si>
  <si>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</si>
  <si>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</si>
  <si>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</si>
  <si>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</si>
  <si>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</si>
  <si>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</si>
  <si>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</si>
  <si>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</si>
  <si>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</si>
  <si>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</si>
  <si>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</si>
  <si>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</si>
  <si>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</si>
  <si>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</si>
  <si>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</si>
  <si>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</si>
  <si>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</si>
  <si>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</si>
  <si>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</si>
  <si>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</si>
  <si>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</si>
  <si>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</si>
  <si>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</si>
  <si>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</si>
  <si>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</si>
  <si>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</si>
  <si>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</si>
  <si>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</si>
  <si>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</si>
  <si>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</si>
  <si>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</si>
  <si>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</si>
  <si>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</si>
  <si>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</si>
  <si>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</si>
  <si>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</si>
  <si>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</si>
  <si>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宮津武田病院</t>
    <phoneticPr fontId="3"/>
  </si>
  <si>
    <t>〒626-0041 宮津市字鶴賀２０５９－１</t>
    <phoneticPr fontId="3"/>
  </si>
  <si>
    <t>〇</t>
  </si>
  <si>
    <t>医療法人</t>
  </si>
  <si>
    <t>複数の診療科で活用</t>
  </si>
  <si>
    <t>内科</t>
  </si>
  <si>
    <t>循環器内科</t>
  </si>
  <si>
    <t>泌尿器科</t>
  </si>
  <si>
    <t>ＤＰＣ病院ではない</t>
  </si>
  <si>
    <t>有</t>
  </si>
  <si>
    <t>-</t>
    <phoneticPr fontId="3"/>
  </si>
  <si>
    <t>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</si>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</sst>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0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65</v>
      </c>
      <c r="K99" s="237" t="str">
        <f>IF(OR(COUNTIF(L99:L99,"未確認")&gt;0,COUNTIF(L99:L99,"~*")&gt;0),"※","")</f>
        <v/>
      </c>
      <c r="L99" s="258">
        <v>65</v>
      </c>
    </row>
    <row r="100" spans="1:22" s="83" customFormat="1" ht="34.5" customHeight="1">
      <c r="A100" s="244" t="s">
        <v>611</v>
      </c>
      <c r="B100" s="84"/>
      <c r="C100" s="395"/>
      <c r="D100" s="396"/>
      <c r="E100" s="408"/>
      <c r="F100" s="409"/>
      <c r="G100" s="414" t="s">
        <v>44</v>
      </c>
      <c r="H100" s="416"/>
      <c r="I100" s="419"/>
      <c r="J100" s="256">
        <f t="shared" si="0"/>
        <v>6</v>
      </c>
      <c r="K100" s="237" t="str">
        <f>IF(OR(COUNTIF(L100:L100,"未確認")&gt;0,COUNTIF(L100:L100,"~*")&gt;0),"※","")</f>
        <v/>
      </c>
      <c r="L100" s="258">
        <v>6</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535</v>
      </c>
    </row>
    <row r="132" spans="1:22" s="83" customFormat="1" ht="34.5" customHeight="1">
      <c r="A132" s="244" t="s">
        <v>621</v>
      </c>
      <c r="B132" s="84"/>
      <c r="C132" s="294"/>
      <c r="D132" s="296"/>
      <c r="E132" s="319" t="s">
        <v>58</v>
      </c>
      <c r="F132" s="320"/>
      <c r="G132" s="320"/>
      <c r="H132" s="321"/>
      <c r="I132" s="388"/>
      <c r="J132" s="101"/>
      <c r="K132" s="102"/>
      <c r="L132" s="82">
        <v>65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68</v>
      </c>
      <c r="K167" s="264" t="str">
        <f t="shared" si="3"/>
        <v/>
      </c>
      <c r="L167" s="117">
        <v>68</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2.2000000000000002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4</v>
      </c>
      <c r="K270" s="81" t="str">
        <f t="shared" si="8"/>
        <v/>
      </c>
      <c r="L270" s="148">
        <v>4</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1.7</v>
      </c>
      <c r="N298" s="148">
        <v>0.8</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0.7</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240</v>
      </c>
      <c r="K392" s="81" t="str">
        <f t="shared" ref="K392:K397" si="11">IF(OR(COUNTIF(L392:L392,"未確認")&gt;0,COUNTIF(L392:L392,"~*")&gt;0),"※","")</f>
        <v/>
      </c>
      <c r="L392" s="147">
        <v>240</v>
      </c>
    </row>
    <row r="393" spans="1:22" s="83" customFormat="1" ht="34.5" customHeight="1">
      <c r="A393" s="249" t="s">
        <v>773</v>
      </c>
      <c r="B393" s="84"/>
      <c r="C393" s="369"/>
      <c r="D393" s="379"/>
      <c r="E393" s="319" t="s">
        <v>224</v>
      </c>
      <c r="F393" s="320"/>
      <c r="G393" s="320"/>
      <c r="H393" s="321"/>
      <c r="I393" s="342"/>
      <c r="J393" s="140">
        <f t="shared" si="10"/>
        <v>142</v>
      </c>
      <c r="K393" s="81" t="str">
        <f t="shared" si="11"/>
        <v/>
      </c>
      <c r="L393" s="147">
        <v>142</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98</v>
      </c>
      <c r="K395" s="81" t="str">
        <f t="shared" si="11"/>
        <v/>
      </c>
      <c r="L395" s="147">
        <v>98</v>
      </c>
    </row>
    <row r="396" spans="1:22" s="83" customFormat="1" ht="34.5" customHeight="1">
      <c r="A396" s="250" t="s">
        <v>776</v>
      </c>
      <c r="B396" s="1"/>
      <c r="C396" s="369"/>
      <c r="D396" s="319" t="s">
        <v>227</v>
      </c>
      <c r="E396" s="320"/>
      <c r="F396" s="320"/>
      <c r="G396" s="320"/>
      <c r="H396" s="321"/>
      <c r="I396" s="342"/>
      <c r="J396" s="140">
        <f t="shared" si="10"/>
        <v>21750</v>
      </c>
      <c r="K396" s="81" t="str">
        <f t="shared" si="11"/>
        <v/>
      </c>
      <c r="L396" s="147">
        <v>21750</v>
      </c>
    </row>
    <row r="397" spans="1:22" s="83" customFormat="1" ht="34.5" customHeight="1">
      <c r="A397" s="250" t="s">
        <v>777</v>
      </c>
      <c r="B397" s="119"/>
      <c r="C397" s="369"/>
      <c r="D397" s="319" t="s">
        <v>228</v>
      </c>
      <c r="E397" s="320"/>
      <c r="F397" s="320"/>
      <c r="G397" s="320"/>
      <c r="H397" s="321"/>
      <c r="I397" s="343"/>
      <c r="J397" s="140">
        <f t="shared" si="10"/>
        <v>242</v>
      </c>
      <c r="K397" s="81" t="str">
        <f t="shared" si="11"/>
        <v/>
      </c>
      <c r="L397" s="147">
        <v>242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240</v>
      </c>
      <c r="K405" s="81" t="str">
        <f t="shared" ref="K405:K422" si="13">IF(OR(COUNTIF(L405:L405,"未確認")&gt;0,COUNTIF(L405:L405,"~*")&gt;0),"※","")</f>
        <v/>
      </c>
      <c r="L405" s="147">
        <v>240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134</v>
      </c>
      <c r="K407" s="81" t="str">
        <f t="shared" si="13"/>
        <v/>
      </c>
      <c r="L407" s="147">
        <v>134</v>
      </c>
    </row>
    <row r="408" spans="1:22" s="83" customFormat="1" ht="34.5" customHeight="1">
      <c r="A408" s="251" t="s">
        <v>781</v>
      </c>
      <c r="B408" s="119"/>
      <c r="C408" s="368"/>
      <c r="D408" s="368"/>
      <c r="E408" s="319" t="s">
        <v>236</v>
      </c>
      <c r="F408" s="320"/>
      <c r="G408" s="320"/>
      <c r="H408" s="321"/>
      <c r="I408" s="360"/>
      <c r="J408" s="140">
        <f t="shared" si="12"/>
        <v>55</v>
      </c>
      <c r="K408" s="81" t="str">
        <f t="shared" si="13"/>
        <v/>
      </c>
      <c r="L408" s="147">
        <v>55</v>
      </c>
    </row>
    <row r="409" spans="1:22" s="83" customFormat="1" ht="34.5" customHeight="1">
      <c r="A409" s="251" t="s">
        <v>782</v>
      </c>
      <c r="B409" s="119"/>
      <c r="C409" s="368"/>
      <c r="D409" s="368"/>
      <c r="E409" s="316" t="s">
        <v>989</v>
      </c>
      <c r="F409" s="317"/>
      <c r="G409" s="317"/>
      <c r="H409" s="318"/>
      <c r="I409" s="360"/>
      <c r="J409" s="140">
        <f t="shared" si="12"/>
        <v>51</v>
      </c>
      <c r="K409" s="81" t="str">
        <f t="shared" si="13"/>
        <v/>
      </c>
      <c r="L409" s="147">
        <v>51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242</v>
      </c>
      <c r="K413" s="81" t="str">
        <f t="shared" si="13"/>
        <v/>
      </c>
      <c r="L413" s="147">
        <v>242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112</v>
      </c>
      <c r="K415" s="81" t="str">
        <f t="shared" si="13"/>
        <v/>
      </c>
      <c r="L415" s="147">
        <v>112</v>
      </c>
    </row>
    <row r="416" spans="1:22" s="83" customFormat="1" ht="34.5" customHeight="1">
      <c r="A416" s="251" t="s">
        <v>789</v>
      </c>
      <c r="B416" s="119"/>
      <c r="C416" s="368"/>
      <c r="D416" s="368"/>
      <c r="E416" s="319" t="s">
        <v>243</v>
      </c>
      <c r="F416" s="320"/>
      <c r="G416" s="320"/>
      <c r="H416" s="321"/>
      <c r="I416" s="360"/>
      <c r="J416" s="140">
        <f t="shared" si="12"/>
        <v>34</v>
      </c>
      <c r="K416" s="81" t="str">
        <f t="shared" si="13"/>
        <v/>
      </c>
      <c r="L416" s="147">
        <v>34</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39</v>
      </c>
      <c r="K418" s="81" t="str">
        <f t="shared" si="13"/>
        <v/>
      </c>
      <c r="L418" s="147">
        <v>39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9</v>
      </c>
      <c r="K420" s="81" t="str">
        <f t="shared" si="13"/>
        <v/>
      </c>
      <c r="L420" s="147">
        <v>9</v>
      </c>
    </row>
    <row r="421" spans="1:22" s="83" customFormat="1" ht="34.5" customHeight="1">
      <c r="A421" s="251" t="s">
        <v>794</v>
      </c>
      <c r="B421" s="119"/>
      <c r="C421" s="368"/>
      <c r="D421" s="368"/>
      <c r="E421" s="319" t="s">
        <v>247</v>
      </c>
      <c r="F421" s="320"/>
      <c r="G421" s="320"/>
      <c r="H421" s="321"/>
      <c r="I421" s="360"/>
      <c r="J421" s="140">
        <f t="shared" si="12"/>
        <v>45</v>
      </c>
      <c r="K421" s="81" t="str">
        <f t="shared" si="13"/>
        <v/>
      </c>
      <c r="L421" s="147">
        <v>45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242</v>
      </c>
      <c r="K430" s="193" t="str">
        <f>IF(OR(COUNTIF(L430:L430,"未確認")&gt;0,COUNTIF(L430:L430,"~*")&gt;0),"※","")</f>
        <v/>
      </c>
      <c r="L430" s="147">
        <v>242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134</v>
      </c>
      <c r="K431" s="193" t="str">
        <f>IF(OR(COUNTIF(L431:L431,"未確認")&gt;0,COUNTIF(L431:L431,"~*")&gt;0),"※","")</f>
        <v/>
      </c>
      <c r="L431" s="147">
        <v>134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29</v>
      </c>
      <c r="K432" s="193" t="str">
        <f>IF(OR(COUNTIF(L432:L432,"未確認")&gt;0,COUNTIF(L432:L432,"~*")&gt;0),"※","")</f>
        <v/>
      </c>
      <c r="L432" s="147">
        <v>29</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79</v>
      </c>
      <c r="K433" s="193" t="str">
        <f>IF(OR(COUNTIF(L433:L433,"未確認")&gt;0,COUNTIF(L433:L433,"~*")&gt;0),"※","")</f>
        <v/>
      </c>
      <c r="L433" s="147">
        <v>79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v>
      </c>
      <c r="K478" s="201" t="str">
        <f t="shared" si="17"/>
        <v>※</v>
      </c>
      <c r="L478" s="117" t="s">
        <v>541</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38</v>
      </c>
      <c r="K535" s="201" t="str">
        <f t="shared" si="22"/>
        <v/>
      </c>
      <c r="L535" s="117">
        <v>38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15</v>
      </c>
      <c r="K646" s="201" t="str">
        <f t="shared" ref="K646:K660" si="32">IF(OR(COUNTIF(L646:L646,"未確認")&gt;0,COUNTIF(L646:L646,"*")&gt;0),"※","")</f>
        <v/>
      </c>
      <c r="L646" s="117">
        <v>15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13</v>
      </c>
      <c r="K650" s="201" t="str">
        <f t="shared" si="32"/>
        <v/>
      </c>
      <c r="L650" s="117">
        <v>13</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68</v>
      </c>
      <c r="K694" s="201" t="str">
        <f>IF(OR(COUNTIF(L694:L694,"未確認")&gt;0,COUNTIF(L694:L694,"*")&gt;0),"※","")</f>
        <v/>
      </c>
      <c r="L694" s="117">
        <v>68</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82D9ED1-EDA8-4C78-96D2-049614FEC6F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2019-12-23T01:06:16Z</dcterms:modified>
</cp:coreProperties>
</file>