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BA750CC-BAAD-4DE2-AE3E-97C98FA0F8BD}"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<sst xmlns="http://schemas.openxmlformats.org/spreadsheetml/2006/main" count="2984" uniqueCount="1047">
  <si>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</si>
  <si>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</si>
  <si>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</si>
  <si>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</si>
  <si>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</si>
  <si>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</si>
  <si>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</si>
  <si>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</si>
  <si>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</si>
  <si>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</si>
  <si>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</si>
  <si>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</si>
  <si>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</si>
  <si>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</si>
  <si>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</si>
  <si>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</si>
  <si>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</si>
  <si>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</si>
  <si>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</si>
  <si>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</si>
  <si>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</si>
  <si>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</si>
  <si>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</si>
  <si>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</si>
  <si>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</si>
  <si>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</si>
  <si>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</si>
  <si>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</si>
  <si>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</si>
  <si>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</si>
  <si>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</si>
  <si>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</si>
  <si>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</si>
  <si>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</si>
  <si>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</si>
  <si>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</si>
  <si>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</si>
  <si>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</si>
  <si>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</si>
  <si>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</si>
  <si>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</si>
  <si>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</si>
  <si>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</si>
  <si>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</si>
  <si>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</si>
  <si>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</si>
  <si>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</si>
  <si>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</si>
  <si>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</si>
  <si>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</si>
  <si>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</si>
  <si>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</si>
  <si>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</si>
  <si>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</si>
  <si>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</si>
  <si>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</si>
  <si>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</si>
  <si>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</si>
  <si>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</si>
  <si>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</si>
  <si>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</si>
  <si>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</si>
  <si>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</si>
  <si>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</si>
  <si>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</si>
  <si>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</si>
  <si>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</si>
  <si>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</si>
  <si>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</si>
  <si>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</si>
  <si>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</si>
  <si>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</si>
  <si>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</si>
  <si>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</si>
  <si>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</si>
  <si>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</si>
  <si>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</si>
  <si>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</si>
  <si>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</si>
  <si>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</si>
  <si>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</si>
  <si>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</si>
  <si>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</si>
  <si>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</si>
  <si>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</si>
  <si>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</si>
  <si>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</si>
  <si>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</si>
  <si>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</si>
  <si>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</si>
  <si>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</si>
  <si>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</si>
  <si>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</si>
  <si>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</si>
  <si>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</si>
  <si>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</si>
  <si>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</si>
  <si>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</si>
  <si>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</si>
  <si>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</si>
  <si>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</si>
  <si>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</si>
  <si>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</si>
  <si>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</si>
  <si>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</si>
  <si>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</si>
  <si>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</si>
  <si>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</si>
  <si>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</si>
  <si>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</si>
  <si>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</si>
  <si>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</si>
  <si>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</si>
  <si>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</si>
  <si>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</si>
  <si>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</si>
  <si>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</si>
  <si>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</si>
  <si>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</si>
  <si>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</si>
  <si>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</si>
  <si>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</si>
  <si>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</si>
  <si>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</si>
  <si>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</si>
  <si>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</si>
  <si>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</si>
  <si>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</si>
  <si>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</si>
  <si>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</si>
  <si>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</si>
  <si>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</si>
  <si>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</si>
  <si>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</si>
  <si>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</si>
  <si>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</si>
  <si>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</si>
  <si>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</si>
  <si>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</si>
  <si>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</si>
  <si>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</si>
  <si>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</si>
  <si>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</si>
  <si>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</si>
  <si>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</si>
  <si>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</si>
  <si>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</si>
  <si>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</si>
  <si>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</si>
  <si>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</si>
  <si>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</si>
  <si>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</si>
  <si>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</si>
  <si>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</si>
  <si>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</si>
  <si>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</si>
  <si>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</si>
  <si>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</si>
  <si>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</si>
  <si>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</si>
  <si>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</si>
  <si>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</si>
  <si>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</si>
  <si>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</si>
  <si>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</si>
  <si>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</si>
  <si>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</si>
  <si>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</si>
  <si>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</si>
  <si>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</si>
  <si>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</si>
  <si>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</si>
  <si>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</si>
  <si>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</si>
  <si>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</si>
  <si>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</si>
  <si>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</si>
  <si>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</si>
  <si>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</si>
  <si>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</si>
  <si>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</si>
  <si>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</si>
  <si>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</si>
  <si>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</si>
  <si>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</si>
  <si>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</si>
  <si>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</si>
  <si>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</si>
  <si>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</si>
  <si>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</si>
  <si>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</si>
  <si>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</si>
  <si>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</si>
  <si>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</si>
  <si>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</si>
  <si>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</si>
  <si>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</si>
  <si>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</si>
  <si>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</si>
  <si>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</si>
  <si>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</si>
  <si>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</si>
  <si>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</si>
  <si>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</si>
  <si>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</si>
  <si>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</si>
  <si>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</si>
  <si>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</si>
  <si>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</si>
  <si>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</si>
  <si>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</si>
  <si>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</si>
  <si>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</si>
  <si>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</si>
  <si>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</si>
  <si>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</si>
  <si>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</si>
  <si>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</si>
  <si>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</si>
  <si>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</si>
  <si>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</si>
  <si>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</si>
  <si>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</si>
  <si>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</si>
  <si>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</si>
  <si>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</si>
  <si>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</si>
  <si>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</si>
  <si>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</si>
  <si>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</si>
  <si>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</si>
  <si>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</si>
  <si>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</si>
  <si>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</si>
  <si>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</si>
  <si>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</si>
  <si>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</si>
  <si>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</si>
  <si>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</si>
  <si>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</si>
  <si>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</si>
  <si>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</si>
  <si>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</si>
  <si>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</si>
  <si>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</si>
  <si>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</si>
  <si>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</si>
  <si>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</si>
  <si>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</si>
  <si>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</si>
  <si>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</si>
  <si>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</si>
  <si>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</si>
  <si>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</si>
  <si>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</si>
  <si>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</si>
  <si>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</si>
  <si>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</si>
  <si>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</si>
  <si>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</si>
  <si>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</si>
  <si>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</si>
  <si>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</si>
  <si>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</si>
  <si>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</si>
  <si>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</si>
  <si>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</si>
  <si>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</si>
  <si>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</si>
  <si>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</si>
  <si>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</si>
  <si>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</si>
  <si>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</si>
  <si>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</si>
  <si>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</si>
  <si>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</si>
  <si>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</si>
  <si>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</si>
  <si>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</si>
  <si>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</si>
  <si>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</si>
  <si>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</si>
  <si>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</si>
  <si>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</si>
  <si>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</si>
  <si>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</si>
  <si>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</si>
  <si>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</si>
  <si>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</si>
  <si>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</si>
  <si>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</si>
  <si>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</si>
  <si>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</si>
  <si>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</si>
  <si>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</si>
  <si>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</si>
  <si>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</si>
  <si>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</si>
  <si>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</si>
  <si>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</si>
  <si>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</si>
  <si>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</si>
  <si>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</si>
  <si>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</si>
  <si>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</si>
  <si>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</si>
  <si>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</si>
  <si>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</si>
  <si>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</si>
  <si>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</si>
  <si>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</si>
  <si>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</si>
  <si>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</si>
  <si>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</si>
  <si>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</si>
  <si>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</si>
  <si>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</si>
  <si>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</si>
  <si>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</si>
  <si>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</si>
  <si>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</si>
  <si>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</si>
  <si>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</si>
  <si>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</si>
  <si>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</si>
  <si>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</si>
  <si>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</si>
  <si>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</si>
  <si>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</si>
  <si>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</si>
  <si>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</si>
  <si>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</si>
  <si>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</si>
  <si>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</si>
  <si>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</si>
  <si>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</si>
  <si>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</si>
  <si>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</si>
  <si>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</si>
  <si>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</si>
  <si>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</si>
  <si>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</si>
  <si>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</si>
  <si>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</si>
  <si>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</si>
  <si>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</si>
  <si>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</si>
  <si>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</si>
  <si>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</si>
  <si>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</si>
  <si>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</si>
  <si>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</si>
  <si>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</si>
  <si>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</si>
  <si>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</si>
  <si>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</si>
  <si>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</si>
  <si>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</si>
  <si>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</si>
  <si>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</si>
  <si>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</si>
  <si>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</si>
  <si>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</si>
  <si>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</si>
  <si>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</si>
  <si>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</si>
  <si>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</si>
  <si>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</si>
  <si>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</si>
  <si>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</si>
  <si>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</si>
  <si>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</si>
  <si>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</si>
  <si>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</si>
  <si>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</si>
  <si>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</si>
  <si>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</si>
  <si>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</si>
  <si>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</si>
  <si>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</si>
  <si>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</si>
  <si>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</si>
  <si>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</si>
  <si>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</si>
  <si>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</si>
  <si>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</si>
  <si>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</si>
  <si>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</si>
  <si>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</si>
  <si>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</si>
  <si>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</si>
  <si>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</si>
  <si>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</si>
  <si>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</si>
  <si>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</si>
  <si>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</si>
  <si>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</si>
  <si>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</si>
  <si>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</si>
  <si>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</si>
  <si>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</si>
  <si>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</si>
  <si>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</si>
  <si>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</si>
  <si>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</si>
  <si>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</si>
  <si>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</si>
  <si>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</si>
  <si>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</si>
  <si>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</si>
  <si>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</si>
  <si>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</si>
  <si>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</si>
  <si>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</si>
  <si>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</si>
  <si>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</si>
  <si>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</si>
  <si>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</si>
  <si>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</si>
  <si>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</si>
  <si>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</si>
  <si>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</si>
  <si>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</si>
  <si>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</si>
  <si>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</si>
  <si>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</si>
  <si>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</si>
  <si>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</si>
  <si>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</si>
  <si>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</si>
  <si>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</si>
  <si>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</si>
  <si>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</si>
  <si>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</si>
  <si>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</si>
  <si>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</si>
  <si>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</si>
  <si>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</si>
  <si>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</si>
  <si>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</si>
  <si>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</si>
  <si>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</si>
  <si>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</si>
  <si>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</si>
  <si>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</si>
  <si>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</si>
  <si>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</si>
  <si>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</si>
  <si>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</si>
  <si>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</si>
  <si>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</si>
  <si>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</si>
  <si>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</si>
  <si>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</si>
  <si>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</si>
  <si>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</si>
  <si>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</si>
  <si>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</si>
  <si>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</si>
  <si>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</si>
  <si>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</si>
  <si>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</si>
  <si>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</si>
  <si>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</si>
  <si>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</si>
  <si>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</si>
  <si>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</si>
  <si>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</si>
  <si>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</si>
  <si>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</si>
  <si>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</si>
  <si>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</si>
  <si>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</si>
  <si>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</si>
  <si>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</si>
  <si>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</si>
  <si>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</si>
  <si>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</si>
  <si>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</si>
  <si>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</si>
  <si>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</si>
  <si>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</si>
  <si>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</si>
  <si>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</si>
  <si>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</si>
  <si>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</si>
  <si>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</si>
  <si>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</si>
  <si>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</si>
  <si>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</si>
  <si>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</si>
  <si>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</si>
  <si>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</si>
  <si>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</si>
  <si>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</si>
  <si>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</si>
  <si>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</si>
  <si>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</si>
  <si>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</si>
  <si>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</si>
  <si>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</si>
  <si>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</si>
  <si>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</si>
  <si>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</si>
  <si>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</si>
  <si>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</si>
  <si>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</si>
  <si>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</si>
  <si>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</si>
  <si>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</si>
  <si>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</si>
  <si>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</si>
  <si>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</si>
  <si>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</si>
  <si>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</si>
  <si>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</si>
  <si>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</si>
  <si>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</si>
  <si>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</si>
  <si>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</si>
  <si>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</si>
  <si>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</si>
  <si>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</si>
  <si>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</si>
  <si>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</si>
  <si>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</si>
  <si>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</si>
  <si>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</si>
  <si>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</si>
  <si>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</si>
  <si>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</si>
  <si>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</si>
  <si>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</si>
  <si>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</si>
  <si>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</si>
  <si>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</si>
  <si>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</si>
  <si>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</si>
  <si>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</si>
  <si>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</si>
  <si>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</si>
  <si>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</si>
  <si>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</si>
  <si>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</si>
  <si>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</si>
  <si>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</si>
  <si>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</si>
  <si>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</si>
  <si>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</si>
  <si>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</si>
  <si>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</si>
  <si>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</si>
  <si>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</si>
  <si>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</si>
  <si>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</si>
  <si>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</si>
  <si>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</si>
  <si>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</si>
  <si>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</si>
  <si>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</si>
  <si>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</si>
  <si>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</si>
  <si>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</si>
  <si>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</si>
  <si>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</si>
  <si>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</si>
  <si>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</si>
  <si>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</si>
  <si>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</si>
  <si>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</si>
  <si>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</si>
  <si>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</si>
  <si>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</si>
  <si>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</si>
  <si>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</si>
  <si>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</si>
  <si>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</si>
  <si>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</si>
  <si>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</si>
  <si>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</si>
  <si>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</si>
  <si>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</si>
  <si>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</si>
  <si>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</si>
  <si>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</si>
  <si>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</si>
  <si>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</si>
  <si>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</si>
  <si>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</si>
  <si>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</si>
  <si>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</si>
  <si>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</si>
  <si>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</si>
  <si>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</si>
  <si>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</si>
  <si>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</si>
  <si>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</si>
  <si>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</si>
  <si>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</si>
  <si>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</si>
  <si>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</si>
  <si>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</si>
  <si>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</si>
  <si>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</si>
  <si>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</si>
  <si>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</si>
  <si>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</si>
  <si>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</si>
  <si>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</si>
  <si>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</si>
  <si>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</si>
  <si>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</si>
  <si>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</si>
  <si>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</si>
  <si>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</si>
  <si>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</si>
  <si>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</si>
  <si>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</si>
  <si>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</si>
  <si>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</si>
  <si>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</si>
  <si>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</si>
  <si>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</si>
  <si>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</si>
  <si>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</si>
  <si>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</si>
  <si>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</si>
  <si>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</si>
  <si>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</si>
  <si>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</si>
  <si>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</si>
  <si>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</si>
  <si>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</si>
  <si>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</si>
  <si>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</si>
  <si>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</si>
  <si>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</si>
  <si>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</si>
  <si>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</si>
  <si>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</si>
  <si>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</si>
  <si>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</si>
  <si>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</si>
  <si>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</si>
  <si>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</si>
  <si>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</si>
  <si>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</si>
  <si>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</si>
  <si>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</si>
  <si>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</si>
  <si>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</si>
  <si>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</si>
  <si>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</si>
  <si>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</si>
  <si>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</si>
  <si>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</si>
  <si>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</si>
  <si>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</si>
  <si>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</si>
  <si>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</si>
  <si>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</si>
  <si>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</si>
  <si>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</si>
  <si>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</si>
  <si>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</si>
  <si>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</si>
  <si>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</si>
  <si>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</si>
  <si>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</si>
  <si>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</si>
  <si>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</si>
  <si>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</si>
  <si>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</si>
  <si>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</si>
  <si>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</si>
  <si>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</si>
  <si>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</si>
  <si>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</si>
  <si>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</si>
  <si>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</si>
  <si>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</si>
  <si>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</si>
  <si>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</si>
  <si>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</si>
  <si>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</si>
  <si>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</si>
  <si>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</si>
  <si>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</si>
  <si>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</si>
  <si>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</si>
  <si>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</si>
  <si>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</si>
  <si>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</si>
  <si>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</si>
  <si>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</si>
  <si>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</si>
  <si>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</si>
  <si>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</si>
  <si>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</si>
  <si>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</si>
  <si>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</si>
  <si>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</si>
  <si>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</si>
  <si>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</si>
  <si>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</si>
  <si>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</si>
  <si>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</si>
  <si>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</si>
  <si>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</si>
  <si>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</si>
  <si>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</si>
  <si>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</si>
  <si>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</si>
  <si>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</si>
  <si>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</si>
  <si>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</si>
  <si>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</si>
  <si>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</si>
  <si>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</si>
  <si>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</si>
  <si>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</si>
  <si>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</si>
  <si>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</si>
  <si>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</si>
  <si>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</si>
  <si>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</si>
  <si>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</si>
  <si>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</si>
  <si>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</si>
  <si>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</si>
  <si>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</si>
  <si>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</si>
  <si>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</si>
  <si>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</si>
  <si>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</si>
  <si>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</si>
  <si>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</si>
  <si>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</si>
  <si>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</si>
  <si>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</si>
  <si>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</si>
  <si>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</si>
  <si>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</si>
  <si>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</si>
  <si>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</si>
  <si>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</si>
  <si>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</si>
  <si>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</si>
  <si>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</si>
  <si>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</si>
  <si>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</si>
  <si>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</si>
  <si>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</si>
  <si>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</si>
  <si>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</si>
  <si>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</si>
  <si>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</si>
  <si>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</si>
  <si>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</si>
  <si>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</si>
  <si>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</si>
  <si>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</si>
  <si>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</si>
  <si>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</si>
  <si>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</si>
  <si>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</si>
  <si>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</si>
  <si>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</si>
  <si>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</si>
  <si>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</si>
  <si>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</si>
  <si>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</si>
  <si>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</si>
  <si>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</si>
  <si>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</si>
  <si>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</si>
  <si>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</si>
  <si>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</si>
  <si>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</si>
  <si>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</si>
  <si>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</si>
  <si>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</si>
  <si>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</si>
  <si>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</si>
  <si>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</si>
  <si>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</si>
  <si>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</si>
  <si>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</si>
  <si>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</si>
  <si>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</si>
  <si>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</si>
  <si>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</si>
  <si>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</si>
  <si>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</si>
  <si>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</si>
  <si>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</si>
  <si>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</si>
  <si>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</si>
  <si>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</si>
  <si>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</si>
  <si>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</si>
  <si>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</si>
  <si>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</si>
  <si>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</si>
  <si>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</si>
  <si>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</si>
  <si>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</si>
  <si>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</si>
  <si>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</si>
  <si>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</si>
  <si>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</si>
  <si>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</si>
  <si>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</si>
  <si>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</si>
  <si>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</si>
  <si>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</si>
  <si>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</si>
  <si>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</si>
  <si>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</si>
  <si>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</si>
  <si>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</si>
  <si>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</si>
  <si>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</si>
  <si>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</si>
  <si>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</si>
  <si>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</si>
  <si>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</si>
  <si>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</si>
  <si>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</si>
  <si>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</si>
  <si>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</si>
  <si>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</si>
  <si>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</si>
  <si>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</si>
  <si>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</si>
  <si>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</si>
  <si>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</si>
  <si>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</si>
  <si>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</si>
  <si>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</si>
  <si>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</si>
  <si>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</si>
  <si>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</si>
  <si>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</si>
  <si>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</si>
  <si>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</si>
  <si>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</si>
  <si>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</si>
  <si>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</si>
  <si>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</si>
  <si>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</si>
  <si>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</si>
  <si>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</si>
  <si>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</si>
  <si>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</si>
  <si>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</si>
  <si>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</si>
  <si>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</si>
  <si>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</si>
  <si>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</si>
  <si>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</si>
  <si>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</si>
  <si>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</si>
  <si>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</si>
  <si>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</si>
  <si>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</si>
  <si>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</si>
  <si>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</si>
  <si>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</si>
  <si>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</si>
  <si>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</si>
  <si>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</si>
  <si>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</si>
  <si>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</si>
  <si>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</si>
  <si>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</si>
  <si>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</si>
  <si>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</si>
  <si>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</si>
  <si>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</si>
  <si>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</si>
  <si>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</si>
  <si>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</si>
  <si>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</si>
  <si>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</si>
  <si>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</si>
  <si>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</si>
  <si>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</si>
  <si>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</si>
  <si>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</si>
  <si>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</si>
  <si>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</si>
  <si>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</si>
  <si>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</si>
  <si>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</si>
  <si>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</si>
  <si>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</si>
  <si>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</si>
  <si>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</si>
  <si>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</si>
  <si>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</si>
  <si>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</si>
  <si>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</si>
  <si>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</si>
  <si>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</si>
  <si>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</si>
  <si>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</si>
  <si>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</si>
  <si>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</si>
  <si>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</si>
  <si>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</si>
  <si>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</si>
  <si>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</si>
  <si>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</si>
  <si>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</si>
  <si>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</si>
  <si>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</si>
  <si>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</si>
  <si>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</si>
  <si>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</si>
  <si>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</si>
  <si>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</si>
  <si>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</si>
  <si>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</si>
  <si>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</si>
  <si>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</si>
  <si>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</si>
  <si>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</si>
  <si>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</si>
  <si>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</si>
  <si>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</si>
  <si>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</si>
  <si>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</si>
  <si>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</si>
  <si>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</si>
  <si>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</si>
  <si>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</si>
  <si>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</si>
  <si>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</si>
  <si>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</si>
  <si>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</si>
  <si>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</si>
  <si>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</si>
  <si>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</si>
  <si>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</si>
  <si>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</si>
  <si>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</si>
  <si>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</si>
  <si>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</si>
  <si>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</si>
  <si>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</si>
  <si>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</si>
  <si>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</si>
  <si>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</si>
  <si>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</si>
  <si>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</si>
  <si>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</si>
  <si>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</si>
  <si>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</si>
  <si>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</si>
  <si>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</si>
  <si>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</si>
  <si>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</si>
  <si>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</si>
  <si>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</si>
  <si>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</si>
  <si>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</si>
  <si>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</si>
  <si>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</si>
  <si>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</si>
  <si>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</si>
  <si>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</si>
  <si>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</si>
  <si>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</si>
  <si>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</si>
  <si>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</si>
  <si>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</si>
  <si>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</si>
  <si>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</si>
  <si>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</si>
  <si>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</si>
  <si>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</si>
  <si>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</si>
  <si>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</si>
  <si>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</si>
  <si>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</si>
  <si>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</si>
  <si>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</si>
  <si>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</si>
  <si>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</si>
  <si>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</si>
  <si>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</si>
  <si>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</si>
  <si>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</si>
  <si>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</si>
  <si>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</si>
  <si>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</si>
  <si>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</si>
  <si>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</si>
  <si>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</si>
  <si>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</si>
  <si>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</si>
  <si>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</si>
  <si>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</si>
  <si>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</si>
  <si>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</si>
  <si>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</si>
  <si>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</si>
  <si>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</si>
  <si>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</si>
  <si>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</si>
  <si>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</si>
  <si>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</si>
  <si>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</si>
  <si>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</si>
  <si>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</si>
  <si>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</si>
  <si>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</si>
  <si>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</si>
  <si>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</si>
  <si>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</si>
  <si>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</si>
  <si>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</si>
  <si>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</si>
  <si>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</si>
  <si>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</si>
  <si>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</si>
  <si>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</si>
  <si>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</si>
  <si>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</si>
  <si>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</si>
  <si>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</si>
  <si>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</si>
  <si>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</si>
  <si>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</si>
  <si>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</si>
  <si>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</si>
  <si>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北山武田病院</t>
    <phoneticPr fontId="3"/>
  </si>
  <si>
    <t>〒603-8053 京都市北区上賀茂岩ケ垣内町９９</t>
    <phoneticPr fontId="3"/>
  </si>
  <si>
    <t>〇</t>
  </si>
  <si>
    <t>医療法人</t>
  </si>
  <si>
    <t>内科</t>
  </si>
  <si>
    <t>ＤＰＣ病院ではない</t>
  </si>
  <si>
    <t>有</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</si>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</sst>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68</v>
      </c>
      <c r="K99" s="237" t="str">
        <f>IF(OR(COUNTIF(L99:L99,"未確認")&gt;0,COUNTIF(L99:L99,"~*")&gt;0),"※","")</f>
        <v/>
      </c>
      <c r="L99" s="258">
        <v>68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68</v>
      </c>
      <c r="K102" s="237" t="str">
        <f t="shared" ref="K102:K111" si="1">IF(OR(COUNTIF(L101:L101,"未確認")&gt;0,COUNTIF(L101:L101,"~*")&gt;0),"※","")</f>
        <v/>
      </c>
      <c r="L102" s="258">
        <v>68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65</v>
      </c>
      <c r="K167" s="264" t="str">
        <f t="shared" si="3"/>
        <v/>
      </c>
      <c r="L167" s="117">
        <v>65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0.2</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6.7</v>
      </c>
      <c r="K270" s="81" t="str">
        <f t="shared" si="8"/>
        <v/>
      </c>
      <c r="L270" s="148">
        <v>6.7</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0.64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7</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0.7</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27</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27</v>
      </c>
      <c r="K445" s="187" t="str">
        <f t="shared" si="14"/>
        <v/>
      </c>
      <c r="L445" s="269"/>
    </row>
    <row r="446" spans="1:22" s="83" customFormat="1" ht="34.5" customHeight="1">
      <c r="A446" s="251" t="s">
        <v>804</v>
      </c>
      <c r="B446" s="119"/>
      <c r="C446" s="357" t="s">
        <v>267</v>
      </c>
      <c r="D446" s="358"/>
      <c r="E446" s="358"/>
      <c r="F446" s="358"/>
      <c r="G446" s="358"/>
      <c r="H446" s="359"/>
      <c r="I446" s="326"/>
      <c r="J446" s="192">
        <v>65</v>
      </c>
      <c r="K446" s="187" t="str">
        <f t="shared" si="14"/>
        <v/>
      </c>
      <c r="L446" s="269"/>
    </row>
    <row r="447" spans="1:22" s="83" customFormat="1" ht="34.5" customHeight="1">
      <c r="A447" s="251" t="s">
        <v>805</v>
      </c>
      <c r="B447" s="119"/>
      <c r="C447" s="188"/>
      <c r="D447" s="196"/>
      <c r="E447" s="319" t="s">
        <v>268</v>
      </c>
      <c r="F447" s="320"/>
      <c r="G447" s="320"/>
      <c r="H447" s="321"/>
      <c r="I447" s="326"/>
      <c r="J447" s="192">
        <v>44</v>
      </c>
      <c r="K447" s="187" t="str">
        <f t="shared" si="14"/>
        <v/>
      </c>
      <c r="L447" s="269"/>
    </row>
    <row r="448" spans="1:22" s="83" customFormat="1" ht="34.5" customHeight="1">
      <c r="A448" s="251" t="s">
        <v>806</v>
      </c>
      <c r="B448" s="119"/>
      <c r="C448" s="190"/>
      <c r="D448" s="197"/>
      <c r="E448" s="319" t="s">
        <v>269</v>
      </c>
      <c r="F448" s="320"/>
      <c r="G448" s="320"/>
      <c r="H448" s="321"/>
      <c r="I448" s="327"/>
      <c r="J448" s="192">
        <v>21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17</v>
      </c>
      <c r="K535" s="201" t="str">
        <f t="shared" si="22"/>
        <v/>
      </c>
      <c r="L535" s="117">
        <v>17</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54</v>
      </c>
      <c r="K646" s="201" t="str">
        <f t="shared" ref="K646:K660" si="32">IF(OR(COUNTIF(L646:L646,"未確認")&gt;0,COUNTIF(L646:L646,"*")&gt;0),"※","")</f>
        <v/>
      </c>
      <c r="L646" s="117">
        <v>54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54</v>
      </c>
      <c r="K650" s="201" t="str">
        <f t="shared" si="32"/>
        <v/>
      </c>
      <c r="L650" s="117">
        <v>54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12</v>
      </c>
      <c r="K655" s="201" t="str">
        <f t="shared" si="32"/>
        <v/>
      </c>
      <c r="L655" s="117">
        <v>12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65</v>
      </c>
      <c r="K694" s="201" t="str">
        <f>IF(OR(COUNTIF(L694:L694,"未確認")&gt;0,COUNTIF(L694:L694,"*")&gt;0),"※","")</f>
        <v/>
      </c>
      <c r="L694" s="117">
        <v>65</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10</v>
      </c>
      <c r="K695" s="201" t="str">
        <f>IF(OR(COUNTIF(L695:L695,"未確認")&gt;0,COUNTIF(L695:L695,"*")&gt;0),"※","")</f>
        <v/>
      </c>
      <c r="L695" s="117">
        <v>10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19F08B9-6A8E-4B94-BF12-C87F8B12DE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2019-12-23T01:07:57Z</dcterms:modified>
</cp:coreProperties>
</file>