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0D8E4ED7-4051-4D28-BD70-9C5717AF84DE}" xr6:coauthVersionLast="41" xr6:coauthVersionMax="41" xr10:uidLastSave="{00000000-0000-0000-0000-000000000000}"/>
  <bookViews>
    <workbookView xWindow="152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<sst xmlns="http://schemas.openxmlformats.org/spreadsheetml/2006/main" count="2974" uniqueCount="1048">
  <si>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</si>
  <si>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</si>
  <si>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</si>
  <si>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</si>
  <si>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</si>
  <si>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</si>
  <si>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</si>
  <si>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</si>
  <si>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</si>
  <si>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</si>
  <si>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</si>
  <si>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</si>
  <si>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</si>
  <si>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</si>
  <si>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</si>
  <si>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</si>
  <si>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</si>
  <si>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</si>
  <si>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</si>
  <si>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</si>
  <si>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</si>
  <si>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</si>
  <si>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</si>
  <si>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</si>
  <si>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</si>
  <si>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</si>
  <si>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</si>
  <si>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</si>
  <si>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</si>
  <si>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</si>
  <si>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</si>
  <si>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</si>
  <si>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</si>
  <si>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</si>
  <si>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</si>
  <si>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</si>
  <si>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</si>
  <si>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</si>
  <si>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</si>
  <si>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</si>
  <si>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</si>
  <si>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</si>
  <si>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</si>
  <si>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</si>
  <si>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</si>
  <si>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</si>
  <si>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</si>
  <si>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</si>
  <si>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</si>
  <si>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</si>
  <si>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</si>
  <si>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</si>
  <si>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</si>
  <si>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</si>
  <si>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</si>
  <si>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</si>
  <si>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</si>
  <si>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</si>
  <si>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</si>
  <si>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</si>
  <si>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</si>
  <si>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</si>
  <si>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</si>
  <si>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</si>
  <si>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</si>
  <si>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</si>
  <si>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</si>
  <si>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</si>
  <si>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</si>
  <si>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</si>
  <si>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</si>
  <si>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</si>
  <si>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</si>
  <si>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</si>
  <si>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</si>
  <si>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</si>
  <si>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</si>
  <si>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</si>
  <si>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</si>
  <si>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</si>
  <si>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</si>
  <si>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</si>
  <si>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</si>
  <si>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</si>
  <si>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</si>
  <si>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</si>
  <si>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</si>
  <si>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</si>
  <si>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</si>
  <si>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</si>
  <si>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</si>
  <si>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</si>
  <si>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</si>
  <si>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</si>
  <si>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</si>
  <si>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</si>
  <si>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</si>
  <si>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</si>
  <si>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</si>
  <si>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</si>
  <si>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</si>
  <si>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</si>
  <si>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</si>
  <si>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</si>
  <si>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</si>
  <si>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</si>
  <si>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</si>
  <si>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</si>
  <si>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</si>
  <si>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</si>
  <si>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</si>
  <si>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</si>
  <si>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</si>
  <si>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</si>
  <si>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</si>
  <si>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</si>
  <si>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</si>
  <si>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</si>
  <si>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</si>
  <si>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</si>
  <si>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</si>
  <si>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</si>
  <si>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</si>
  <si>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</si>
  <si>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</si>
  <si>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</si>
  <si>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</si>
  <si>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</si>
  <si>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</si>
  <si>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</si>
  <si>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</si>
  <si>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</si>
  <si>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</si>
  <si>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</si>
  <si>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</si>
  <si>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</si>
  <si>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</si>
  <si>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</si>
  <si>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</si>
  <si>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</si>
  <si>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</si>
  <si>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</si>
  <si>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</si>
  <si>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</si>
  <si>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</si>
  <si>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</si>
  <si>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</si>
  <si>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</si>
  <si>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</si>
  <si>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</si>
  <si>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</si>
  <si>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</si>
  <si>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</si>
  <si>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</si>
  <si>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</si>
  <si>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</si>
  <si>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</si>
  <si>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</si>
  <si>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</si>
  <si>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</si>
  <si>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</si>
  <si>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</si>
  <si>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</si>
  <si>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</si>
  <si>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</si>
  <si>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</si>
  <si>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</si>
  <si>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</si>
  <si>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</si>
  <si>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</si>
  <si>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</si>
  <si>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</si>
  <si>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</si>
  <si>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</si>
  <si>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</si>
  <si>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</si>
  <si>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</si>
  <si>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</si>
  <si>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</si>
  <si>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</si>
  <si>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</si>
  <si>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</si>
  <si>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</si>
  <si>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</si>
  <si>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</si>
  <si>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</si>
  <si>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</si>
  <si>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</si>
  <si>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</si>
  <si>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</si>
  <si>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</si>
  <si>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</si>
  <si>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</si>
  <si>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</si>
  <si>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</si>
  <si>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</si>
  <si>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</si>
  <si>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</si>
  <si>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</si>
  <si>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</si>
  <si>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</si>
  <si>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</si>
  <si>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</si>
  <si>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</si>
  <si>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</si>
  <si>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</si>
  <si>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</si>
  <si>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</si>
  <si>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</si>
  <si>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</si>
  <si>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</si>
  <si>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</si>
  <si>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</si>
  <si>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</si>
  <si>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</si>
  <si>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</si>
  <si>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</si>
  <si>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</si>
  <si>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</si>
  <si>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</si>
  <si>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</si>
  <si>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</si>
  <si>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</si>
  <si>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</si>
  <si>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</si>
  <si>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</si>
  <si>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</si>
  <si>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</si>
  <si>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</si>
  <si>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</si>
  <si>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</si>
  <si>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</si>
  <si>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</si>
  <si>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</si>
  <si>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</si>
  <si>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</si>
  <si>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</si>
  <si>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</si>
  <si>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</si>
  <si>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</si>
  <si>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</si>
  <si>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</si>
  <si>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</si>
  <si>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</si>
  <si>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</si>
  <si>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</si>
  <si>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</si>
  <si>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</si>
  <si>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</si>
  <si>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</si>
  <si>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</si>
  <si>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</si>
  <si>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</si>
  <si>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</si>
  <si>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</si>
  <si>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</si>
  <si>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</si>
  <si>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</si>
  <si>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</si>
  <si>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</si>
  <si>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</si>
  <si>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</si>
  <si>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</si>
  <si>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</si>
  <si>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</si>
  <si>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</si>
  <si>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</si>
  <si>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</si>
  <si>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</si>
  <si>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</si>
  <si>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</si>
  <si>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</si>
  <si>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</si>
  <si>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</si>
  <si>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</si>
  <si>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</si>
  <si>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</si>
  <si>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</si>
  <si>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</si>
  <si>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</si>
  <si>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</si>
  <si>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</si>
  <si>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</si>
  <si>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</si>
  <si>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</si>
  <si>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</si>
  <si>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</si>
  <si>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</si>
  <si>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</si>
  <si>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</si>
  <si>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</si>
  <si>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</si>
  <si>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</si>
  <si>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</si>
  <si>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</si>
  <si>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</si>
  <si>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</si>
  <si>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</si>
  <si>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</si>
  <si>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</si>
  <si>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</si>
  <si>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</si>
  <si>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</si>
  <si>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</si>
  <si>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</si>
  <si>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</si>
  <si>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</si>
  <si>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</si>
  <si>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</si>
  <si>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</si>
  <si>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</si>
  <si>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</si>
  <si>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</si>
  <si>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</si>
  <si>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</si>
  <si>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</si>
  <si>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</si>
  <si>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</si>
  <si>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</si>
  <si>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</si>
  <si>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</si>
  <si>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</si>
  <si>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</si>
  <si>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</si>
  <si>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</si>
  <si>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</si>
  <si>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</si>
  <si>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</si>
  <si>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</si>
  <si>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</si>
  <si>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</si>
  <si>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</si>
  <si>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</si>
  <si>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</si>
  <si>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</si>
  <si>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</si>
  <si>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</si>
  <si>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</si>
  <si>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</si>
  <si>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</si>
  <si>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</si>
  <si>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</si>
  <si>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</si>
  <si>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</si>
  <si>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</si>
  <si>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</si>
  <si>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</si>
  <si>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</si>
  <si>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</si>
  <si>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</si>
  <si>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</si>
  <si>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</si>
  <si>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</si>
  <si>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</si>
  <si>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</si>
  <si>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</si>
  <si>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</si>
  <si>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</si>
  <si>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</si>
  <si>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</si>
  <si>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</si>
  <si>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</si>
  <si>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</si>
  <si>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</si>
  <si>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</si>
  <si>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</si>
  <si>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</si>
  <si>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</si>
  <si>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</si>
  <si>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</si>
  <si>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</si>
  <si>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</si>
  <si>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</si>
  <si>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</si>
  <si>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</si>
  <si>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</si>
  <si>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</si>
  <si>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</si>
  <si>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</si>
  <si>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</si>
  <si>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</si>
  <si>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</si>
  <si>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</si>
  <si>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</si>
  <si>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</si>
  <si>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</si>
  <si>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</si>
  <si>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</si>
  <si>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</si>
  <si>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</si>
  <si>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</si>
  <si>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</si>
  <si>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</si>
  <si>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</si>
  <si>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</si>
  <si>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</si>
  <si>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</si>
  <si>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</si>
  <si>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</si>
  <si>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</si>
  <si>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</si>
  <si>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</si>
  <si>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</si>
  <si>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</si>
  <si>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</si>
  <si>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</si>
  <si>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</si>
  <si>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</si>
  <si>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</si>
  <si>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</si>
  <si>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</si>
  <si>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</si>
  <si>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</si>
  <si>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</si>
  <si>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</si>
  <si>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</si>
  <si>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</si>
  <si>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</si>
  <si>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</si>
  <si>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</si>
  <si>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</si>
  <si>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</si>
  <si>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</si>
  <si>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</si>
  <si>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</si>
  <si>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</si>
  <si>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</si>
  <si>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</si>
  <si>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</si>
  <si>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</si>
  <si>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</si>
  <si>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</si>
  <si>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</si>
  <si>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</si>
  <si>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</si>
  <si>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</si>
  <si>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</si>
  <si>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</si>
  <si>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</si>
  <si>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</si>
  <si>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</si>
  <si>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</si>
  <si>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</si>
  <si>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</si>
  <si>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</si>
  <si>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</si>
  <si>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</si>
  <si>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</si>
  <si>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</si>
  <si>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</si>
  <si>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</si>
  <si>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</si>
  <si>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</si>
  <si>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</si>
  <si>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</si>
  <si>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</si>
  <si>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</si>
  <si>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</si>
  <si>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</si>
  <si>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</si>
  <si>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</si>
  <si>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</si>
  <si>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</si>
  <si>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</si>
  <si>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</si>
  <si>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</si>
  <si>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</si>
  <si>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</si>
  <si>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</si>
  <si>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</si>
  <si>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</si>
  <si>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</si>
  <si>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</si>
  <si>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</si>
  <si>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</si>
  <si>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</si>
  <si>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</si>
  <si>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</si>
  <si>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</si>
  <si>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</si>
  <si>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</si>
  <si>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</si>
  <si>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</si>
  <si>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</si>
  <si>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</si>
  <si>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</si>
  <si>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</si>
  <si>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</si>
  <si>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</si>
  <si>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</si>
  <si>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</si>
  <si>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</si>
  <si>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</si>
  <si>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</si>
  <si>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</si>
  <si>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</si>
  <si>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</si>
  <si>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</si>
  <si>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</si>
  <si>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</si>
  <si>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</si>
  <si>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</si>
  <si>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</si>
  <si>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</si>
  <si>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</si>
  <si>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</si>
  <si>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</si>
  <si>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</si>
  <si>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</si>
  <si>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</si>
  <si>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</si>
  <si>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</si>
  <si>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</si>
  <si>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</si>
  <si>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</si>
  <si>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</si>
  <si>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</si>
  <si>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</si>
  <si>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</si>
  <si>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</si>
  <si>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</si>
  <si>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</si>
  <si>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</si>
  <si>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</si>
  <si>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</si>
  <si>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</si>
  <si>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</si>
  <si>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</si>
  <si>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</si>
  <si>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</si>
  <si>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</si>
  <si>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</si>
  <si>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</si>
  <si>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</si>
  <si>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</si>
  <si>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</si>
  <si>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</si>
  <si>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</si>
  <si>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</si>
  <si>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</si>
  <si>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</si>
  <si>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</si>
  <si>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</si>
  <si>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</si>
  <si>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</si>
  <si>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</si>
  <si>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</si>
  <si>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</si>
  <si>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</si>
  <si>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</si>
  <si>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</si>
  <si>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</si>
  <si>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</si>
  <si>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</si>
  <si>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</si>
  <si>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</si>
  <si>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</si>
  <si>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</si>
  <si>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</si>
  <si>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</si>
  <si>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</si>
  <si>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</si>
  <si>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</si>
  <si>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</si>
  <si>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</si>
  <si>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</si>
  <si>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</si>
  <si>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</si>
  <si>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</si>
  <si>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</si>
  <si>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</si>
  <si>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</si>
  <si>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</si>
  <si>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</si>
  <si>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</si>
  <si>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</si>
  <si>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</si>
  <si>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</si>
  <si>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</si>
  <si>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</si>
  <si>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</si>
  <si>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</si>
  <si>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</si>
  <si>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</si>
  <si>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</si>
  <si>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</si>
  <si>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</si>
  <si>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</si>
  <si>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</si>
  <si>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</si>
  <si>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</si>
  <si>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</si>
  <si>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</si>
  <si>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</si>
  <si>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</si>
  <si>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</si>
  <si>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</si>
  <si>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</si>
  <si>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</si>
  <si>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</si>
  <si>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</si>
  <si>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</si>
  <si>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</si>
  <si>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</si>
  <si>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</si>
  <si>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</si>
  <si>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</si>
  <si>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</si>
  <si>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</si>
  <si>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</si>
  <si>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</si>
  <si>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</si>
  <si>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</si>
  <si>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</si>
  <si>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</si>
  <si>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</si>
  <si>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</si>
  <si>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</si>
  <si>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</si>
  <si>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</si>
  <si>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</si>
  <si>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</si>
  <si>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</si>
  <si>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</si>
  <si>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</si>
  <si>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</si>
  <si>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</si>
  <si>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</si>
  <si>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</si>
  <si>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</si>
  <si>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</si>
  <si>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</si>
  <si>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</si>
  <si>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</si>
  <si>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</si>
  <si>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</si>
  <si>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</si>
  <si>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</si>
  <si>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</si>
  <si>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</si>
  <si>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</si>
  <si>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</si>
  <si>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</si>
  <si>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</si>
  <si>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</si>
  <si>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</si>
  <si>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</si>
  <si>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</si>
  <si>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</si>
  <si>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</si>
  <si>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</si>
  <si>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</si>
  <si>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</si>
  <si>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</si>
  <si>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</si>
  <si>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</si>
  <si>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</si>
  <si>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</si>
  <si>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</si>
  <si>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</si>
  <si>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</si>
  <si>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</si>
  <si>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</si>
  <si>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</si>
  <si>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</si>
  <si>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</si>
  <si>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</si>
  <si>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</si>
  <si>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</si>
  <si>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</si>
  <si>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</si>
  <si>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</si>
  <si>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</si>
  <si>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</si>
  <si>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</si>
  <si>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</si>
  <si>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</si>
  <si>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</si>
  <si>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</si>
  <si>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</si>
  <si>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</si>
  <si>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</si>
  <si>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</si>
  <si>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</si>
  <si>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</si>
  <si>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</si>
  <si>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</si>
  <si>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</si>
  <si>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</si>
  <si>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</si>
  <si>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</si>
  <si>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</si>
  <si>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</si>
  <si>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</si>
  <si>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</si>
  <si>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</si>
  <si>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</si>
  <si>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</si>
  <si>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</si>
  <si>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</si>
  <si>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</si>
  <si>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</si>
  <si>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</si>
  <si>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</si>
  <si>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</si>
  <si>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</si>
  <si>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</si>
  <si>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</si>
  <si>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</si>
  <si>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</si>
  <si>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</si>
  <si>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</si>
  <si>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</si>
  <si>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</si>
  <si>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</si>
  <si>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</si>
  <si>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</si>
  <si>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</si>
  <si>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</si>
  <si>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</si>
  <si>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</si>
  <si>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</si>
  <si>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</si>
  <si>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</si>
  <si>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</si>
  <si>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</si>
  <si>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</si>
  <si>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</si>
  <si>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</si>
  <si>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</si>
  <si>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</si>
  <si>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</si>
  <si>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</si>
  <si>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</si>
  <si>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</si>
  <si>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</si>
  <si>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</si>
  <si>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</si>
  <si>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</si>
  <si>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</si>
  <si>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</si>
  <si>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</si>
  <si>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</si>
  <si>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</si>
  <si>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</si>
  <si>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</si>
  <si>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</si>
  <si>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</si>
  <si>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</si>
  <si>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</si>
  <si>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</si>
  <si>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</si>
  <si>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</si>
  <si>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</si>
  <si>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</si>
  <si>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</si>
  <si>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</si>
  <si>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</si>
  <si>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</si>
  <si>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</si>
  <si>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</si>
  <si>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</si>
  <si>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</si>
  <si>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</si>
  <si>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</si>
  <si>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</si>
  <si>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</si>
  <si>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</si>
  <si>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</si>
  <si>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</si>
  <si>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</si>
  <si>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</si>
  <si>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</si>
  <si>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</si>
  <si>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</si>
  <si>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</si>
  <si>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</si>
  <si>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</si>
  <si>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</si>
  <si>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</si>
  <si>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</si>
  <si>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</si>
  <si>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</si>
  <si>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</si>
  <si>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</si>
  <si>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</si>
  <si>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</si>
  <si>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</si>
  <si>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</si>
  <si>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</si>
  <si>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</si>
  <si>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</si>
  <si>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</si>
  <si>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</si>
  <si>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</si>
  <si>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</si>
  <si>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</si>
  <si>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</si>
  <si>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</si>
  <si>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</si>
  <si>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</si>
  <si>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</si>
  <si>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</si>
  <si>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</si>
  <si>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</si>
  <si>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</si>
  <si>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</si>
  <si>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</si>
  <si>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</si>
  <si>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</si>
  <si>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</si>
  <si>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</si>
  <si>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</si>
  <si>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</si>
  <si>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</si>
  <si>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</si>
  <si>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</si>
  <si>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</si>
  <si>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</si>
  <si>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</si>
  <si>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</si>
  <si>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</si>
  <si>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</si>
  <si>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</si>
  <si>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</si>
  <si>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</si>
  <si>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</si>
  <si>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</si>
  <si>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</si>
  <si>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</si>
  <si>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</si>
  <si>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</si>
  <si>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</si>
  <si>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</si>
  <si>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</si>
  <si>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</si>
  <si>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</si>
  <si>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</si>
  <si>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</si>
  <si>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</si>
  <si>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</si>
  <si>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</si>
  <si>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</si>
  <si>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</si>
  <si>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</si>
  <si>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</si>
  <si>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</si>
  <si>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</si>
  <si>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</si>
  <si>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</si>
  <si>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</si>
  <si>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</si>
  <si>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</si>
  <si>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</si>
  <si>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</si>
  <si>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</si>
  <si>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</si>
  <si>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</si>
  <si>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</si>
  <si>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</si>
  <si>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</si>
  <si>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</si>
  <si>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</si>
  <si>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</si>
  <si>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</si>
  <si>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</si>
  <si>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</si>
  <si>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</si>
  <si>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</si>
  <si>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</si>
  <si>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</si>
  <si>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</si>
  <si>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</si>
  <si>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</si>
  <si>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</si>
  <si>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</si>
  <si>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</si>
  <si>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</si>
  <si>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</si>
  <si>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</si>
  <si>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</si>
  <si>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</si>
  <si>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</si>
  <si>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</si>
  <si>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</si>
  <si>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</si>
  <si>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</si>
  <si>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</si>
  <si>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</si>
  <si>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</si>
  <si>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</si>
  <si>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</si>
  <si>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</si>
  <si>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</si>
  <si>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</si>
  <si>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</si>
  <si>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</si>
  <si>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</si>
  <si>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</si>
  <si>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</si>
  <si>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</si>
  <si>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</si>
  <si>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</si>
  <si>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</si>
  <si>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</si>
  <si>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</si>
  <si>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</si>
  <si>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</si>
  <si>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</si>
  <si>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</si>
  <si>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</si>
  <si>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</si>
  <si>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</si>
  <si>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</si>
  <si>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</si>
  <si>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</si>
  <si>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</si>
  <si>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</si>
  <si>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</si>
  <si>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</si>
  <si>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</si>
  <si>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</si>
  <si>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</si>
  <si>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</si>
  <si>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</si>
  <si>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</si>
  <si>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</si>
  <si>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</si>
  <si>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</si>
  <si>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</si>
  <si>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</si>
  <si>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</si>
  <si>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</si>
  <si>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</si>
  <si>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</si>
  <si>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</si>
  <si>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</si>
  <si>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</si>
  <si>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</si>
  <si>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</si>
  <si>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</si>
  <si>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</si>
  <si>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</si>
  <si>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</si>
  <si>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</si>
  <si>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</si>
  <si>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</si>
  <si>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</si>
  <si>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</si>
  <si>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</si>
  <si>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</si>
  <si>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</si>
  <si>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</si>
  <si>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</si>
  <si>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</si>
  <si>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</si>
  <si>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</si>
  <si>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</si>
  <si>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</si>
  <si>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</si>
  <si>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</si>
  <si>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</si>
  <si>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</si>
  <si>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</si>
  <si>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</si>
  <si>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</si>
  <si>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</si>
  <si>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</si>
  <si>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</si>
  <si>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</si>
  <si>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</si>
  <si>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</si>
  <si>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</si>
  <si>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</si>
  <si>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</si>
  <si>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</si>
  <si>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</si>
  <si>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</si>
  <si>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</si>
  <si>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</si>
  <si>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</si>
  <si>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</si>
  <si>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</si>
  <si>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</si>
  <si>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</si>
  <si>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</si>
  <si>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</si>
  <si>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</si>
  <si>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</si>
  <si>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</si>
  <si>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</si>
  <si>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</si>
  <si>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</si>
  <si>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</si>
  <si>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</si>
  <si>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</si>
  <si>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</si>
  <si>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</si>
  <si>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</si>
  <si>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</si>
  <si>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</si>
  <si>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</si>
  <si>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</si>
  <si>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</si>
  <si>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</si>
  <si>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</si>
  <si>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</si>
  <si>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</si>
  <si>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</si>
  <si>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</si>
  <si>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</si>
  <si>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</si>
  <si>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</si>
  <si>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</si>
  <si>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</si>
  <si>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</si>
  <si>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</si>
  <si>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</si>
  <si>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</si>
  <si>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</si>
  <si>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</si>
  <si>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</si>
  <si>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</si>
  <si>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</si>
  <si>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</si>
  <si>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</si>
  <si>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</si>
  <si>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</si>
  <si>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</si>
  <si>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</si>
  <si>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</si>
  <si>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</si>
  <si>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</si>
  <si>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</si>
  <si>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</si>
  <si>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</si>
  <si>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</si>
  <si>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京都府立舞鶴こども療育センター</t>
    <phoneticPr fontId="3"/>
  </si>
  <si>
    <t>〒625-0052 舞鶴市行永２４１０番地３７</t>
    <phoneticPr fontId="3"/>
  </si>
  <si>
    <t>〇</t>
  </si>
  <si>
    <t>都道府県</t>
  </si>
  <si>
    <t>複数の診療科で活用</t>
  </si>
  <si>
    <t>整形外科</t>
  </si>
  <si>
    <t>リハビリテーション科</t>
  </si>
  <si>
    <t>ＤＰＣ病院ではない</t>
  </si>
  <si>
    <t>-</t>
    <phoneticPr fontId="3"/>
  </si>
  <si>
    <t>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</si>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</sst>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016"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1046</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1046</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1046</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1046</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1046</v>
      </c>
    </row>
    <row r="90" spans="1:22" s="21" customFormat="1">
      <c r="A90" s="243"/>
      <c r="B90" s="1"/>
      <c r="C90" s="3"/>
      <c r="D90" s="3"/>
      <c r="E90" s="3"/>
      <c r="F90" s="3"/>
      <c r="G90" s="3"/>
      <c r="H90" s="286"/>
      <c r="I90" s="67" t="s">
        <v>36</v>
      </c>
      <c r="J90" s="68"/>
      <c r="K90" s="69"/>
      <c r="L90" s="262" t="s">
        <v>1047</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1046</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1047</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35</v>
      </c>
      <c r="K99" s="237" t="str">
        <f>IF(OR(COUNTIF(L99:L99,"未確認")&gt;0,COUNTIF(L99:L99,"~*")&gt;0),"※","")</f>
        <v/>
      </c>
      <c r="L99" s="258">
        <v>35</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32</v>
      </c>
      <c r="K101" s="237" t="str">
        <f>IF(OR(COUNTIF(L101:L101,"未確認")&gt;0,COUNTIF(L101:L101,"~*")&gt;0),"※","")</f>
        <v/>
      </c>
      <c r="L101" s="258">
        <v>32</v>
      </c>
    </row>
    <row r="102" spans="1:22" s="83" customFormat="1" ht="34.5" customHeight="1">
      <c r="A102" s="244" t="s">
        <v>610</v>
      </c>
      <c r="B102" s="84"/>
      <c r="C102" s="376"/>
      <c r="D102" s="378"/>
      <c r="E102" s="316" t="s">
        <v>612</v>
      </c>
      <c r="F102" s="317"/>
      <c r="G102" s="317"/>
      <c r="H102" s="318"/>
      <c r="I102" s="419"/>
      <c r="J102" s="256">
        <f t="shared" si="0"/>
        <v>35</v>
      </c>
      <c r="K102" s="237" t="str">
        <f t="shared" ref="K102:K111" si="1">IF(OR(COUNTIF(L101:L101,"未確認")&gt;0,COUNTIF(L101:L101,"~*")&gt;0),"※","")</f>
        <v/>
      </c>
      <c r="L102" s="258">
        <v>35</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1046</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1047</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534</v>
      </c>
    </row>
    <row r="122" spans="1:22" s="83" customFormat="1" ht="40.5" customHeight="1">
      <c r="A122" s="244" t="s">
        <v>619</v>
      </c>
      <c r="B122" s="1"/>
      <c r="C122" s="294"/>
      <c r="D122" s="296"/>
      <c r="E122" s="395"/>
      <c r="F122" s="417"/>
      <c r="G122" s="417"/>
      <c r="H122" s="396"/>
      <c r="I122" s="353"/>
      <c r="J122" s="101"/>
      <c r="K122" s="102"/>
      <c r="L122" s="98" t="s">
        <v>1042</v>
      </c>
    </row>
    <row r="123" spans="1:22" s="83" customFormat="1" ht="40.5" customHeight="1">
      <c r="A123" s="244" t="s">
        <v>620</v>
      </c>
      <c r="B123" s="1"/>
      <c r="C123" s="288"/>
      <c r="D123" s="289"/>
      <c r="E123" s="376"/>
      <c r="F123" s="377"/>
      <c r="G123" s="377"/>
      <c r="H123" s="378"/>
      <c r="I123" s="340"/>
      <c r="J123" s="105"/>
      <c r="K123" s="106"/>
      <c r="L123" s="98" t="s">
        <v>1043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1046</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1047</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535</v>
      </c>
    </row>
    <row r="132" spans="1:22" s="83" customFormat="1" ht="34.5" customHeight="1">
      <c r="A132" s="244" t="s">
        <v>621</v>
      </c>
      <c r="B132" s="84"/>
      <c r="C132" s="294"/>
      <c r="D132" s="296"/>
      <c r="E132" s="319" t="s">
        <v>58</v>
      </c>
      <c r="F132" s="320"/>
      <c r="G132" s="320"/>
      <c r="H132" s="321"/>
      <c r="I132" s="388"/>
      <c r="J132" s="101"/>
      <c r="K132" s="102"/>
      <c r="L132" s="82">
        <v>35</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1046</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1047</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22</v>
      </c>
      <c r="K167" s="264" t="str">
        <f t="shared" si="3"/>
        <v/>
      </c>
      <c r="L167" s="117">
        <v>22</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1046</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1047</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1044</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1046</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1047</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1046</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1047</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1046</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1047</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1046</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1047</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1.4</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0.1</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18</v>
      </c>
      <c r="K269" s="81" t="str">
        <f t="shared" si="8"/>
        <v/>
      </c>
      <c r="L269" s="147">
        <v>18</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1</v>
      </c>
      <c r="K271" s="81" t="str">
        <f t="shared" si="8"/>
        <v/>
      </c>
      <c r="L271" s="147">
        <v>1</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6</v>
      </c>
      <c r="K273" s="81" t="str">
        <f t="shared" si="8"/>
        <v/>
      </c>
      <c r="L273" s="147">
        <v>6</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1</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1</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0.8</v>
      </c>
      <c r="N298" s="148">
        <v>1.6</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4</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0.8</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1046</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1047</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1046</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1047</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1046</v>
      </c>
    </row>
    <row r="368" spans="1:22" s="118" customFormat="1" ht="20.25" customHeight="1">
      <c r="A368" s="243"/>
      <c r="B368" s="1"/>
      <c r="C368" s="3"/>
      <c r="D368" s="3"/>
      <c r="E368" s="3"/>
      <c r="F368" s="3"/>
      <c r="G368" s="3"/>
      <c r="H368" s="286"/>
      <c r="I368" s="67" t="s">
        <v>36</v>
      </c>
      <c r="J368" s="170"/>
      <c r="K368" s="79"/>
      <c r="L368" s="137" t="s">
        <v>1047</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1046</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1047</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242</v>
      </c>
      <c r="K392" s="81" t="str">
        <f t="shared" ref="K392:K397" si="11">IF(OR(COUNTIF(L392:L392,"未確認")&gt;0,COUNTIF(L392:L392,"~*")&gt;0),"※","")</f>
        <v/>
      </c>
      <c r="L392" s="147">
        <v>242</v>
      </c>
    </row>
    <row r="393" spans="1:22" s="83" customFormat="1" ht="34.5" customHeight="1">
      <c r="A393" s="249" t="s">
        <v>773</v>
      </c>
      <c r="B393" s="84"/>
      <c r="C393" s="369"/>
      <c r="D393" s="379"/>
      <c r="E393" s="319" t="s">
        <v>224</v>
      </c>
      <c r="F393" s="320"/>
      <c r="G393" s="320"/>
      <c r="H393" s="321"/>
      <c r="I393" s="342"/>
      <c r="J393" s="140">
        <f t="shared" si="10"/>
        <v>242</v>
      </c>
      <c r="K393" s="81" t="str">
        <f t="shared" si="11"/>
        <v/>
      </c>
      <c r="L393" s="147">
        <v>242</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9045</v>
      </c>
      <c r="K396" s="81" t="str">
        <f t="shared" si="11"/>
        <v/>
      </c>
      <c r="L396" s="147">
        <v>9045</v>
      </c>
    </row>
    <row r="397" spans="1:22" s="83" customFormat="1" ht="34.5" customHeight="1">
      <c r="A397" s="250" t="s">
        <v>777</v>
      </c>
      <c r="B397" s="119"/>
      <c r="C397" s="369"/>
      <c r="D397" s="319" t="s">
        <v>228</v>
      </c>
      <c r="E397" s="320"/>
      <c r="F397" s="320"/>
      <c r="G397" s="320"/>
      <c r="H397" s="321"/>
      <c r="I397" s="343"/>
      <c r="J397" s="140">
        <f t="shared" si="10"/>
        <v>242</v>
      </c>
      <c r="K397" s="81" t="str">
        <f t="shared" si="11"/>
        <v/>
      </c>
      <c r="L397" s="147">
        <v>242</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1046</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1047</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242</v>
      </c>
      <c r="K405" s="81" t="str">
        <f t="shared" ref="K405:K422" si="13">IF(OR(COUNTIF(L405:L405,"未確認")&gt;0,COUNTIF(L405:L405,"~*")&gt;0),"※","")</f>
        <v/>
      </c>
      <c r="L405" s="147">
        <v>242</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242</v>
      </c>
      <c r="K407" s="81" t="str">
        <f t="shared" si="13"/>
        <v/>
      </c>
      <c r="L407" s="147">
        <v>242</v>
      </c>
    </row>
    <row r="408" spans="1:22" s="83" customFormat="1" ht="34.5" customHeight="1">
      <c r="A408" s="251" t="s">
        <v>781</v>
      </c>
      <c r="B408" s="119"/>
      <c r="C408" s="368"/>
      <c r="D408" s="368"/>
      <c r="E408" s="319" t="s">
        <v>236</v>
      </c>
      <c r="F408" s="320"/>
      <c r="G408" s="320"/>
      <c r="H408" s="321"/>
      <c r="I408" s="360"/>
      <c r="J408" s="140">
        <f t="shared" si="12"/>
        <v>0</v>
      </c>
      <c r="K408" s="81" t="str">
        <f t="shared" si="13"/>
        <v/>
      </c>
      <c r="L408" s="147">
        <v>0</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242</v>
      </c>
      <c r="K413" s="81" t="str">
        <f t="shared" si="13"/>
        <v/>
      </c>
      <c r="L413" s="147">
        <v>242</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242</v>
      </c>
      <c r="K415" s="81" t="str">
        <f t="shared" si="13"/>
        <v/>
      </c>
      <c r="L415" s="147">
        <v>242</v>
      </c>
    </row>
    <row r="416" spans="1:22" s="83" customFormat="1" ht="34.5" customHeight="1">
      <c r="A416" s="251" t="s">
        <v>789</v>
      </c>
      <c r="B416" s="119"/>
      <c r="C416" s="368"/>
      <c r="D416" s="368"/>
      <c r="E416" s="319" t="s">
        <v>243</v>
      </c>
      <c r="F416" s="320"/>
      <c r="G416" s="320"/>
      <c r="H416" s="321"/>
      <c r="I416" s="360"/>
      <c r="J416" s="140">
        <f t="shared" si="12"/>
        <v>0</v>
      </c>
      <c r="K416" s="81" t="str">
        <f t="shared" si="13"/>
        <v/>
      </c>
      <c r="L416" s="147">
        <v>0</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1046</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1047</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242</v>
      </c>
      <c r="K430" s="193" t="str">
        <f>IF(OR(COUNTIF(L430:L430,"未確認")&gt;0,COUNTIF(L430:L430,"~*")&gt;0),"※","")</f>
        <v/>
      </c>
      <c r="L430" s="147">
        <v>242</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242</v>
      </c>
      <c r="K433" s="193" t="str">
        <f>IF(OR(COUNTIF(L433:L433,"未確認")&gt;0,COUNTIF(L433:L433,"~*")&gt;0),"※","")</f>
        <v/>
      </c>
      <c r="L433" s="147">
        <v>242</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1046</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1047</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1046</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1047</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1046</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1047</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1046</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1047</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1046</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1047</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1046</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1047</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1046</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1047</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1046</v>
      </c>
    </row>
    <row r="544" spans="1:22" s="1" customFormat="1" ht="20.25" customHeight="1">
      <c r="A544" s="243"/>
      <c r="C544" s="62"/>
      <c r="D544" s="3"/>
      <c r="E544" s="3"/>
      <c r="F544" s="3"/>
      <c r="G544" s="3"/>
      <c r="H544" s="286"/>
      <c r="I544" s="67" t="s">
        <v>36</v>
      </c>
      <c r="J544" s="68"/>
      <c r="K544" s="186"/>
      <c r="L544" s="70" t="s">
        <v>1047</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1045</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1046</v>
      </c>
    </row>
    <row r="589" spans="1:22" s="1" customFormat="1" ht="20.25" customHeight="1">
      <c r="A589" s="243"/>
      <c r="C589" s="62"/>
      <c r="D589" s="3"/>
      <c r="E589" s="3"/>
      <c r="F589" s="3"/>
      <c r="G589" s="3"/>
      <c r="H589" s="286"/>
      <c r="I589" s="67" t="s">
        <v>36</v>
      </c>
      <c r="J589" s="68"/>
      <c r="K589" s="186"/>
      <c r="L589" s="70" t="s">
        <v>1047</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1046</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1047</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1046</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1047</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1046</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1047</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22</v>
      </c>
      <c r="K646" s="201" t="str">
        <f t="shared" ref="K646:K660" si="32">IF(OR(COUNTIF(L646:L646,"未確認")&gt;0,COUNTIF(L646:L646,"*")&gt;0),"※","")</f>
        <v/>
      </c>
      <c r="L646" s="117">
        <v>22</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22</v>
      </c>
      <c r="K652" s="201" t="str">
        <f t="shared" si="32"/>
        <v/>
      </c>
      <c r="L652" s="117">
        <v>22</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t="str">
        <f t="shared" si="31"/>
        <v>*</v>
      </c>
      <c r="K658" s="201" t="str">
        <f t="shared" si="32"/>
        <v>※</v>
      </c>
      <c r="L658" s="117" t="s">
        <v>541</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1046</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1047</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1046</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1047</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1046</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1047</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22</v>
      </c>
      <c r="K694" s="201" t="str">
        <f>IF(OR(COUNTIF(L694:L694,"未確認")&gt;0,COUNTIF(L694:L694,"*")&gt;0),"※","")</f>
        <v/>
      </c>
      <c r="L694" s="117">
        <v>22</v>
      </c>
    </row>
    <row r="695" spans="1:22" s="118" customFormat="1" ht="70" customHeight="1">
      <c r="A695" s="252" t="s">
        <v>965</v>
      </c>
      <c r="B695" s="119"/>
      <c r="C695" s="316" t="s">
        <v>1006</v>
      </c>
      <c r="D695" s="317"/>
      <c r="E695" s="317"/>
      <c r="F695" s="317"/>
      <c r="G695" s="317"/>
      <c r="H695" s="318"/>
      <c r="I695" s="122" t="s">
        <v>508</v>
      </c>
      <c r="J695" s="116" t="str">
        <f>IF(SUM(L695:L695)=0,IF(COUNTIF(L695:L695,"未確認")&gt;0,"未確認",IF(COUNTIF(L695:L695,"~*")&gt;0,"*",SUM(L695:L695))),SUM(L695:L695))</f>
        <v>*</v>
      </c>
      <c r="K695" s="201" t="str">
        <f>IF(OR(COUNTIF(L695:L695,"未確認")&gt;0,COUNTIF(L695:L695,"*")&gt;0),"※","")</f>
        <v>※</v>
      </c>
      <c r="L695" s="117" t="s">
        <v>541</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22</v>
      </c>
      <c r="K696" s="201" t="str">
        <f>IF(OR(COUNTIF(L696:L696,"未確認")&gt;0,COUNTIF(L696:L696,"*")&gt;0),"※","")</f>
        <v/>
      </c>
      <c r="L696" s="117">
        <v>22</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1046</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1047</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B869993-76B1-4986-848C-EB95333B943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2019-12-23T01:06:36Z</dcterms:modified>
</cp:coreProperties>
</file>