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ACB35803-3562-4650-939B-68027BC4AF95}" xr6:coauthVersionLast="41" xr6:coauthVersionMax="41" xr10:uidLastSave="{00000000-0000-0000-0000-000000000000}"/>
  <bookViews>
    <workbookView xWindow="190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<sst xmlns="http://schemas.openxmlformats.org/spreadsheetml/2006/main" count="2986" uniqueCount="1047">
  <si>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</si>
  <si>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</si>
  <si>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</si>
  <si>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</si>
  <si>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</si>
  <si>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</si>
  <si>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</si>
  <si>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</si>
  <si>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</si>
  <si>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</si>
  <si>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</si>
  <si>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</si>
  <si>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</si>
  <si>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</si>
  <si>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</si>
  <si>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</si>
  <si>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</si>
  <si>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</si>
  <si>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</si>
  <si>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</si>
  <si>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</si>
  <si>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</si>
  <si>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</si>
  <si>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</si>
  <si>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</si>
  <si>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</si>
  <si>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</si>
  <si>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</si>
  <si>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</si>
  <si>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</si>
  <si>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</si>
  <si>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</si>
  <si>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</si>
  <si>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</si>
  <si>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</si>
  <si>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</si>
  <si>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</si>
  <si>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</si>
  <si>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</si>
  <si>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</si>
  <si>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</si>
  <si>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</si>
  <si>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</si>
  <si>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</si>
  <si>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</si>
  <si>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</si>
  <si>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</si>
  <si>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</si>
  <si>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</si>
  <si>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</si>
  <si>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</si>
  <si>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</si>
  <si>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</si>
  <si>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</si>
  <si>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</si>
  <si>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</si>
  <si>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</si>
  <si>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</si>
  <si>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</si>
  <si>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</si>
  <si>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</si>
  <si>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</si>
  <si>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</si>
  <si>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</si>
  <si>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</si>
  <si>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</si>
  <si>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</si>
  <si>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</si>
  <si>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</si>
  <si>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</si>
  <si>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</si>
  <si>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</si>
  <si>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</si>
  <si>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</si>
  <si>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</si>
  <si>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</si>
  <si>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</si>
  <si>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</si>
  <si>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</si>
  <si>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</si>
  <si>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</si>
  <si>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</si>
  <si>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</si>
  <si>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</si>
  <si>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</si>
  <si>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</si>
  <si>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</si>
  <si>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</si>
  <si>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</si>
  <si>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</si>
  <si>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</si>
  <si>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</si>
  <si>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</si>
  <si>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</si>
  <si>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</si>
  <si>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</si>
  <si>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</si>
  <si>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</si>
  <si>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</si>
  <si>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</si>
  <si>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</si>
  <si>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</si>
  <si>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</si>
  <si>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</si>
  <si>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</si>
  <si>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</si>
  <si>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</si>
  <si>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</si>
  <si>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</si>
  <si>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</si>
  <si>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</si>
  <si>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</si>
  <si>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</si>
  <si>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</si>
  <si>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</si>
  <si>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</si>
  <si>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</si>
  <si>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</si>
  <si>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</si>
  <si>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</si>
  <si>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</si>
  <si>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</si>
  <si>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</si>
  <si>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</si>
  <si>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</si>
  <si>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</si>
  <si>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</si>
  <si>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</si>
  <si>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</si>
  <si>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</si>
  <si>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</si>
  <si>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</si>
  <si>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</si>
  <si>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</si>
  <si>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</si>
  <si>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</si>
  <si>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</si>
  <si>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</si>
  <si>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</si>
  <si>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</si>
  <si>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</si>
  <si>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</si>
  <si>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</si>
  <si>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</si>
  <si>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</si>
  <si>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</si>
  <si>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</si>
  <si>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</si>
  <si>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</si>
  <si>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</si>
  <si>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</si>
  <si>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</si>
  <si>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</si>
  <si>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</si>
  <si>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</si>
  <si>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</si>
  <si>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</si>
  <si>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</si>
  <si>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</si>
  <si>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</si>
  <si>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</si>
  <si>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</si>
  <si>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</si>
  <si>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</si>
  <si>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</si>
  <si>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</si>
  <si>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</si>
  <si>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</si>
  <si>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</si>
  <si>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</si>
  <si>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</si>
  <si>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</si>
  <si>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</si>
  <si>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</si>
  <si>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</si>
  <si>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</si>
  <si>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</si>
  <si>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</si>
  <si>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</si>
  <si>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</si>
  <si>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</si>
  <si>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</si>
  <si>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</si>
  <si>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</si>
  <si>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</si>
  <si>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</si>
  <si>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</si>
  <si>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</si>
  <si>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</si>
  <si>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</si>
  <si>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</si>
  <si>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</si>
  <si>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</si>
  <si>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</si>
  <si>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</si>
  <si>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</si>
  <si>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</si>
  <si>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</si>
  <si>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</si>
  <si>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</si>
  <si>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</si>
  <si>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</si>
  <si>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</si>
  <si>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</si>
  <si>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</si>
  <si>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</si>
  <si>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</si>
  <si>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</si>
  <si>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</si>
  <si>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</si>
  <si>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</si>
  <si>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</si>
  <si>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</si>
  <si>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</si>
  <si>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</si>
  <si>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</si>
  <si>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</si>
  <si>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</si>
  <si>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</si>
  <si>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</si>
  <si>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</si>
  <si>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</si>
  <si>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</si>
  <si>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</si>
  <si>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</si>
  <si>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</si>
  <si>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</si>
  <si>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</si>
  <si>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</si>
  <si>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</si>
  <si>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</si>
  <si>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</si>
  <si>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</si>
  <si>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</si>
  <si>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</si>
  <si>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</si>
  <si>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</si>
  <si>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</si>
  <si>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</si>
  <si>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</si>
  <si>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</si>
  <si>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</si>
  <si>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</si>
  <si>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</si>
  <si>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</si>
  <si>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</si>
  <si>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</si>
  <si>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</si>
  <si>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</si>
  <si>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</si>
  <si>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</si>
  <si>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</si>
  <si>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</si>
  <si>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</si>
  <si>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</si>
  <si>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</si>
  <si>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</si>
  <si>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</si>
  <si>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</si>
  <si>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</si>
  <si>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</si>
  <si>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</si>
  <si>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</si>
  <si>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</si>
  <si>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</si>
  <si>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</si>
  <si>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</si>
  <si>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</si>
  <si>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</si>
  <si>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</si>
  <si>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</si>
  <si>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</si>
  <si>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</si>
  <si>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</si>
  <si>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</si>
  <si>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</si>
  <si>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</si>
  <si>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</si>
  <si>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</si>
  <si>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</si>
  <si>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</si>
  <si>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</si>
  <si>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</si>
  <si>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</si>
  <si>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</si>
  <si>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</si>
  <si>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</si>
  <si>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</si>
  <si>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</si>
  <si>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</si>
  <si>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</si>
  <si>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</si>
  <si>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</si>
  <si>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</si>
  <si>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</si>
  <si>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</si>
  <si>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</si>
  <si>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</si>
  <si>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</si>
  <si>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</si>
  <si>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</si>
  <si>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</si>
  <si>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</si>
  <si>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</si>
  <si>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</si>
  <si>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</si>
  <si>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</si>
  <si>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</si>
  <si>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</si>
  <si>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</si>
  <si>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</si>
  <si>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</si>
  <si>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</si>
  <si>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</si>
  <si>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</si>
  <si>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</si>
  <si>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</si>
  <si>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</si>
  <si>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</si>
  <si>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</si>
  <si>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</si>
  <si>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</si>
  <si>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</si>
  <si>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</si>
  <si>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</si>
  <si>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</si>
  <si>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</si>
  <si>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</si>
  <si>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</si>
  <si>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</si>
  <si>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</si>
  <si>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</si>
  <si>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</si>
  <si>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</si>
  <si>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</si>
  <si>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</si>
  <si>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</si>
  <si>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</si>
  <si>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</si>
  <si>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</si>
  <si>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</si>
  <si>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</si>
  <si>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</si>
  <si>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</si>
  <si>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</si>
  <si>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</si>
  <si>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</si>
  <si>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</si>
  <si>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</si>
  <si>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</si>
  <si>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</si>
  <si>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</si>
  <si>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</si>
  <si>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</si>
  <si>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</si>
  <si>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</si>
  <si>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</si>
  <si>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</si>
  <si>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</si>
  <si>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</si>
  <si>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</si>
  <si>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</si>
  <si>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</si>
  <si>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</si>
  <si>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</si>
  <si>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</si>
  <si>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</si>
  <si>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</si>
  <si>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</si>
  <si>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</si>
  <si>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</si>
  <si>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</si>
  <si>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</si>
  <si>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</si>
  <si>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</si>
  <si>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</si>
  <si>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</si>
  <si>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</si>
  <si>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</si>
  <si>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</si>
  <si>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</si>
  <si>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</si>
  <si>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</si>
  <si>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</si>
  <si>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</si>
  <si>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</si>
  <si>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</si>
  <si>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</si>
  <si>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</si>
  <si>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</si>
  <si>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</si>
  <si>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</si>
  <si>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</si>
  <si>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</si>
  <si>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</si>
  <si>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</si>
  <si>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</si>
  <si>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</si>
  <si>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</si>
  <si>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</si>
  <si>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</si>
  <si>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</si>
  <si>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</si>
  <si>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</si>
  <si>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</si>
  <si>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</si>
  <si>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</si>
  <si>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</si>
  <si>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</si>
  <si>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</si>
  <si>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</si>
  <si>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</si>
  <si>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</si>
  <si>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</si>
  <si>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</si>
  <si>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</si>
  <si>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</si>
  <si>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</si>
  <si>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</si>
  <si>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</si>
  <si>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</si>
  <si>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</si>
  <si>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</si>
  <si>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</si>
  <si>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</si>
  <si>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</si>
  <si>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</si>
  <si>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</si>
  <si>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</si>
  <si>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</si>
  <si>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</si>
  <si>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</si>
  <si>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</si>
  <si>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</si>
  <si>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</si>
  <si>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</si>
  <si>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</si>
  <si>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</si>
  <si>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</si>
  <si>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</si>
  <si>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</si>
  <si>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</si>
  <si>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</si>
  <si>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</si>
  <si>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</si>
  <si>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</si>
  <si>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</si>
  <si>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</si>
  <si>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</si>
  <si>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</si>
  <si>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</si>
  <si>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</si>
  <si>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</si>
  <si>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</si>
  <si>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</si>
  <si>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</si>
  <si>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</si>
  <si>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</si>
  <si>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</si>
  <si>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</si>
  <si>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</si>
  <si>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</si>
  <si>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</si>
  <si>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</si>
  <si>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</si>
  <si>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</si>
  <si>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</si>
  <si>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</si>
  <si>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</si>
  <si>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</si>
  <si>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</si>
  <si>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</si>
  <si>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</si>
  <si>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</si>
  <si>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</si>
  <si>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</si>
  <si>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</si>
  <si>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</si>
  <si>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</si>
  <si>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</si>
  <si>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</si>
  <si>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</si>
  <si>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</si>
  <si>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</si>
  <si>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</si>
  <si>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</si>
  <si>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</si>
  <si>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</si>
  <si>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</si>
  <si>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</si>
  <si>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</si>
  <si>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</si>
  <si>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</si>
  <si>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</si>
  <si>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</si>
  <si>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</si>
  <si>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</si>
  <si>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</si>
  <si>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</si>
  <si>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</si>
  <si>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</si>
  <si>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</si>
  <si>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</si>
  <si>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</si>
  <si>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</si>
  <si>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</si>
  <si>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</si>
  <si>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</si>
  <si>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</si>
  <si>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</si>
  <si>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</si>
  <si>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</si>
  <si>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</si>
  <si>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</si>
  <si>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</si>
  <si>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</si>
  <si>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</si>
  <si>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</si>
  <si>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</si>
  <si>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</si>
  <si>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</si>
  <si>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</si>
  <si>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</si>
  <si>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</si>
  <si>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</si>
  <si>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</si>
  <si>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</si>
  <si>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</si>
  <si>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</si>
  <si>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</si>
  <si>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</si>
  <si>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</si>
  <si>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</si>
  <si>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</si>
  <si>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</si>
  <si>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</si>
  <si>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</si>
  <si>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</si>
  <si>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</si>
  <si>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</si>
  <si>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</si>
  <si>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</si>
  <si>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</si>
  <si>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</si>
  <si>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</si>
  <si>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</si>
  <si>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</si>
  <si>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</si>
  <si>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</si>
  <si>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</si>
  <si>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</si>
  <si>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</si>
  <si>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</si>
  <si>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</si>
  <si>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</si>
  <si>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</si>
  <si>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</si>
  <si>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</si>
  <si>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</si>
  <si>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</si>
  <si>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</si>
  <si>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</si>
  <si>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</si>
  <si>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</si>
  <si>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</si>
  <si>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</si>
  <si>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</si>
  <si>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</si>
  <si>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</si>
  <si>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</si>
  <si>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</si>
  <si>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</si>
  <si>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</si>
  <si>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</si>
  <si>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</si>
  <si>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</si>
  <si>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</si>
  <si>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</si>
  <si>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</si>
  <si>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</si>
  <si>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</si>
  <si>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</si>
  <si>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</si>
  <si>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</si>
  <si>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</si>
  <si>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</si>
  <si>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</si>
  <si>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</si>
  <si>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</si>
  <si>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</si>
  <si>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</si>
  <si>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</si>
  <si>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</si>
  <si>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</si>
  <si>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</si>
  <si>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</si>
  <si>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</si>
  <si>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</si>
  <si>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</si>
  <si>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</si>
  <si>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</si>
  <si>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</si>
  <si>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</si>
  <si>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</si>
  <si>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</si>
  <si>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</si>
  <si>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</si>
  <si>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</si>
  <si>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</si>
  <si>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</si>
  <si>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</si>
  <si>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</si>
  <si>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</si>
  <si>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</si>
  <si>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</si>
  <si>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</si>
  <si>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</si>
  <si>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</si>
  <si>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</si>
  <si>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</si>
  <si>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</si>
  <si>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</si>
  <si>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</si>
  <si>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</si>
  <si>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</si>
  <si>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</si>
  <si>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</si>
  <si>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</si>
  <si>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</si>
  <si>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</si>
  <si>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</si>
  <si>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</si>
  <si>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</si>
  <si>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</si>
  <si>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</si>
  <si>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</si>
  <si>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</si>
  <si>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</si>
  <si>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</si>
  <si>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</si>
  <si>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</si>
  <si>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</si>
  <si>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</si>
  <si>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</si>
  <si>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</si>
  <si>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</si>
  <si>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</si>
  <si>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</si>
  <si>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</si>
  <si>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</si>
  <si>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</si>
  <si>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</si>
  <si>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</si>
  <si>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</si>
  <si>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</si>
  <si>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</si>
  <si>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</si>
  <si>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</si>
  <si>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</si>
  <si>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</si>
  <si>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</si>
  <si>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</si>
  <si>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</si>
  <si>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</si>
  <si>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</si>
  <si>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</si>
  <si>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</si>
  <si>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</si>
  <si>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</si>
  <si>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</si>
  <si>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</si>
  <si>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</si>
  <si>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</si>
  <si>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</si>
  <si>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</si>
  <si>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</si>
  <si>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</si>
  <si>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</si>
  <si>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</si>
  <si>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</si>
  <si>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</si>
  <si>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</si>
  <si>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</si>
  <si>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</si>
  <si>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</si>
  <si>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</si>
  <si>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</si>
  <si>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</si>
  <si>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</si>
  <si>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</si>
  <si>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</si>
  <si>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</si>
  <si>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</si>
  <si>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</si>
  <si>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</si>
  <si>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</si>
  <si>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</si>
  <si>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</si>
  <si>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</si>
  <si>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</si>
  <si>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</si>
  <si>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</si>
  <si>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</si>
  <si>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</si>
  <si>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</si>
  <si>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</si>
  <si>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</si>
  <si>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</si>
  <si>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</si>
  <si>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</si>
  <si>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</si>
  <si>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</si>
  <si>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</si>
  <si>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</si>
  <si>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</si>
  <si>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</si>
  <si>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</si>
  <si>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</si>
  <si>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</si>
  <si>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</si>
  <si>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</si>
  <si>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</si>
  <si>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</si>
  <si>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</si>
  <si>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</si>
  <si>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</si>
  <si>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</si>
  <si>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</si>
  <si>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</si>
  <si>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</si>
  <si>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</si>
  <si>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</si>
  <si>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</si>
  <si>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</si>
  <si>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</si>
  <si>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</si>
  <si>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</si>
  <si>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</si>
  <si>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</si>
  <si>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</si>
  <si>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</si>
  <si>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</si>
  <si>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</si>
  <si>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</si>
  <si>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</si>
  <si>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</si>
  <si>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</si>
  <si>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</si>
  <si>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</si>
  <si>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</si>
  <si>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</si>
  <si>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</si>
  <si>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</si>
  <si>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</si>
  <si>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</si>
  <si>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</si>
  <si>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</si>
  <si>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</si>
  <si>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</si>
  <si>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</si>
  <si>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</si>
  <si>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</si>
  <si>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</si>
  <si>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</si>
  <si>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</si>
  <si>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</si>
  <si>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</si>
  <si>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</si>
  <si>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</si>
  <si>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</si>
  <si>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</si>
  <si>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</si>
  <si>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</si>
  <si>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</si>
  <si>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</si>
  <si>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</si>
  <si>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</si>
  <si>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</si>
  <si>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</si>
  <si>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</si>
  <si>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</si>
  <si>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</si>
  <si>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</si>
  <si>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</si>
  <si>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</si>
  <si>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</si>
  <si>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</si>
  <si>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</si>
  <si>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</si>
  <si>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</si>
  <si>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</si>
  <si>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</si>
  <si>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</si>
  <si>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</si>
  <si>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</si>
  <si>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</si>
  <si>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</si>
  <si>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</si>
  <si>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</si>
  <si>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</si>
  <si>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</si>
  <si>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</si>
  <si>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</si>
  <si>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</si>
  <si>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</si>
  <si>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</si>
  <si>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</si>
  <si>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</si>
  <si>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</si>
  <si>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</si>
  <si>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</si>
  <si>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</si>
  <si>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</si>
  <si>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</si>
  <si>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</si>
  <si>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</si>
  <si>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</si>
  <si>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</si>
  <si>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</si>
  <si>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</si>
  <si>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</si>
  <si>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</si>
  <si>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</si>
  <si>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</si>
  <si>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</si>
  <si>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</si>
  <si>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</si>
  <si>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</si>
  <si>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</si>
  <si>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</si>
  <si>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</si>
  <si>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</si>
  <si>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</si>
  <si>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</si>
  <si>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</si>
  <si>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</si>
  <si>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</si>
  <si>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</si>
  <si>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</si>
  <si>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</si>
  <si>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</si>
  <si>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</si>
  <si>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</si>
  <si>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</si>
  <si>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</si>
  <si>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</si>
  <si>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</si>
  <si>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</si>
  <si>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</si>
  <si>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</si>
  <si>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</si>
  <si>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</si>
  <si>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</si>
  <si>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</si>
  <si>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</si>
  <si>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</si>
  <si>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</si>
  <si>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</si>
  <si>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</si>
  <si>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</si>
  <si>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</si>
  <si>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</si>
  <si>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</si>
  <si>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</si>
  <si>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</si>
  <si>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</si>
  <si>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</si>
  <si>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</si>
  <si>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</si>
  <si>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</si>
  <si>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</si>
  <si>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</si>
  <si>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</si>
  <si>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</si>
  <si>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</si>
  <si>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</si>
  <si>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</si>
  <si>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</si>
  <si>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</si>
  <si>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</si>
  <si>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</si>
  <si>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</si>
  <si>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</si>
  <si>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</si>
  <si>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</si>
  <si>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</si>
  <si>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</si>
  <si>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</si>
  <si>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</si>
  <si>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</si>
  <si>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</si>
  <si>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</si>
  <si>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</si>
  <si>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</si>
  <si>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</si>
  <si>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</si>
  <si>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</si>
  <si>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</si>
  <si>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</si>
  <si>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</si>
  <si>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</si>
  <si>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</si>
  <si>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</si>
  <si>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</si>
  <si>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</si>
  <si>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</si>
  <si>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</si>
  <si>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</si>
  <si>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</si>
  <si>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</si>
  <si>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</si>
  <si>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</si>
  <si>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</si>
  <si>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</si>
  <si>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</si>
  <si>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</si>
  <si>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</si>
  <si>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</si>
  <si>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</si>
  <si>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</si>
  <si>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</si>
  <si>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</si>
  <si>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</si>
  <si>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</si>
  <si>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</si>
  <si>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</si>
  <si>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</si>
  <si>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</si>
  <si>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</si>
  <si>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</si>
  <si>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</si>
  <si>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</si>
  <si>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</si>
  <si>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</si>
  <si>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</si>
  <si>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</si>
  <si>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</si>
  <si>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</si>
  <si>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</si>
  <si>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</si>
  <si>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</si>
  <si>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</si>
  <si>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</si>
  <si>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</si>
  <si>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</si>
  <si>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</si>
  <si>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</si>
  <si>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</si>
  <si>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</si>
  <si>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</si>
  <si>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</si>
  <si>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</si>
  <si>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</si>
  <si>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</si>
  <si>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</si>
  <si>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</si>
  <si>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</si>
  <si>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</si>
  <si>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</si>
  <si>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</si>
  <si>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</si>
  <si>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</si>
  <si>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</si>
  <si>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</si>
  <si>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</si>
  <si>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</si>
  <si>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</si>
  <si>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</si>
  <si>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</si>
  <si>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</si>
  <si>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</si>
  <si>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</si>
  <si>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</si>
  <si>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</si>
  <si>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</si>
  <si>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</si>
  <si>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</si>
  <si>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</si>
  <si>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</si>
  <si>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</si>
  <si>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</si>
  <si>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</si>
  <si>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</si>
  <si>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</si>
  <si>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</si>
  <si>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</si>
  <si>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</si>
  <si>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</si>
  <si>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</si>
  <si>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</si>
  <si>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</si>
  <si>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</si>
  <si>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</si>
  <si>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</si>
  <si>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</si>
  <si>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</si>
  <si>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</si>
  <si>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</si>
  <si>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</si>
  <si>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</si>
  <si>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</si>
  <si>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</si>
  <si>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</si>
  <si>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</si>
  <si>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</si>
  <si>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</si>
  <si>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</si>
  <si>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</si>
  <si>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</si>
  <si>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</si>
  <si>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</si>
  <si>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</si>
  <si>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</si>
  <si>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</si>
  <si>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</si>
  <si>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</si>
  <si>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</si>
  <si>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</si>
  <si>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</si>
  <si>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</si>
  <si>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</si>
  <si>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</si>
  <si>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</si>
  <si>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</si>
  <si>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</si>
  <si>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</si>
  <si>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</si>
  <si>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</si>
  <si>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</si>
  <si>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</si>
  <si>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</si>
  <si>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</si>
  <si>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</si>
  <si>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</si>
  <si>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</si>
  <si>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</si>
  <si>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</si>
  <si>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室町病院</t>
    <phoneticPr fontId="3"/>
  </si>
  <si>
    <t>〒602-0031 京都市上京区室町通上立売下る裏築地町８８</t>
    <phoneticPr fontId="3"/>
  </si>
  <si>
    <t>〇</t>
  </si>
  <si>
    <t>医療法人</t>
  </si>
  <si>
    <t>内科</t>
  </si>
  <si>
    <t>ＤＰＣ病院ではない</t>
  </si>
  <si>
    <t>有</t>
  </si>
  <si>
    <t>-</t>
    <phoneticPr fontId="3"/>
  </si>
  <si>
    <t>室町病院病棟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</si>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</sst>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4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50</v>
      </c>
      <c r="K99" s="237" t="str">
        <f>IF(OR(COUNTIF(L99:L99,"未確認")&gt;0,COUNTIF(L99:L99,"~*")&gt;0),"※","")</f>
        <v/>
      </c>
      <c r="L99" s="258">
        <v>50</v>
      </c>
    </row>
    <row r="100" spans="1:22" s="83" customFormat="1" ht="34.5" customHeight="1">
      <c r="A100" s="244" t="s">
        <v>611</v>
      </c>
      <c r="B100" s="84"/>
      <c r="C100" s="395"/>
      <c r="D100" s="396"/>
      <c r="E100" s="408"/>
      <c r="F100" s="409"/>
      <c r="G100" s="414" t="s">
        <v>44</v>
      </c>
      <c r="H100" s="416"/>
      <c r="I100" s="419"/>
      <c r="J100" s="256">
        <f t="shared" si="0"/>
        <v>50</v>
      </c>
      <c r="K100" s="237" t="str">
        <f>IF(OR(COUNTIF(L100:L100,"未確認")&gt;0,COUNTIF(L100:L100,"~*")&gt;0),"※","")</f>
        <v/>
      </c>
      <c r="L100" s="258">
        <v>50</v>
      </c>
    </row>
    <row r="101" spans="1:22" s="83" customFormat="1" ht="34.5" customHeight="1">
      <c r="A101" s="244" t="s">
        <v>610</v>
      </c>
      <c r="B101" s="84"/>
      <c r="C101" s="395"/>
      <c r="D101" s="396"/>
      <c r="E101" s="319" t="s">
        <v>45</v>
      </c>
      <c r="F101" s="320"/>
      <c r="G101" s="320"/>
      <c r="H101" s="321"/>
      <c r="I101" s="419"/>
      <c r="J101" s="256">
        <f t="shared" si="0"/>
        <v>50</v>
      </c>
      <c r="K101" s="237" t="str">
        <f>IF(OR(COUNTIF(L101:L101,"未確認")&gt;0,COUNTIF(L101:L101,"~*")&gt;0),"※","")</f>
        <v/>
      </c>
      <c r="L101" s="258">
        <v>50</v>
      </c>
    </row>
    <row r="102" spans="1:22" s="83" customFormat="1" ht="34.5" customHeight="1">
      <c r="A102" s="244" t="s">
        <v>610</v>
      </c>
      <c r="B102" s="84"/>
      <c r="C102" s="376"/>
      <c r="D102" s="378"/>
      <c r="E102" s="316" t="s">
        <v>612</v>
      </c>
      <c r="F102" s="317"/>
      <c r="G102" s="317"/>
      <c r="H102" s="318"/>
      <c r="I102" s="419"/>
      <c r="J102" s="256">
        <f t="shared" si="0"/>
        <v>50</v>
      </c>
      <c r="K102" s="237" t="str">
        <f t="shared" ref="K102:K111" si="1">IF(OR(COUNTIF(L101:L101,"未確認")&gt;0,COUNTIF(L101:L101,"~*")&gt;0),"※","")</f>
        <v/>
      </c>
      <c r="L102" s="258">
        <v>50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50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41</v>
      </c>
      <c r="K154" s="264" t="str">
        <f t="shared" si="3"/>
        <v/>
      </c>
      <c r="L154" s="117">
        <v>41</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26</v>
      </c>
      <c r="K156" s="264" t="str">
        <f t="shared" si="3"/>
        <v/>
      </c>
      <c r="L156" s="117">
        <v>26</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1043</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2.65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9</v>
      </c>
      <c r="K269" s="81" t="str">
        <f t="shared" si="8"/>
        <v/>
      </c>
      <c r="L269" s="147">
        <v>9</v>
      </c>
    </row>
    <row r="270" spans="1:22" s="83" customFormat="1" ht="34.5" customHeight="1">
      <c r="A270" s="249" t="s">
        <v>725</v>
      </c>
      <c r="B270" s="120"/>
      <c r="C270" s="370"/>
      <c r="D270" s="370"/>
      <c r="E270" s="370"/>
      <c r="F270" s="370"/>
      <c r="G270" s="370" t="s">
        <v>148</v>
      </c>
      <c r="H270" s="370"/>
      <c r="I270" s="403"/>
      <c r="J270" s="266">
        <f t="shared" si="9"/>
        <v>3.59</v>
      </c>
      <c r="K270" s="81" t="str">
        <f t="shared" si="8"/>
        <v/>
      </c>
      <c r="L270" s="148">
        <v>3.59</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3</v>
      </c>
    </row>
    <row r="272" spans="1:22" s="83" customFormat="1" ht="34.5" customHeight="1">
      <c r="A272" s="249" t="s">
        <v>726</v>
      </c>
      <c r="B272" s="120"/>
      <c r="C272" s="371"/>
      <c r="D272" s="371"/>
      <c r="E272" s="371"/>
      <c r="F272" s="371"/>
      <c r="G272" s="370" t="s">
        <v>148</v>
      </c>
      <c r="H272" s="370"/>
      <c r="I272" s="403"/>
      <c r="J272" s="266">
        <f t="shared" si="9"/>
        <v>1.8</v>
      </c>
      <c r="K272" s="81" t="str">
        <f t="shared" si="8"/>
        <v/>
      </c>
      <c r="L272" s="148">
        <v>1.8</v>
      </c>
    </row>
    <row r="273" spans="1:12" s="83" customFormat="1" ht="34.5" customHeight="1">
      <c r="A273" s="249" t="s">
        <v>727</v>
      </c>
      <c r="B273" s="120"/>
      <c r="C273" s="370" t="s">
        <v>152</v>
      </c>
      <c r="D273" s="371"/>
      <c r="E273" s="371"/>
      <c r="F273" s="371"/>
      <c r="G273" s="370" t="s">
        <v>146</v>
      </c>
      <c r="H273" s="370"/>
      <c r="I273" s="403"/>
      <c r="J273" s="266">
        <f t="shared" si="9"/>
        <v>5</v>
      </c>
      <c r="K273" s="81" t="str">
        <f t="shared" si="8"/>
        <v/>
      </c>
      <c r="L273" s="147">
        <v>5</v>
      </c>
    </row>
    <row r="274" spans="1:12" s="83" customFormat="1" ht="34.5" customHeight="1">
      <c r="A274" s="249" t="s">
        <v>727</v>
      </c>
      <c r="B274" s="120"/>
      <c r="C274" s="371"/>
      <c r="D274" s="371"/>
      <c r="E274" s="371"/>
      <c r="F274" s="371"/>
      <c r="G274" s="370" t="s">
        <v>148</v>
      </c>
      <c r="H274" s="370"/>
      <c r="I274" s="403"/>
      <c r="J274" s="266">
        <f t="shared" si="9"/>
        <v>3</v>
      </c>
      <c r="K274" s="81" t="str">
        <f t="shared" si="8"/>
        <v/>
      </c>
      <c r="L274" s="148">
        <v>3</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2</v>
      </c>
      <c r="K277" s="81" t="str">
        <f t="shared" si="8"/>
        <v/>
      </c>
      <c r="L277" s="147">
        <v>2</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0.2</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0.73</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0.1</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1</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259</v>
      </c>
      <c r="K392" s="81" t="str">
        <f t="shared" ref="K392:K397" si="11">IF(OR(COUNTIF(L392:L392,"未確認")&gt;0,COUNTIF(L392:L392,"~*")&gt;0),"※","")</f>
        <v/>
      </c>
      <c r="L392" s="147">
        <v>259</v>
      </c>
    </row>
    <row r="393" spans="1:22" s="83" customFormat="1" ht="34.5" customHeight="1">
      <c r="A393" s="249" t="s">
        <v>773</v>
      </c>
      <c r="B393" s="84"/>
      <c r="C393" s="369"/>
      <c r="D393" s="379"/>
      <c r="E393" s="319" t="s">
        <v>224</v>
      </c>
      <c r="F393" s="320"/>
      <c r="G393" s="320"/>
      <c r="H393" s="321"/>
      <c r="I393" s="342"/>
      <c r="J393" s="140">
        <f t="shared" si="10"/>
        <v>228</v>
      </c>
      <c r="K393" s="81" t="str">
        <f t="shared" si="11"/>
        <v/>
      </c>
      <c r="L393" s="147">
        <v>228</v>
      </c>
    </row>
    <row r="394" spans="1:22" s="83" customFormat="1" ht="34.5" customHeight="1">
      <c r="A394" s="250" t="s">
        <v>774</v>
      </c>
      <c r="B394" s="84"/>
      <c r="C394" s="369"/>
      <c r="D394" s="380"/>
      <c r="E394" s="319" t="s">
        <v>225</v>
      </c>
      <c r="F394" s="320"/>
      <c r="G394" s="320"/>
      <c r="H394" s="321"/>
      <c r="I394" s="342"/>
      <c r="J394" s="140">
        <f t="shared" si="10"/>
        <v>31</v>
      </c>
      <c r="K394" s="81" t="str">
        <f t="shared" si="11"/>
        <v/>
      </c>
      <c r="L394" s="147">
        <v>31</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17955</v>
      </c>
      <c r="K396" s="81" t="str">
        <f t="shared" si="11"/>
        <v/>
      </c>
      <c r="L396" s="147">
        <v>17955</v>
      </c>
    </row>
    <row r="397" spans="1:22" s="83" customFormat="1" ht="34.5" customHeight="1">
      <c r="A397" s="250" t="s">
        <v>777</v>
      </c>
      <c r="B397" s="119"/>
      <c r="C397" s="369"/>
      <c r="D397" s="319" t="s">
        <v>228</v>
      </c>
      <c r="E397" s="320"/>
      <c r="F397" s="320"/>
      <c r="G397" s="320"/>
      <c r="H397" s="321"/>
      <c r="I397" s="343"/>
      <c r="J397" s="140">
        <f t="shared" si="10"/>
        <v>260</v>
      </c>
      <c r="K397" s="81" t="str">
        <f t="shared" si="11"/>
        <v/>
      </c>
      <c r="L397" s="147">
        <v>260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259</v>
      </c>
      <c r="K405" s="81" t="str">
        <f t="shared" ref="K405:K422" si="13">IF(OR(COUNTIF(L405:L405,"未確認")&gt;0,COUNTIF(L405:L405,"~*")&gt;0),"※","")</f>
        <v/>
      </c>
      <c r="L405" s="147">
        <v>259</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147</v>
      </c>
      <c r="K407" s="81" t="str">
        <f t="shared" si="13"/>
        <v/>
      </c>
      <c r="L407" s="147">
        <v>147</v>
      </c>
    </row>
    <row r="408" spans="1:22" s="83" customFormat="1" ht="34.5" customHeight="1">
      <c r="A408" s="251" t="s">
        <v>781</v>
      </c>
      <c r="B408" s="119"/>
      <c r="C408" s="368"/>
      <c r="D408" s="368"/>
      <c r="E408" s="319" t="s">
        <v>236</v>
      </c>
      <c r="F408" s="320"/>
      <c r="G408" s="320"/>
      <c r="H408" s="321"/>
      <c r="I408" s="360"/>
      <c r="J408" s="140">
        <f t="shared" si="12"/>
        <v>112</v>
      </c>
      <c r="K408" s="81" t="str">
        <f t="shared" si="13"/>
        <v/>
      </c>
      <c r="L408" s="147">
        <v>112</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260</v>
      </c>
      <c r="K413" s="81" t="str">
        <f t="shared" si="13"/>
        <v/>
      </c>
      <c r="L413" s="147">
        <v>260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123</v>
      </c>
      <c r="K415" s="81" t="str">
        <f t="shared" si="13"/>
        <v/>
      </c>
      <c r="L415" s="147">
        <v>123</v>
      </c>
    </row>
    <row r="416" spans="1:22" s="83" customFormat="1" ht="34.5" customHeight="1">
      <c r="A416" s="251" t="s">
        <v>789</v>
      </c>
      <c r="B416" s="119"/>
      <c r="C416" s="368"/>
      <c r="D416" s="368"/>
      <c r="E416" s="319" t="s">
        <v>243</v>
      </c>
      <c r="F416" s="320"/>
      <c r="G416" s="320"/>
      <c r="H416" s="321"/>
      <c r="I416" s="360"/>
      <c r="J416" s="140">
        <f t="shared" si="12"/>
        <v>103</v>
      </c>
      <c r="K416" s="81" t="str">
        <f t="shared" si="13"/>
        <v/>
      </c>
      <c r="L416" s="147">
        <v>103</v>
      </c>
    </row>
    <row r="417" spans="1:22" s="83" customFormat="1" ht="34.5" customHeight="1">
      <c r="A417" s="251" t="s">
        <v>790</v>
      </c>
      <c r="B417" s="119"/>
      <c r="C417" s="368"/>
      <c r="D417" s="368"/>
      <c r="E417" s="319" t="s">
        <v>244</v>
      </c>
      <c r="F417" s="320"/>
      <c r="G417" s="320"/>
      <c r="H417" s="321"/>
      <c r="I417" s="360"/>
      <c r="J417" s="140">
        <f t="shared" si="12"/>
        <v>5</v>
      </c>
      <c r="K417" s="81" t="str">
        <f t="shared" si="13"/>
        <v/>
      </c>
      <c r="L417" s="147">
        <v>5</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3</v>
      </c>
      <c r="K420" s="81" t="str">
        <f t="shared" si="13"/>
        <v/>
      </c>
      <c r="L420" s="147">
        <v>3</v>
      </c>
    </row>
    <row r="421" spans="1:22" s="83" customFormat="1" ht="34.5" customHeight="1">
      <c r="A421" s="251" t="s">
        <v>794</v>
      </c>
      <c r="B421" s="119"/>
      <c r="C421" s="368"/>
      <c r="D421" s="368"/>
      <c r="E421" s="319" t="s">
        <v>247</v>
      </c>
      <c r="F421" s="320"/>
      <c r="G421" s="320"/>
      <c r="H421" s="321"/>
      <c r="I421" s="360"/>
      <c r="J421" s="140">
        <f t="shared" si="12"/>
        <v>26</v>
      </c>
      <c r="K421" s="81" t="str">
        <f t="shared" si="13"/>
        <v/>
      </c>
      <c r="L421" s="147">
        <v>26</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260</v>
      </c>
      <c r="K430" s="193" t="str">
        <f>IF(OR(COUNTIF(L430:L430,"未確認")&gt;0,COUNTIF(L430:L430,"~*")&gt;0),"※","")</f>
        <v/>
      </c>
      <c r="L430" s="147">
        <v>260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4</v>
      </c>
      <c r="K431" s="193" t="str">
        <f>IF(OR(COUNTIF(L431:L431,"未確認")&gt;0,COUNTIF(L431:L431,"~*")&gt;0),"※","")</f>
        <v/>
      </c>
      <c r="L431" s="147">
        <v>4</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10</v>
      </c>
      <c r="K432" s="193" t="str">
        <f>IF(OR(COUNTIF(L432:L432,"未確認")&gt;0,COUNTIF(L432:L432,"~*")&gt;0),"※","")</f>
        <v/>
      </c>
      <c r="L432" s="147">
        <v>10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246</v>
      </c>
      <c r="K433" s="193" t="str">
        <f>IF(OR(COUNTIF(L433:L433,"未確認")&gt;0,COUNTIF(L433:L433,"~*")&gt;0),"※","")</f>
        <v/>
      </c>
      <c r="L433" s="147">
        <v>246</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21</v>
      </c>
      <c r="K535" s="201" t="str">
        <f t="shared" si="22"/>
        <v/>
      </c>
      <c r="L535" s="117">
        <v>21</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59</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50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10</v>
      </c>
      <c r="K617" s="201" t="str">
        <f t="shared" si="28"/>
        <v/>
      </c>
      <c r="L617" s="117">
        <v>10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34</v>
      </c>
      <c r="K646" s="201" t="str">
        <f t="shared" ref="K646:K660" si="32">IF(OR(COUNTIF(L646:L646,"未確認")&gt;0,COUNTIF(L646:L646,"*")&gt;0),"※","")</f>
        <v/>
      </c>
      <c r="L646" s="117">
        <v>34</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34</v>
      </c>
      <c r="K650" s="201" t="str">
        <f t="shared" si="32"/>
        <v/>
      </c>
      <c r="L650" s="117">
        <v>34</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20</v>
      </c>
      <c r="K683" s="201" t="str">
        <f>IF(OR(COUNTIF(L683:L683,"未確認")&gt;0,COUNTIF(L683:L683,"*")&gt;0),"※","")</f>
        <v/>
      </c>
      <c r="L683" s="117">
        <v>20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t="str">
        <f>IF(SUM(L693:L693)=0,IF(COUNTIF(L693:L693,"未確認")&gt;0,"未確認",IF(COUNTIF(L693:L693,"~*")&gt;0,"*",SUM(L693:L693))),SUM(L693:L693))</f>
        <v>*</v>
      </c>
      <c r="K693" s="201" t="str">
        <f>IF(OR(COUNTIF(L693:L693,"未確認")&gt;0,COUNTIF(L693:L693,"*")&gt;0),"※","")</f>
        <v>※</v>
      </c>
      <c r="L693" s="117" t="s">
        <v>541</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F1EC605-70A1-4358-8F49-E481869930C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2019-12-23T01:08:35Z</dcterms:modified>
</cp:coreProperties>
</file>