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A0D71E92-5BAD-4B56-B49E-61048051665E}" xr6:coauthVersionLast="41" xr6:coauthVersionMax="41" xr10:uidLastSave="{00000000-0000-0000-0000-000000000000}"/>
  <bookViews>
    <workbookView xWindow="190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<sst xmlns="http://schemas.openxmlformats.org/spreadsheetml/2006/main" count="2974" uniqueCount="1049">
  <si>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</si>
  <si>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</si>
  <si>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</si>
  <si>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</si>
  <si>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</si>
  <si>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</si>
  <si>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</si>
  <si>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</si>
  <si>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</si>
  <si>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</si>
  <si>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</si>
  <si>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</si>
  <si>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</si>
  <si>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</si>
  <si>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</si>
  <si>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</si>
  <si>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</si>
  <si>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</si>
  <si>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</si>
  <si>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</si>
  <si>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</si>
  <si>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</si>
  <si>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</si>
  <si>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</si>
  <si>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</si>
  <si>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</si>
  <si>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</si>
  <si>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</si>
  <si>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</si>
  <si>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</si>
  <si>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</si>
  <si>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</si>
  <si>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</si>
  <si>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</si>
  <si>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</si>
  <si>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</si>
  <si>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</si>
  <si>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</si>
  <si>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</si>
  <si>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</si>
  <si>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</si>
  <si>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</si>
  <si>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</si>
  <si>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</si>
  <si>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</si>
  <si>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</si>
  <si>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</si>
  <si>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</si>
  <si>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</si>
  <si>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</si>
  <si>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</si>
  <si>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</si>
  <si>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</si>
  <si>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</si>
  <si>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</si>
  <si>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</si>
  <si>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</si>
  <si>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</si>
  <si>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</si>
  <si>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</si>
  <si>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</si>
  <si>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</si>
  <si>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</si>
  <si>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</si>
  <si>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</si>
  <si>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</si>
  <si>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</si>
  <si>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</si>
  <si>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</si>
  <si>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</si>
  <si>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</si>
  <si>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</si>
  <si>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</si>
  <si>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</si>
  <si>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</si>
  <si>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</si>
  <si>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</si>
  <si>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</si>
  <si>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</si>
  <si>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</si>
  <si>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</si>
  <si>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</si>
  <si>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</si>
  <si>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</si>
  <si>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</si>
  <si>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</si>
  <si>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</si>
  <si>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</si>
  <si>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</si>
  <si>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</si>
  <si>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</si>
  <si>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</si>
  <si>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</si>
  <si>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</si>
  <si>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</si>
  <si>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</si>
  <si>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</si>
  <si>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</si>
  <si>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</si>
  <si>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</si>
  <si>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</si>
  <si>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</si>
  <si>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</si>
  <si>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</si>
  <si>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</si>
  <si>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</si>
  <si>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</si>
  <si>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</si>
  <si>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</si>
  <si>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</si>
  <si>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</si>
  <si>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</si>
  <si>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</si>
  <si>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</si>
  <si>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</si>
  <si>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</si>
  <si>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</si>
  <si>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</si>
  <si>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</si>
  <si>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</si>
  <si>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</si>
  <si>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</si>
  <si>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</si>
  <si>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</si>
  <si>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</si>
  <si>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</si>
  <si>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</si>
  <si>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</si>
  <si>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</si>
  <si>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</si>
  <si>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</si>
  <si>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</si>
  <si>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</si>
  <si>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</si>
  <si>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</si>
  <si>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</si>
  <si>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</si>
  <si>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</si>
  <si>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</si>
  <si>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</si>
  <si>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</si>
  <si>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</si>
  <si>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</si>
  <si>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</si>
  <si>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</si>
  <si>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</si>
  <si>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</si>
  <si>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</si>
  <si>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</si>
  <si>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</si>
  <si>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</si>
  <si>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</si>
  <si>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</si>
  <si>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</si>
  <si>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</si>
  <si>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</si>
  <si>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</si>
  <si>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</si>
  <si>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</si>
  <si>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</si>
  <si>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</si>
  <si>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</si>
  <si>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</si>
  <si>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</si>
  <si>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</si>
  <si>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</si>
  <si>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</si>
  <si>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</si>
  <si>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</si>
  <si>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</si>
  <si>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</si>
  <si>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</si>
  <si>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</si>
  <si>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</si>
  <si>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</si>
  <si>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</si>
  <si>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</si>
  <si>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</si>
  <si>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</si>
  <si>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</si>
  <si>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</si>
  <si>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</si>
  <si>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</si>
  <si>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</si>
  <si>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</si>
  <si>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</si>
  <si>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</si>
  <si>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</si>
  <si>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</si>
  <si>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</si>
  <si>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</si>
  <si>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</si>
  <si>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</si>
  <si>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</si>
  <si>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</si>
  <si>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</si>
  <si>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</si>
  <si>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</si>
  <si>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</si>
  <si>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</si>
  <si>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</si>
  <si>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</si>
  <si>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</si>
  <si>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</si>
  <si>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</si>
  <si>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</si>
  <si>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</si>
  <si>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</si>
  <si>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</si>
  <si>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</si>
  <si>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</si>
  <si>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</si>
  <si>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</si>
  <si>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</si>
  <si>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</si>
  <si>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</si>
  <si>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</si>
  <si>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</si>
  <si>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</si>
  <si>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</si>
  <si>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</si>
  <si>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</si>
  <si>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</si>
  <si>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</si>
  <si>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</si>
  <si>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</si>
  <si>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</si>
  <si>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</si>
  <si>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</si>
  <si>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</si>
  <si>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</si>
  <si>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</si>
  <si>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</si>
  <si>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</si>
  <si>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</si>
  <si>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</si>
  <si>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</si>
  <si>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</si>
  <si>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</si>
  <si>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</si>
  <si>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</si>
  <si>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</si>
  <si>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</si>
  <si>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</si>
  <si>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</si>
  <si>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</si>
  <si>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</si>
  <si>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</si>
  <si>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</si>
  <si>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</si>
  <si>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</si>
  <si>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</si>
  <si>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</si>
  <si>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</si>
  <si>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</si>
  <si>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</si>
  <si>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</si>
  <si>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</si>
  <si>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</si>
  <si>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</si>
  <si>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</si>
  <si>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</si>
  <si>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</si>
  <si>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</si>
  <si>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</si>
  <si>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</si>
  <si>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</si>
  <si>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</si>
  <si>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</si>
  <si>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</si>
  <si>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</si>
  <si>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</si>
  <si>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</si>
  <si>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</si>
  <si>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</si>
  <si>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</si>
  <si>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</si>
  <si>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</si>
  <si>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</si>
  <si>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</si>
  <si>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</si>
  <si>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</si>
  <si>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</si>
  <si>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</si>
  <si>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</si>
  <si>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</si>
  <si>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</si>
  <si>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</si>
  <si>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</si>
  <si>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</si>
  <si>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</si>
  <si>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</si>
  <si>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</si>
  <si>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</si>
  <si>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</si>
  <si>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</si>
  <si>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</si>
  <si>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</si>
  <si>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</si>
  <si>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</si>
  <si>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</si>
  <si>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</si>
  <si>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</si>
  <si>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</si>
  <si>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</si>
  <si>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</si>
  <si>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</si>
  <si>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</si>
  <si>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</si>
  <si>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</si>
  <si>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</si>
  <si>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</si>
  <si>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</si>
  <si>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</si>
  <si>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</si>
  <si>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</si>
  <si>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</si>
  <si>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</si>
  <si>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</si>
  <si>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</si>
  <si>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</si>
  <si>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</si>
  <si>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</si>
  <si>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</si>
  <si>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</si>
  <si>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</si>
  <si>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</si>
  <si>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</si>
  <si>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</si>
  <si>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</si>
  <si>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</si>
  <si>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</si>
  <si>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</si>
  <si>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</si>
  <si>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</si>
  <si>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</si>
  <si>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</si>
  <si>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</si>
  <si>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</si>
  <si>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</si>
  <si>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</si>
  <si>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</si>
  <si>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</si>
  <si>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</si>
  <si>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</si>
  <si>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</si>
  <si>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</si>
  <si>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</si>
  <si>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</si>
  <si>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</si>
  <si>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</si>
  <si>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</si>
  <si>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</si>
  <si>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</si>
  <si>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</si>
  <si>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</si>
  <si>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</si>
  <si>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</si>
  <si>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</si>
  <si>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</si>
  <si>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</si>
  <si>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</si>
  <si>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</si>
  <si>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</si>
  <si>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</si>
  <si>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</si>
  <si>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</si>
  <si>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</si>
  <si>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</si>
  <si>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</si>
  <si>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</si>
  <si>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</si>
  <si>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</si>
  <si>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</si>
  <si>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</si>
  <si>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</si>
  <si>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</si>
  <si>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</si>
  <si>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</si>
  <si>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</si>
  <si>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</si>
  <si>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</si>
  <si>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</si>
  <si>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</si>
  <si>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</si>
  <si>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</si>
  <si>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</si>
  <si>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</si>
  <si>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</si>
  <si>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</si>
  <si>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</si>
  <si>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</si>
  <si>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</si>
  <si>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</si>
  <si>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</si>
  <si>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</si>
  <si>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</si>
  <si>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</si>
  <si>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</si>
  <si>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</si>
  <si>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</si>
  <si>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</si>
  <si>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</si>
  <si>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</si>
  <si>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</si>
  <si>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</si>
  <si>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</si>
  <si>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</si>
  <si>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</si>
  <si>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</si>
  <si>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</si>
  <si>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</si>
  <si>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</si>
  <si>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</si>
  <si>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</si>
  <si>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</si>
  <si>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</si>
  <si>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</si>
  <si>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</si>
  <si>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</si>
  <si>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</si>
  <si>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</si>
  <si>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</si>
  <si>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</si>
  <si>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</si>
  <si>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</si>
  <si>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</si>
  <si>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</si>
  <si>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</si>
  <si>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</si>
  <si>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</si>
  <si>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</si>
  <si>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</si>
  <si>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</si>
  <si>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</si>
  <si>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</si>
  <si>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</si>
  <si>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</si>
  <si>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</si>
  <si>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</si>
  <si>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</si>
  <si>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</si>
  <si>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</si>
  <si>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</si>
  <si>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</si>
  <si>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</si>
  <si>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</si>
  <si>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</si>
  <si>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</si>
  <si>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</si>
  <si>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</si>
  <si>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</si>
  <si>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</si>
  <si>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</si>
  <si>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</si>
  <si>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</si>
  <si>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</si>
  <si>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</si>
  <si>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</si>
  <si>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</si>
  <si>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</si>
  <si>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</si>
  <si>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</si>
  <si>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</si>
  <si>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</si>
  <si>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</si>
  <si>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</si>
  <si>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</si>
  <si>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</si>
  <si>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</si>
  <si>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</si>
  <si>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</si>
  <si>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</si>
  <si>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</si>
  <si>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</si>
  <si>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</si>
  <si>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</si>
  <si>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</si>
  <si>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</si>
  <si>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</si>
  <si>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</si>
  <si>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</si>
  <si>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</si>
  <si>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</si>
  <si>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</si>
  <si>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</si>
  <si>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</si>
  <si>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</si>
  <si>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</si>
  <si>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</si>
  <si>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</si>
  <si>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</si>
  <si>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</si>
  <si>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</si>
  <si>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</si>
  <si>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</si>
  <si>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</si>
  <si>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</si>
  <si>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</si>
  <si>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</si>
  <si>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</si>
  <si>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</si>
  <si>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</si>
  <si>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</si>
  <si>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</si>
  <si>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</si>
  <si>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</si>
  <si>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</si>
  <si>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</si>
  <si>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</si>
  <si>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</si>
  <si>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</si>
  <si>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</si>
  <si>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</si>
  <si>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</si>
  <si>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</si>
  <si>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</si>
  <si>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</si>
  <si>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</si>
  <si>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</si>
  <si>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</si>
  <si>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</si>
  <si>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</si>
  <si>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</si>
  <si>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</si>
  <si>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</si>
  <si>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</si>
  <si>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</si>
  <si>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</si>
  <si>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</si>
  <si>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</si>
  <si>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</si>
  <si>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</si>
  <si>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</si>
  <si>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</si>
  <si>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</si>
  <si>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</si>
  <si>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</si>
  <si>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</si>
  <si>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</si>
  <si>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</si>
  <si>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</si>
  <si>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</si>
  <si>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</si>
  <si>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</si>
  <si>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</si>
  <si>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</si>
  <si>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</si>
  <si>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</si>
  <si>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</si>
  <si>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</si>
  <si>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</si>
  <si>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</si>
  <si>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</si>
  <si>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</si>
  <si>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</si>
  <si>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</si>
  <si>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</si>
  <si>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</si>
  <si>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</si>
  <si>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</si>
  <si>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</si>
  <si>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</si>
  <si>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</si>
  <si>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</si>
  <si>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</si>
  <si>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</si>
  <si>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</si>
  <si>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</si>
  <si>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</si>
  <si>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</si>
  <si>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</si>
  <si>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</si>
  <si>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</si>
  <si>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</si>
  <si>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</si>
  <si>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</si>
  <si>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</si>
  <si>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</si>
  <si>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</si>
  <si>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</si>
  <si>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</si>
  <si>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</si>
  <si>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</si>
  <si>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</si>
  <si>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</si>
  <si>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</si>
  <si>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</si>
  <si>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</si>
  <si>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</si>
  <si>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</si>
  <si>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</si>
  <si>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</si>
  <si>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</si>
  <si>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</si>
  <si>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</si>
  <si>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</si>
  <si>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</si>
  <si>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</si>
  <si>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</si>
  <si>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</si>
  <si>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</si>
  <si>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</si>
  <si>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</si>
  <si>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</si>
  <si>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</si>
  <si>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</si>
  <si>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</si>
  <si>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</si>
  <si>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</si>
  <si>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</si>
  <si>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</si>
  <si>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</si>
  <si>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</si>
  <si>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</si>
  <si>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</si>
  <si>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</si>
  <si>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</si>
  <si>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</si>
  <si>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</si>
  <si>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</si>
  <si>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</si>
  <si>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</si>
  <si>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</si>
  <si>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</si>
  <si>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</si>
  <si>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</si>
  <si>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</si>
  <si>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</si>
  <si>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</si>
  <si>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</si>
  <si>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</si>
  <si>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</si>
  <si>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</si>
  <si>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</si>
  <si>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</si>
  <si>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</si>
  <si>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</si>
  <si>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</si>
  <si>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</si>
  <si>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</si>
  <si>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</si>
  <si>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</si>
  <si>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</si>
  <si>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</si>
  <si>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</si>
  <si>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</si>
  <si>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</si>
  <si>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</si>
  <si>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</si>
  <si>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</si>
  <si>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</si>
  <si>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</si>
  <si>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</si>
  <si>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</si>
  <si>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</si>
  <si>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</si>
  <si>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</si>
  <si>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</si>
  <si>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</si>
  <si>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</si>
  <si>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</si>
  <si>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</si>
  <si>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</si>
  <si>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</si>
  <si>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</si>
  <si>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</si>
  <si>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</si>
  <si>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</si>
  <si>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</si>
  <si>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</si>
  <si>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</si>
  <si>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</si>
  <si>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</si>
  <si>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</si>
  <si>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</si>
  <si>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</si>
  <si>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</si>
  <si>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</si>
  <si>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</si>
  <si>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</si>
  <si>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</si>
  <si>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</si>
  <si>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</si>
  <si>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</si>
  <si>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</si>
  <si>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</si>
  <si>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</si>
  <si>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</si>
  <si>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</si>
  <si>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</si>
  <si>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</si>
  <si>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</si>
  <si>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</si>
  <si>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</si>
  <si>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</si>
  <si>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</si>
  <si>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</si>
  <si>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</si>
  <si>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</si>
  <si>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</si>
  <si>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</si>
  <si>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</si>
  <si>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</si>
  <si>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</si>
  <si>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</si>
  <si>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</si>
  <si>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</si>
  <si>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</si>
  <si>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</si>
  <si>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</si>
  <si>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</si>
  <si>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</si>
  <si>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</si>
  <si>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</si>
  <si>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</si>
  <si>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</si>
  <si>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</si>
  <si>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</si>
  <si>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</si>
  <si>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</si>
  <si>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</si>
  <si>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</si>
  <si>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</si>
  <si>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</si>
  <si>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</si>
  <si>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</si>
  <si>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</si>
  <si>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</si>
  <si>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</si>
  <si>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</si>
  <si>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</si>
  <si>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</si>
  <si>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</si>
  <si>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</si>
  <si>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</si>
  <si>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</si>
  <si>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</si>
  <si>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</si>
  <si>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</si>
  <si>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</si>
  <si>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</si>
  <si>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</si>
  <si>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</si>
  <si>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</si>
  <si>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</si>
  <si>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</si>
  <si>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</si>
  <si>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</si>
  <si>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</si>
  <si>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</si>
  <si>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</si>
  <si>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</si>
  <si>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</si>
  <si>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</si>
  <si>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</si>
  <si>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</si>
  <si>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</si>
  <si>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</si>
  <si>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</si>
  <si>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</si>
  <si>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</si>
  <si>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</si>
  <si>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</si>
  <si>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</si>
  <si>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</si>
  <si>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</si>
  <si>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</si>
  <si>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</si>
  <si>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</si>
  <si>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</si>
  <si>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</si>
  <si>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</si>
  <si>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</si>
  <si>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</si>
  <si>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</si>
  <si>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</si>
  <si>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</si>
  <si>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</si>
  <si>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</si>
  <si>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</si>
  <si>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</si>
  <si>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</si>
  <si>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</si>
  <si>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</si>
  <si>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</si>
  <si>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</si>
  <si>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</si>
  <si>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</si>
  <si>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</si>
  <si>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</si>
  <si>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</si>
  <si>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</si>
  <si>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</si>
  <si>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</si>
  <si>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</si>
  <si>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</si>
  <si>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</si>
  <si>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</si>
  <si>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</si>
  <si>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</si>
  <si>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</si>
  <si>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</si>
  <si>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</si>
  <si>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</si>
  <si>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</si>
  <si>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</si>
  <si>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</si>
  <si>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</si>
  <si>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</si>
  <si>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</si>
  <si>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</si>
  <si>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</si>
  <si>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</si>
  <si>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</si>
  <si>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</si>
  <si>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</si>
  <si>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</si>
  <si>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</si>
  <si>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</si>
  <si>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</si>
  <si>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</si>
  <si>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</si>
  <si>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</si>
  <si>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</si>
  <si>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</si>
  <si>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</si>
  <si>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</si>
  <si>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</si>
  <si>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</si>
  <si>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</si>
  <si>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</si>
  <si>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</si>
  <si>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</si>
  <si>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</si>
  <si>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</si>
  <si>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</si>
  <si>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</si>
  <si>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</si>
  <si>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</si>
  <si>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</si>
  <si>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</si>
  <si>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</si>
  <si>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</si>
  <si>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</si>
  <si>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</si>
  <si>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</si>
  <si>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</si>
  <si>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</si>
  <si>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</si>
  <si>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</si>
  <si>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</si>
  <si>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</si>
  <si>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</si>
  <si>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</si>
  <si>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</si>
  <si>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</si>
  <si>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</si>
  <si>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</si>
  <si>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</si>
  <si>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</si>
  <si>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</si>
  <si>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</si>
  <si>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</si>
  <si>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</si>
  <si>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</si>
  <si>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</si>
  <si>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</si>
  <si>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</si>
  <si>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</si>
  <si>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</si>
  <si>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</si>
  <si>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</si>
  <si>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</si>
  <si>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</si>
  <si>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</si>
  <si>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</si>
  <si>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</si>
  <si>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</si>
  <si>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</si>
  <si>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</si>
  <si>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</si>
  <si>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</si>
  <si>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</si>
  <si>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</si>
  <si>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</si>
  <si>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</si>
  <si>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</si>
  <si>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</si>
  <si>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</si>
  <si>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</si>
  <si>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</si>
  <si>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</si>
  <si>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</si>
  <si>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</si>
  <si>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</si>
  <si>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</si>
  <si>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</si>
  <si>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</si>
  <si>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</si>
  <si>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</si>
  <si>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</si>
  <si>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</si>
  <si>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</si>
  <si>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</si>
  <si>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</si>
  <si>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</si>
  <si>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</si>
  <si>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</si>
  <si>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</si>
  <si>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</si>
  <si>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</si>
  <si>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</si>
  <si>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</si>
  <si>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</si>
  <si>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</si>
  <si>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</si>
  <si>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</si>
  <si>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</si>
  <si>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</si>
  <si>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</si>
  <si>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</si>
  <si>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</si>
  <si>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</si>
  <si>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</si>
  <si>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</si>
  <si>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</si>
  <si>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</si>
  <si>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</si>
  <si>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</si>
  <si>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</si>
  <si>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</si>
  <si>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</si>
  <si>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</si>
  <si>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</si>
  <si>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</si>
  <si>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</si>
  <si>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</si>
  <si>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</si>
  <si>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</si>
  <si>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</si>
  <si>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</si>
  <si>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</si>
  <si>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</si>
  <si>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</si>
  <si>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</si>
  <si>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</si>
  <si>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</si>
  <si>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</si>
  <si>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</si>
  <si>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</si>
  <si>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</si>
  <si>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</si>
  <si>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</si>
  <si>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</si>
  <si>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</si>
  <si>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</si>
  <si>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</si>
  <si>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</si>
  <si>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</si>
  <si>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</si>
  <si>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</si>
  <si>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</si>
  <si>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</si>
  <si>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</si>
  <si>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</si>
  <si>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</si>
  <si>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</si>
  <si>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</si>
  <si>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</si>
  <si>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</si>
  <si>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</si>
  <si>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</si>
  <si>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</si>
  <si>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</si>
  <si>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</si>
  <si>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</si>
  <si>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</si>
  <si>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</si>
  <si>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</si>
  <si>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</si>
  <si>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</si>
  <si>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</si>
  <si>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</si>
  <si>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</si>
  <si>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</si>
  <si>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</si>
  <si>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</si>
  <si>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</si>
  <si>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</si>
  <si>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</si>
  <si>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</si>
  <si>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</si>
  <si>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</si>
  <si>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</si>
  <si>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</si>
  <si>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</si>
  <si>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</si>
  <si>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</si>
  <si>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</si>
  <si>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</si>
  <si>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</si>
  <si>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</si>
  <si>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</si>
  <si>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</si>
  <si>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</si>
  <si>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</si>
  <si>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</si>
  <si>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</si>
  <si>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</si>
  <si>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</si>
  <si>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</si>
  <si>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</si>
  <si>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</si>
  <si>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</si>
  <si>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</si>
  <si>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</si>
  <si>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</si>
  <si>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</si>
  <si>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</si>
  <si>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</si>
  <si>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</si>
  <si>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</si>
  <si>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</si>
  <si>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</si>
  <si>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</si>
  <si>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</si>
  <si>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</si>
  <si>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</si>
  <si>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</si>
  <si>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</si>
  <si>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</si>
  <si>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</si>
  <si>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</si>
  <si>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</si>
  <si>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</si>
  <si>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</si>
  <si>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社会医療法人太秦病院</t>
    <phoneticPr fontId="3"/>
  </si>
  <si>
    <t>〒616-8151 京都市右京区太秦安井西沢町４番地１３</t>
    <phoneticPr fontId="3"/>
  </si>
  <si>
    <t>〇</t>
  </si>
  <si>
    <t>医療法人</t>
  </si>
  <si>
    <t>複数の診療科で活用</t>
  </si>
  <si>
    <t>内科</t>
  </si>
  <si>
    <t>整形外科</t>
  </si>
  <si>
    <t>ＤＰＣ病院ではない</t>
  </si>
  <si>
    <t>有</t>
  </si>
  <si>
    <t>看護必要度Ⅰ</t>
    <phoneticPr fontId="3"/>
  </si>
  <si>
    <t>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</si>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</sst>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fis.pref.kyoto.lg.jp/ap/qq/dtl/pwdetaillt01_001.aspx?kikancd=261000010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45</v>
      </c>
      <c r="K99" s="237" t="str">
        <f>IF(OR(COUNTIF(L99:L99,"未確認")&gt;0,COUNTIF(L99:L99,"~*")&gt;0),"※","")</f>
        <v/>
      </c>
      <c r="L99" s="258">
        <v>45</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45</v>
      </c>
      <c r="K101" s="237" t="str">
        <f>IF(OR(COUNTIF(L101:L101,"未確認")&gt;0,COUNTIF(L101:L101,"~*")&gt;0),"※","")</f>
        <v/>
      </c>
      <c r="L101" s="258">
        <v>45</v>
      </c>
    </row>
    <row r="102" spans="1:22" s="83" customFormat="1" ht="34.5" customHeight="1">
      <c r="A102" s="244" t="s">
        <v>610</v>
      </c>
      <c r="B102" s="84"/>
      <c r="C102" s="376"/>
      <c r="D102" s="378"/>
      <c r="E102" s="316" t="s">
        <v>612</v>
      </c>
      <c r="F102" s="317"/>
      <c r="G102" s="317"/>
      <c r="H102" s="318"/>
      <c r="I102" s="419"/>
      <c r="J102" s="256">
        <f t="shared" si="0"/>
        <v>45</v>
      </c>
      <c r="K102" s="237" t="str">
        <f t="shared" ref="K102:K111" si="1">IF(OR(COUNTIF(L101:L101,"未確認")&gt;0,COUNTIF(L101:L101,"~*")&gt;0),"※","")</f>
        <v/>
      </c>
      <c r="L102" s="258">
        <v>45</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45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100</v>
      </c>
      <c r="K151" s="264" t="str">
        <f t="shared" si="3"/>
        <v/>
      </c>
      <c r="L151" s="117">
        <v>100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1044</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1045</v>
      </c>
      <c r="K236" s="81"/>
      <c r="L236" s="110"/>
    </row>
    <row r="237" spans="1:22" s="83" customFormat="1" ht="34.5" customHeight="1">
      <c r="A237" s="248" t="s">
        <v>627</v>
      </c>
      <c r="B237" s="119"/>
      <c r="C237" s="319" t="s">
        <v>130</v>
      </c>
      <c r="D237" s="320"/>
      <c r="E237" s="320"/>
      <c r="F237" s="320"/>
      <c r="G237" s="320"/>
      <c r="H237" s="321"/>
      <c r="I237" s="406"/>
      <c r="J237" s="260" t="s">
        <v>1045</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16</v>
      </c>
      <c r="K269" s="81" t="str">
        <f t="shared" si="8"/>
        <v/>
      </c>
      <c r="L269" s="147">
        <v>16</v>
      </c>
    </row>
    <row r="270" spans="1:22" s="83" customFormat="1" ht="34.5" customHeight="1">
      <c r="A270" s="249" t="s">
        <v>725</v>
      </c>
      <c r="B270" s="120"/>
      <c r="C270" s="370"/>
      <c r="D270" s="370"/>
      <c r="E270" s="370"/>
      <c r="F270" s="370"/>
      <c r="G270" s="370" t="s">
        <v>148</v>
      </c>
      <c r="H270" s="370"/>
      <c r="I270" s="403"/>
      <c r="J270" s="266">
        <f t="shared" si="9"/>
        <v>2.5</v>
      </c>
      <c r="K270" s="81" t="str">
        <f t="shared" si="8"/>
        <v/>
      </c>
      <c r="L270" s="148">
        <v>2.5</v>
      </c>
    </row>
    <row r="271" spans="1:22" s="83" customFormat="1" ht="34.5" customHeight="1">
      <c r="A271" s="249" t="s">
        <v>726</v>
      </c>
      <c r="B271" s="120"/>
      <c r="C271" s="370" t="s">
        <v>151</v>
      </c>
      <c r="D271" s="371"/>
      <c r="E271" s="371"/>
      <c r="F271" s="371"/>
      <c r="G271" s="370" t="s">
        <v>146</v>
      </c>
      <c r="H271" s="370"/>
      <c r="I271" s="403"/>
      <c r="J271" s="266">
        <f t="shared" si="9"/>
        <v>3</v>
      </c>
      <c r="K271" s="81" t="str">
        <f t="shared" si="8"/>
        <v/>
      </c>
      <c r="L271" s="147">
        <v>3</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2</v>
      </c>
      <c r="K273" s="81" t="str">
        <f t="shared" si="8"/>
        <v/>
      </c>
      <c r="L273" s="147">
        <v>2</v>
      </c>
    </row>
    <row r="274" spans="1:12" s="83" customFormat="1" ht="34.5" customHeight="1">
      <c r="A274" s="249" t="s">
        <v>727</v>
      </c>
      <c r="B274" s="120"/>
      <c r="C274" s="371"/>
      <c r="D274" s="371"/>
      <c r="E274" s="371"/>
      <c r="F274" s="371"/>
      <c r="G274" s="370" t="s">
        <v>148</v>
      </c>
      <c r="H274" s="370"/>
      <c r="I274" s="403"/>
      <c r="J274" s="266">
        <f t="shared" si="9"/>
        <v>1.9</v>
      </c>
      <c r="K274" s="81" t="str">
        <f t="shared" si="8"/>
        <v/>
      </c>
      <c r="L274" s="148">
        <v>1.9</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1.5</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0.5</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0.3</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2</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1045</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1</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802</v>
      </c>
      <c r="K392" s="81" t="str">
        <f t="shared" ref="K392:K397" si="11">IF(OR(COUNTIF(L392:L392,"未確認")&gt;0,COUNTIF(L392:L392,"~*")&gt;0),"※","")</f>
        <v/>
      </c>
      <c r="L392" s="147">
        <v>802</v>
      </c>
    </row>
    <row r="393" spans="1:22" s="83" customFormat="1" ht="34.5" customHeight="1">
      <c r="A393" s="249" t="s">
        <v>773</v>
      </c>
      <c r="B393" s="84"/>
      <c r="C393" s="369"/>
      <c r="D393" s="379"/>
      <c r="E393" s="319" t="s">
        <v>224</v>
      </c>
      <c r="F393" s="320"/>
      <c r="G393" s="320"/>
      <c r="H393" s="321"/>
      <c r="I393" s="342"/>
      <c r="J393" s="140">
        <f t="shared" si="10"/>
        <v>478</v>
      </c>
      <c r="K393" s="81" t="str">
        <f t="shared" si="11"/>
        <v/>
      </c>
      <c r="L393" s="147">
        <v>478</v>
      </c>
    </row>
    <row r="394" spans="1:22" s="83" customFormat="1" ht="34.5" customHeight="1">
      <c r="A394" s="250" t="s">
        <v>774</v>
      </c>
      <c r="B394" s="84"/>
      <c r="C394" s="369"/>
      <c r="D394" s="380"/>
      <c r="E394" s="319" t="s">
        <v>225</v>
      </c>
      <c r="F394" s="320"/>
      <c r="G394" s="320"/>
      <c r="H394" s="321"/>
      <c r="I394" s="342"/>
      <c r="J394" s="140">
        <f t="shared" si="10"/>
        <v>32</v>
      </c>
      <c r="K394" s="81" t="str">
        <f t="shared" si="11"/>
        <v/>
      </c>
      <c r="L394" s="147">
        <v>32</v>
      </c>
    </row>
    <row r="395" spans="1:22" s="83" customFormat="1" ht="34.5" customHeight="1">
      <c r="A395" s="250" t="s">
        <v>775</v>
      </c>
      <c r="B395" s="84"/>
      <c r="C395" s="369"/>
      <c r="D395" s="381"/>
      <c r="E395" s="319" t="s">
        <v>226</v>
      </c>
      <c r="F395" s="320"/>
      <c r="G395" s="320"/>
      <c r="H395" s="321"/>
      <c r="I395" s="342"/>
      <c r="J395" s="140">
        <f t="shared" si="10"/>
        <v>292</v>
      </c>
      <c r="K395" s="81" t="str">
        <f t="shared" si="11"/>
        <v/>
      </c>
      <c r="L395" s="147">
        <v>292</v>
      </c>
    </row>
    <row r="396" spans="1:22" s="83" customFormat="1" ht="34.5" customHeight="1">
      <c r="A396" s="250" t="s">
        <v>776</v>
      </c>
      <c r="B396" s="1"/>
      <c r="C396" s="369"/>
      <c r="D396" s="319" t="s">
        <v>227</v>
      </c>
      <c r="E396" s="320"/>
      <c r="F396" s="320"/>
      <c r="G396" s="320"/>
      <c r="H396" s="321"/>
      <c r="I396" s="342"/>
      <c r="J396" s="140">
        <f t="shared" si="10"/>
        <v>14856</v>
      </c>
      <c r="K396" s="81" t="str">
        <f t="shared" si="11"/>
        <v/>
      </c>
      <c r="L396" s="147">
        <v>14856</v>
      </c>
    </row>
    <row r="397" spans="1:22" s="83" customFormat="1" ht="34.5" customHeight="1">
      <c r="A397" s="250" t="s">
        <v>777</v>
      </c>
      <c r="B397" s="119"/>
      <c r="C397" s="369"/>
      <c r="D397" s="319" t="s">
        <v>228</v>
      </c>
      <c r="E397" s="320"/>
      <c r="F397" s="320"/>
      <c r="G397" s="320"/>
      <c r="H397" s="321"/>
      <c r="I397" s="343"/>
      <c r="J397" s="140">
        <f t="shared" si="10"/>
        <v>796</v>
      </c>
      <c r="K397" s="81" t="str">
        <f t="shared" si="11"/>
        <v/>
      </c>
      <c r="L397" s="147">
        <v>796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802</v>
      </c>
      <c r="K405" s="81" t="str">
        <f t="shared" ref="K405:K422" si="13">IF(OR(COUNTIF(L405:L405,"未確認")&gt;0,COUNTIF(L405:L405,"~*")&gt;0),"※","")</f>
        <v/>
      </c>
      <c r="L405" s="147">
        <v>802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713</v>
      </c>
      <c r="K407" s="81" t="str">
        <f t="shared" si="13"/>
        <v/>
      </c>
      <c r="L407" s="147">
        <v>713</v>
      </c>
    </row>
    <row r="408" spans="1:22" s="83" customFormat="1" ht="34.5" customHeight="1">
      <c r="A408" s="251" t="s">
        <v>781</v>
      </c>
      <c r="B408" s="119"/>
      <c r="C408" s="368"/>
      <c r="D408" s="368"/>
      <c r="E408" s="319" t="s">
        <v>236</v>
      </c>
      <c r="F408" s="320"/>
      <c r="G408" s="320"/>
      <c r="H408" s="321"/>
      <c r="I408" s="360"/>
      <c r="J408" s="140">
        <f t="shared" si="12"/>
        <v>51</v>
      </c>
      <c r="K408" s="81" t="str">
        <f t="shared" si="13"/>
        <v/>
      </c>
      <c r="L408" s="147">
        <v>51</v>
      </c>
    </row>
    <row r="409" spans="1:22" s="83" customFormat="1" ht="34.5" customHeight="1">
      <c r="A409" s="251" t="s">
        <v>782</v>
      </c>
      <c r="B409" s="119"/>
      <c r="C409" s="368"/>
      <c r="D409" s="368"/>
      <c r="E409" s="316" t="s">
        <v>989</v>
      </c>
      <c r="F409" s="317"/>
      <c r="G409" s="317"/>
      <c r="H409" s="318"/>
      <c r="I409" s="360"/>
      <c r="J409" s="140">
        <f t="shared" si="12"/>
        <v>38</v>
      </c>
      <c r="K409" s="81" t="str">
        <f t="shared" si="13"/>
        <v/>
      </c>
      <c r="L409" s="147">
        <v>38</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796</v>
      </c>
      <c r="K413" s="81" t="str">
        <f t="shared" si="13"/>
        <v/>
      </c>
      <c r="L413" s="147">
        <v>796</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657</v>
      </c>
      <c r="K415" s="81" t="str">
        <f t="shared" si="13"/>
        <v/>
      </c>
      <c r="L415" s="147">
        <v>657</v>
      </c>
    </row>
    <row r="416" spans="1:22" s="83" customFormat="1" ht="34.5" customHeight="1">
      <c r="A416" s="251" t="s">
        <v>789</v>
      </c>
      <c r="B416" s="119"/>
      <c r="C416" s="368"/>
      <c r="D416" s="368"/>
      <c r="E416" s="319" t="s">
        <v>243</v>
      </c>
      <c r="F416" s="320"/>
      <c r="G416" s="320"/>
      <c r="H416" s="321"/>
      <c r="I416" s="360"/>
      <c r="J416" s="140">
        <f t="shared" si="12"/>
        <v>52</v>
      </c>
      <c r="K416" s="81" t="str">
        <f t="shared" si="13"/>
        <v/>
      </c>
      <c r="L416" s="147">
        <v>52</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2</v>
      </c>
      <c r="K418" s="81" t="str">
        <f t="shared" si="13"/>
        <v/>
      </c>
      <c r="L418" s="147">
        <v>2</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37</v>
      </c>
      <c r="K420" s="81" t="str">
        <f t="shared" si="13"/>
        <v/>
      </c>
      <c r="L420" s="147">
        <v>37</v>
      </c>
    </row>
    <row r="421" spans="1:22" s="83" customFormat="1" ht="34.5" customHeight="1">
      <c r="A421" s="251" t="s">
        <v>794</v>
      </c>
      <c r="B421" s="119"/>
      <c r="C421" s="368"/>
      <c r="D421" s="368"/>
      <c r="E421" s="319" t="s">
        <v>247</v>
      </c>
      <c r="F421" s="320"/>
      <c r="G421" s="320"/>
      <c r="H421" s="321"/>
      <c r="I421" s="360"/>
      <c r="J421" s="140">
        <f t="shared" si="12"/>
        <v>46</v>
      </c>
      <c r="K421" s="81" t="str">
        <f t="shared" si="13"/>
        <v/>
      </c>
      <c r="L421" s="147">
        <v>46</v>
      </c>
    </row>
    <row r="422" spans="1:22" s="83" customFormat="1" ht="34.5" customHeight="1">
      <c r="A422" s="251" t="s">
        <v>795</v>
      </c>
      <c r="B422" s="119"/>
      <c r="C422" s="368"/>
      <c r="D422" s="368"/>
      <c r="E422" s="319" t="s">
        <v>166</v>
      </c>
      <c r="F422" s="320"/>
      <c r="G422" s="320"/>
      <c r="H422" s="321"/>
      <c r="I422" s="361"/>
      <c r="J422" s="140">
        <f t="shared" si="12"/>
        <v>2</v>
      </c>
      <c r="K422" s="81" t="str">
        <f t="shared" si="13"/>
        <v/>
      </c>
      <c r="L422" s="147">
        <v>2</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796</v>
      </c>
      <c r="K430" s="193" t="str">
        <f>IF(OR(COUNTIF(L430:L430,"未確認")&gt;0,COUNTIF(L430:L430,"~*")&gt;0),"※","")</f>
        <v/>
      </c>
      <c r="L430" s="147">
        <v>796</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241</v>
      </c>
      <c r="K431" s="193" t="str">
        <f>IF(OR(COUNTIF(L431:L431,"未確認")&gt;0,COUNTIF(L431:L431,"~*")&gt;0),"※","")</f>
        <v/>
      </c>
      <c r="L431" s="147">
        <v>241</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13</v>
      </c>
      <c r="K432" s="193" t="str">
        <f>IF(OR(COUNTIF(L432:L432,"未確認")&gt;0,COUNTIF(L432:L432,"~*")&gt;0),"※","")</f>
        <v/>
      </c>
      <c r="L432" s="147">
        <v>13</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507</v>
      </c>
      <c r="K433" s="193" t="str">
        <f>IF(OR(COUNTIF(L433:L433,"未確認")&gt;0,COUNTIF(L433:L433,"~*")&gt;0),"※","")</f>
        <v/>
      </c>
      <c r="L433" s="147">
        <v>507</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35</v>
      </c>
      <c r="K434" s="193" t="str">
        <f>IF(OR(COUNTIF(L434:L434,"未確認")&gt;0,COUNTIF(L434:L434,"~*")&gt;0),"※","")</f>
        <v/>
      </c>
      <c r="L434" s="147">
        <v>35</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38</v>
      </c>
      <c r="K535" s="201" t="str">
        <f t="shared" si="22"/>
        <v/>
      </c>
      <c r="L535" s="117">
        <v>38</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26.4</v>
      </c>
    </row>
    <row r="561" spans="1:12" s="91" customFormat="1" ht="34.5" customHeight="1">
      <c r="A561" s="251" t="s">
        <v>871</v>
      </c>
      <c r="B561" s="119"/>
      <c r="C561" s="209"/>
      <c r="D561" s="330" t="s">
        <v>377</v>
      </c>
      <c r="E561" s="341"/>
      <c r="F561" s="341"/>
      <c r="G561" s="341"/>
      <c r="H561" s="331"/>
      <c r="I561" s="342"/>
      <c r="J561" s="207"/>
      <c r="K561" s="210"/>
      <c r="L561" s="211">
        <v>7.5</v>
      </c>
    </row>
    <row r="562" spans="1:12" s="91" customFormat="1" ht="34.5" customHeight="1">
      <c r="A562" s="251" t="s">
        <v>872</v>
      </c>
      <c r="B562" s="119"/>
      <c r="C562" s="209"/>
      <c r="D562" s="330" t="s">
        <v>992</v>
      </c>
      <c r="E562" s="341"/>
      <c r="F562" s="341"/>
      <c r="G562" s="341"/>
      <c r="H562" s="331"/>
      <c r="I562" s="342"/>
      <c r="J562" s="207"/>
      <c r="K562" s="210"/>
      <c r="L562" s="211">
        <v>4.5999999999999996</v>
      </c>
    </row>
    <row r="563" spans="1:12" s="91" customFormat="1" ht="34.5" customHeight="1">
      <c r="A563" s="251" t="s">
        <v>873</v>
      </c>
      <c r="B563" s="119"/>
      <c r="C563" s="209"/>
      <c r="D563" s="330" t="s">
        <v>379</v>
      </c>
      <c r="E563" s="341"/>
      <c r="F563" s="341"/>
      <c r="G563" s="341"/>
      <c r="H563" s="331"/>
      <c r="I563" s="342"/>
      <c r="J563" s="207"/>
      <c r="K563" s="210"/>
      <c r="L563" s="211">
        <v>1.6</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10.7</v>
      </c>
    </row>
    <row r="566" spans="1:12" s="91" customFormat="1" ht="34.5" customHeight="1">
      <c r="A566" s="251" t="s">
        <v>876</v>
      </c>
      <c r="B566" s="119"/>
      <c r="C566" s="284"/>
      <c r="D566" s="330" t="s">
        <v>993</v>
      </c>
      <c r="E566" s="341"/>
      <c r="F566" s="341"/>
      <c r="G566" s="341"/>
      <c r="H566" s="331"/>
      <c r="I566" s="342"/>
      <c r="J566" s="213"/>
      <c r="K566" s="214"/>
      <c r="L566" s="211">
        <v>16.899999999999999</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t="str">
        <f>IF(SUM(L593:L593)=0,IF(COUNTIF(L593:L593,"未確認")&gt;0,"未確認",IF(COUNTIF(L593:L593,"~*")&gt;0,"*",SUM(L593:L593))),SUM(L593:L593))</f>
        <v>*</v>
      </c>
      <c r="K593" s="201" t="str">
        <f>IF(OR(COUNTIF(L593:L593,"未確認")&gt;0,COUNTIF(L593:L593,"*")&gt;0),"※","")</f>
        <v>※</v>
      </c>
      <c r="L593" s="117" t="s">
        <v>541</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386</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27</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440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47</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160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13</v>
      </c>
      <c r="K633" s="201" t="str">
        <f t="shared" si="30"/>
        <v/>
      </c>
      <c r="L633" s="117">
        <v>13</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26</v>
      </c>
      <c r="K646" s="201" t="str">
        <f t="shared" ref="K646:K660" si="32">IF(OR(COUNTIF(L646:L646,"未確認")&gt;0,COUNTIF(L646:L646,"*")&gt;0),"※","")</f>
        <v/>
      </c>
      <c r="L646" s="117">
        <v>26</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20</v>
      </c>
      <c r="K650" s="201" t="str">
        <f t="shared" si="32"/>
        <v/>
      </c>
      <c r="L650" s="117">
        <v>20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17</v>
      </c>
      <c r="K655" s="201" t="str">
        <f t="shared" si="32"/>
        <v/>
      </c>
      <c r="L655" s="117">
        <v>17</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13</v>
      </c>
      <c r="K657" s="201" t="str">
        <f t="shared" si="32"/>
        <v/>
      </c>
      <c r="L657" s="117">
        <v>13</v>
      </c>
    </row>
    <row r="658" spans="1:22" s="118" customFormat="1" ht="56.15" customHeight="1">
      <c r="A658" s="252" t="s">
        <v>946</v>
      </c>
      <c r="B658" s="84"/>
      <c r="C658" s="319" t="s">
        <v>471</v>
      </c>
      <c r="D658" s="320"/>
      <c r="E658" s="320"/>
      <c r="F658" s="320"/>
      <c r="G658" s="320"/>
      <c r="H658" s="321"/>
      <c r="I658" s="122" t="s">
        <v>472</v>
      </c>
      <c r="J658" s="116">
        <f t="shared" si="31"/>
        <v>17</v>
      </c>
      <c r="K658" s="201" t="str">
        <f t="shared" si="32"/>
        <v/>
      </c>
      <c r="L658" s="117">
        <v>17</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t="str">
        <f>IF(SUM(L693:L693)=0,IF(COUNTIF(L693:L693,"未確認")&gt;0,"未確認",IF(COUNTIF(L693:L693,"~*")&gt;0,"*",SUM(L693:L693))),SUM(L693:L693))</f>
        <v>*</v>
      </c>
      <c r="K693" s="201" t="str">
        <f>IF(OR(COUNTIF(L693:L693,"未確認")&gt;0,COUNTIF(L693:L693,"*")&gt;0),"※","")</f>
        <v>※</v>
      </c>
      <c r="L693" s="117" t="s">
        <v>541</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65F7E02-8AEA-46D7-ADED-99A04BBD85F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2019-12-23T01:08:55Z</dcterms:modified>
</cp:coreProperties>
</file>