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26BF23D-084C-4DD9-8C74-FDFC3533024F}"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<sst xmlns="http://schemas.openxmlformats.org/spreadsheetml/2006/main" count="3333" uniqueCount="1058">
  <si>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</si>
  <si>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</si>
  <si>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</si>
  <si>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</si>
  <si>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</si>
  <si>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</si>
  <si>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</si>
  <si>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</si>
  <si>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</si>
  <si>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</si>
  <si>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</si>
  <si>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</si>
  <si>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</si>
  <si>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</si>
  <si>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</si>
  <si>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</si>
  <si>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</si>
  <si>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</si>
  <si>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</si>
  <si>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</si>
  <si>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</si>
  <si>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</si>
  <si>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</si>
  <si>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</si>
  <si>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</si>
  <si>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</si>
  <si>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</si>
  <si>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</si>
  <si>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</si>
  <si>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</si>
  <si>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</si>
  <si>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</si>
  <si>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</si>
  <si>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</si>
  <si>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</si>
  <si>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</si>
  <si>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</si>
  <si>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</si>
  <si>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</si>
  <si>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</si>
  <si>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</si>
  <si>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</si>
  <si>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</si>
  <si>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</si>
  <si>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</si>
  <si>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</si>
  <si>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</si>
  <si>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</si>
  <si>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</si>
  <si>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</si>
  <si>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</si>
  <si>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</si>
  <si>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</si>
  <si>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</si>
  <si>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</si>
  <si>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</si>
  <si>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</si>
  <si>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</si>
  <si>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</si>
  <si>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</si>
  <si>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</si>
  <si>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</si>
  <si>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</si>
  <si>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</si>
  <si>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</si>
  <si>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</si>
  <si>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</si>
  <si>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</si>
  <si>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</si>
  <si>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</si>
  <si>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</si>
  <si>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</si>
  <si>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</si>
  <si>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</si>
  <si>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</si>
  <si>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</si>
  <si>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</si>
  <si>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</si>
  <si>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</si>
  <si>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</si>
  <si>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</si>
  <si>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</si>
  <si>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</si>
  <si>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</si>
  <si>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</si>
  <si>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</si>
  <si>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</si>
  <si>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</si>
  <si>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</si>
  <si>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</si>
  <si>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</si>
  <si>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</si>
  <si>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</si>
  <si>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</si>
  <si>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</si>
  <si>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</si>
  <si>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</si>
  <si>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</si>
  <si>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</si>
  <si>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</si>
  <si>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</si>
  <si>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</si>
  <si>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</si>
  <si>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</si>
  <si>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</si>
  <si>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</si>
  <si>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</si>
  <si>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</si>
  <si>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</si>
  <si>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</si>
  <si>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</si>
  <si>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</si>
  <si>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</si>
  <si>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</si>
  <si>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</si>
  <si>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</si>
  <si>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</si>
  <si>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</si>
  <si>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</si>
  <si>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</si>
  <si>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</si>
  <si>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</si>
  <si>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</si>
  <si>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</si>
  <si>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</si>
  <si>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</si>
  <si>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</si>
  <si>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</si>
  <si>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</si>
  <si>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</si>
  <si>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</si>
  <si>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</si>
  <si>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</si>
  <si>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</si>
  <si>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</si>
  <si>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</si>
  <si>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</si>
  <si>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</si>
  <si>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</si>
  <si>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</si>
  <si>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</si>
  <si>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</si>
  <si>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</si>
  <si>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</si>
  <si>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</si>
  <si>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</si>
  <si>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</si>
  <si>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</si>
  <si>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</si>
  <si>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</si>
  <si>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</si>
  <si>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</si>
  <si>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</si>
  <si>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</si>
  <si>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</si>
  <si>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</si>
  <si>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</si>
  <si>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</si>
  <si>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</si>
  <si>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</si>
  <si>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</si>
  <si>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</si>
  <si>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</si>
  <si>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</si>
  <si>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</si>
  <si>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</si>
  <si>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</si>
  <si>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</si>
  <si>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</si>
  <si>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</si>
  <si>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</si>
  <si>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</si>
  <si>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</si>
  <si>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</si>
  <si>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</si>
  <si>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</si>
  <si>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</si>
  <si>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</si>
  <si>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</si>
  <si>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</si>
  <si>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</si>
  <si>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</si>
  <si>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</si>
  <si>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</si>
  <si>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</si>
  <si>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</si>
  <si>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</si>
  <si>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</si>
  <si>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</si>
  <si>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</si>
  <si>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</si>
  <si>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</si>
  <si>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</si>
  <si>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</si>
  <si>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</si>
  <si>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</si>
  <si>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</si>
  <si>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</si>
  <si>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</si>
  <si>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</si>
  <si>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</si>
  <si>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</si>
  <si>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</si>
  <si>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</si>
  <si>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</si>
  <si>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</si>
  <si>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</si>
  <si>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</si>
  <si>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</si>
  <si>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</si>
  <si>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</si>
  <si>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</si>
  <si>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</si>
  <si>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</si>
  <si>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</si>
  <si>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</si>
  <si>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</si>
  <si>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</si>
  <si>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</si>
  <si>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</si>
  <si>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</si>
  <si>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</si>
  <si>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</si>
  <si>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</si>
  <si>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</si>
  <si>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</si>
  <si>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</si>
  <si>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</si>
  <si>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</si>
  <si>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</si>
  <si>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</si>
  <si>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</si>
  <si>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</si>
  <si>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</si>
  <si>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</si>
  <si>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</si>
  <si>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</si>
  <si>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</si>
  <si>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</si>
  <si>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</si>
  <si>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</si>
  <si>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</si>
  <si>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</si>
  <si>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</si>
  <si>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</si>
  <si>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</si>
  <si>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</si>
  <si>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</si>
  <si>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</si>
  <si>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</si>
  <si>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</si>
  <si>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</si>
  <si>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</si>
  <si>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</si>
  <si>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</si>
  <si>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</si>
  <si>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</si>
  <si>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</si>
  <si>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</si>
  <si>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</si>
  <si>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</si>
  <si>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</si>
  <si>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</si>
  <si>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</si>
  <si>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</si>
  <si>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</si>
  <si>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</si>
  <si>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</si>
  <si>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</si>
  <si>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</si>
  <si>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</si>
  <si>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</si>
  <si>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</si>
  <si>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</si>
  <si>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</si>
  <si>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</si>
  <si>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</si>
  <si>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</si>
  <si>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</si>
  <si>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</si>
  <si>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</si>
  <si>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</si>
  <si>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</si>
  <si>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</si>
  <si>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</si>
  <si>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</si>
  <si>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</si>
  <si>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</si>
  <si>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</si>
  <si>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</si>
  <si>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</si>
  <si>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</si>
  <si>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</si>
  <si>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</si>
  <si>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</si>
  <si>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</si>
  <si>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</si>
  <si>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</si>
  <si>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</si>
  <si>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</si>
  <si>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</si>
  <si>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</si>
  <si>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</si>
  <si>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</si>
  <si>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</si>
  <si>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</si>
  <si>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</si>
  <si>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</si>
  <si>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</si>
  <si>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</si>
  <si>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</si>
  <si>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</si>
  <si>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</si>
  <si>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</si>
  <si>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</si>
  <si>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</si>
  <si>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</si>
  <si>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</si>
  <si>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</si>
  <si>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</si>
  <si>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</si>
  <si>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</si>
  <si>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</si>
  <si>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</si>
  <si>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</si>
  <si>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</si>
  <si>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</si>
  <si>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</si>
  <si>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</si>
  <si>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</si>
  <si>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</si>
  <si>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</si>
  <si>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</si>
  <si>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</si>
  <si>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</si>
  <si>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</si>
  <si>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</si>
  <si>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</si>
  <si>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</si>
  <si>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</si>
  <si>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</si>
  <si>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</si>
  <si>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</si>
  <si>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</si>
  <si>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</si>
  <si>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</si>
  <si>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</si>
  <si>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</si>
  <si>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</si>
  <si>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</si>
  <si>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</si>
  <si>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</si>
  <si>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</si>
  <si>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</si>
  <si>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</si>
  <si>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</si>
  <si>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</si>
  <si>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</si>
  <si>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</si>
  <si>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</si>
  <si>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</si>
  <si>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</si>
  <si>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</si>
  <si>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</si>
  <si>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</si>
  <si>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</si>
  <si>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</si>
  <si>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</si>
  <si>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</si>
  <si>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</si>
  <si>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</si>
  <si>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</si>
  <si>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</si>
  <si>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</si>
  <si>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</si>
  <si>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</si>
  <si>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</si>
  <si>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</si>
  <si>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</si>
  <si>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</si>
  <si>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</si>
  <si>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</si>
  <si>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</si>
  <si>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</si>
  <si>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</si>
  <si>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</si>
  <si>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</si>
  <si>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</si>
  <si>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</si>
  <si>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</si>
  <si>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</si>
  <si>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</si>
  <si>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</si>
  <si>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</si>
  <si>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</si>
  <si>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</si>
  <si>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</si>
  <si>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</si>
  <si>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</si>
  <si>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</si>
  <si>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</si>
  <si>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</si>
  <si>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</si>
  <si>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</si>
  <si>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</si>
  <si>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</si>
  <si>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</si>
  <si>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</si>
  <si>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</si>
  <si>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</si>
  <si>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</si>
  <si>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</si>
  <si>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</si>
  <si>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</si>
  <si>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</si>
  <si>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</si>
  <si>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</si>
  <si>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</si>
  <si>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</si>
  <si>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</si>
  <si>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</si>
  <si>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</si>
  <si>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</si>
  <si>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</si>
  <si>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</si>
  <si>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</si>
  <si>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</si>
  <si>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</si>
  <si>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</si>
  <si>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</si>
  <si>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</si>
  <si>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</si>
  <si>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</si>
  <si>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</si>
  <si>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</si>
  <si>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</si>
  <si>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</si>
  <si>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</si>
  <si>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</si>
  <si>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</si>
  <si>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</si>
  <si>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</si>
  <si>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</si>
  <si>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</si>
  <si>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</si>
  <si>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</si>
  <si>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</si>
  <si>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</si>
  <si>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</si>
  <si>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</si>
  <si>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</si>
  <si>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</si>
  <si>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</si>
  <si>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</si>
  <si>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</si>
  <si>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</si>
  <si>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</si>
  <si>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</si>
  <si>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</si>
  <si>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</si>
  <si>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</si>
  <si>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</si>
  <si>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</si>
  <si>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</si>
  <si>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</si>
  <si>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</si>
  <si>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</si>
  <si>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</si>
  <si>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</si>
  <si>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</si>
  <si>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</si>
  <si>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</si>
  <si>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</si>
  <si>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</si>
  <si>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</si>
  <si>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</si>
  <si>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</si>
  <si>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</si>
  <si>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</si>
  <si>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</si>
  <si>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</si>
  <si>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</si>
  <si>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</si>
  <si>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</si>
  <si>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</si>
  <si>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</si>
  <si>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</si>
  <si>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</si>
  <si>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</si>
  <si>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</si>
  <si>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</si>
  <si>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</si>
  <si>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</si>
  <si>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</si>
  <si>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</si>
  <si>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</si>
  <si>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</si>
  <si>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</si>
  <si>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</si>
  <si>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</si>
  <si>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</si>
  <si>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</si>
  <si>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</si>
  <si>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</si>
  <si>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</si>
  <si>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</si>
  <si>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</si>
  <si>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</si>
  <si>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</si>
  <si>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</si>
  <si>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</si>
  <si>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</si>
  <si>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</si>
  <si>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</si>
  <si>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</si>
  <si>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</si>
  <si>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</si>
  <si>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</si>
  <si>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</si>
  <si>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</si>
  <si>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</si>
  <si>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</si>
  <si>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</si>
  <si>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</si>
  <si>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</si>
  <si>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</si>
  <si>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</si>
  <si>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</si>
  <si>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</si>
  <si>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</si>
  <si>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</si>
  <si>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</si>
  <si>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</si>
  <si>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</si>
  <si>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</si>
  <si>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</si>
  <si>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</si>
  <si>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</si>
  <si>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</si>
  <si>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</si>
  <si>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</si>
  <si>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</si>
  <si>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</si>
  <si>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</si>
  <si>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</si>
  <si>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</si>
  <si>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</si>
  <si>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</si>
  <si>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</si>
  <si>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</si>
  <si>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</si>
  <si>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</si>
  <si>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</si>
  <si>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</si>
  <si>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</si>
  <si>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</si>
  <si>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</si>
  <si>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</si>
  <si>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</si>
  <si>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</si>
  <si>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</si>
  <si>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</si>
  <si>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</si>
  <si>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</si>
  <si>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</si>
  <si>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</si>
  <si>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</si>
  <si>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</si>
  <si>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</si>
  <si>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</si>
  <si>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</si>
  <si>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</si>
  <si>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</si>
  <si>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</si>
  <si>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</si>
  <si>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</si>
  <si>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</si>
  <si>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</si>
  <si>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</si>
  <si>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</si>
  <si>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</si>
  <si>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</si>
  <si>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</si>
  <si>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</si>
  <si>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</si>
  <si>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</si>
  <si>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</si>
  <si>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</si>
  <si>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</si>
  <si>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</si>
  <si>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</si>
  <si>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</si>
  <si>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</si>
  <si>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</si>
  <si>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</si>
  <si>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</si>
  <si>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</si>
  <si>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</si>
  <si>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</si>
  <si>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</si>
  <si>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</si>
  <si>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</si>
  <si>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</si>
  <si>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</si>
  <si>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</si>
  <si>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</si>
  <si>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</si>
  <si>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</si>
  <si>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</si>
  <si>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</si>
  <si>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</si>
  <si>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</si>
  <si>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</si>
  <si>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</si>
  <si>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</si>
  <si>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</si>
  <si>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</si>
  <si>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</si>
  <si>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</si>
  <si>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</si>
  <si>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</si>
  <si>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</si>
  <si>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</si>
  <si>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</si>
  <si>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</si>
  <si>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</si>
  <si>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</si>
  <si>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</si>
  <si>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</si>
  <si>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</si>
  <si>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</si>
  <si>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</si>
  <si>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</si>
  <si>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</si>
  <si>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</si>
  <si>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</si>
  <si>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</si>
  <si>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</si>
  <si>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</si>
  <si>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</si>
  <si>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</si>
  <si>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</si>
  <si>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</si>
  <si>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</si>
  <si>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</si>
  <si>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</si>
  <si>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</si>
  <si>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</si>
  <si>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</si>
  <si>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</si>
  <si>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</si>
  <si>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</si>
  <si>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</si>
  <si>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</si>
  <si>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</si>
  <si>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</si>
  <si>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</si>
  <si>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</si>
  <si>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</si>
  <si>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</si>
  <si>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</si>
  <si>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</si>
  <si>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</si>
  <si>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</si>
  <si>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</si>
  <si>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</si>
  <si>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</si>
  <si>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</si>
  <si>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</si>
  <si>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</si>
  <si>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</si>
  <si>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</si>
  <si>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</si>
  <si>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</si>
  <si>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</si>
  <si>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</si>
  <si>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</si>
  <si>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</si>
  <si>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</si>
  <si>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</si>
  <si>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</si>
  <si>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</si>
  <si>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</si>
  <si>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</si>
  <si>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</si>
  <si>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</si>
  <si>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</si>
  <si>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</si>
  <si>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</si>
  <si>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</si>
  <si>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</si>
  <si>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</si>
  <si>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</si>
  <si>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</si>
  <si>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</si>
  <si>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</si>
  <si>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</si>
  <si>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</si>
  <si>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</si>
  <si>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</si>
  <si>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</si>
  <si>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</si>
  <si>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</si>
  <si>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</si>
  <si>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</si>
  <si>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</si>
  <si>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</si>
  <si>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</si>
  <si>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</si>
  <si>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</si>
  <si>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</si>
  <si>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</si>
  <si>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</si>
  <si>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</si>
  <si>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</si>
  <si>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</si>
  <si>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</si>
  <si>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</si>
  <si>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</si>
  <si>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</si>
  <si>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</si>
  <si>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</si>
  <si>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</si>
  <si>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</si>
  <si>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</si>
  <si>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</si>
  <si>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</si>
  <si>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</si>
  <si>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</si>
  <si>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</si>
  <si>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</si>
  <si>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</si>
  <si>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</si>
  <si>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</si>
  <si>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</si>
  <si>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</si>
  <si>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</si>
  <si>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</si>
  <si>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</si>
  <si>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</si>
  <si>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</si>
  <si>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</si>
  <si>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</si>
  <si>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</si>
  <si>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</si>
  <si>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</si>
  <si>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</si>
  <si>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</si>
  <si>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</si>
  <si>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</si>
  <si>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</si>
  <si>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</si>
  <si>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</si>
  <si>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</si>
  <si>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</si>
  <si>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</si>
  <si>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</si>
  <si>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</si>
  <si>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</si>
  <si>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</si>
  <si>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</si>
  <si>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</si>
  <si>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</si>
  <si>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</si>
  <si>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</si>
  <si>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</si>
  <si>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</si>
  <si>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</si>
  <si>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</si>
  <si>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</si>
  <si>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</si>
  <si>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</si>
  <si>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</si>
  <si>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</si>
  <si>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</si>
  <si>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</si>
  <si>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</si>
  <si>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</si>
  <si>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</si>
  <si>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</si>
  <si>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</si>
  <si>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</si>
  <si>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</si>
  <si>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</si>
  <si>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</si>
  <si>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</si>
  <si>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</si>
  <si>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</si>
  <si>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</si>
  <si>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</si>
  <si>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</si>
  <si>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</si>
  <si>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</si>
  <si>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</si>
  <si>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</si>
  <si>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</si>
  <si>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</si>
  <si>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</si>
  <si>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</si>
  <si>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</si>
  <si>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</si>
  <si>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</si>
  <si>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</si>
  <si>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</si>
  <si>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</si>
  <si>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</si>
  <si>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</si>
  <si>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</si>
  <si>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</si>
  <si>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</si>
  <si>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</si>
  <si>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</si>
  <si>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</si>
  <si>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</si>
  <si>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</si>
  <si>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</si>
  <si>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</si>
  <si>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</si>
  <si>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</si>
  <si>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</si>
  <si>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</si>
  <si>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</si>
  <si>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</si>
  <si>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</si>
  <si>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</si>
  <si>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</si>
  <si>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</si>
  <si>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</si>
  <si>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</si>
  <si>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</si>
  <si>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</si>
  <si>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</si>
  <si>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</si>
  <si>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</si>
  <si>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</si>
  <si>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</si>
  <si>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</si>
  <si>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</si>
  <si>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</si>
  <si>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</si>
  <si>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</si>
  <si>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</si>
  <si>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</si>
  <si>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</si>
  <si>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</si>
  <si>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</si>
  <si>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</si>
  <si>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</si>
  <si>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</si>
  <si>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</si>
  <si>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</si>
  <si>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</si>
  <si>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</si>
  <si>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</si>
  <si>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</si>
  <si>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</si>
  <si>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</si>
  <si>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</si>
  <si>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</si>
  <si>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</si>
  <si>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</si>
  <si>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</si>
  <si>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</si>
  <si>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</si>
  <si>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</si>
  <si>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</si>
  <si>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</si>
  <si>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</si>
  <si>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</si>
  <si>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</si>
  <si>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</si>
  <si>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</si>
  <si>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</si>
  <si>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</si>
  <si>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</si>
  <si>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</si>
  <si>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</si>
  <si>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</si>
  <si>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</si>
  <si>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</si>
  <si>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</si>
  <si>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</si>
  <si>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</si>
  <si>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</si>
  <si>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</si>
  <si>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</si>
  <si>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</si>
  <si>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</si>
  <si>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</si>
  <si>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</si>
  <si>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</si>
  <si>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</si>
  <si>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</si>
  <si>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</si>
  <si>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</si>
  <si>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</si>
  <si>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</si>
  <si>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</si>
  <si>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</si>
  <si>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</si>
  <si>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</si>
  <si>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</si>
  <si>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</si>
  <si>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</si>
  <si>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</si>
  <si>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</si>
  <si>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</si>
  <si>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</si>
  <si>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</si>
  <si>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</si>
  <si>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</si>
  <si>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</si>
  <si>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</si>
  <si>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</si>
  <si>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</si>
  <si>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</si>
  <si>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</si>
  <si>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</si>
  <si>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</si>
  <si>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</si>
  <si>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</si>
  <si>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</si>
  <si>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</si>
  <si>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</si>
  <si>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</si>
  <si>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</si>
  <si>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</si>
  <si>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</si>
  <si>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</si>
  <si>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</si>
  <si>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</si>
  <si>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</si>
  <si>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</si>
  <si>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</si>
  <si>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</si>
  <si>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</si>
  <si>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</si>
  <si>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</si>
  <si>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</si>
  <si>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</si>
  <si>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</si>
  <si>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</si>
  <si>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</si>
  <si>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</si>
  <si>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</si>
  <si>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</si>
  <si>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</si>
  <si>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</si>
  <si>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</si>
  <si>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</si>
  <si>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</si>
  <si>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</si>
  <si>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</si>
  <si>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</si>
  <si>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</si>
  <si>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</si>
  <si>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</si>
  <si>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</si>
  <si>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</si>
  <si>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</si>
  <si>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</si>
  <si>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</si>
  <si>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</si>
  <si>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</si>
  <si>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</si>
  <si>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</si>
  <si>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</si>
  <si>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</si>
  <si>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</si>
  <si>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</si>
  <si>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</si>
  <si>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</si>
  <si>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</si>
  <si>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</si>
  <si>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</si>
  <si>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</si>
  <si>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</si>
  <si>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</si>
  <si>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</si>
  <si>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</si>
  <si>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</si>
  <si>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</si>
  <si>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</si>
  <si>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</si>
  <si>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</si>
  <si>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</si>
  <si>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</si>
  <si>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</si>
  <si>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</si>
  <si>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</si>
  <si>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</si>
  <si>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</si>
  <si>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</si>
  <si>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</si>
  <si>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</si>
  <si>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</si>
  <si>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</si>
  <si>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</si>
  <si>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</si>
  <si>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</si>
  <si>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</si>
  <si>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</si>
  <si>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</si>
  <si>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</si>
  <si>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</si>
  <si>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</si>
  <si>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</si>
  <si>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</si>
  <si>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</si>
  <si>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</si>
  <si>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</si>
  <si>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</si>
  <si>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</si>
  <si>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</si>
  <si>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</si>
  <si>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</si>
  <si>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</si>
  <si>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</si>
  <si>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</si>
  <si>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</si>
  <si>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</si>
  <si>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</si>
  <si>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</si>
  <si>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</si>
  <si>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</si>
  <si>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</si>
  <si>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</si>
  <si>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</si>
  <si>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</si>
  <si>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</si>
  <si>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</si>
  <si>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</si>
  <si>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</si>
  <si>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</si>
  <si>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</si>
  <si>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</si>
  <si>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</si>
  <si>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公益社団法人信和会　京都民医連第二中央病院</t>
    <phoneticPr fontId="3"/>
  </si>
  <si>
    <t>〒606-8226 京都市左京区田中飛鳥井町８９</t>
    <phoneticPr fontId="3"/>
  </si>
  <si>
    <t>〇</t>
  </si>
  <si>
    <t>公益法人</t>
  </si>
  <si>
    <t>内科</t>
  </si>
  <si>
    <t>ＤＰＣ病院ではない</t>
  </si>
  <si>
    <t>有</t>
  </si>
  <si>
    <t>看護必要度Ⅰ</t>
    <phoneticPr fontId="3"/>
  </si>
  <si>
    <t>南2病棟</t>
  </si>
  <si>
    <t>急性期機能</t>
  </si>
  <si>
    <t>2018年12月</t>
  </si>
  <si>
    <t>-</t>
    <phoneticPr fontId="3"/>
  </si>
  <si>
    <t>南3病棟</t>
  </si>
  <si>
    <t>慢性期機能</t>
  </si>
  <si>
    <t>リハビリテーション科</t>
  </si>
  <si>
    <t>回復期ﾘﾊﾋﾞﾘﾃｰｼｮﾝ病棟入院料１</t>
  </si>
  <si>
    <t>体制強化加算１の届出有り</t>
  </si>
  <si>
    <t>北2病棟</t>
  </si>
  <si>
    <t>回復期機能</t>
  </si>
  <si>
    <t>地域包括ケア病棟入院料１</t>
  </si>
  <si>
    <t>北3病棟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</si>
</sst>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t="s">
        <v>1039</v>
      </c>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1047</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1054</v>
      </c>
      <c r="O89" s="262" t="s">
        <v>1057</v>
      </c>
    </row>
    <row r="90" spans="1:22" s="21" customFormat="1">
      <c r="A90" s="243"/>
      <c r="B90" s="1"/>
      <c r="C90" s="3"/>
      <c r="D90" s="3"/>
      <c r="E90" s="3"/>
      <c r="F90" s="3"/>
      <c r="G90" s="3"/>
      <c r="H90" s="287"/>
      <c r="I90" s="67" t="s">
        <v>36</v>
      </c>
      <c r="J90" s="68"/>
      <c r="K90" s="69"/>
      <c r="L90" s="262" t="s">
        <v>1046</v>
      </c>
      <c r="M90" s="262" t="s">
        <v>1050</v>
      </c>
      <c r="N90" s="262" t="s">
        <v>1055</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1055</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169</v>
      </c>
      <c r="K99" s="237" t="str">
        <f>IF(OR(COUNTIF(L99:O99,"未確認")&gt;0,COUNTIF(L99:O99,"~*")&gt;0),"※","")</f>
        <v/>
      </c>
      <c r="L99" s="258">
        <v>34</v>
      </c>
      <c r="M99" s="258">
        <v>34</v>
      </c>
      <c r="N99" s="258">
        <v>51</v>
      </c>
      <c r="O99" s="258">
        <v>50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169</v>
      </c>
      <c r="K101" s="237" t="str">
        <f>IF(OR(COUNTIF(L101:O101,"未確認")&gt;0,COUNTIF(L101:O101,"~*")&gt;0),"※","")</f>
        <v/>
      </c>
      <c r="L101" s="258">
        <v>34</v>
      </c>
      <c r="M101" s="258">
        <v>34</v>
      </c>
      <c r="N101" s="258">
        <v>51</v>
      </c>
      <c r="O101" s="258">
        <v>50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IF(OR(COUNTIF(L101:O101,"未確認")&gt;0,COUNTIF(L101:O101,"~*")&gt;0),"※","")</f>
        <v/>
      </c>
      <c r="L102" s="258">
        <v>43</v>
      </c>
      <c r="M102" s="258">
        <v>21</v>
      </c>
      <c r="N102" s="258">
        <v>51</v>
      </c>
      <c r="O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1055</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1055</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c r="N131" s="98" t="s">
        <v>1052</v>
      </c>
      <c r="O131" s="98" t="s">
        <v>1056</v>
      </c>
    </row>
    <row r="132" spans="1:22" s="83" customFormat="1" ht="34.5" customHeight="1">
      <c r="A132" s="244" t="s">
        <v>621</v>
      </c>
      <c r="B132" s="84"/>
      <c r="C132" s="295"/>
      <c r="D132" s="297"/>
      <c r="E132" s="320" t="s">
        <v>58</v>
      </c>
      <c r="F132" s="321"/>
      <c r="G132" s="321"/>
      <c r="H132" s="322"/>
      <c r="I132" s="389"/>
      <c r="J132" s="101"/>
      <c r="K132" s="102"/>
      <c r="L132" s="82">
        <v>34</v>
      </c>
      <c r="M132" s="82">
        <v>34</v>
      </c>
      <c r="N132" s="82">
        <v>51</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1055</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80</v>
      </c>
      <c r="K148" s="264" t="str">
        <f t="shared" si="3"/>
        <v/>
      </c>
      <c r="L148" s="117">
        <v>80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42</v>
      </c>
      <c r="K167" s="264" t="str">
        <f t="shared" si="3"/>
        <v/>
      </c>
      <c r="L167" s="117">
        <v>0</v>
      </c>
      <c r="M167" s="117">
        <v>42</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62</v>
      </c>
      <c r="K194" s="264" t="str">
        <f t="shared" si="5"/>
        <v/>
      </c>
      <c r="L194" s="117">
        <v>0</v>
      </c>
      <c r="M194" s="117">
        <v>0</v>
      </c>
      <c r="N194" s="117">
        <v>62</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83</v>
      </c>
      <c r="K200" s="264" t="str">
        <f t="shared" si="5"/>
        <v/>
      </c>
      <c r="L200" s="117">
        <v>0</v>
      </c>
      <c r="M200" s="117">
        <v>0</v>
      </c>
      <c r="N200" s="117">
        <v>0</v>
      </c>
      <c r="O200" s="117">
        <v>83</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1055</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1055</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1055</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1055</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1055</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36.9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88</v>
      </c>
      <c r="K269" s="81" t="str">
        <f t="shared" si="8"/>
        <v/>
      </c>
      <c r="L269" s="147">
        <v>24</v>
      </c>
      <c r="M269" s="147">
        <v>20</v>
      </c>
      <c r="N269" s="147">
        <v>19</v>
      </c>
      <c r="O269" s="147">
        <v>25</v>
      </c>
    </row>
    <row r="270" spans="1:22" s="83" customFormat="1" ht="34.5" customHeight="1">
      <c r="A270" s="249" t="s">
        <v>725</v>
      </c>
      <c r="B270" s="120"/>
      <c r="C270" s="371"/>
      <c r="D270" s="371"/>
      <c r="E270" s="371"/>
      <c r="F270" s="371"/>
      <c r="G270" s="371" t="s">
        <v>148</v>
      </c>
      <c r="H270" s="371"/>
      <c r="I270" s="404"/>
      <c r="J270" s="266">
        <f t="shared" si="9"/>
        <v>31.5</v>
      </c>
      <c r="K270" s="81" t="str">
        <f t="shared" si="8"/>
        <v/>
      </c>
      <c r="L270" s="148">
        <v>4.9000000000000004</v>
      </c>
      <c r="M270" s="148">
        <v>11.1</v>
      </c>
      <c r="N270" s="148">
        <v>10.199999999999999</v>
      </c>
      <c r="O270" s="148">
        <v>5.3</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1</v>
      </c>
      <c r="O271" s="147">
        <v>1</v>
      </c>
    </row>
    <row r="272" spans="1:22" s="83" customFormat="1" ht="34.5" customHeight="1">
      <c r="A272" s="249" t="s">
        <v>726</v>
      </c>
      <c r="B272" s="120"/>
      <c r="C272" s="372"/>
      <c r="D272" s="372"/>
      <c r="E272" s="372"/>
      <c r="F272" s="372"/>
      <c r="G272" s="371" t="s">
        <v>148</v>
      </c>
      <c r="H272" s="371"/>
      <c r="I272" s="404"/>
      <c r="J272" s="266">
        <f t="shared" si="9"/>
        <v>4.8</v>
      </c>
      <c r="K272" s="81" t="str">
        <f t="shared" si="8"/>
        <v/>
      </c>
      <c r="L272" s="148">
        <v>0</v>
      </c>
      <c r="M272" s="148">
        <v>0.3</v>
      </c>
      <c r="N272" s="148">
        <v>3.2</v>
      </c>
      <c r="O272" s="148">
        <v>1.3</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3</v>
      </c>
      <c r="M273" s="147">
        <v>3</v>
      </c>
      <c r="N273" s="147">
        <v>10</v>
      </c>
      <c r="O273" s="147">
        <v>3</v>
      </c>
    </row>
    <row r="274" spans="1:15" s="83" customFormat="1" ht="34.5" customHeight="1">
      <c r="A274" s="249" t="s">
        <v>727</v>
      </c>
      <c r="B274" s="120"/>
      <c r="C274" s="372"/>
      <c r="D274" s="372"/>
      <c r="E274" s="372"/>
      <c r="F274" s="372"/>
      <c r="G274" s="371" t="s">
        <v>148</v>
      </c>
      <c r="H274" s="371"/>
      <c r="I274" s="404"/>
      <c r="J274" s="266">
        <f t="shared" si="9"/>
        <v>13.6</v>
      </c>
      <c r="K274" s="81" t="str">
        <f t="shared" si="8"/>
        <v/>
      </c>
      <c r="L274" s="148">
        <v>0</v>
      </c>
      <c r="M274" s="148">
        <v>2</v>
      </c>
      <c r="N274" s="148">
        <v>0</v>
      </c>
      <c r="O274" s="148">
        <v>11.6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33</v>
      </c>
      <c r="K277" s="81" t="str">
        <f t="shared" si="8"/>
        <v/>
      </c>
      <c r="L277" s="147">
        <v>3</v>
      </c>
      <c r="M277" s="147">
        <v>2</v>
      </c>
      <c r="N277" s="147">
        <v>25</v>
      </c>
      <c r="O277" s="147">
        <v>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15</v>
      </c>
      <c r="K279" s="81" t="str">
        <f t="shared" si="8"/>
        <v/>
      </c>
      <c r="L279" s="147">
        <v>1</v>
      </c>
      <c r="M279" s="147">
        <v>1</v>
      </c>
      <c r="N279" s="147">
        <v>12</v>
      </c>
      <c r="O279" s="147">
        <v>1</v>
      </c>
    </row>
    <row r="280" spans="1:15" s="83" customFormat="1" ht="34.5" customHeight="1">
      <c r="A280" s="249" t="s">
        <v>730</v>
      </c>
      <c r="B280" s="84"/>
      <c r="C280" s="372"/>
      <c r="D280" s="372"/>
      <c r="E280" s="372"/>
      <c r="F280" s="372"/>
      <c r="G280" s="371" t="s">
        <v>148</v>
      </c>
      <c r="H280" s="371"/>
      <c r="I280" s="404"/>
      <c r="J280" s="266">
        <f t="shared" si="9"/>
        <v>1</v>
      </c>
      <c r="K280" s="81" t="str">
        <f t="shared" si="8"/>
        <v/>
      </c>
      <c r="L280" s="148">
        <v>0</v>
      </c>
      <c r="M280" s="148">
        <v>0</v>
      </c>
      <c r="N280" s="148">
        <v>0</v>
      </c>
      <c r="O280" s="148">
        <v>1</v>
      </c>
    </row>
    <row r="281" spans="1:15" s="83" customFormat="1" ht="34.5" customHeight="1">
      <c r="A281" s="249" t="s">
        <v>731</v>
      </c>
      <c r="B281" s="84"/>
      <c r="C281" s="371" t="s">
        <v>156</v>
      </c>
      <c r="D281" s="372"/>
      <c r="E281" s="372"/>
      <c r="F281" s="372"/>
      <c r="G281" s="371" t="s">
        <v>146</v>
      </c>
      <c r="H281" s="371"/>
      <c r="I281" s="404"/>
      <c r="J281" s="266">
        <f t="shared" si="9"/>
        <v>5</v>
      </c>
      <c r="K281" s="81" t="str">
        <f t="shared" si="8"/>
        <v/>
      </c>
      <c r="L281" s="147">
        <v>1</v>
      </c>
      <c r="M281" s="147">
        <v>1</v>
      </c>
      <c r="N281" s="147">
        <v>2</v>
      </c>
      <c r="O281" s="147">
        <v>1</v>
      </c>
    </row>
    <row r="282" spans="1:15" s="83" customFormat="1" ht="34.5" customHeight="1">
      <c r="A282" s="249" t="s">
        <v>731</v>
      </c>
      <c r="B282" s="84"/>
      <c r="C282" s="372"/>
      <c r="D282" s="372"/>
      <c r="E282" s="372"/>
      <c r="F282" s="372"/>
      <c r="G282" s="371" t="s">
        <v>148</v>
      </c>
      <c r="H282" s="371"/>
      <c r="I282" s="404"/>
      <c r="J282" s="266">
        <f t="shared" si="9"/>
        <v>1</v>
      </c>
      <c r="K282" s="81" t="str">
        <f t="shared" si="8"/>
        <v/>
      </c>
      <c r="L282" s="148">
        <v>0</v>
      </c>
      <c r="M282" s="148">
        <v>0</v>
      </c>
      <c r="N282" s="148">
        <v>0</v>
      </c>
      <c r="O282" s="148">
        <v>1</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39.799999999999997</v>
      </c>
      <c r="N298" s="148">
        <v>4.2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3.8</v>
      </c>
      <c r="N300" s="148">
        <v>4.2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1055</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1055</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1054</v>
      </c>
      <c r="O367" s="66" t="s">
        <v>1057</v>
      </c>
    </row>
    <row r="368" spans="1:22" s="118" customFormat="1" ht="20.25" customHeight="1">
      <c r="A368" s="243"/>
      <c r="B368" s="1"/>
      <c r="C368" s="3"/>
      <c r="D368" s="3"/>
      <c r="E368" s="3"/>
      <c r="F368" s="3"/>
      <c r="G368" s="3"/>
      <c r="H368" s="287"/>
      <c r="I368" s="67" t="s">
        <v>36</v>
      </c>
      <c r="J368" s="170"/>
      <c r="K368" s="79"/>
      <c r="L368" s="137" t="s">
        <v>1046</v>
      </c>
      <c r="M368" s="137" t="s">
        <v>1050</v>
      </c>
      <c r="N368" s="137" t="s">
        <v>1055</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1055</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1754</v>
      </c>
      <c r="K392" s="81" t="str">
        <f t="shared" ref="K392:K397" si="12">IF(OR(COUNTIF(L392:O392,"未確認")&gt;0,COUNTIF(L392:O392,"~*")&gt;0),"※","")</f>
        <v/>
      </c>
      <c r="L392" s="147">
        <v>732</v>
      </c>
      <c r="M392" s="147">
        <v>204</v>
      </c>
      <c r="N392" s="147">
        <v>237</v>
      </c>
      <c r="O392" s="147">
        <v>581</v>
      </c>
    </row>
    <row r="393" spans="1:22" s="83" customFormat="1" ht="34.5" customHeight="1">
      <c r="A393" s="249" t="s">
        <v>773</v>
      </c>
      <c r="B393" s="84"/>
      <c r="C393" s="370"/>
      <c r="D393" s="380"/>
      <c r="E393" s="320" t="s">
        <v>224</v>
      </c>
      <c r="F393" s="321"/>
      <c r="G393" s="321"/>
      <c r="H393" s="322"/>
      <c r="I393" s="343"/>
      <c r="J393" s="140">
        <f t="shared" si="11"/>
        <v>1077</v>
      </c>
      <c r="K393" s="81" t="str">
        <f t="shared" si="12"/>
        <v/>
      </c>
      <c r="L393" s="147">
        <v>148</v>
      </c>
      <c r="M393" s="147">
        <v>186</v>
      </c>
      <c r="N393" s="147">
        <v>237</v>
      </c>
      <c r="O393" s="147">
        <v>506</v>
      </c>
    </row>
    <row r="394" spans="1:22" s="83" customFormat="1" ht="34.5" customHeight="1">
      <c r="A394" s="250" t="s">
        <v>774</v>
      </c>
      <c r="B394" s="84"/>
      <c r="C394" s="370"/>
      <c r="D394" s="381"/>
      <c r="E394" s="320" t="s">
        <v>225</v>
      </c>
      <c r="F394" s="321"/>
      <c r="G394" s="321"/>
      <c r="H394" s="322"/>
      <c r="I394" s="343"/>
      <c r="J394" s="140">
        <f t="shared" si="11"/>
        <v>444</v>
      </c>
      <c r="K394" s="81" t="str">
        <f t="shared" si="12"/>
        <v/>
      </c>
      <c r="L394" s="147">
        <v>408</v>
      </c>
      <c r="M394" s="147">
        <v>16</v>
      </c>
      <c r="N394" s="147">
        <v>0</v>
      </c>
      <c r="O394" s="147">
        <v>20</v>
      </c>
    </row>
    <row r="395" spans="1:22" s="83" customFormat="1" ht="34.5" customHeight="1">
      <c r="A395" s="250" t="s">
        <v>775</v>
      </c>
      <c r="B395" s="84"/>
      <c r="C395" s="370"/>
      <c r="D395" s="382"/>
      <c r="E395" s="320" t="s">
        <v>226</v>
      </c>
      <c r="F395" s="321"/>
      <c r="G395" s="321"/>
      <c r="H395" s="322"/>
      <c r="I395" s="343"/>
      <c r="J395" s="140">
        <f t="shared" si="11"/>
        <v>233</v>
      </c>
      <c r="K395" s="81" t="str">
        <f t="shared" si="12"/>
        <v/>
      </c>
      <c r="L395" s="147">
        <v>176</v>
      </c>
      <c r="M395" s="147">
        <v>2</v>
      </c>
      <c r="N395" s="147">
        <v>0</v>
      </c>
      <c r="O395" s="147">
        <v>55</v>
      </c>
    </row>
    <row r="396" spans="1:22" s="83" customFormat="1" ht="34.5" customHeight="1">
      <c r="A396" s="250" t="s">
        <v>776</v>
      </c>
      <c r="B396" s="1"/>
      <c r="C396" s="370"/>
      <c r="D396" s="320" t="s">
        <v>227</v>
      </c>
      <c r="E396" s="321"/>
      <c r="F396" s="321"/>
      <c r="G396" s="321"/>
      <c r="H396" s="322"/>
      <c r="I396" s="343"/>
      <c r="J396" s="140">
        <f t="shared" si="11"/>
        <v>60622</v>
      </c>
      <c r="K396" s="81" t="str">
        <f t="shared" si="12"/>
        <v/>
      </c>
      <c r="L396" s="147">
        <v>11809</v>
      </c>
      <c r="M396" s="147">
        <v>12308</v>
      </c>
      <c r="N396" s="147">
        <v>18475</v>
      </c>
      <c r="O396" s="147">
        <v>18030</v>
      </c>
    </row>
    <row r="397" spans="1:22" s="83" customFormat="1" ht="34.5" customHeight="1">
      <c r="A397" s="250" t="s">
        <v>777</v>
      </c>
      <c r="B397" s="119"/>
      <c r="C397" s="370"/>
      <c r="D397" s="320" t="s">
        <v>228</v>
      </c>
      <c r="E397" s="321"/>
      <c r="F397" s="321"/>
      <c r="G397" s="321"/>
      <c r="H397" s="322"/>
      <c r="I397" s="344"/>
      <c r="J397" s="140">
        <f t="shared" si="11"/>
        <v>1757</v>
      </c>
      <c r="K397" s="81" t="str">
        <f t="shared" si="12"/>
        <v/>
      </c>
      <c r="L397" s="147">
        <v>735</v>
      </c>
      <c r="M397" s="147">
        <v>205</v>
      </c>
      <c r="N397" s="147">
        <v>235</v>
      </c>
      <c r="O397" s="147">
        <v>582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1055</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1754</v>
      </c>
      <c r="K405" s="81" t="str">
        <f t="shared" ref="K405:K422" si="14">IF(OR(COUNTIF(L405:O405,"未確認")&gt;0,COUNTIF(L405:O405,"~*")&gt;0),"※","")</f>
        <v/>
      </c>
      <c r="L405" s="147">
        <v>732</v>
      </c>
      <c r="M405" s="147">
        <v>204</v>
      </c>
      <c r="N405" s="147">
        <v>237</v>
      </c>
      <c r="O405" s="147">
        <v>581</v>
      </c>
    </row>
    <row r="406" spans="1:22" s="83" customFormat="1" ht="34.5" customHeight="1">
      <c r="A406" s="251" t="s">
        <v>779</v>
      </c>
      <c r="B406" s="119"/>
      <c r="C406" s="369"/>
      <c r="D406" s="375" t="s">
        <v>233</v>
      </c>
      <c r="E406" s="377" t="s">
        <v>234</v>
      </c>
      <c r="F406" s="378"/>
      <c r="G406" s="378"/>
      <c r="H406" s="379"/>
      <c r="I406" s="361"/>
      <c r="J406" s="140">
        <f t="shared" si="13"/>
        <v>485</v>
      </c>
      <c r="K406" s="81" t="str">
        <f t="shared" si="14"/>
        <v/>
      </c>
      <c r="L406" s="147">
        <v>26</v>
      </c>
      <c r="M406" s="147">
        <v>138</v>
      </c>
      <c r="N406" s="147">
        <v>43</v>
      </c>
      <c r="O406" s="147">
        <v>278</v>
      </c>
    </row>
    <row r="407" spans="1:22" s="83" customFormat="1" ht="34.5" customHeight="1">
      <c r="A407" s="251" t="s">
        <v>780</v>
      </c>
      <c r="B407" s="119"/>
      <c r="C407" s="369"/>
      <c r="D407" s="369"/>
      <c r="E407" s="320" t="s">
        <v>235</v>
      </c>
      <c r="F407" s="321"/>
      <c r="G407" s="321"/>
      <c r="H407" s="322"/>
      <c r="I407" s="361"/>
      <c r="J407" s="140">
        <f t="shared" si="13"/>
        <v>815</v>
      </c>
      <c r="K407" s="81" t="str">
        <f t="shared" si="14"/>
        <v/>
      </c>
      <c r="L407" s="147">
        <v>595</v>
      </c>
      <c r="M407" s="147">
        <v>35</v>
      </c>
      <c r="N407" s="147">
        <v>3</v>
      </c>
      <c r="O407" s="147">
        <v>182</v>
      </c>
    </row>
    <row r="408" spans="1:22" s="83" customFormat="1" ht="34.5" customHeight="1">
      <c r="A408" s="251" t="s">
        <v>781</v>
      </c>
      <c r="B408" s="119"/>
      <c r="C408" s="369"/>
      <c r="D408" s="369"/>
      <c r="E408" s="320" t="s">
        <v>236</v>
      </c>
      <c r="F408" s="321"/>
      <c r="G408" s="321"/>
      <c r="H408" s="322"/>
      <c r="I408" s="361"/>
      <c r="J408" s="140">
        <f t="shared" si="13"/>
        <v>389</v>
      </c>
      <c r="K408" s="81" t="str">
        <f t="shared" si="14"/>
        <v/>
      </c>
      <c r="L408" s="147">
        <v>91</v>
      </c>
      <c r="M408" s="147">
        <v>29</v>
      </c>
      <c r="N408" s="147">
        <v>191</v>
      </c>
      <c r="O408" s="147">
        <v>78</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20</v>
      </c>
      <c r="M409" s="147">
        <v>2</v>
      </c>
      <c r="N409" s="147">
        <v>0</v>
      </c>
      <c r="O409" s="147">
        <v>43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1757</v>
      </c>
      <c r="K413" s="81" t="str">
        <f t="shared" si="14"/>
        <v/>
      </c>
      <c r="L413" s="147">
        <v>735</v>
      </c>
      <c r="M413" s="147">
        <v>205</v>
      </c>
      <c r="N413" s="147">
        <v>235</v>
      </c>
      <c r="O413" s="147">
        <v>582</v>
      </c>
    </row>
    <row r="414" spans="1:22" s="83" customFormat="1" ht="34.5" customHeight="1">
      <c r="A414" s="251" t="s">
        <v>787</v>
      </c>
      <c r="B414" s="119"/>
      <c r="C414" s="369"/>
      <c r="D414" s="375" t="s">
        <v>240</v>
      </c>
      <c r="E414" s="377" t="s">
        <v>241</v>
      </c>
      <c r="F414" s="378"/>
      <c r="G414" s="378"/>
      <c r="H414" s="379"/>
      <c r="I414" s="361"/>
      <c r="J414" s="140">
        <f t="shared" si="13"/>
        <v>714</v>
      </c>
      <c r="K414" s="81" t="str">
        <f t="shared" si="14"/>
        <v/>
      </c>
      <c r="L414" s="147">
        <v>591</v>
      </c>
      <c r="M414" s="147">
        <v>75</v>
      </c>
      <c r="N414" s="147">
        <v>9</v>
      </c>
      <c r="O414" s="147">
        <v>39</v>
      </c>
    </row>
    <row r="415" spans="1:22" s="83" customFormat="1" ht="34.5" customHeight="1">
      <c r="A415" s="251" t="s">
        <v>788</v>
      </c>
      <c r="B415" s="119"/>
      <c r="C415" s="369"/>
      <c r="D415" s="369"/>
      <c r="E415" s="320" t="s">
        <v>242</v>
      </c>
      <c r="F415" s="321"/>
      <c r="G415" s="321"/>
      <c r="H415" s="322"/>
      <c r="I415" s="361"/>
      <c r="J415" s="140">
        <f t="shared" si="13"/>
        <v>663</v>
      </c>
      <c r="K415" s="81" t="str">
        <f t="shared" si="14"/>
        <v/>
      </c>
      <c r="L415" s="147">
        <v>63</v>
      </c>
      <c r="M415" s="147">
        <v>35</v>
      </c>
      <c r="N415" s="147">
        <v>177</v>
      </c>
      <c r="O415" s="147">
        <v>388</v>
      </c>
    </row>
    <row r="416" spans="1:22" s="83" customFormat="1" ht="34.5" customHeight="1">
      <c r="A416" s="251" t="s">
        <v>789</v>
      </c>
      <c r="B416" s="119"/>
      <c r="C416" s="369"/>
      <c r="D416" s="369"/>
      <c r="E416" s="320" t="s">
        <v>243</v>
      </c>
      <c r="F416" s="321"/>
      <c r="G416" s="321"/>
      <c r="H416" s="322"/>
      <c r="I416" s="361"/>
      <c r="J416" s="140">
        <f t="shared" si="13"/>
        <v>97</v>
      </c>
      <c r="K416" s="81" t="str">
        <f t="shared" si="14"/>
        <v/>
      </c>
      <c r="L416" s="147">
        <v>38</v>
      </c>
      <c r="M416" s="147">
        <v>17</v>
      </c>
      <c r="N416" s="147">
        <v>13</v>
      </c>
      <c r="O416" s="147">
        <v>29</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6</v>
      </c>
      <c r="M417" s="147">
        <v>13</v>
      </c>
      <c r="N417" s="147">
        <v>12</v>
      </c>
      <c r="O417" s="147">
        <v>23</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0</v>
      </c>
      <c r="M418" s="147">
        <v>8</v>
      </c>
      <c r="N418" s="147">
        <v>3</v>
      </c>
      <c r="O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118</v>
      </c>
      <c r="K420" s="81" t="str">
        <f t="shared" si="14"/>
        <v/>
      </c>
      <c r="L420" s="147">
        <v>7</v>
      </c>
      <c r="M420" s="147">
        <v>12</v>
      </c>
      <c r="N420" s="147">
        <v>21</v>
      </c>
      <c r="O420" s="147">
        <v>78</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30</v>
      </c>
      <c r="M421" s="147">
        <v>45</v>
      </c>
      <c r="N421" s="147">
        <v>0</v>
      </c>
      <c r="O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1055</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1043</v>
      </c>
      <c r="K430" s="193" t="str">
        <f>IF(OR(COUNTIF(L430:O430,"未確認")&gt;0,COUNTIF(L430:O430,"~*")&gt;0),"※","")</f>
        <v/>
      </c>
      <c r="L430" s="147">
        <v>144</v>
      </c>
      <c r="M430" s="147">
        <v>130</v>
      </c>
      <c r="N430" s="147">
        <v>226</v>
      </c>
      <c r="O430" s="147">
        <v>543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519</v>
      </c>
      <c r="K431" s="193" t="str">
        <f>IF(OR(COUNTIF(L431:O431,"未確認")&gt;0,COUNTIF(L431:O431,"~*")&gt;0),"※","")</f>
        <v/>
      </c>
      <c r="L431" s="147">
        <v>76</v>
      </c>
      <c r="M431" s="147">
        <v>35</v>
      </c>
      <c r="N431" s="147">
        <v>32</v>
      </c>
      <c r="O431" s="147">
        <v>376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399</v>
      </c>
      <c r="K432" s="193" t="str">
        <f>IF(OR(COUNTIF(L432:O432,"未確認")&gt;0,COUNTIF(L432:O432,"~*")&gt;0),"※","")</f>
        <v/>
      </c>
      <c r="L432" s="147">
        <v>35</v>
      </c>
      <c r="M432" s="147">
        <v>50</v>
      </c>
      <c r="N432" s="147">
        <v>168</v>
      </c>
      <c r="O432" s="147">
        <v>146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106</v>
      </c>
      <c r="K433" s="193" t="str">
        <f>IF(OR(COUNTIF(L433:O433,"未確認")&gt;0,COUNTIF(L433:O433,"~*")&gt;0),"※","")</f>
        <v/>
      </c>
      <c r="L433" s="147">
        <v>30</v>
      </c>
      <c r="M433" s="147">
        <v>45</v>
      </c>
      <c r="N433" s="147">
        <v>18</v>
      </c>
      <c r="O433" s="147">
        <v>13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19</v>
      </c>
      <c r="K434" s="193" t="str">
        <f>IF(OR(COUNTIF(L434:O434,"未確認")&gt;0,COUNTIF(L434:O434,"~*")&gt;0),"※","")</f>
        <v/>
      </c>
      <c r="L434" s="147">
        <v>3</v>
      </c>
      <c r="M434" s="147">
        <v>0</v>
      </c>
      <c r="N434" s="147">
        <v>8</v>
      </c>
      <c r="O434" s="147">
        <v>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1055</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17</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7</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22</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19</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1055</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1055</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1055</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1055</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1055</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1055</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48</v>
      </c>
      <c r="K534" s="201" t="str">
        <f t="shared" si="23"/>
        <v>※</v>
      </c>
      <c r="L534" s="117">
        <v>21</v>
      </c>
      <c r="M534" s="117" t="s">
        <v>541</v>
      </c>
      <c r="N534" s="117">
        <v>13</v>
      </c>
      <c r="O534" s="117">
        <v>14</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1054</v>
      </c>
      <c r="O543" s="66" t="s">
        <v>1057</v>
      </c>
    </row>
    <row r="544" spans="1:22" s="1" customFormat="1" ht="20.25" customHeight="1">
      <c r="A544" s="243"/>
      <c r="C544" s="62"/>
      <c r="D544" s="3"/>
      <c r="E544" s="3"/>
      <c r="F544" s="3"/>
      <c r="G544" s="3"/>
      <c r="H544" s="287"/>
      <c r="I544" s="67" t="s">
        <v>36</v>
      </c>
      <c r="J544" s="68"/>
      <c r="K544" s="186"/>
      <c r="L544" s="70" t="s">
        <v>1046</v>
      </c>
      <c r="M544" s="70" t="s">
        <v>1050</v>
      </c>
      <c r="N544" s="70" t="s">
        <v>1055</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1048</v>
      </c>
      <c r="N558" s="211" t="s">
        <v>1048</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55.2</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48.7</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43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5.2</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32.1</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33.6</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2.1</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1.6</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1054</v>
      </c>
      <c r="O588" s="66" t="s">
        <v>1057</v>
      </c>
    </row>
    <row r="589" spans="1:22" s="1" customFormat="1" ht="20.25" customHeight="1">
      <c r="A589" s="243"/>
      <c r="C589" s="62"/>
      <c r="D589" s="3"/>
      <c r="E589" s="3"/>
      <c r="F589" s="3"/>
      <c r="G589" s="3"/>
      <c r="H589" s="287"/>
      <c r="I589" s="67" t="s">
        <v>36</v>
      </c>
      <c r="J589" s="68"/>
      <c r="K589" s="186"/>
      <c r="L589" s="70" t="s">
        <v>1046</v>
      </c>
      <c r="M589" s="70" t="s">
        <v>1050</v>
      </c>
      <c r="N589" s="70" t="s">
        <v>1055</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23</v>
      </c>
      <c r="K593" s="201" t="str">
        <f>IF(OR(COUNTIF(L593:O593,"未確認")&gt;0,COUNTIF(L593:O593,"*")&gt;0),"※","")</f>
        <v/>
      </c>
      <c r="L593" s="117">
        <v>23</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t="s">
        <v>541</v>
      </c>
      <c r="N594" s="117">
        <v>0</v>
      </c>
      <c r="O594" s="117">
        <v>0</v>
      </c>
    </row>
    <row r="595" spans="1:15" s="115" customFormat="1" ht="35.15" customHeight="1">
      <c r="A595" s="251" t="s">
        <v>895</v>
      </c>
      <c r="B595" s="84"/>
      <c r="C595" s="323" t="s">
        <v>994</v>
      </c>
      <c r="D595" s="324"/>
      <c r="E595" s="324"/>
      <c r="F595" s="324"/>
      <c r="G595" s="324"/>
      <c r="H595" s="325"/>
      <c r="I595" s="340" t="s">
        <v>397</v>
      </c>
      <c r="J595" s="140">
        <v>848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3152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436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437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1055</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42</v>
      </c>
      <c r="K613" s="201" t="str">
        <f t="shared" ref="K613:K623" si="29">IF(OR(COUNTIF(L613:O613,"未確認")&gt;0,COUNTIF(L613:O613,"*")&gt;0),"※","")</f>
        <v>※</v>
      </c>
      <c r="L613" s="117">
        <v>12</v>
      </c>
      <c r="M613" s="117" t="s">
        <v>541</v>
      </c>
      <c r="N613" s="117">
        <v>12</v>
      </c>
      <c r="O613" s="117">
        <v>18</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56</v>
      </c>
      <c r="K618" s="201" t="str">
        <f t="shared" si="29"/>
        <v/>
      </c>
      <c r="L618" s="117">
        <v>0</v>
      </c>
      <c r="M618" s="117">
        <v>0</v>
      </c>
      <c r="N618" s="117">
        <v>0</v>
      </c>
      <c r="O618" s="117">
        <v>56</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1055</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48</v>
      </c>
      <c r="K632" s="201" t="str">
        <f t="shared" si="31"/>
        <v/>
      </c>
      <c r="L632" s="117">
        <v>35</v>
      </c>
      <c r="M632" s="117">
        <v>13</v>
      </c>
      <c r="N632" s="117">
        <v>0</v>
      </c>
      <c r="O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17</v>
      </c>
      <c r="M633" s="117">
        <v>10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1055</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154</v>
      </c>
      <c r="K646" s="201" t="str">
        <f t="shared" ref="K646:K660" si="33">IF(OR(COUNTIF(L646:O646,"未確認")&gt;0,COUNTIF(L646:O646,"*")&gt;0),"※","")</f>
        <v/>
      </c>
      <c r="L646" s="117">
        <v>55</v>
      </c>
      <c r="M646" s="117">
        <v>38</v>
      </c>
      <c r="N646" s="117">
        <v>61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58</v>
      </c>
      <c r="K648" s="201" t="str">
        <f t="shared" si="33"/>
        <v/>
      </c>
      <c r="L648" s="117">
        <v>10</v>
      </c>
      <c r="M648" s="117">
        <v>14</v>
      </c>
      <c r="N648" s="117">
        <v>34</v>
      </c>
      <c r="O648" s="117">
        <v>0</v>
      </c>
    </row>
    <row r="649" spans="1:22" s="118" customFormat="1" ht="70" customHeight="1">
      <c r="A649" s="252" t="s">
        <v>928</v>
      </c>
      <c r="B649" s="84"/>
      <c r="C649" s="295"/>
      <c r="D649" s="297"/>
      <c r="E649" s="320" t="s">
        <v>940</v>
      </c>
      <c r="F649" s="321"/>
      <c r="G649" s="321"/>
      <c r="H649" s="322"/>
      <c r="I649" s="122" t="s">
        <v>456</v>
      </c>
      <c r="J649" s="116">
        <f t="shared" si="32"/>
        <v>57</v>
      </c>
      <c r="K649" s="201" t="str">
        <f t="shared" si="33"/>
        <v/>
      </c>
      <c r="L649" s="117">
        <v>35</v>
      </c>
      <c r="M649" s="117">
        <v>22</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t="s">
        <v>541</v>
      </c>
      <c r="M650" s="117" t="s">
        <v>541</v>
      </c>
      <c r="N650" s="117">
        <v>27</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83</v>
      </c>
      <c r="K655" s="201" t="str">
        <f t="shared" si="33"/>
        <v/>
      </c>
      <c r="L655" s="117">
        <v>52</v>
      </c>
      <c r="M655" s="117">
        <v>16</v>
      </c>
      <c r="N655" s="117">
        <v>15</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v>
      </c>
      <c r="L657" s="117">
        <v>48</v>
      </c>
      <c r="M657" s="117">
        <v>11</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t="s">
        <v>541</v>
      </c>
      <c r="O658" s="117">
        <v>10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11</v>
      </c>
      <c r="K660" s="201" t="str">
        <f t="shared" si="33"/>
        <v/>
      </c>
      <c r="L660" s="117">
        <v>0</v>
      </c>
      <c r="M660" s="117">
        <v>0</v>
      </c>
      <c r="N660" s="117">
        <v>11</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1055</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6.8</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235</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93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49</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126</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104</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46.3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1055</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1055</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44</v>
      </c>
      <c r="K694" s="201" t="str">
        <f>IF(OR(COUNTIF(L694:O694,"未確認")&gt;0,COUNTIF(L694:O694,"*")&gt;0),"※","")</f>
        <v/>
      </c>
      <c r="L694" s="117">
        <v>0</v>
      </c>
      <c r="M694" s="117">
        <v>44</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1055</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062916-7BFD-4E2E-A3D7-9FE14EAEAA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2019-12-23T01:09:10Z</dcterms:modified>
</cp:coreProperties>
</file>