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Jm0026-smb1\健康福祉部\健康福祉部（本庁）\各課専用\高齢者支援課\11 事業所担当\09感染症・事故対策\コロナウイルス\補助金関係\府実施要綱\R3\起案\施行分\"/>
    </mc:Choice>
  </mc:AlternateContent>
  <xr:revisionPtr revIDLastSave="0" documentId="13_ncr:1_{104C5397-CE30-43BB-A794-D81C9C165F1B}" xr6:coauthVersionLast="36" xr6:coauthVersionMax="36" xr10:uidLastSave="{00000000-0000-0000-0000-000000000000}"/>
  <bookViews>
    <workbookView xWindow="0" yWindow="0" windowWidth="20490" windowHeight="7460" xr2:uid="{00000000-000D-0000-FFFF-FFFF00000000}"/>
  </bookViews>
  <sheets>
    <sheet name="別添2" sheetId="1" r:id="rId1"/>
  </sheets>
  <definedNames>
    <definedName name="_xlnm.Print_Area" localSheetId="0">別添2!$A$1:$N$46</definedName>
    <definedName name="Z_0013D02D_7229_42E9_BC29_9561B8875AB4_.wvu.Cols" localSheetId="0" hidden="1">別添2!$G:$H</definedName>
    <definedName name="Z_0013D02D_7229_42E9_BC29_9561B8875AB4_.wvu.PrintArea" localSheetId="0" hidden="1">別添2!$A$2:$N$46</definedName>
  </definedNames>
  <calcPr calcId="191029"/>
  <customWorkbookViews>
    <customWorkbookView name="厚生労働省ネットワークシステム - 個人用ビュー" guid="{0013D02D-7229-42E9-BC29-9561B8875AB4}"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 l="1"/>
  <c r="I8" i="1"/>
  <c r="I9" i="1"/>
  <c r="I10" i="1"/>
  <c r="I11" i="1"/>
  <c r="I12" i="1"/>
  <c r="I13" i="1"/>
  <c r="I14" i="1"/>
  <c r="M34" i="1"/>
  <c r="I34" i="1"/>
  <c r="M33" i="1"/>
  <c r="I33" i="1"/>
  <c r="M32" i="1"/>
  <c r="I32" i="1"/>
  <c r="M31" i="1"/>
  <c r="I31" i="1"/>
  <c r="M30" i="1"/>
  <c r="I30" i="1"/>
  <c r="M29" i="1"/>
  <c r="I29" i="1"/>
  <c r="M28" i="1"/>
  <c r="I28" i="1"/>
  <c r="M27" i="1"/>
  <c r="I27" i="1"/>
  <c r="M26" i="1"/>
  <c r="I26" i="1"/>
  <c r="M25" i="1"/>
  <c r="I25" i="1"/>
  <c r="M24" i="1"/>
  <c r="I24" i="1"/>
  <c r="M23" i="1"/>
  <c r="M22" i="1"/>
  <c r="I22" i="1"/>
  <c r="M21" i="1"/>
  <c r="I21" i="1"/>
  <c r="M20" i="1"/>
  <c r="I20" i="1"/>
  <c r="M19" i="1"/>
  <c r="I19" i="1"/>
  <c r="M18" i="1"/>
  <c r="I18" i="1"/>
  <c r="M17" i="1"/>
  <c r="I17" i="1"/>
  <c r="M16" i="1"/>
  <c r="I16" i="1"/>
  <c r="M15" i="1"/>
  <c r="I15" i="1"/>
  <c r="M14" i="1"/>
  <c r="M13" i="1"/>
  <c r="M12" i="1"/>
  <c r="M11" i="1"/>
  <c r="M10" i="1"/>
  <c r="M9" i="1"/>
  <c r="M8" i="1"/>
  <c r="M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33" authorId="0" shapeId="0" xr:uid="{00000000-0006-0000-0000-000001000000}">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<sst xmlns="http://schemas.openxmlformats.org/spreadsheetml/2006/main" count="145" uniqueCount="63">
  <si>
    <t>介護老人福祉施設</t>
    <rPh sb="0" eb="2">
      <t>カイゴ</t>
    </rPh>
    <rPh sb="2" eb="4">
      <t>ロウジン</t>
    </rPh>
    <rPh sb="4" eb="6">
      <t>フクシ</t>
    </rPh>
    <rPh sb="6" eb="8">
      <t>シセツ</t>
    </rPh>
    <phoneticPr fontId="1"/>
  </si>
  <si>
    <t>訪問入浴介護事業所</t>
    <phoneticPr fontId="1"/>
  </si>
  <si>
    <t>夜間対応型訪問介護事業所</t>
    <phoneticPr fontId="1"/>
  </si>
  <si>
    <t>通所介護事業所</t>
    <rPh sb="0" eb="2">
      <t>ツウショ</t>
    </rPh>
    <phoneticPr fontId="1"/>
  </si>
  <si>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</si>
  <si>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地域密着型介護老人福祉施設</t>
    <rPh sb="0" eb="2">
      <t>チイキ</t>
    </rPh>
    <rPh sb="2" eb="5">
      <t>ミッチャクガタ</t>
    </rPh>
    <phoneticPr fontId="1"/>
  </si>
  <si>
    <t>介護老人保健施設</t>
    <rPh sb="0" eb="8">
      <t>カイゴロウジンホケンシセツ</t>
    </rPh>
    <phoneticPr fontId="1"/>
  </si>
  <si>
    <t>-</t>
    <phoneticPr fontId="1"/>
  </si>
  <si>
    <t>通常規模型</t>
    <rPh sb="0" eb="2">
      <t>ツウジョウ</t>
    </rPh>
    <rPh sb="2" eb="4">
      <t>キボ</t>
    </rPh>
    <rPh sb="4" eb="5">
      <t>ガタ</t>
    </rPh>
    <phoneticPr fontId="1"/>
  </si>
  <si>
    <t>大規模型（Ⅰ）</t>
    <rPh sb="0" eb="3">
      <t>ダイキボ</t>
    </rPh>
    <rPh sb="3" eb="4">
      <t>ガタ</t>
    </rPh>
    <phoneticPr fontId="1"/>
  </si>
  <si>
    <t>大規模型（Ⅱ）</t>
    <rPh sb="0" eb="3">
      <t>ダイキボ</t>
    </rPh>
    <rPh sb="3" eb="4">
      <t>ガタ</t>
    </rPh>
    <phoneticPr fontId="1"/>
  </si>
  <si>
    <t>通所系</t>
    <rPh sb="0" eb="2">
      <t>ツウショ</t>
    </rPh>
    <rPh sb="2" eb="3">
      <t>ケイ</t>
    </rPh>
    <phoneticPr fontId="1"/>
  </si>
  <si>
    <t>訪問系</t>
    <rPh sb="0" eb="2">
      <t>ホウモン</t>
    </rPh>
    <rPh sb="2" eb="3">
      <t>ケイ</t>
    </rPh>
    <phoneticPr fontId="1"/>
  </si>
  <si>
    <t>入所施設・
居住系</t>
    <rPh sb="0" eb="2">
      <t>ニュウショ</t>
    </rPh>
    <rPh sb="2" eb="4">
      <t>シセツ</t>
    </rPh>
    <rPh sb="6" eb="8">
      <t>キョジュウ</t>
    </rPh>
    <rPh sb="8" eb="9">
      <t>ケイ</t>
    </rPh>
    <phoneticPr fontId="1"/>
  </si>
  <si>
    <t>支出額
（単位：千円）</t>
    <rPh sb="0" eb="3">
      <t>シシュツガク</t>
    </rPh>
    <rPh sb="5" eb="7">
      <t>タンイ</t>
    </rPh>
    <rPh sb="8" eb="10">
      <t>センエン</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</si>
  <si>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</si>
  <si>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</si>
  <si>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基準単価（単位：千円、１事業所又は１定員当たり）</t>
  </si>
  <si>
    <t>助成額</t>
    <rPh sb="0" eb="3">
      <t>ジョセイガク</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</si>
  <si>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</si>
  <si>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対象経費</t>
    <rPh sb="0" eb="2">
      <t>タイショウ</t>
    </rPh>
    <rPh sb="2" eb="4">
      <t>ケイヒ</t>
    </rPh>
    <phoneticPr fontId="1"/>
  </si>
  <si>
    <t>/事業所</t>
    <rPh sb="1" eb="4">
      <t>ジギョウショ</t>
    </rPh>
    <phoneticPr fontId="1"/>
  </si>
  <si>
    <t>/定員</t>
    <rPh sb="1" eb="3">
      <t>テイイン</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</si>
  <si>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</si>
  <si>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</si>
  <si>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短期入所系</t>
    <rPh sb="0" eb="2">
      <t>タンキ</t>
    </rPh>
    <rPh sb="2" eb="4">
      <t>ニュウショ</t>
    </rPh>
    <rPh sb="4" eb="5">
      <t>ケイ</t>
    </rPh>
    <phoneticPr fontId="1"/>
  </si>
  <si>
    <t>多機能型</t>
    <rPh sb="0" eb="3">
      <t>タキノウ</t>
    </rPh>
    <rPh sb="3" eb="4">
      <t>ガタ</t>
    </rPh>
    <phoneticPr fontId="1"/>
  </si>
  <si>
    <t>※１　事業所・施設等について、助成の申請時点で指定等を受けているものであり、休業中のものを含む。また、</t>
    <rPh sb="9" eb="10">
      <t>トウ</t>
    </rPh>
    <rPh sb="25" eb="26">
      <t>トウ</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</si>
  <si>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</si>
  <si>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介護療養型医療施設</t>
    <phoneticPr fontId="1"/>
  </si>
  <si>
    <t>介護医療院</t>
    <phoneticPr fontId="1"/>
  </si>
  <si>
    <t>看護小規模多機能型居宅介護事業所</t>
    <phoneticPr fontId="1"/>
  </si>
  <si>
    <t>小規模多機能型居宅介護事業所</t>
    <phoneticPr fontId="1"/>
  </si>
  <si>
    <t>福祉用具貸与事業所</t>
    <phoneticPr fontId="1"/>
  </si>
  <si>
    <t>居宅介護支援事業所</t>
    <phoneticPr fontId="1"/>
  </si>
  <si>
    <t>定期巡回・随時対応型訪問介護看護事業所</t>
    <phoneticPr fontId="1"/>
  </si>
  <si>
    <t>訪問リハビリテーション事業所</t>
    <phoneticPr fontId="1"/>
  </si>
  <si>
    <t>訪問看護事業所</t>
    <phoneticPr fontId="1"/>
  </si>
  <si>
    <t>訪問介護事業所</t>
    <phoneticPr fontId="1"/>
  </si>
  <si>
    <t>短期入所生活介護事業所、短期入所療養介護事業所</t>
    <phoneticPr fontId="1"/>
  </si>
  <si>
    <t>通所リハビリテーション事業所</t>
    <phoneticPr fontId="1"/>
  </si>
  <si>
    <t>認知症対応型通所介護事業所</t>
    <phoneticPr fontId="1"/>
  </si>
  <si>
    <t>居宅療養管理指導事業所</t>
    <rPh sb="0" eb="2">
      <t>キョタク</t>
    </rPh>
    <rPh sb="2" eb="4">
      <t>リョウヨウ</t>
    </rPh>
    <rPh sb="4" eb="6">
      <t>カンリ</t>
    </rPh>
    <rPh sb="6" eb="8">
      <t>シドウ</t>
    </rPh>
    <rPh sb="8" eb="11">
      <t>ジギョウショ</t>
    </rPh>
    <phoneticPr fontId="1"/>
  </si>
  <si>
    <t>各サービス共通</t>
    <rPh sb="0" eb="1">
      <t>カク</t>
    </rPh>
    <rPh sb="5" eb="7">
      <t>キョウツウ</t>
    </rPh>
    <phoneticPr fontId="1"/>
  </si>
  <si>
    <t>※３　「自主的に休業」とは、各事業者が定める運営規程の営業日において、営業しなかった日（通所系サービス事業所が※３の訪問によるサービスのみを提供する場合を含む）が連続３日以上の場合を指す。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</si>
  <si>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</si>
  <si>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t>
    <phoneticPr fontId="1"/>
  </si>
  <si>
    <t>-</t>
    <phoneticPr fontId="1"/>
  </si>
  <si>
    <t>-</t>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</si>
  <si>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</si>
  <si>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</si>
  <si>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</si>
  <si>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</si>
  <si>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</si>
  <si>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</si>
  <si>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の指定を受けている場合は、介護サービスの種別（上記１～２８）により助成する。</t>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</si>
  <si>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</si>
  <si>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（イ）　新型コロナウイルス感染症の流行に伴い居宅でサービスを提供する通所系サービス事業所
⑤（ア）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t>
    <phoneticPr fontId="1"/>
  </si>
  <si>
    <t>（ウ）　感染者が発生した介護サービス事業所・施設等（以下のいずれかに該当）の利用者の受け入れや当該事業所・施設等に応援職員の派遣を行う事業所・施設等
・　（ア）の①又は③に該当する介護サービス事業所・施設等
・感染症の拡大防止の観点から必要があり、自主的に休業した介護サービス事業所（※３）</t>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</si>
  <si>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57" eb="158">
      <t>オヨ</t>
    </rPh>
    <rPh sb="173" eb="175">
      <t>トクベツ</t>
    </rPh>
    <rPh sb="176" eb="178">
      <t>ジジョウ</t>
    </rPh>
    <rPh sb="186" eb="187">
      <t>コ</t>
    </rPh>
    <rPh sb="189" eb="191">
      <t>ヒツヨウ</t>
    </rPh>
    <rPh sb="194" eb="196">
      <t>バアイ</t>
    </rPh>
    <rPh sb="202" eb="204">
      <t>コベツ</t>
    </rPh>
    <rPh sb="204" eb="206">
      <t>キョウギ</t>
    </rPh>
    <rPh sb="207" eb="209">
      <t>ジッシ</t>
    </rPh>
    <rPh sb="211" eb="213">
      <t>コウセイ</t>
    </rPh>
    <rPh sb="213" eb="216">
      <t>ロウドウショウ</t>
    </rPh>
    <rPh sb="217" eb="218">
      <t>トク</t>
    </rPh>
    <rPh sb="219" eb="221">
      <t>ヒツヨウ</t>
    </rPh>
    <rPh sb="222" eb="223">
      <t>ミト</t>
    </rPh>
    <rPh sb="225" eb="227">
      <t>バアイ</t>
    </rPh>
    <rPh sb="228" eb="229">
      <t>カギ</t>
    </rPh>
    <rPh sb="231" eb="233">
      <t>キジュン</t>
    </rPh>
    <rPh sb="233" eb="235">
      <t>タンカ</t>
    </rPh>
    <rPh sb="236" eb="238">
      <t>ウワノ</t>
    </rPh>
    <phoneticPr fontId="1"/>
  </si>
  <si>
    <t>別表２（第４条関係）</t>
    <rPh sb="0" eb="2">
      <t>ベッピョウ</t>
    </rPh>
    <rPh sb="4" eb="5">
      <t>ダイ</t>
    </rPh>
    <rPh sb="6" eb="7">
      <t>ジョウ</t>
    </rPh>
    <rPh sb="7" eb="9">
      <t>カンケイ</t>
    </rPh>
    <phoneticPr fontId="1"/>
  </si>
  <si>
    <t>（ア）新型コロナウイルス感染者が発生又は濃厚接触者に対応した介護サービス事業所・施設等（休業要請を受けた事業所・施設等を含む）（17を除く）
①　利用者又は職員に感染者が発生した介護サービス事業所・施設等（職員に複数の濃厚接触者が発生し、職員が不足した場合を含む）
②　濃厚接触者に対応した訪問系サービス事業所（19及び20の訪問サービスを含む）、短期入所系サービス事業所（19及び20の宿泊サービスを含む）、介護施設等
③　都道府県、保健所を設置する市又は特別区から休業要請を受けた通所系サービス事業所、短期入所系サービス事業所（19及び20の通いサービス又は宿泊サービス、26の短期利用認知症対応型共同生活介護を含む）
④感染等の疑いがある者に対して一定の要件のもと自費で検査を実施した介護施設等（①、②の場合を除く）
⑤　病床ひっ迫等により、やむを得ず施設内療養を行った高齢者施設等</t>
    <rPh sb="369" eb="370">
      <t>ビョウ</t>
    </rPh>
    <rPh sb="370" eb="371">
      <t>ユカ</t>
    </rPh>
    <rPh sb="373" eb="374">
      <t>パク</t>
    </rPh>
    <rPh sb="374" eb="375">
      <t>トウ</t>
    </rPh>
    <rPh sb="382" eb="383">
      <t>エ</t>
    </rPh>
    <rPh sb="384" eb="387">
      <t>シセツナイ</t>
    </rPh>
    <rPh sb="387" eb="389">
      <t>リョウヨウ</t>
    </rPh>
    <rPh sb="390" eb="391">
      <t>オコナ</t>
    </rPh>
    <rPh sb="393" eb="396">
      <t>コウレイシャ</t>
    </rPh>
    <rPh sb="396" eb="398">
      <t>シセツ</t>
    </rPh>
    <rPh sb="398" eb="399">
      <t>トウ</t>
    </rPh>
    <phoneticPr fontId="1"/>
  </si>
  <si>
    <r>
      <rPr>
        <u/>
        <sz val="14"/>
        <rFont val="ＭＳ Ｐ明朝"/>
        <family val="1"/>
        <charset val="128"/>
      </rPr>
      <t>○（ア）①～③に該当する事業所・施設等の場合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⑤感染者又は濃厚接触者が発生して在庫の不足が見込まれる衛生用品の購入費用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○（ア）④に該当する施設等の場合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○（ア）⑤に該当する施設等の場合
【緊急時の介護人材確保に係る費用、職場環境の復旧・環境整備に係る費用】
</t>
    </r>
    <r>
      <rPr>
        <sz val="14"/>
        <rFont val="ＭＳ Ｐ明朝"/>
        <family val="1"/>
        <charset val="128"/>
      </rPr>
      <t>　感染対策等を行った上での施設内療養に要する費用（別添２のとおり。高齢者施設等に限る）</t>
    </r>
    <rPh sb="8" eb="10">
      <t>ガイトウ</t>
    </rPh>
    <rPh sb="12" eb="15">
      <t>ジギョウショ</t>
    </rPh>
    <rPh sb="16" eb="18">
      <t>シセツ</t>
    </rPh>
    <rPh sb="18" eb="19">
      <t>トウ</t>
    </rPh>
    <rPh sb="20" eb="22">
      <t>バアイ</t>
    </rPh>
    <rPh sb="122" eb="124">
      <t>レンケイ</t>
    </rPh>
    <rPh sb="156" eb="158">
      <t>カイゴ</t>
    </rPh>
    <rPh sb="158" eb="160">
      <t>シセツ</t>
    </rPh>
    <rPh sb="160" eb="161">
      <t>トウ</t>
    </rPh>
    <rPh sb="162" eb="163">
      <t>カギ</t>
    </rPh>
    <rPh sb="493" eb="495">
      <t>ガイトウ</t>
    </rPh>
    <rPh sb="497" eb="499">
      <t>シセツ</t>
    </rPh>
    <rPh sb="499" eb="500">
      <t>トウ</t>
    </rPh>
    <rPh sb="501" eb="503">
      <t>バアイ</t>
    </rPh>
    <rPh sb="609" eb="612">
      <t>キンキュウジ</t>
    </rPh>
    <rPh sb="613" eb="615">
      <t>カイゴ</t>
    </rPh>
    <rPh sb="615" eb="617">
      <t>ジンザイ</t>
    </rPh>
    <rPh sb="617" eb="619">
      <t>カクホ</t>
    </rPh>
    <rPh sb="620" eb="621">
      <t>カカ</t>
    </rPh>
    <rPh sb="622" eb="624">
      <t>ヒヨウ</t>
    </rPh>
    <rPh sb="625" eb="627">
      <t>ショクバ</t>
    </rPh>
    <rPh sb="627" eb="629">
      <t>カンキョウ</t>
    </rPh>
    <rPh sb="630" eb="632">
      <t>フッキュウ</t>
    </rPh>
    <rPh sb="633" eb="635">
      <t>カンキョウ</t>
    </rPh>
    <rPh sb="635" eb="637">
      <t>セイビ</t>
    </rPh>
    <rPh sb="638" eb="639">
      <t>カカ</t>
    </rPh>
    <rPh sb="640" eb="642">
      <t>ヒヨウ</t>
    </rPh>
    <rPh sb="645" eb="647">
      <t>カンセン</t>
    </rPh>
    <rPh sb="647" eb="649">
      <t>タイサク</t>
    </rPh>
    <rPh sb="649" eb="650">
      <t>トウ</t>
    </rPh>
    <rPh sb="651" eb="652">
      <t>オコナ</t>
    </rPh>
    <rPh sb="654" eb="655">
      <t>ウエ</t>
    </rPh>
    <rPh sb="657" eb="660">
      <t>シセツナイ</t>
    </rPh>
    <rPh sb="660" eb="662">
      <t>リョウヨウ</t>
    </rPh>
    <rPh sb="663" eb="664">
      <t>ヨウ</t>
    </rPh>
    <rPh sb="666" eb="668">
      <t>ヒヨウ</t>
    </rPh>
    <rPh sb="669" eb="671">
      <t>ベッテン</t>
    </rPh>
    <rPh sb="677" eb="680">
      <t>コウレイシャ</t>
    </rPh>
    <rPh sb="680" eb="682">
      <t>シセツ</t>
    </rPh>
    <rPh sb="682" eb="683">
      <t>トウ</t>
    </rPh>
    <rPh sb="684" eb="685">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</si>
</sst>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6"/>
      <color theme="1"/>
      <name val="ＭＳ Ｐ明朝"/>
      <family val="1"/>
      <charset val="128"/>
    </font>
    <font>
      <sz val="12"/>
      <color theme="1"/>
      <name val="ＭＳ Ｐ明朝"/>
      <family val="1"/>
      <charset val="128"/>
    </font>
    <font>
      <sz val="12"/>
      <color theme="1"/>
      <name val="ＭＳ Ｐゴシック"/>
      <family val="3"/>
      <charset val="128"/>
    </font>
    <font>
      <sz val="12"/>
      <color rgb="FFFF0000"/>
      <name val="ＭＳ Ｐ明朝"/>
      <family val="1"/>
      <charset val="128"/>
    </font>
    <font>
      <sz val="12"/>
      <name val="ＭＳ Ｐ明朝"/>
      <family val="1"/>
      <charset val="128"/>
    </font>
    <font>
      <b/>
      <sz val="9"/>
      <color indexed="81"/>
      <name val="MS P ゴシック"/>
      <family val="3"/>
      <charset val="128"/>
    </font>
    <font>
      <sz val="16"/>
      <color rgb="FFFF0000"/>
      <name val="ＭＳ Ｐ明朝"/>
      <family val="1"/>
      <charset val="128"/>
    </font>
    <font>
      <sz val="14"/>
      <name val="ＭＳ Ｐ明朝"/>
      <family val="1"/>
      <charset val="128"/>
    </font>
    <font>
      <sz val="18"/>
      <name val="ＭＳ Ｐ明朝"/>
      <family val="1"/>
      <charset val="128"/>
    </font>
    <font>
      <sz val="14"/>
      <color theme="1"/>
      <name val="ＭＳ Ｐ明朝"/>
      <family val="1"/>
      <charset val="128"/>
    </font>
    <font>
      <sz val="12"/>
      <color rgb="FF00B0F0"/>
      <name val="ＭＳ Ｐ明朝"/>
      <family val="1"/>
      <charset val="128"/>
    </font>
    <font>
      <sz val="18"/>
      <color rgb="FFFF0000"/>
      <name val="ＭＳ Ｐ明朝"/>
      <family val="1"/>
      <charset val="128"/>
    </font>
    <font>
      <sz val="16"/>
      <name val="ＭＳ Ｐ明朝"/>
      <family val="1"/>
      <charset val="128"/>
    </font>
    <font>
      <sz val="20"/>
      <name val="ＭＳ Ｐ明朝"/>
      <family val="1"/>
      <charset val="128"/>
    </font>
    <font>
      <u/>
      <sz val="14"/>
      <name val="ＭＳ Ｐ明朝"/>
      <family val="1"/>
      <charset val="128"/>
    </font>
    <font>
      <sz val="20"/>
      <color theme="1"/>
      <name val="ＭＳ Ｐ明朝"/>
      <family val="1"/>
      <charset val="128"/>
    </font>
    <font>
      <sz val="22"/>
      <name val="ＭＳ Ｐ明朝"/>
      <family val="1"/>
      <charset val="128"/>
    </font>
    <font>
      <sz val="22"/>
      <color theme="1"/>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right/>
      <top style="thin">
        <color auto="1"/>
      </top>
      <bottom/>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right/>
      <top/>
      <bottom style="thin">
        <color indexed="64"/>
      </bottom>
      <diagonal style="thin">
        <color auto="1"/>
      </diagonal>
    </border>
    <border diagonalDown="1">
      <left/>
      <right style="thin">
        <color auto="1"/>
      </right>
      <top/>
      <bottom style="thin">
        <color indexed="64"/>
      </bottom>
      <diagonal style="thin">
        <color auto="1"/>
      </diagonal>
    </border>
    <border>
      <left/>
      <right/>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02">
    <xf numFmtId="0" fontId="0" fillId="0" borderId="0" xfId="0">
      <alignment vertical="center"/>
    </xf>
    <xf numFmtId="0" fontId="5" fillId="0" borderId="0" xfId="0" applyFont="1" applyFill="1">
      <alignment vertical="center"/>
    </xf>
    <xf numFmtId="0" fontId="4" fillId="0" borderId="0" xfId="0" applyFont="1" applyFill="1">
      <alignment vertical="center"/>
    </xf>
    <xf numFmtId="0" fontId="4" fillId="2" borderId="0" xfId="0" applyFont="1" applyFill="1">
      <alignment vertical="center"/>
    </xf>
    <xf numFmtId="0" fontId="6" fillId="0" borderId="0" xfId="0" applyFont="1" applyFill="1">
      <alignment vertical="center"/>
    </xf>
    <xf numFmtId="38" fontId="4" fillId="2" borderId="0" xfId="1" applyFont="1" applyFill="1" applyBorder="1" applyAlignment="1">
      <alignment horizontal="right" vertical="center"/>
    </xf>
    <xf numFmtId="176" fontId="4" fillId="2" borderId="0" xfId="1" applyNumberFormat="1" applyFont="1" applyFill="1" applyBorder="1" applyAlignment="1">
      <alignment horizontal="right" vertical="center"/>
    </xf>
    <xf numFmtId="0" fontId="7" fillId="0" borderId="0" xfId="0" applyFont="1" applyFill="1">
      <alignment vertical="center"/>
    </xf>
    <xf numFmtId="0" fontId="9" fillId="0" borderId="0" xfId="0" applyFont="1" applyFill="1">
      <alignment vertical="center"/>
    </xf>
    <xf numFmtId="38" fontId="11" fillId="0" borderId="9" xfId="1" applyFont="1" applyFill="1" applyBorder="1" applyAlignment="1">
      <alignment horizontal="center" vertical="center"/>
    </xf>
    <xf numFmtId="38" fontId="11" fillId="0" borderId="5" xfId="1" applyFont="1" applyFill="1" applyBorder="1" applyAlignment="1">
      <alignment horizontal="center" vertical="center"/>
    </xf>
    <xf numFmtId="38" fontId="7" fillId="0" borderId="1" xfId="1" applyFont="1" applyFill="1" applyBorder="1" applyAlignment="1">
      <alignment horizontal="right" vertical="center"/>
    </xf>
    <xf numFmtId="38" fontId="7" fillId="0" borderId="2" xfId="1" applyFont="1" applyFill="1" applyBorder="1" applyAlignment="1">
      <alignment horizontal="right" vertical="center"/>
    </xf>
    <xf numFmtId="38" fontId="11" fillId="0" borderId="6" xfId="1" applyFont="1" applyFill="1" applyBorder="1" applyAlignment="1">
      <alignment horizontal="center" vertical="center"/>
    </xf>
    <xf numFmtId="38" fontId="7" fillId="2" borderId="0" xfId="1" applyFont="1" applyFill="1" applyBorder="1" applyAlignment="1">
      <alignment horizontal="right" vertical="center"/>
    </xf>
    <xf numFmtId="176" fontId="7" fillId="2" borderId="0" xfId="1" applyNumberFormat="1" applyFont="1" applyFill="1" applyBorder="1" applyAlignment="1">
      <alignment horizontal="right" vertical="center"/>
    </xf>
    <xf numFmtId="0" fontId="7" fillId="2" borderId="3" xfId="0" applyFont="1" applyFill="1" applyBorder="1" applyAlignment="1">
      <alignment horizontal="center" vertical="center" wrapText="1"/>
    </xf>
    <xf numFmtId="38" fontId="7" fillId="2" borderId="3" xfId="1" applyFont="1" applyFill="1" applyBorder="1" applyAlignment="1">
      <alignment horizontal="right" vertical="center"/>
    </xf>
    <xf numFmtId="38" fontId="7" fillId="2" borderId="4" xfId="1" applyFont="1" applyFill="1" applyBorder="1" applyAlignment="1">
      <alignment horizontal="right" vertical="center"/>
    </xf>
    <xf numFmtId="38" fontId="11" fillId="0" borderId="11" xfId="1" applyFont="1" applyFill="1" applyBorder="1" applyAlignment="1">
      <alignment horizontal="center" vertical="center"/>
    </xf>
    <xf numFmtId="38" fontId="7" fillId="2" borderId="1" xfId="1" applyFont="1" applyFill="1" applyBorder="1" applyAlignment="1">
      <alignment horizontal="right" vertical="center"/>
    </xf>
    <xf numFmtId="38" fontId="7" fillId="2" borderId="2" xfId="1" applyFont="1" applyFill="1" applyBorder="1" applyAlignment="1">
      <alignment horizontal="right" vertical="center"/>
    </xf>
    <xf numFmtId="176" fontId="7" fillId="2" borderId="2" xfId="1" applyNumberFormat="1" applyFont="1" applyFill="1" applyBorder="1" applyAlignment="1">
      <alignment horizontal="right" vertical="center"/>
    </xf>
    <xf numFmtId="38" fontId="12" fillId="0" borderId="0" xfId="1" applyFont="1" applyFill="1" applyBorder="1" applyAlignment="1">
      <alignment horizontal="right" vertical="center"/>
    </xf>
    <xf numFmtId="0" fontId="12" fillId="0" borderId="0" xfId="0" applyFont="1" applyFill="1">
      <alignment vertical="center"/>
    </xf>
    <xf numFmtId="0" fontId="10" fillId="0" borderId="0" xfId="0" applyFont="1" applyFill="1">
      <alignment vertical="center"/>
    </xf>
    <xf numFmtId="0" fontId="12" fillId="0" borderId="0" xfId="0" applyFont="1" applyFill="1" applyBorder="1" applyAlignment="1">
      <alignment horizontal="left" vertical="center" wrapText="1"/>
    </xf>
    <xf numFmtId="0" fontId="10" fillId="0" borderId="0" xfId="0" applyFont="1" applyFill="1" applyAlignment="1">
      <alignment horizontal="left" vertical="center"/>
    </xf>
    <xf numFmtId="0" fontId="12" fillId="0" borderId="0" xfId="0" applyFont="1" applyFill="1" applyAlignment="1">
      <alignment horizontal="center" vertical="center" wrapText="1"/>
    </xf>
    <xf numFmtId="0" fontId="10" fillId="0" borderId="0" xfId="0" applyFont="1" applyFill="1" applyBorder="1" applyAlignment="1">
      <alignment horizontal="left" vertical="center" wrapText="1"/>
    </xf>
    <xf numFmtId="0" fontId="13" fillId="0" borderId="0" xfId="0" applyFont="1" applyFill="1">
      <alignment vertical="center"/>
    </xf>
    <xf numFmtId="0" fontId="14" fillId="0" borderId="0" xfId="0" applyFont="1" applyFill="1">
      <alignment vertical="center"/>
    </xf>
    <xf numFmtId="0" fontId="10" fillId="0" borderId="1" xfId="0"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38" fontId="10" fillId="0" borderId="0" xfId="1" applyFont="1" applyFill="1" applyBorder="1" applyAlignment="1">
      <alignment horizontal="right" vertical="center"/>
    </xf>
    <xf numFmtId="0" fontId="10" fillId="0" borderId="0" xfId="0" applyFont="1" applyFill="1" applyAlignment="1">
      <alignment horizontal="center" vertical="center" wrapText="1"/>
    </xf>
    <xf numFmtId="0" fontId="10" fillId="0" borderId="1" xfId="0" applyFont="1" applyFill="1" applyBorder="1" applyAlignment="1">
      <alignment horizontal="center" vertical="center"/>
    </xf>
    <xf numFmtId="0" fontId="3" fillId="0" borderId="0" xfId="0" applyFont="1" applyFill="1" applyBorder="1" applyAlignment="1">
      <alignment horizontal="center" vertical="center"/>
    </xf>
    <xf numFmtId="38" fontId="4" fillId="0" borderId="0" xfId="1" applyFont="1" applyFill="1" applyBorder="1" applyAlignment="1">
      <alignment horizontal="right" vertical="center"/>
    </xf>
    <xf numFmtId="176" fontId="4" fillId="0" borderId="0" xfId="1" applyNumberFormat="1" applyFont="1" applyFill="1" applyBorder="1" applyAlignment="1">
      <alignment horizontal="right" vertical="center"/>
    </xf>
    <xf numFmtId="38" fontId="10" fillId="0" borderId="0" xfId="1" applyFont="1" applyFill="1" applyBorder="1" applyAlignment="1">
      <alignment horizontal="left" vertical="top" wrapText="1"/>
    </xf>
    <xf numFmtId="38" fontId="11" fillId="0" borderId="6" xfId="1" applyFont="1" applyFill="1" applyBorder="1" applyAlignment="1">
      <alignment horizontal="center" vertical="center" shrinkToFit="1"/>
    </xf>
    <xf numFmtId="0" fontId="18" fillId="3" borderId="5" xfId="0" applyFont="1" applyFill="1" applyBorder="1">
      <alignment vertical="center"/>
    </xf>
    <xf numFmtId="0" fontId="4" fillId="3" borderId="11" xfId="0" applyFont="1" applyFill="1" applyBorder="1">
      <alignment vertical="center"/>
    </xf>
    <xf numFmtId="0" fontId="4" fillId="3" borderId="4" xfId="0" applyFont="1" applyFill="1" applyBorder="1" applyAlignment="1">
      <alignment vertical="top"/>
    </xf>
    <xf numFmtId="0" fontId="4" fillId="3" borderId="4" xfId="0" applyFont="1" applyFill="1" applyBorder="1" applyAlignment="1">
      <alignment horizontal="center" vertical="center"/>
    </xf>
    <xf numFmtId="0" fontId="4" fillId="3" borderId="4" xfId="0" applyFont="1" applyFill="1" applyBorder="1" applyAlignment="1">
      <alignment vertical="center" wrapText="1"/>
    </xf>
    <xf numFmtId="0" fontId="7" fillId="3" borderId="4" xfId="0" applyFont="1" applyFill="1" applyBorder="1" applyAlignment="1">
      <alignment vertical="center" wrapText="1"/>
    </xf>
    <xf numFmtId="0" fontId="5" fillId="3" borderId="13" xfId="0" applyFont="1" applyFill="1" applyBorder="1">
      <alignment vertical="center"/>
    </xf>
    <xf numFmtId="0" fontId="7" fillId="3" borderId="13" xfId="0" applyFont="1" applyFill="1" applyBorder="1">
      <alignment vertical="center"/>
    </xf>
    <xf numFmtId="0" fontId="7" fillId="3" borderId="13" xfId="0" applyFont="1" applyFill="1" applyBorder="1" applyAlignment="1">
      <alignment horizontal="right" vertical="center"/>
    </xf>
    <xf numFmtId="0" fontId="7" fillId="3" borderId="10" xfId="0" applyFont="1" applyFill="1" applyBorder="1">
      <alignment vertical="center"/>
    </xf>
    <xf numFmtId="0" fontId="4" fillId="3" borderId="3" xfId="0" applyFont="1" applyFill="1" applyBorder="1" applyAlignment="1">
      <alignment vertical="center" wrapText="1"/>
    </xf>
    <xf numFmtId="0" fontId="4" fillId="4" borderId="5" xfId="0" applyFont="1" applyFill="1" applyBorder="1">
      <alignment vertical="center"/>
    </xf>
    <xf numFmtId="0" fontId="7" fillId="4" borderId="12" xfId="0" applyFont="1" applyFill="1" applyBorder="1">
      <alignment vertical="center"/>
    </xf>
    <xf numFmtId="0" fontId="4" fillId="4" borderId="4" xfId="0" applyFont="1" applyFill="1" applyBorder="1" applyAlignment="1">
      <alignment vertical="top"/>
    </xf>
    <xf numFmtId="0" fontId="4" fillId="4" borderId="4" xfId="0" applyFont="1" applyFill="1" applyBorder="1" applyAlignment="1">
      <alignment horizontal="center" vertical="center"/>
    </xf>
    <xf numFmtId="0" fontId="4" fillId="4" borderId="4" xfId="0" applyFont="1" applyFill="1" applyBorder="1" applyAlignment="1">
      <alignment horizontal="left" vertical="center" wrapText="1"/>
    </xf>
    <xf numFmtId="0" fontId="7" fillId="4" borderId="4" xfId="0" applyFont="1" applyFill="1" applyBorder="1" applyAlignment="1">
      <alignment horizontal="left" vertical="center" wrapText="1"/>
    </xf>
    <xf numFmtId="0" fontId="4" fillId="4" borderId="3" xfId="0" applyFont="1" applyFill="1" applyBorder="1" applyAlignment="1">
      <alignment horizontal="left" vertical="center" wrapText="1"/>
    </xf>
    <xf numFmtId="0" fontId="19" fillId="0" borderId="0" xfId="0" applyFont="1" applyFill="1">
      <alignment vertical="center"/>
    </xf>
    <xf numFmtId="0" fontId="20" fillId="0" borderId="0" xfId="0" applyFont="1" applyFill="1">
      <alignment vertical="center"/>
    </xf>
    <xf numFmtId="0" fontId="15" fillId="4" borderId="9" xfId="0" applyFont="1" applyFill="1" applyBorder="1" applyAlignment="1">
      <alignment horizontal="left" vertical="center"/>
    </xf>
    <xf numFmtId="0" fontId="15" fillId="4" borderId="12" xfId="0" applyFont="1" applyFill="1" applyBorder="1" applyAlignment="1">
      <alignment horizontal="left" vertical="center"/>
    </xf>
    <xf numFmtId="0" fontId="15" fillId="4" borderId="10" xfId="0" applyFont="1" applyFill="1" applyBorder="1" applyAlignment="1">
      <alignment horizontal="left" vertical="center"/>
    </xf>
    <xf numFmtId="0" fontId="10" fillId="0" borderId="1" xfId="0" applyFont="1" applyFill="1" applyBorder="1" applyAlignment="1">
      <alignment horizontal="left" vertical="center"/>
    </xf>
    <xf numFmtId="0" fontId="16" fillId="0" borderId="14" xfId="0" applyFont="1" applyFill="1" applyBorder="1" applyAlignment="1">
      <alignment horizontal="center" vertical="top" wrapText="1"/>
    </xf>
    <xf numFmtId="0" fontId="16" fillId="0" borderId="14" xfId="0" applyFont="1" applyFill="1" applyBorder="1" applyAlignment="1">
      <alignment horizontal="center" vertical="top"/>
    </xf>
    <xf numFmtId="0" fontId="16" fillId="0" borderId="15" xfId="0" applyFont="1" applyFill="1" applyBorder="1" applyAlignment="1">
      <alignment horizontal="center" vertical="top"/>
    </xf>
    <xf numFmtId="0" fontId="16" fillId="0" borderId="16" xfId="0" applyFont="1" applyFill="1" applyBorder="1" applyAlignment="1">
      <alignment horizontal="center" vertical="top"/>
    </xf>
    <xf numFmtId="0" fontId="16" fillId="0" borderId="17" xfId="0" applyFont="1" applyFill="1" applyBorder="1" applyAlignment="1">
      <alignment horizontal="center" vertical="top"/>
    </xf>
    <xf numFmtId="0" fontId="7" fillId="2" borderId="1" xfId="0" applyFont="1" applyFill="1" applyBorder="1" applyAlignment="1">
      <alignment horizontal="center" vertical="top" wrapText="1"/>
    </xf>
    <xf numFmtId="0" fontId="15" fillId="0" borderId="1" xfId="0" applyFont="1" applyFill="1" applyBorder="1" applyAlignment="1">
      <alignment horizontal="left" vertical="top" wrapTex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9" xfId="0" applyFont="1" applyFill="1" applyBorder="1" applyAlignment="1">
      <alignment horizontal="left" vertical="top" wrapText="1"/>
    </xf>
    <xf numFmtId="0" fontId="15" fillId="0" borderId="12"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8" xfId="0" applyFont="1" applyFill="1" applyBorder="1" applyAlignment="1">
      <alignment horizontal="left" vertical="top"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shrinkToFit="1"/>
    </xf>
    <xf numFmtId="38" fontId="12" fillId="0" borderId="1" xfId="1" applyFont="1" applyFill="1" applyBorder="1" applyAlignment="1">
      <alignment horizontal="left" vertical="top" wrapText="1"/>
    </xf>
    <xf numFmtId="0" fontId="3" fillId="3" borderId="9"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8" xfId="0" applyFont="1" applyFill="1" applyBorder="1" applyAlignment="1">
      <alignment horizontal="center" vertical="center"/>
    </xf>
    <xf numFmtId="38" fontId="10" fillId="0" borderId="5" xfId="1" applyFont="1" applyFill="1" applyBorder="1" applyAlignment="1">
      <alignment horizontal="left" vertical="top" wrapText="1"/>
    </xf>
    <xf numFmtId="38" fontId="10" fillId="0" borderId="6" xfId="1" applyFont="1" applyFill="1" applyBorder="1" applyAlignment="1">
      <alignment horizontal="left" vertical="top" wrapText="1"/>
    </xf>
    <xf numFmtId="38" fontId="10" fillId="0" borderId="7" xfId="1" applyFont="1" applyFill="1" applyBorder="1" applyAlignment="1">
      <alignment horizontal="left" vertical="top" wrapText="1"/>
    </xf>
    <xf numFmtId="38" fontId="10" fillId="0" borderId="8" xfId="1"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shrinkToFit="1"/>
    </xf>
    <xf numFmtId="0" fontId="10" fillId="0" borderId="1"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N46"/>
  <sheetViews>
    <sheetView tabSelected="1" view="pageBreakPreview" zoomScale="70" zoomScaleNormal="70" zoomScaleSheetLayoutView="70" zoomScalePageLayoutView="70" workbookViewId="0"/>
  </sheetViews>
  <sheetFormatPr defaultColWidth="9" defaultRowHeight="14" outlineLevelRow="1" outlineLevelCol="1"/>
  <cols>
    <col min="1" max="2" width="4.58203125" style="2" customWidth="1"/>
    <col min="3" max="3" width="13.83203125" style="2" customWidth="1"/>
    <col min="4" max="4" width="3.83203125" style="2" customWidth="1"/>
    <col min="5" max="5" width="35.58203125" style="2" customWidth="1"/>
    <col min="6" max="6" width="23.25" style="2" customWidth="1"/>
    <col min="7" max="8" width="16.33203125" style="2" hidden="1" customWidth="1" outlineLevel="1"/>
    <col min="9" max="9" width="60.83203125" style="2" customWidth="1" collapsed="1"/>
    <col min="10" max="10" width="27.5" style="2" customWidth="1"/>
    <col min="11" max="11" width="26.08203125" style="2" customWidth="1"/>
    <col min="12" max="12" width="15.5" style="2" customWidth="1"/>
    <col min="13" max="13" width="49.08203125" style="2" customWidth="1"/>
    <col min="14" max="14" width="15.75" style="2" customWidth="1"/>
    <col min="15" max="15" width="2.25" style="2" customWidth="1"/>
    <col min="16" max="16384" width="9" style="2"/>
  </cols>
  <sheetData>
    <row r="1" spans="1:14" ht="37.5" customHeight="1">
      <c r="A1" s="62"/>
    </row>
    <row r="2" spans="1:14" ht="39.75" customHeight="1">
      <c r="A2" s="61" t="s">
        <v>60</v>
      </c>
      <c r="B2" s="1"/>
      <c r="C2" s="31"/>
      <c r="I2" s="30"/>
      <c r="K2" s="4"/>
      <c r="L2" s="8"/>
      <c r="M2" s="4"/>
    </row>
    <row r="3" spans="1:14" ht="55.5" customHeight="1">
      <c r="A3" s="43" t="s">
        <v>17</v>
      </c>
      <c r="B3" s="49"/>
      <c r="C3" s="50"/>
      <c r="D3" s="50"/>
      <c r="E3" s="50"/>
      <c r="F3" s="50"/>
      <c r="G3" s="50"/>
      <c r="H3" s="50"/>
      <c r="I3" s="50"/>
      <c r="J3" s="50"/>
      <c r="K3" s="51"/>
      <c r="L3" s="51"/>
      <c r="M3" s="51"/>
      <c r="N3" s="52"/>
    </row>
    <row r="4" spans="1:14" ht="30" customHeight="1">
      <c r="A4" s="44"/>
      <c r="B4" s="54"/>
      <c r="C4" s="55"/>
      <c r="D4" s="55"/>
      <c r="E4" s="55"/>
      <c r="F4" s="55"/>
      <c r="G4" s="55"/>
      <c r="H4" s="55"/>
      <c r="I4" s="63" t="s">
        <v>49</v>
      </c>
      <c r="J4" s="64"/>
      <c r="K4" s="64"/>
      <c r="L4" s="64"/>
      <c r="M4" s="64"/>
      <c r="N4" s="65"/>
    </row>
    <row r="5" spans="1:14" ht="363" customHeight="1">
      <c r="A5" s="45"/>
      <c r="B5" s="56"/>
      <c r="C5" s="67" t="s">
        <v>56</v>
      </c>
      <c r="D5" s="68"/>
      <c r="E5" s="68"/>
      <c r="F5" s="69"/>
      <c r="G5" s="72" t="s">
        <v>19</v>
      </c>
      <c r="H5" s="72"/>
      <c r="I5" s="77" t="s">
        <v>61</v>
      </c>
      <c r="J5" s="78"/>
      <c r="K5" s="79" t="s">
        <v>57</v>
      </c>
      <c r="L5" s="80"/>
      <c r="M5" s="73" t="s">
        <v>58</v>
      </c>
      <c r="N5" s="73"/>
    </row>
    <row r="6" spans="1:14" ht="64.5" customHeight="1">
      <c r="A6" s="46"/>
      <c r="B6" s="57"/>
      <c r="C6" s="70"/>
      <c r="D6" s="70"/>
      <c r="E6" s="70"/>
      <c r="F6" s="71"/>
      <c r="G6" s="16" t="s">
        <v>14</v>
      </c>
      <c r="H6" s="16" t="s">
        <v>15</v>
      </c>
      <c r="I6" s="74" t="s">
        <v>43</v>
      </c>
      <c r="J6" s="75"/>
      <c r="K6" s="81"/>
      <c r="L6" s="82"/>
      <c r="M6" s="76" t="s">
        <v>43</v>
      </c>
      <c r="N6" s="76"/>
    </row>
    <row r="7" spans="1:14" ht="36" customHeight="1">
      <c r="A7" s="47"/>
      <c r="B7" s="58"/>
      <c r="C7" s="83" t="s">
        <v>11</v>
      </c>
      <c r="D7" s="37">
        <v>1</v>
      </c>
      <c r="E7" s="66" t="s">
        <v>3</v>
      </c>
      <c r="F7" s="37" t="s">
        <v>8</v>
      </c>
      <c r="G7" s="17">
        <v>5365</v>
      </c>
      <c r="H7" s="18"/>
      <c r="I7" s="19">
        <f>ROUND(G7*10%,0)</f>
        <v>537</v>
      </c>
      <c r="J7" s="13" t="s">
        <v>21</v>
      </c>
      <c r="K7" s="9">
        <v>537</v>
      </c>
      <c r="L7" s="42" t="s">
        <v>21</v>
      </c>
      <c r="M7" s="9">
        <f>ROUND(G7*5%,0)</f>
        <v>268</v>
      </c>
      <c r="N7" s="13" t="s">
        <v>21</v>
      </c>
    </row>
    <row r="8" spans="1:14" ht="36" customHeight="1">
      <c r="A8" s="47"/>
      <c r="B8" s="58"/>
      <c r="C8" s="83"/>
      <c r="D8" s="37">
        <v>2</v>
      </c>
      <c r="E8" s="66"/>
      <c r="F8" s="37" t="s">
        <v>9</v>
      </c>
      <c r="G8" s="20">
        <v>6836</v>
      </c>
      <c r="H8" s="21"/>
      <c r="I8" s="10">
        <f t="shared" ref="I8:I14" si="0">ROUND(G8*10%,0)</f>
        <v>684</v>
      </c>
      <c r="J8" s="13" t="s">
        <v>21</v>
      </c>
      <c r="K8" s="9">
        <v>684</v>
      </c>
      <c r="L8" s="42" t="s">
        <v>21</v>
      </c>
      <c r="M8" s="9">
        <f t="shared" ref="M8:M14" si="1">ROUND(G8*5%,0)</f>
        <v>342</v>
      </c>
      <c r="N8" s="13" t="s">
        <v>21</v>
      </c>
    </row>
    <row r="9" spans="1:14" ht="36" customHeight="1">
      <c r="A9" s="47"/>
      <c r="B9" s="58"/>
      <c r="C9" s="83"/>
      <c r="D9" s="37">
        <v>3</v>
      </c>
      <c r="E9" s="66"/>
      <c r="F9" s="37" t="s">
        <v>10</v>
      </c>
      <c r="G9" s="20">
        <v>8894</v>
      </c>
      <c r="H9" s="21"/>
      <c r="I9" s="10">
        <f t="shared" si="0"/>
        <v>889</v>
      </c>
      <c r="J9" s="13" t="s">
        <v>21</v>
      </c>
      <c r="K9" s="9">
        <v>889</v>
      </c>
      <c r="L9" s="42" t="s">
        <v>21</v>
      </c>
      <c r="M9" s="9">
        <f t="shared" si="1"/>
        <v>445</v>
      </c>
      <c r="N9" s="13" t="s">
        <v>21</v>
      </c>
    </row>
    <row r="10" spans="1:14" ht="36" customHeight="1">
      <c r="A10" s="47"/>
      <c r="B10" s="58"/>
      <c r="C10" s="83"/>
      <c r="D10" s="37">
        <v>4</v>
      </c>
      <c r="E10" s="84" t="s">
        <v>28</v>
      </c>
      <c r="F10" s="84"/>
      <c r="G10" s="20">
        <v>2306</v>
      </c>
      <c r="H10" s="21"/>
      <c r="I10" s="10">
        <f t="shared" si="0"/>
        <v>231</v>
      </c>
      <c r="J10" s="13" t="s">
        <v>21</v>
      </c>
      <c r="K10" s="9">
        <v>231</v>
      </c>
      <c r="L10" s="42" t="s">
        <v>21</v>
      </c>
      <c r="M10" s="9">
        <f t="shared" si="1"/>
        <v>115</v>
      </c>
      <c r="N10" s="13" t="s">
        <v>21</v>
      </c>
    </row>
    <row r="11" spans="1:14" ht="36" customHeight="1">
      <c r="A11" s="47"/>
      <c r="B11" s="58"/>
      <c r="C11" s="83"/>
      <c r="D11" s="37">
        <v>5</v>
      </c>
      <c r="E11" s="66" t="s">
        <v>41</v>
      </c>
      <c r="F11" s="66"/>
      <c r="G11" s="20">
        <v>2259</v>
      </c>
      <c r="H11" s="21"/>
      <c r="I11" s="10">
        <f t="shared" si="0"/>
        <v>226</v>
      </c>
      <c r="J11" s="13" t="s">
        <v>21</v>
      </c>
      <c r="K11" s="9">
        <v>226</v>
      </c>
      <c r="L11" s="42" t="s">
        <v>21</v>
      </c>
      <c r="M11" s="9">
        <f t="shared" si="1"/>
        <v>113</v>
      </c>
      <c r="N11" s="13" t="s">
        <v>21</v>
      </c>
    </row>
    <row r="12" spans="1:14" ht="36" customHeight="1">
      <c r="A12" s="47"/>
      <c r="B12" s="58"/>
      <c r="C12" s="83"/>
      <c r="D12" s="37">
        <v>6</v>
      </c>
      <c r="E12" s="66" t="s">
        <v>40</v>
      </c>
      <c r="F12" s="37" t="s">
        <v>8</v>
      </c>
      <c r="G12" s="20">
        <v>5644</v>
      </c>
      <c r="H12" s="21"/>
      <c r="I12" s="10">
        <f t="shared" si="0"/>
        <v>564</v>
      </c>
      <c r="J12" s="13" t="s">
        <v>21</v>
      </c>
      <c r="K12" s="9">
        <v>564</v>
      </c>
      <c r="L12" s="42" t="s">
        <v>21</v>
      </c>
      <c r="M12" s="9">
        <f t="shared" si="1"/>
        <v>282</v>
      </c>
      <c r="N12" s="13" t="s">
        <v>21</v>
      </c>
    </row>
    <row r="13" spans="1:14" ht="36" customHeight="1">
      <c r="A13" s="47"/>
      <c r="B13" s="58"/>
      <c r="C13" s="83"/>
      <c r="D13" s="37">
        <v>7</v>
      </c>
      <c r="E13" s="66"/>
      <c r="F13" s="37" t="s">
        <v>9</v>
      </c>
      <c r="G13" s="21">
        <v>7095</v>
      </c>
      <c r="H13" s="21"/>
      <c r="I13" s="10">
        <f t="shared" si="0"/>
        <v>710</v>
      </c>
      <c r="J13" s="13" t="s">
        <v>21</v>
      </c>
      <c r="K13" s="9">
        <v>710</v>
      </c>
      <c r="L13" s="42" t="s">
        <v>21</v>
      </c>
      <c r="M13" s="9">
        <f t="shared" si="1"/>
        <v>355</v>
      </c>
      <c r="N13" s="13" t="s">
        <v>21</v>
      </c>
    </row>
    <row r="14" spans="1:14" ht="36" customHeight="1">
      <c r="A14" s="47"/>
      <c r="B14" s="58"/>
      <c r="C14" s="83"/>
      <c r="D14" s="37">
        <v>8</v>
      </c>
      <c r="E14" s="66"/>
      <c r="F14" s="37" t="s">
        <v>10</v>
      </c>
      <c r="G14" s="21">
        <v>11334</v>
      </c>
      <c r="H14" s="21"/>
      <c r="I14" s="10">
        <f t="shared" si="0"/>
        <v>1133</v>
      </c>
      <c r="J14" s="13" t="s">
        <v>21</v>
      </c>
      <c r="K14" s="9">
        <v>1133</v>
      </c>
      <c r="L14" s="42" t="s">
        <v>21</v>
      </c>
      <c r="M14" s="9">
        <f t="shared" si="1"/>
        <v>567</v>
      </c>
      <c r="N14" s="13" t="s">
        <v>21</v>
      </c>
    </row>
    <row r="15" spans="1:14" ht="36" customHeight="1">
      <c r="A15" s="47"/>
      <c r="B15" s="58"/>
      <c r="C15" s="32" t="s">
        <v>25</v>
      </c>
      <c r="D15" s="37">
        <v>9</v>
      </c>
      <c r="E15" s="66" t="s">
        <v>39</v>
      </c>
      <c r="F15" s="66"/>
      <c r="G15" s="21">
        <v>4440</v>
      </c>
      <c r="H15" s="22">
        <v>16.600000000000001</v>
      </c>
      <c r="I15" s="10">
        <f>ROUND(G15/H15*10%,0)</f>
        <v>27</v>
      </c>
      <c r="J15" s="13" t="s">
        <v>22</v>
      </c>
      <c r="K15" s="9" t="s">
        <v>48</v>
      </c>
      <c r="L15" s="13"/>
      <c r="M15" s="9">
        <f>ROUND(G15/H15*5%,0)</f>
        <v>13</v>
      </c>
      <c r="N15" s="13" t="s">
        <v>22</v>
      </c>
    </row>
    <row r="16" spans="1:14" ht="36" customHeight="1">
      <c r="A16" s="47"/>
      <c r="B16" s="58"/>
      <c r="C16" s="83" t="s">
        <v>12</v>
      </c>
      <c r="D16" s="37">
        <v>10</v>
      </c>
      <c r="E16" s="66" t="s">
        <v>38</v>
      </c>
      <c r="F16" s="66"/>
      <c r="G16" s="20">
        <v>2464</v>
      </c>
      <c r="H16" s="21"/>
      <c r="I16" s="10">
        <f>ROUND(G16*10%*1.3,0)</f>
        <v>320</v>
      </c>
      <c r="J16" s="13" t="s">
        <v>21</v>
      </c>
      <c r="K16" s="9" t="s">
        <v>48</v>
      </c>
      <c r="L16" s="13"/>
      <c r="M16" s="9">
        <f>ROUND(G16*5%*1.3,0)</f>
        <v>160</v>
      </c>
      <c r="N16" s="13" t="s">
        <v>21</v>
      </c>
    </row>
    <row r="17" spans="1:14" ht="36" customHeight="1">
      <c r="A17" s="47"/>
      <c r="B17" s="58"/>
      <c r="C17" s="83"/>
      <c r="D17" s="37">
        <v>11</v>
      </c>
      <c r="E17" s="66" t="s">
        <v>1</v>
      </c>
      <c r="F17" s="66"/>
      <c r="G17" s="20">
        <v>2604</v>
      </c>
      <c r="H17" s="21"/>
      <c r="I17" s="10">
        <f t="shared" ref="I17:I22" si="2">ROUND(G17*10%*1.3,0)</f>
        <v>339</v>
      </c>
      <c r="J17" s="13" t="s">
        <v>21</v>
      </c>
      <c r="K17" s="9" t="s">
        <v>47</v>
      </c>
      <c r="L17" s="13"/>
      <c r="M17" s="9">
        <f t="shared" ref="M17:M24" si="3">ROUND(G17*5%*1.3,0)</f>
        <v>169</v>
      </c>
      <c r="N17" s="13" t="s">
        <v>21</v>
      </c>
    </row>
    <row r="18" spans="1:14" ht="36" customHeight="1">
      <c r="A18" s="47"/>
      <c r="B18" s="58"/>
      <c r="C18" s="83"/>
      <c r="D18" s="37">
        <v>12</v>
      </c>
      <c r="E18" s="66" t="s">
        <v>37</v>
      </c>
      <c r="F18" s="66"/>
      <c r="G18" s="20">
        <v>2395</v>
      </c>
      <c r="H18" s="21"/>
      <c r="I18" s="10">
        <f t="shared" si="2"/>
        <v>311</v>
      </c>
      <c r="J18" s="13" t="s">
        <v>21</v>
      </c>
      <c r="K18" s="9" t="s">
        <v>47</v>
      </c>
      <c r="L18" s="13"/>
      <c r="M18" s="9">
        <f t="shared" si="3"/>
        <v>156</v>
      </c>
      <c r="N18" s="13" t="s">
        <v>21</v>
      </c>
    </row>
    <row r="19" spans="1:14" ht="36" customHeight="1">
      <c r="A19" s="47"/>
      <c r="B19" s="58"/>
      <c r="C19" s="83"/>
      <c r="D19" s="37">
        <v>13</v>
      </c>
      <c r="E19" s="66" t="s">
        <v>36</v>
      </c>
      <c r="F19" s="66"/>
      <c r="G19" s="20">
        <v>1050</v>
      </c>
      <c r="H19" s="21"/>
      <c r="I19" s="10">
        <f t="shared" si="2"/>
        <v>137</v>
      </c>
      <c r="J19" s="13" t="s">
        <v>21</v>
      </c>
      <c r="K19" s="9" t="s">
        <v>47</v>
      </c>
      <c r="L19" s="13"/>
      <c r="M19" s="9">
        <f t="shared" si="3"/>
        <v>68</v>
      </c>
      <c r="N19" s="13" t="s">
        <v>21</v>
      </c>
    </row>
    <row r="20" spans="1:14" ht="36" customHeight="1">
      <c r="A20" s="47"/>
      <c r="B20" s="58"/>
      <c r="C20" s="83"/>
      <c r="D20" s="37">
        <v>14</v>
      </c>
      <c r="E20" s="66" t="s">
        <v>35</v>
      </c>
      <c r="F20" s="66"/>
      <c r="G20" s="20">
        <v>3904</v>
      </c>
      <c r="H20" s="21"/>
      <c r="I20" s="10">
        <f t="shared" si="2"/>
        <v>508</v>
      </c>
      <c r="J20" s="13" t="s">
        <v>21</v>
      </c>
      <c r="K20" s="9" t="s">
        <v>47</v>
      </c>
      <c r="L20" s="13"/>
      <c r="M20" s="9">
        <f t="shared" si="3"/>
        <v>254</v>
      </c>
      <c r="N20" s="13" t="s">
        <v>21</v>
      </c>
    </row>
    <row r="21" spans="1:14" ht="36" customHeight="1">
      <c r="A21" s="47"/>
      <c r="B21" s="58"/>
      <c r="C21" s="83"/>
      <c r="D21" s="37">
        <v>15</v>
      </c>
      <c r="E21" s="66" t="s">
        <v>2</v>
      </c>
      <c r="F21" s="66"/>
      <c r="G21" s="20">
        <v>1566</v>
      </c>
      <c r="H21" s="21"/>
      <c r="I21" s="10">
        <f t="shared" si="2"/>
        <v>204</v>
      </c>
      <c r="J21" s="13" t="s">
        <v>21</v>
      </c>
      <c r="K21" s="9" t="s">
        <v>47</v>
      </c>
      <c r="L21" s="13"/>
      <c r="M21" s="9">
        <f t="shared" si="3"/>
        <v>102</v>
      </c>
      <c r="N21" s="13" t="s">
        <v>21</v>
      </c>
    </row>
    <row r="22" spans="1:14" ht="36" customHeight="1">
      <c r="A22" s="47"/>
      <c r="B22" s="58"/>
      <c r="C22" s="83"/>
      <c r="D22" s="37">
        <v>16</v>
      </c>
      <c r="E22" s="66" t="s">
        <v>34</v>
      </c>
      <c r="F22" s="66"/>
      <c r="G22" s="20">
        <v>1141</v>
      </c>
      <c r="H22" s="21"/>
      <c r="I22" s="10">
        <f t="shared" si="2"/>
        <v>148</v>
      </c>
      <c r="J22" s="13" t="s">
        <v>21</v>
      </c>
      <c r="K22" s="9" t="s">
        <v>47</v>
      </c>
      <c r="L22" s="13"/>
      <c r="M22" s="9">
        <f t="shared" si="3"/>
        <v>74</v>
      </c>
      <c r="N22" s="13" t="s">
        <v>21</v>
      </c>
    </row>
    <row r="23" spans="1:14" s="3" customFormat="1" ht="36" customHeight="1" outlineLevel="1">
      <c r="A23" s="47"/>
      <c r="B23" s="58"/>
      <c r="C23" s="83"/>
      <c r="D23" s="37">
        <v>17</v>
      </c>
      <c r="E23" s="66" t="s">
        <v>33</v>
      </c>
      <c r="F23" s="66"/>
      <c r="G23" s="20">
        <v>4335</v>
      </c>
      <c r="H23" s="21"/>
      <c r="I23" s="9" t="s">
        <v>47</v>
      </c>
      <c r="J23" s="13"/>
      <c r="K23" s="9" t="s">
        <v>47</v>
      </c>
      <c r="L23" s="13"/>
      <c r="M23" s="9">
        <f t="shared" si="3"/>
        <v>282</v>
      </c>
      <c r="N23" s="13" t="s">
        <v>21</v>
      </c>
    </row>
    <row r="24" spans="1:14" s="7" customFormat="1" ht="36" customHeight="1" outlineLevel="1">
      <c r="A24" s="48"/>
      <c r="B24" s="59"/>
      <c r="C24" s="83"/>
      <c r="D24" s="37">
        <v>18</v>
      </c>
      <c r="E24" s="101" t="s">
        <v>42</v>
      </c>
      <c r="F24" s="101"/>
      <c r="G24" s="11">
        <v>252.12364423314503</v>
      </c>
      <c r="H24" s="12"/>
      <c r="I24" s="10">
        <f t="shared" ref="I24" si="4">G24*10%*1.3</f>
        <v>32.776073750308854</v>
      </c>
      <c r="J24" s="13" t="s">
        <v>21</v>
      </c>
      <c r="K24" s="9" t="s">
        <v>47</v>
      </c>
      <c r="L24" s="13"/>
      <c r="M24" s="9">
        <f t="shared" si="3"/>
        <v>16</v>
      </c>
      <c r="N24" s="13" t="s">
        <v>21</v>
      </c>
    </row>
    <row r="25" spans="1:14" ht="36" customHeight="1">
      <c r="A25" s="47"/>
      <c r="B25" s="58"/>
      <c r="C25" s="99" t="s">
        <v>26</v>
      </c>
      <c r="D25" s="37">
        <v>19</v>
      </c>
      <c r="E25" s="66" t="s">
        <v>32</v>
      </c>
      <c r="F25" s="66"/>
      <c r="G25" s="20">
        <v>4746</v>
      </c>
      <c r="H25" s="21"/>
      <c r="I25" s="10">
        <f>ROUND(G25*10%,0)</f>
        <v>475</v>
      </c>
      <c r="J25" s="13" t="s">
        <v>21</v>
      </c>
      <c r="K25" s="9" t="s">
        <v>7</v>
      </c>
      <c r="L25" s="13"/>
      <c r="M25" s="9">
        <f>ROUND(G25*5%,0)</f>
        <v>237</v>
      </c>
      <c r="N25" s="13" t="s">
        <v>21</v>
      </c>
    </row>
    <row r="26" spans="1:14" ht="36" customHeight="1">
      <c r="A26" s="47"/>
      <c r="B26" s="58"/>
      <c r="C26" s="99"/>
      <c r="D26" s="37">
        <v>20</v>
      </c>
      <c r="E26" s="66" t="s">
        <v>31</v>
      </c>
      <c r="F26" s="66"/>
      <c r="G26" s="20">
        <v>6383</v>
      </c>
      <c r="H26" s="21"/>
      <c r="I26" s="10">
        <f>ROUND(G26*10%,0)</f>
        <v>638</v>
      </c>
      <c r="J26" s="13" t="s">
        <v>21</v>
      </c>
      <c r="K26" s="9" t="s">
        <v>7</v>
      </c>
      <c r="L26" s="13"/>
      <c r="M26" s="9">
        <f>ROUND(G26*5%,0)</f>
        <v>319</v>
      </c>
      <c r="N26" s="13" t="s">
        <v>21</v>
      </c>
    </row>
    <row r="27" spans="1:14" ht="36" customHeight="1">
      <c r="A27" s="47"/>
      <c r="B27" s="58"/>
      <c r="C27" s="99" t="s">
        <v>13</v>
      </c>
      <c r="D27" s="37">
        <v>21</v>
      </c>
      <c r="E27" s="66" t="s">
        <v>0</v>
      </c>
      <c r="F27" s="66"/>
      <c r="G27" s="20">
        <v>26260</v>
      </c>
      <c r="H27" s="22">
        <v>69.8</v>
      </c>
      <c r="I27" s="10">
        <f>ROUND(G27/H27*10%,0)</f>
        <v>38</v>
      </c>
      <c r="J27" s="13" t="s">
        <v>22</v>
      </c>
      <c r="K27" s="9" t="s">
        <v>47</v>
      </c>
      <c r="L27" s="13"/>
      <c r="M27" s="9">
        <f>ROUND(G27/H27*5%,0)</f>
        <v>19</v>
      </c>
      <c r="N27" s="13" t="s">
        <v>22</v>
      </c>
    </row>
    <row r="28" spans="1:14" ht="36" customHeight="1">
      <c r="A28" s="47"/>
      <c r="B28" s="58"/>
      <c r="C28" s="99"/>
      <c r="D28" s="37">
        <v>22</v>
      </c>
      <c r="E28" s="66" t="s">
        <v>5</v>
      </c>
      <c r="F28" s="66"/>
      <c r="G28" s="20">
        <v>10182</v>
      </c>
      <c r="H28" s="22">
        <v>25.5</v>
      </c>
      <c r="I28" s="10">
        <f t="shared" ref="I28:I34" si="5">ROUND(G28/H28*10%,0)</f>
        <v>40</v>
      </c>
      <c r="J28" s="13" t="s">
        <v>22</v>
      </c>
      <c r="K28" s="9" t="s">
        <v>46</v>
      </c>
      <c r="L28" s="13"/>
      <c r="M28" s="9">
        <f t="shared" ref="M28:M34" si="6">ROUND(G28/H28*5%,0)</f>
        <v>20</v>
      </c>
      <c r="N28" s="13" t="s">
        <v>22</v>
      </c>
    </row>
    <row r="29" spans="1:14" ht="36" customHeight="1">
      <c r="A29" s="47"/>
      <c r="B29" s="58"/>
      <c r="C29" s="99"/>
      <c r="D29" s="37">
        <v>23</v>
      </c>
      <c r="E29" s="66" t="s">
        <v>6</v>
      </c>
      <c r="F29" s="66"/>
      <c r="G29" s="20">
        <v>33213</v>
      </c>
      <c r="H29" s="22">
        <v>88.3</v>
      </c>
      <c r="I29" s="10">
        <f t="shared" si="5"/>
        <v>38</v>
      </c>
      <c r="J29" s="13" t="s">
        <v>22</v>
      </c>
      <c r="K29" s="9" t="s">
        <v>7</v>
      </c>
      <c r="L29" s="13"/>
      <c r="M29" s="9">
        <f t="shared" si="6"/>
        <v>19</v>
      </c>
      <c r="N29" s="13" t="s">
        <v>22</v>
      </c>
    </row>
    <row r="30" spans="1:14" ht="36" customHeight="1">
      <c r="A30" s="47"/>
      <c r="B30" s="58"/>
      <c r="C30" s="99"/>
      <c r="D30" s="37">
        <v>24</v>
      </c>
      <c r="E30" s="66" t="s">
        <v>30</v>
      </c>
      <c r="F30" s="66"/>
      <c r="G30" s="20">
        <v>32943</v>
      </c>
      <c r="H30" s="22">
        <v>68.900000000000006</v>
      </c>
      <c r="I30" s="10">
        <f t="shared" si="5"/>
        <v>48</v>
      </c>
      <c r="J30" s="13" t="s">
        <v>22</v>
      </c>
      <c r="K30" s="9" t="s">
        <v>46</v>
      </c>
      <c r="L30" s="13"/>
      <c r="M30" s="9">
        <f t="shared" si="6"/>
        <v>24</v>
      </c>
      <c r="N30" s="13" t="s">
        <v>22</v>
      </c>
    </row>
    <row r="31" spans="1:14" ht="36" customHeight="1">
      <c r="A31" s="47"/>
      <c r="B31" s="58"/>
      <c r="C31" s="99"/>
      <c r="D31" s="37">
        <v>25</v>
      </c>
      <c r="E31" s="66" t="s">
        <v>29</v>
      </c>
      <c r="F31" s="66"/>
      <c r="G31" s="20">
        <v>29098</v>
      </c>
      <c r="H31" s="22">
        <v>68.2</v>
      </c>
      <c r="I31" s="10">
        <f t="shared" si="5"/>
        <v>43</v>
      </c>
      <c r="J31" s="13" t="s">
        <v>22</v>
      </c>
      <c r="K31" s="9" t="s">
        <v>46</v>
      </c>
      <c r="L31" s="13"/>
      <c r="M31" s="9">
        <f t="shared" si="6"/>
        <v>21</v>
      </c>
      <c r="N31" s="13" t="s">
        <v>22</v>
      </c>
    </row>
    <row r="32" spans="1:14" ht="36" customHeight="1">
      <c r="A32" s="47"/>
      <c r="B32" s="58"/>
      <c r="C32" s="99"/>
      <c r="D32" s="37">
        <v>26</v>
      </c>
      <c r="E32" s="66" t="s">
        <v>4</v>
      </c>
      <c r="F32" s="66"/>
      <c r="G32" s="20">
        <v>5499</v>
      </c>
      <c r="H32" s="22">
        <v>15.1</v>
      </c>
      <c r="I32" s="10">
        <f t="shared" si="5"/>
        <v>36</v>
      </c>
      <c r="J32" s="13" t="s">
        <v>22</v>
      </c>
      <c r="K32" s="9" t="s">
        <v>46</v>
      </c>
      <c r="L32" s="13"/>
      <c r="M32" s="9">
        <f t="shared" si="6"/>
        <v>18</v>
      </c>
      <c r="N32" s="13" t="s">
        <v>22</v>
      </c>
    </row>
    <row r="33" spans="1:14" ht="36" customHeight="1">
      <c r="A33" s="47"/>
      <c r="B33" s="58"/>
      <c r="C33" s="99"/>
      <c r="D33" s="37">
        <v>27</v>
      </c>
      <c r="E33" s="100" t="s">
        <v>23</v>
      </c>
      <c r="F33" s="100"/>
      <c r="G33" s="21">
        <v>21621</v>
      </c>
      <c r="H33" s="22">
        <v>57.8</v>
      </c>
      <c r="I33" s="10">
        <f t="shared" si="5"/>
        <v>37</v>
      </c>
      <c r="J33" s="13" t="s">
        <v>22</v>
      </c>
      <c r="K33" s="9" t="s">
        <v>46</v>
      </c>
      <c r="L33" s="13"/>
      <c r="M33" s="9">
        <f t="shared" si="6"/>
        <v>19</v>
      </c>
      <c r="N33" s="13" t="s">
        <v>22</v>
      </c>
    </row>
    <row r="34" spans="1:14" ht="36" customHeight="1">
      <c r="A34" s="53"/>
      <c r="B34" s="60"/>
      <c r="C34" s="99"/>
      <c r="D34" s="37">
        <v>28</v>
      </c>
      <c r="E34" s="100" t="s">
        <v>24</v>
      </c>
      <c r="F34" s="100"/>
      <c r="G34" s="21">
        <v>8293</v>
      </c>
      <c r="H34" s="22">
        <v>23.4</v>
      </c>
      <c r="I34" s="10">
        <f t="shared" si="5"/>
        <v>35</v>
      </c>
      <c r="J34" s="13" t="s">
        <v>22</v>
      </c>
      <c r="K34" s="9" t="s">
        <v>46</v>
      </c>
      <c r="L34" s="13"/>
      <c r="M34" s="9">
        <f t="shared" si="6"/>
        <v>18</v>
      </c>
      <c r="N34" s="13" t="s">
        <v>22</v>
      </c>
    </row>
    <row r="35" spans="1:14" ht="375.75" customHeight="1">
      <c r="A35" s="89" t="s">
        <v>20</v>
      </c>
      <c r="B35" s="90"/>
      <c r="C35" s="90"/>
      <c r="D35" s="90"/>
      <c r="E35" s="90"/>
      <c r="F35" s="91"/>
      <c r="G35" s="14"/>
      <c r="H35" s="15"/>
      <c r="I35" s="95" t="s">
        <v>62</v>
      </c>
      <c r="J35" s="96"/>
      <c r="K35" s="95" t="s">
        <v>52</v>
      </c>
      <c r="L35" s="96"/>
      <c r="M35" s="95" t="s">
        <v>53</v>
      </c>
      <c r="N35" s="96"/>
    </row>
    <row r="36" spans="1:14" ht="90" customHeight="1">
      <c r="A36" s="92"/>
      <c r="B36" s="93"/>
      <c r="C36" s="93"/>
      <c r="D36" s="93"/>
      <c r="E36" s="93"/>
      <c r="F36" s="94"/>
      <c r="G36" s="14"/>
      <c r="H36" s="15"/>
      <c r="I36" s="97"/>
      <c r="J36" s="98"/>
      <c r="K36" s="97"/>
      <c r="L36" s="98"/>
      <c r="M36" s="97"/>
      <c r="N36" s="98"/>
    </row>
    <row r="37" spans="1:14" ht="83.25" customHeight="1">
      <c r="A37" s="86" t="s">
        <v>18</v>
      </c>
      <c r="B37" s="87"/>
      <c r="C37" s="87"/>
      <c r="D37" s="87"/>
      <c r="E37" s="87"/>
      <c r="F37" s="88"/>
      <c r="G37" s="5"/>
      <c r="H37" s="6"/>
      <c r="I37" s="85" t="s">
        <v>59</v>
      </c>
      <c r="J37" s="85"/>
      <c r="K37" s="85"/>
      <c r="L37" s="85"/>
      <c r="M37" s="85"/>
      <c r="N37" s="85"/>
    </row>
    <row r="38" spans="1:14" ht="11.25" customHeight="1">
      <c r="A38" s="38"/>
      <c r="B38" s="38"/>
      <c r="C38" s="38"/>
      <c r="D38" s="38"/>
      <c r="E38" s="38"/>
      <c r="F38" s="38"/>
      <c r="G38" s="39"/>
      <c r="H38" s="40"/>
      <c r="I38" s="41"/>
      <c r="J38" s="41"/>
      <c r="K38" s="41"/>
      <c r="L38" s="41"/>
      <c r="M38" s="41"/>
      <c r="N38" s="41"/>
    </row>
    <row r="39" spans="1:14" s="24" customFormat="1" ht="34.5" customHeight="1">
      <c r="A39" s="33" t="s">
        <v>27</v>
      </c>
      <c r="B39" s="33"/>
      <c r="C39" s="34"/>
      <c r="D39" s="34"/>
      <c r="E39" s="33"/>
      <c r="F39" s="34"/>
      <c r="G39" s="35"/>
      <c r="H39" s="35"/>
      <c r="I39" s="35"/>
      <c r="J39" s="35"/>
      <c r="K39" s="23"/>
      <c r="L39" s="23"/>
      <c r="M39" s="23"/>
    </row>
    <row r="40" spans="1:14" s="24" customFormat="1" ht="34.5" customHeight="1">
      <c r="A40" s="25" t="s">
        <v>50</v>
      </c>
      <c r="B40" s="25"/>
      <c r="C40" s="25"/>
      <c r="D40" s="25"/>
      <c r="E40" s="25"/>
      <c r="F40" s="25"/>
      <c r="G40" s="25"/>
      <c r="H40" s="25"/>
      <c r="I40" s="25"/>
      <c r="J40" s="25"/>
      <c r="K40" s="26"/>
      <c r="L40" s="26"/>
      <c r="M40" s="26"/>
    </row>
    <row r="41" spans="1:14" s="24" customFormat="1" ht="34.5" customHeight="1">
      <c r="A41" s="25" t="s">
        <v>54</v>
      </c>
      <c r="B41" s="25"/>
      <c r="C41" s="25"/>
      <c r="D41" s="25"/>
      <c r="E41" s="25"/>
      <c r="F41" s="25"/>
      <c r="G41" s="25"/>
      <c r="H41" s="25"/>
      <c r="I41" s="25"/>
      <c r="J41" s="25"/>
      <c r="K41" s="26"/>
      <c r="L41" s="26"/>
      <c r="M41" s="26"/>
    </row>
    <row r="42" spans="1:14" s="24" customFormat="1" ht="34.5" customHeight="1">
      <c r="A42" s="25"/>
      <c r="B42" s="25"/>
      <c r="C42" s="27" t="s">
        <v>55</v>
      </c>
      <c r="D42" s="25"/>
      <c r="E42" s="25"/>
      <c r="F42" s="25"/>
      <c r="G42" s="25"/>
      <c r="H42" s="25"/>
      <c r="I42" s="25"/>
      <c r="J42" s="25"/>
      <c r="K42" s="26"/>
      <c r="L42" s="26"/>
      <c r="M42" s="26"/>
    </row>
    <row r="43" spans="1:14" s="24" customFormat="1" ht="34.5" customHeight="1">
      <c r="A43" s="25" t="s">
        <v>16</v>
      </c>
      <c r="B43" s="25"/>
      <c r="C43" s="25"/>
      <c r="D43" s="25"/>
      <c r="E43" s="25"/>
      <c r="F43" s="25"/>
      <c r="G43" s="25"/>
      <c r="H43" s="25"/>
      <c r="I43" s="25"/>
      <c r="J43" s="25"/>
      <c r="K43" s="26"/>
      <c r="L43" s="26"/>
      <c r="M43" s="26"/>
    </row>
    <row r="44" spans="1:14" s="24" customFormat="1" ht="34.5" customHeight="1">
      <c r="A44" s="27" t="s">
        <v>51</v>
      </c>
      <c r="B44" s="27"/>
      <c r="C44" s="36"/>
      <c r="D44" s="36"/>
      <c r="E44" s="36"/>
      <c r="F44" s="36"/>
      <c r="G44" s="36"/>
      <c r="H44" s="36"/>
      <c r="I44" s="36"/>
      <c r="J44" s="36"/>
      <c r="K44" s="28"/>
      <c r="L44" s="28"/>
      <c r="M44" s="28"/>
    </row>
    <row r="45" spans="1:14" s="24" customFormat="1" ht="34.5" customHeight="1">
      <c r="A45" s="27"/>
      <c r="B45" s="27" t="s">
        <v>45</v>
      </c>
      <c r="C45" s="36"/>
      <c r="D45" s="36"/>
      <c r="E45" s="36"/>
      <c r="F45" s="36"/>
      <c r="G45" s="36"/>
      <c r="H45" s="36"/>
      <c r="I45" s="36"/>
      <c r="J45" s="36"/>
      <c r="K45" s="28"/>
      <c r="L45" s="28"/>
      <c r="M45" s="28"/>
    </row>
    <row r="46" spans="1:14" s="25" customFormat="1" ht="34.5" customHeight="1">
      <c r="A46" s="25" t="s">
        <v>44</v>
      </c>
      <c r="K46" s="29"/>
      <c r="L46" s="29"/>
      <c r="M46" s="29"/>
    </row>
  </sheetData>
  <customSheetViews>
    <customSheetView guid="{0013D02D-7229-42E9-BC29-9561B8875AB4}" scale="70" showPageBreaks="1" fitToPage="1" printArea="1" hiddenColumns="1" view="pageBreakPreview" topLeftCell="A22">
      <selection activeCell="I35" sqref="I35:Q35"/>
      <rowBreaks count="1" manualBreakCount="1">
        <brk id="35" max="16" man="1"/>
      </rowBreaks>
      <pageMargins left="0.70866141732283472" right="0.70866141732283472" top="0.74803149606299213" bottom="0.74803149606299213" header="0.31496062992125984" footer="0.31496062992125984"/>
      <printOptions horizontalCentered="1"/>
      <pageSetup paperSize="8" scale="65" fitToHeight="0" orientation="landscape" r:id="rId1"/>
    </customSheetView>
  </customSheetViews>
  <mergeCells count="42">
    <mergeCell ref="E24:F24"/>
    <mergeCell ref="C16:C24"/>
    <mergeCell ref="C25:C26"/>
    <mergeCell ref="E25:F25"/>
    <mergeCell ref="E26:F26"/>
    <mergeCell ref="E16:F16"/>
    <mergeCell ref="C27:C34"/>
    <mergeCell ref="E27:F27"/>
    <mergeCell ref="E28:F28"/>
    <mergeCell ref="E29:F29"/>
    <mergeCell ref="E30:F30"/>
    <mergeCell ref="E31:F31"/>
    <mergeCell ref="E32:F32"/>
    <mergeCell ref="E33:F33"/>
    <mergeCell ref="E34:F34"/>
    <mergeCell ref="I37:N37"/>
    <mergeCell ref="A37:F37"/>
    <mergeCell ref="A35:F36"/>
    <mergeCell ref="I35:J36"/>
    <mergeCell ref="K35:L36"/>
    <mergeCell ref="M35:N36"/>
    <mergeCell ref="E10:F10"/>
    <mergeCell ref="E17:F17"/>
    <mergeCell ref="E18:F18"/>
    <mergeCell ref="E11:F11"/>
    <mergeCell ref="E12:E14"/>
    <mergeCell ref="I4:N4"/>
    <mergeCell ref="E22:F22"/>
    <mergeCell ref="E23:F23"/>
    <mergeCell ref="E15:F15"/>
    <mergeCell ref="E19:F19"/>
    <mergeCell ref="E20:F20"/>
    <mergeCell ref="E21:F21"/>
    <mergeCell ref="C5:F6"/>
    <mergeCell ref="G5:H5"/>
    <mergeCell ref="M5:N5"/>
    <mergeCell ref="I6:J6"/>
    <mergeCell ref="M6:N6"/>
    <mergeCell ref="I5:J5"/>
    <mergeCell ref="K5:L6"/>
    <mergeCell ref="C7:C14"/>
    <mergeCell ref="E7:E9"/>
  </mergeCells>
  <phoneticPr fontId="1"/>
  <printOptions horizontalCentered="1"/>
  <pageMargins left="0.23622047244094491" right="0.23622047244094491" top="0.78740157480314965" bottom="0.19685039370078741" header="0.31496062992125984" footer="0.31496062992125984"/>
  <pageSetup paperSize="9" scale="30"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別添2</vt:lpstr>
      <vt:lpstr>別添2!Print_Area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武村　克也</cp:lastModifiedBy>
  <cp:lastPrinted>2021-10-21T10:10:08Z</cp:lastPrinted>
  <dcterms:created xsi:type="dcterms:W3CDTF">2018-01-05T08:28:31Z</dcterms:created>
  <dcterms:modified xsi:type="dcterms:W3CDTF">2021-10-21T10:13:14Z</dcterms:modified>
</cp:coreProperties>
</file>