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545" tabRatio="788"/>
  </bookViews>
  <sheets>
    <sheet name="第７号様式①実績報告書（運営）" sheetId="1" r:id="rId1"/>
    <sheet name="第７号様式②－１事業実績報告書（運営）" sheetId="5" r:id="rId2"/>
    <sheet name="第７号様式②－２" sheetId="8" r:id="rId3"/>
    <sheet name="第７号様式③収支決算書（運営）" sheetId="6" r:id="rId4"/>
    <sheet name="【計算シート】" sheetId="14" r:id="rId5"/>
  </sheets>
  <definedNames>
    <definedName name="_xlnm.Print_Area" localSheetId="4">【計算シート】!$A$1:$G$39</definedName>
    <definedName name="_xlnm.Print_Area" localSheetId="0">'第７号様式①実績報告書（運営）'!$A$1:$N$31</definedName>
    <definedName name="_xlnm.Print_Area" localSheetId="1">'第７号様式②－１事業実績報告書（運営）'!$A$1:$W$29</definedName>
    <definedName name="_xlnm.Print_Area" localSheetId="2">'第７号様式②－２'!$A$1:$E$12</definedName>
    <definedName name="_xlnm.Print_Area" localSheetId="3">'第７号様式③収支決算書（運営）'!$A$1:$H$37</definedName>
  </definedNames>
  <calcPr calcId="145621"/>
</workbook>
</file>

<file path=xl/calcChain.xml><?xml version="1.0" encoding="utf-8"?>
<calcChain xmlns="http://schemas.openxmlformats.org/spreadsheetml/2006/main">
  <c r="D3" i="6" l="1"/>
  <c r="D3" i="8"/>
  <c r="N4" i="5"/>
  <c r="B31" i="6" l="1"/>
  <c r="D12" i="14" s="1"/>
  <c r="D4" i="14" l="1"/>
  <c r="D8" i="14" l="1"/>
  <c r="D6" i="14"/>
  <c r="D10" i="14" s="1"/>
  <c r="S29" i="5" l="1"/>
  <c r="U12" i="5" s="1"/>
  <c r="O29" i="5"/>
  <c r="Q12" i="5" s="1"/>
  <c r="K29" i="5"/>
  <c r="I12" i="5" s="1"/>
  <c r="U18" i="5"/>
  <c r="U19" i="5"/>
  <c r="U20" i="5"/>
  <c r="U21" i="5"/>
  <c r="U22" i="5"/>
  <c r="U23" i="5"/>
  <c r="U24" i="5"/>
  <c r="U25" i="5"/>
  <c r="U26" i="5"/>
  <c r="U27" i="5"/>
  <c r="U28" i="5"/>
  <c r="U17" i="5"/>
  <c r="U29" i="5" l="1"/>
  <c r="D12" i="5"/>
  <c r="D17" i="14" l="1"/>
  <c r="E22" i="14" s="1"/>
  <c r="E27" i="14" s="1"/>
  <c r="E32" i="14" s="1"/>
  <c r="E37" i="14" s="1"/>
  <c r="B8" i="6" s="1"/>
  <c r="B16" i="6" s="1"/>
  <c r="B36" i="6"/>
</calcChain>
</file>

<file path=xl/sharedStrings.xml><?xml version="1.0" encoding="utf-8"?>
<sst xmlns="http://schemas.openxmlformats.org/spreadsheetml/2006/main" count="188" uniqueCount="162">
  <si>
    <t>きょうとこどもの城づくり事業（きょうと子ども食堂）</t>
  </si>
  <si>
    <t>京　都　府　知　事　　様</t>
  </si>
  <si>
    <t>記</t>
  </si>
  <si>
    <t>４．添付資料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</si>
  <si>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</si>
  <si>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</si>
  <si>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</si>
  <si>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</si>
  <si>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</si>
  <si>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</si>
  <si>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</si>
  <si>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</si>
  <si>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</si>
  <si>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</si>
  <si>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</si>
  <si>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</si>
  <si>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　きょうとこどもの城づくり事業（きょうと子ども食堂）開設・運営支援事業実施要領に</t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</si>
  <si>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</si>
  <si>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</si>
  <si>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</si>
  <si>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</si>
  <si>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</si>
  <si>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</si>
  <si>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</si>
  <si>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</si>
  <si>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</si>
  <si>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</si>
  <si>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</si>
  <si>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</si>
  <si>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</si>
  <si>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</si>
  <si>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開設・運営支援補助金実績報告書</t>
    <rPh sb="10" eb="12">
      <t>ジッセキ</t>
    </rPh>
    <rPh sb="12" eb="14">
      <t>ホウコク</t>
    </rPh>
    <phoneticPr fontId="3"/>
  </si>
  <si>
    <t>基づき、下記のとおり補助事業の実績を報告します。</t>
    <rPh sb="12" eb="14">
      <t>ジギョウ</t>
    </rPh>
    <rPh sb="15" eb="17">
      <t>ジッセキ</t>
    </rPh>
    <rPh sb="18" eb="20">
      <t>ホウコク</t>
    </rPh>
    <phoneticPr fontId="3"/>
  </si>
  <si>
    <t>１．補助金交付決定額　　　</t>
    <rPh sb="7" eb="9">
      <t>ケッテイ</t>
    </rPh>
    <phoneticPr fontId="3"/>
  </si>
  <si>
    <t>　　・経費の支払状況を示す書面（領収証書・振込依頼書など）</t>
    <rPh sb="3" eb="5">
      <t>ケイヒ</t>
    </rPh>
    <rPh sb="6" eb="8">
      <t>シハライ</t>
    </rPh>
    <rPh sb="8" eb="10">
      <t>ジョウキョウ</t>
    </rPh>
    <rPh sb="11" eb="12">
      <t>シメ</t>
    </rPh>
    <rPh sb="13" eb="15">
      <t>ショメン</t>
    </rPh>
    <rPh sb="16" eb="18">
      <t>リョウシュウ</t>
    </rPh>
    <rPh sb="18" eb="20">
      <t>ショウショ</t>
    </rPh>
    <rPh sb="21" eb="23">
      <t>フリコミ</t>
    </rPh>
    <rPh sb="23" eb="26">
      <t>イライショ</t>
    </rPh>
    <phoneticPr fontId="3"/>
  </si>
  <si>
    <t>　　・購入品及び設置品等の内容を示す書面・写真など</t>
    <rPh sb="3" eb="5">
      <t>コウニュウ</t>
    </rPh>
    <rPh sb="5" eb="6">
      <t>ヒン</t>
    </rPh>
    <rPh sb="6" eb="7">
      <t>オヨ</t>
    </rPh>
    <rPh sb="8" eb="10">
      <t>セッチ</t>
    </rPh>
    <rPh sb="10" eb="11">
      <t>ヒン</t>
    </rPh>
    <rPh sb="11" eb="12">
      <t>トウ</t>
    </rPh>
    <rPh sb="13" eb="15">
      <t>ナイヨウ</t>
    </rPh>
    <rPh sb="16" eb="17">
      <t>シメ</t>
    </rPh>
    <rPh sb="18" eb="20">
      <t>ショメン</t>
    </rPh>
    <rPh sb="21" eb="23">
      <t>シャシン</t>
    </rPh>
    <phoneticPr fontId="3"/>
  </si>
  <si>
    <t>　　・府からの補助金を受け取った通帳の写し</t>
    <rPh sb="3" eb="4">
      <t>フ</t>
    </rPh>
    <rPh sb="7" eb="10">
      <t>ホジョキン</t>
    </rPh>
    <rPh sb="11" eb="12">
      <t>ウ</t>
    </rPh>
    <rPh sb="13" eb="14">
      <t>ト</t>
    </rPh>
    <rPh sb="16" eb="18">
      <t>ツウチョウ</t>
    </rPh>
    <rPh sb="19" eb="20">
      <t>ウツ</t>
    </rPh>
    <phoneticPr fontId="3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</si>
  <si>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3"/>
  </si>
  <si>
    <t>実施期間</t>
    <rPh sb="0" eb="2">
      <t>ジッシ</t>
    </rPh>
    <rPh sb="2" eb="4">
      <t>キカン</t>
    </rPh>
    <phoneticPr fontId="3"/>
  </si>
  <si>
    <t>実施日数</t>
    <rPh sb="0" eb="2">
      <t>ジッシ</t>
    </rPh>
    <rPh sb="2" eb="4">
      <t>ニッスウ</t>
    </rPh>
    <phoneticPr fontId="3"/>
  </si>
  <si>
    <t>実施場所</t>
    <rPh sb="0" eb="2">
      <t>ジッシ</t>
    </rPh>
    <rPh sb="2" eb="4">
      <t>バショ</t>
    </rPh>
    <phoneticPr fontId="3"/>
  </si>
  <si>
    <t>延べ参加者数
（実績）</t>
    <rPh sb="0" eb="1">
      <t>ノ</t>
    </rPh>
    <rPh sb="2" eb="6">
      <t>サンカシャスウ</t>
    </rPh>
    <rPh sb="8" eb="10">
      <t>ジッセキ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</si>
  <si>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</si>
  <si>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</si>
  <si>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月</t>
    <rPh sb="0" eb="1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</si>
  <si>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</si>
  <si>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</si>
  <si>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</si>
  <si>
    <t>９月</t>
  </si>
  <si>
    <t>１月</t>
  </si>
  <si>
    <t>２月</t>
  </si>
  <si>
    <t>３月</t>
  </si>
  <si>
    <t>年</t>
    <rPh sb="0" eb="1">
      <t>ネン</t>
    </rPh>
    <phoneticPr fontId="3"/>
  </si>
  <si>
    <t>実施日</t>
    <rPh sb="0" eb="3">
      <t>ジッシビ</t>
    </rPh>
    <phoneticPr fontId="3"/>
  </si>
  <si>
    <t>こども</t>
    <phoneticPr fontId="3"/>
  </si>
  <si>
    <t>同伴する
保護者等</t>
    <rPh sb="0" eb="2">
      <t>ドウハン</t>
    </rPh>
    <rPh sb="5" eb="8">
      <t>ホゴシャ</t>
    </rPh>
    <rPh sb="8" eb="9">
      <t>トウ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</si>
  <si>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</si>
  <si>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</si>
  <si>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</si>
  <si>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参加者数（延べ：人）</t>
    <rPh sb="0" eb="4">
      <t>サンカシャスウ</t>
    </rPh>
    <rPh sb="5" eb="6">
      <t>ノ</t>
    </rPh>
    <rPh sb="8" eb="9">
      <t>ヒト</t>
    </rPh>
    <phoneticPr fontId="3"/>
  </si>
  <si>
    <t>人</t>
    <rPh sb="0" eb="1">
      <t>ヒト</t>
    </rPh>
    <phoneticPr fontId="3"/>
  </si>
  <si>
    <t>人、同伴する保護者</t>
    <rPh sb="0" eb="1">
      <t>ヒト</t>
    </rPh>
    <rPh sb="2" eb="4">
      <t>ドウハン</t>
    </rPh>
    <rPh sb="6" eb="9">
      <t>ホゴシャ</t>
    </rPh>
    <phoneticPr fontId="3"/>
  </si>
  <si>
    <t>日</t>
    <rPh sb="0" eb="1">
      <t>ヒ</t>
    </rPh>
    <phoneticPr fontId="3"/>
  </si>
  <si>
    <t>人、その他</t>
    <rPh sb="0" eb="1">
      <t>ヒト</t>
    </rPh>
    <rPh sb="4" eb="5">
      <t>タ</t>
    </rPh>
    <phoneticPr fontId="3"/>
  </si>
  <si>
    <t>人）</t>
    <rPh sb="0" eb="1">
      <t>ヒト</t>
    </rPh>
    <phoneticPr fontId="3"/>
  </si>
  <si>
    <t>(子ども</t>
    <rPh sb="1" eb="2">
      <t>コ</t>
    </rPh>
    <phoneticPr fontId="3"/>
  </si>
  <si>
    <t>事業実績</t>
    <rPh sb="0" eb="2">
      <t>ジギョウ</t>
    </rPh>
    <rPh sb="2" eb="4">
      <t>ジッセキ</t>
    </rPh>
    <phoneticPr fontId="3"/>
  </si>
  <si>
    <t>事　業　実　績　報　告　書</t>
    <rPh sb="0" eb="1">
      <t>コト</t>
    </rPh>
    <rPh sb="2" eb="3">
      <t>ギョウ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3"/>
  </si>
  <si>
    <t>事業実施によ
る成果</t>
    <rPh sb="0" eb="2">
      <t>ジギョウ</t>
    </rPh>
    <rPh sb="2" eb="4">
      <t>ジッシ</t>
    </rPh>
    <rPh sb="8" eb="10">
      <t>セイカ</t>
    </rPh>
    <phoneticPr fontId="3"/>
  </si>
  <si>
    <t>申請者（団体）名：</t>
    <rPh sb="0" eb="3">
      <t>シンセイシャ</t>
    </rPh>
    <rPh sb="4" eb="6">
      <t>ダンタイ</t>
    </rPh>
    <rPh sb="7" eb="8">
      <t>メイ</t>
    </rPh>
    <phoneticPr fontId="3"/>
  </si>
  <si>
    <t>参加者からの
相談内容、意
見、その他</t>
    <rPh sb="0" eb="3">
      <t>サンカシャ</t>
    </rPh>
    <rPh sb="7" eb="9">
      <t>ソウダン</t>
    </rPh>
    <rPh sb="9" eb="11">
      <t>ナイヨウ</t>
    </rPh>
    <rPh sb="12" eb="13">
      <t>イ</t>
    </rPh>
    <rPh sb="14" eb="15">
      <t>ミ</t>
    </rPh>
    <rPh sb="18" eb="19">
      <t>タ</t>
    </rPh>
    <phoneticPr fontId="3"/>
  </si>
  <si>
    <t>年</t>
    <rPh sb="0" eb="1">
      <t>ネン</t>
    </rPh>
    <phoneticPr fontId="3"/>
  </si>
  <si>
    <t>A</t>
    <phoneticPr fontId="3"/>
  </si>
  <si>
    <t>・
・</t>
    <phoneticPr fontId="3"/>
  </si>
  <si>
    <t>①基本情報の確認（自動入力）</t>
    <rPh sb="1" eb="3">
      <t>キホン</t>
    </rPh>
    <rPh sb="3" eb="5">
      <t>ジョウホウ</t>
    </rPh>
    <rPh sb="6" eb="8">
      <t>カクニン</t>
    </rPh>
    <phoneticPr fontId="3"/>
  </si>
  <si>
    <t>日（上限150日）</t>
    <phoneticPr fontId="3"/>
  </si>
  <si>
    <t>C</t>
    <phoneticPr fontId="3"/>
  </si>
  <si>
    <t>④「③で確認した金額」と「交付決定額」でどちらが低いのか確認（自動入力）</t>
    <rPh sb="4" eb="6">
      <t>カクニン</t>
    </rPh>
    <rPh sb="8" eb="10">
      <t>キンガク</t>
    </rPh>
    <rPh sb="13" eb="15">
      <t>コウフ</t>
    </rPh>
    <rPh sb="15" eb="18">
      <t>ケッテイガク</t>
    </rPh>
    <phoneticPr fontId="3"/>
  </si>
  <si>
    <t>「③で確認した金額」と「交付決定額」うち低い額　＝</t>
    <rPh sb="3" eb="5">
      <t>カクニン</t>
    </rPh>
    <rPh sb="7" eb="9">
      <t>キンガク</t>
    </rPh>
    <rPh sb="12" eb="14">
      <t>コウフ</t>
    </rPh>
    <rPh sb="14" eb="16">
      <t>ケッテイ</t>
    </rPh>
    <rPh sb="16" eb="17">
      <t>ガク</t>
    </rPh>
    <phoneticPr fontId="3"/>
  </si>
  <si>
    <t>交付決定額</t>
    <rPh sb="0" eb="5">
      <t>コウフケッテイガク</t>
    </rPh>
    <phoneticPr fontId="3"/>
  </si>
  <si>
    <t>⑤参加費との比較（自動入力）</t>
    <rPh sb="1" eb="4">
      <t>サンカヒ</t>
    </rPh>
    <rPh sb="6" eb="8">
      <t>ヒカク</t>
    </rPh>
    <phoneticPr fontId="3"/>
  </si>
  <si>
    <t>⑤で確認した金額の千円未満切り捨て</t>
    <rPh sb="2" eb="4">
      <t>カクニン</t>
    </rPh>
    <rPh sb="6" eb="8">
      <t>キンガク</t>
    </rPh>
    <rPh sb="9" eb="10">
      <t>セン</t>
    </rPh>
    <rPh sb="10" eb="13">
      <t>エンミマン</t>
    </rPh>
    <rPh sb="13" eb="14">
      <t>キ</t>
    </rPh>
    <rPh sb="15" eb="16">
      <t>ス</t>
    </rPh>
    <phoneticPr fontId="3"/>
  </si>
  <si>
    <t>上記D,Eの項目のどちらが低い金額か確認
エクセルで作成する時：自動入力
手書きで作成する時　：低い方の額を記入</t>
    <rPh sb="15" eb="16">
      <t>キン</t>
    </rPh>
    <phoneticPr fontId="3"/>
  </si>
  <si>
    <t>　③で確認した金額と、交付決定額のどちらが低い金額か確認
エクセルで作成する時：自動入力
手書きで作成する時　：低い方の金額を記入</t>
    <rPh sb="3" eb="5">
      <t>カクニン</t>
    </rPh>
    <rPh sb="7" eb="9">
      <t>キンガク</t>
    </rPh>
    <rPh sb="11" eb="16">
      <t>コウフケッテイガク</t>
    </rPh>
    <rPh sb="56" eb="57">
      <t>ヒク</t>
    </rPh>
    <rPh sb="58" eb="59">
      <t>ホウ</t>
    </rPh>
    <rPh sb="60" eb="62">
      <t>キンガク</t>
    </rPh>
    <rPh sb="63" eb="65">
      <t>キニュウ</t>
    </rPh>
    <phoneticPr fontId="3"/>
  </si>
  <si>
    <t>　参加費が、「支出合計-④で確認した金額」を超過している場合は、④で確認した金額から、超過分だけ引いて下さい。
エクセルで作成する時：自動入力
手書きで作成する時　：超過分のみ引いて下さい。超過していない場合は、③で算出した数値を入力してください。</t>
    <rPh sb="7" eb="9">
      <t>シシュツ</t>
    </rPh>
    <rPh sb="9" eb="11">
      <t>ゴウケイ</t>
    </rPh>
    <rPh sb="14" eb="16">
      <t>カクニン</t>
    </rPh>
    <rPh sb="18" eb="20">
      <t>キンガク</t>
    </rPh>
    <rPh sb="34" eb="36">
      <t>カクニン</t>
    </rPh>
    <rPh sb="83" eb="86">
      <t>チョウカブン</t>
    </rPh>
    <rPh sb="88" eb="89">
      <t>ヒ</t>
    </rPh>
    <rPh sb="91" eb="92">
      <t>クダ</t>
    </rPh>
    <rPh sb="95" eb="97">
      <t>チョウカ</t>
    </rPh>
    <rPh sb="102" eb="104">
      <t>バアイ</t>
    </rPh>
    <rPh sb="108" eb="110">
      <t>サンシュツ</t>
    </rPh>
    <rPh sb="112" eb="114">
      <t>スウチ</t>
    </rPh>
    <rPh sb="115" eb="117">
      <t>ニュウリョク</t>
    </rPh>
    <phoneticPr fontId="3"/>
  </si>
  <si>
    <t>B</t>
    <phoneticPr fontId="3"/>
  </si>
  <si>
    <t>D</t>
    <phoneticPr fontId="3"/>
  </si>
  <si>
    <t>補助基本額
（開催日数×15,000）</t>
    <phoneticPr fontId="3"/>
  </si>
  <si>
    <t>E</t>
    <phoneticPr fontId="3"/>
  </si>
  <si>
    <t>②「補助基本額」又は「支出合計」でどちらが低いのか確認（自動入力）</t>
    <phoneticPr fontId="3"/>
  </si>
  <si>
    <t xml:space="preserve">
・
・</t>
    <phoneticPr fontId="3"/>
  </si>
  <si>
    <t>③３分の２を乗じた金額の確認（自動入力）</t>
    <phoneticPr fontId="3"/>
  </si>
  <si>
    <t>　②で確認した低い方の金額に３分の２を乗じる
エクセルで作成する時：自動入力
手書きで作成する時　：３で割って２をかけてください</t>
    <phoneticPr fontId="3"/>
  </si>
  <si>
    <t>・
・</t>
    <phoneticPr fontId="3"/>
  </si>
  <si>
    <t>⑥実績額の確定（自動入力）</t>
    <phoneticPr fontId="3"/>
  </si>
  <si>
    <t xml:space="preserve">
・
・</t>
    <phoneticPr fontId="3"/>
  </si>
  <si>
    <t>D,Eの項目のうち低い額　＝</t>
    <phoneticPr fontId="3"/>
  </si>
  <si>
    <t>②で算出した額に３分の２を乗じた金額　＝</t>
    <rPh sb="2" eb="4">
      <t>サンシュツ</t>
    </rPh>
    <rPh sb="6" eb="7">
      <t>ガク</t>
    </rPh>
    <phoneticPr fontId="3"/>
  </si>
  <si>
    <t>運営費支援</t>
    <rPh sb="0" eb="3">
      <t>ウンエイヒ</t>
    </rPh>
    <rPh sb="3" eb="5">
      <t>シエン</t>
    </rPh>
    <phoneticPr fontId="3"/>
  </si>
  <si>
    <t>「第７号様式③収支決算書（運営）」の
収入の部　京都府補助金欄に記入</t>
    <rPh sb="13" eb="15">
      <t>ウンエイ</t>
    </rPh>
    <phoneticPr fontId="3"/>
  </si>
  <si>
    <t>第７号様式①</t>
    <phoneticPr fontId="3"/>
  </si>
  <si>
    <t>２．事業実績報告書　　　別紙のとおり（第７号様式②－１及び②－２）</t>
    <rPh sb="4" eb="6">
      <t>ジッセキ</t>
    </rPh>
    <rPh sb="6" eb="8">
      <t>ホウコク</t>
    </rPh>
    <phoneticPr fontId="3"/>
  </si>
  <si>
    <t>第７号様式②－１</t>
    <phoneticPr fontId="3"/>
  </si>
  <si>
    <t>第７号様式②－２</t>
    <phoneticPr fontId="3"/>
  </si>
  <si>
    <t>エクセルで作成する時：自動入力（第７号様式①～③の数値と誤りがないか確認）
手書きで作成する時　：第７号様式①～③から各数値を転記</t>
    <rPh sb="11" eb="13">
      <t>ジドウ</t>
    </rPh>
    <rPh sb="13" eb="15">
      <t>ニュウリョク</t>
    </rPh>
    <rPh sb="16" eb="17">
      <t>ダイ</t>
    </rPh>
    <rPh sb="18" eb="19">
      <t>ゴウ</t>
    </rPh>
    <rPh sb="19" eb="21">
      <t>ヨウシキ</t>
    </rPh>
    <rPh sb="25" eb="27">
      <t>スウチ</t>
    </rPh>
    <rPh sb="28" eb="29">
      <t>アヤマ</t>
    </rPh>
    <rPh sb="34" eb="36">
      <t>カクニン</t>
    </rPh>
    <rPh sb="59" eb="60">
      <t>カク</t>
    </rPh>
    <rPh sb="60" eb="62">
      <t>スウチ</t>
    </rPh>
    <rPh sb="63" eb="65">
      <t>テンキ</t>
    </rPh>
    <phoneticPr fontId="3"/>
  </si>
  <si>
    <t>　⑤で確認した金額の1,000円未満を切り捨て、「第７号様式③収支決算書（運営）」の収入の部京都府補助金欄に記入する。
エクセルで作成する時：自動入力
手書きで作成する時　：1,000円未満を切り捨てた金額を記入してください</t>
    <rPh sb="37" eb="39">
      <t>ウンエイ</t>
    </rPh>
    <phoneticPr fontId="3"/>
  </si>
  <si>
    <t>【きょうと子ども食堂　運営費補助金収支決算書　計算シート】</t>
    <rPh sb="5" eb="6">
      <t>コ</t>
    </rPh>
    <rPh sb="8" eb="10">
      <t>ショクドウ</t>
    </rPh>
    <rPh sb="11" eb="14">
      <t>ウンエイヒ</t>
    </rPh>
    <rPh sb="14" eb="17">
      <t>ホジョキン</t>
    </rPh>
    <rPh sb="17" eb="19">
      <t>シュウシ</t>
    </rPh>
    <rPh sb="19" eb="21">
      <t>ケッサン</t>
    </rPh>
    <rPh sb="21" eb="22">
      <t>ショ</t>
    </rPh>
    <rPh sb="23" eb="25">
      <t>ケイサン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</si>
  <si>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</si>
  <si>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</si>
  <si>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</si>
  <si>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</si>
  <si>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</si>
  <si>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・ボランティア保険等傷害保険料</t>
    <rPh sb="7" eb="9">
      <t>ホケン</t>
    </rPh>
    <rPh sb="9" eb="10">
      <t>トウ</t>
    </rPh>
    <rPh sb="10" eb="12">
      <t>ショウガイ</t>
    </rPh>
    <rPh sb="12" eb="14">
      <t>ホケン</t>
    </rPh>
    <rPh sb="14" eb="15">
      <t>リョウ</t>
    </rPh>
    <phoneticPr fontId="3"/>
  </si>
  <si>
    <t>・会場借り上げ費用</t>
    <rPh sb="1" eb="3">
      <t>カイジョウ</t>
    </rPh>
    <rPh sb="3" eb="4">
      <t>カ</t>
    </rPh>
    <rPh sb="5" eb="6">
      <t>ア</t>
    </rPh>
    <rPh sb="7" eb="9">
      <t>ヒヨウ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</si>
  <si>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</si>
  <si>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</si>
  <si>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（参考：経費の例）</t>
    <rPh sb="1" eb="3">
      <t>サンコウ</t>
    </rPh>
    <rPh sb="4" eb="6">
      <t>ケイヒ</t>
    </rPh>
    <rPh sb="7" eb="8">
      <t>レイ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</si>
  <si>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</si>
  <si>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</si>
  <si>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・水道代、電気代、ガス代</t>
    <rPh sb="1" eb="3">
      <t>スイドウ</t>
    </rPh>
    <rPh sb="3" eb="4">
      <t>ダイ</t>
    </rPh>
    <rPh sb="5" eb="8">
      <t>デンキダイ</t>
    </rPh>
    <rPh sb="11" eb="12">
      <t>ダイ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</si>
  <si>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</si>
  <si>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</si>
  <si>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10月</t>
    <phoneticPr fontId="3"/>
  </si>
  <si>
    <t>11月</t>
    <phoneticPr fontId="3"/>
  </si>
  <si>
    <t>12月</t>
    <phoneticPr fontId="3"/>
  </si>
  <si>
    <t>３．収支決算書　　　　　別紙のとおり（第７号様式③）</t>
    <rPh sb="2" eb="4">
      <t>シュウシ</t>
    </rPh>
    <rPh sb="4" eb="6">
      <t>ケッサン</t>
    </rPh>
    <rPh sb="6" eb="7">
      <t>ショ</t>
    </rPh>
    <phoneticPr fontId="3"/>
  </si>
  <si>
    <t>寄付金</t>
    <rPh sb="0" eb="3">
      <t>キフキン</t>
    </rPh>
    <phoneticPr fontId="3"/>
  </si>
  <si>
    <t>食材購入費</t>
    <rPh sb="0" eb="2">
      <t>ショクザイ</t>
    </rPh>
    <rPh sb="2" eb="5">
      <t>コウニュウヒ</t>
    </rPh>
    <phoneticPr fontId="3"/>
  </si>
  <si>
    <t>調理用消耗品
購入費</t>
    <rPh sb="0" eb="3">
      <t>チョウリヨウ</t>
    </rPh>
    <rPh sb="3" eb="6">
      <t>ショウモウヒン</t>
    </rPh>
    <rPh sb="7" eb="10">
      <t>コウニュウヒ</t>
    </rPh>
    <phoneticPr fontId="3"/>
  </si>
  <si>
    <t>調理器具・什器類
購入費</t>
    <rPh sb="0" eb="2">
      <t>チョウリ</t>
    </rPh>
    <rPh sb="2" eb="4">
      <t>キグ</t>
    </rPh>
    <rPh sb="5" eb="8">
      <t>ジュウキルイ</t>
    </rPh>
    <rPh sb="9" eb="11">
      <t>コウニュウ</t>
    </rPh>
    <rPh sb="11" eb="12">
      <t>ヒ</t>
    </rPh>
    <phoneticPr fontId="3"/>
  </si>
  <si>
    <t>広報・通信費</t>
    <rPh sb="0" eb="2">
      <t>コウホウ</t>
    </rPh>
    <rPh sb="3" eb="6">
      <t>ツウシンヒ</t>
    </rPh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</si>
  <si>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</si>
  <si>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</si>
  <si>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・スタッフ交通費</t>
    <phoneticPr fontId="3"/>
  </si>
  <si>
    <t>・ボランティア謝礼</t>
    <phoneticPr fontId="3"/>
  </si>
  <si>
    <t>・食材購入費</t>
    <rPh sb="1" eb="3">
      <t>ショクザイ</t>
    </rPh>
    <rPh sb="3" eb="6">
      <t>コウニュウヒ</t>
    </rPh>
    <phoneticPr fontId="3"/>
  </si>
  <si>
    <t>・洗剤、スポンジ等購入費</t>
    <rPh sb="1" eb="3">
      <t>センザイ</t>
    </rPh>
    <rPh sb="8" eb="9">
      <t>トウ</t>
    </rPh>
    <rPh sb="9" eb="12">
      <t>コウニュウヒ</t>
    </rPh>
    <phoneticPr fontId="3"/>
  </si>
  <si>
    <t>※事前に京都府と協議し了承を得た物品に限る</t>
    <rPh sb="1" eb="3">
      <t>ジゼン</t>
    </rPh>
    <rPh sb="4" eb="7">
      <t>キョウトフ</t>
    </rPh>
    <rPh sb="8" eb="10">
      <t>キョウギ</t>
    </rPh>
    <rPh sb="11" eb="13">
      <t>リョウショウ</t>
    </rPh>
    <rPh sb="14" eb="15">
      <t>エ</t>
    </rPh>
    <rPh sb="16" eb="18">
      <t>ブッピン</t>
    </rPh>
    <rPh sb="19" eb="20">
      <t>カギ</t>
    </rPh>
    <phoneticPr fontId="3"/>
  </si>
  <si>
    <t>・ポスター等のデザイン制作費
・コピー印刷代、文具購入費
・郵送料</t>
    <rPh sb="5" eb="6">
      <t>トウ</t>
    </rPh>
    <rPh sb="11" eb="14">
      <t>セイサクヒ</t>
    </rPh>
    <rPh sb="19" eb="21">
      <t>インサツ</t>
    </rPh>
    <rPh sb="21" eb="22">
      <t>ダイ</t>
    </rPh>
    <rPh sb="23" eb="25">
      <t>ブング</t>
    </rPh>
    <rPh sb="25" eb="28">
      <t>コウニュウヒ</t>
    </rPh>
    <rPh sb="30" eb="33">
      <t>ユウソウリョウ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</si>
  <si>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</si>
  <si>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</si>
  <si>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対象経費計(Ｂ)</t>
    <rPh sb="0" eb="2">
      <t>タイショウ</t>
    </rPh>
    <rPh sb="2" eb="4">
      <t>ケイヒ</t>
    </rPh>
    <rPh sb="4" eb="5">
      <t>ケイ</t>
    </rPh>
    <phoneticPr fontId="3"/>
  </si>
  <si>
    <t>第７号様式③</t>
    <phoneticPr fontId="3"/>
  </si>
  <si>
    <t>領収書
台紙番号</t>
    <rPh sb="0" eb="3">
      <t>リョウシュウショ</t>
    </rPh>
    <rPh sb="4" eb="6">
      <t>ダイシ</t>
    </rPh>
    <rPh sb="6" eb="8">
      <t>バンゴウ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</si>
  <si>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</si>
  <si>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※支払状況を示す書面（領収証、振込依頼書等）を経費項目ごとに領収書台紙に貼付し、台紙の写しを提出すること</t>
    <phoneticPr fontId="3"/>
  </si>
  <si>
    <t>対象経費計</t>
    <rPh sb="0" eb="2">
      <t>タイショウ</t>
    </rPh>
    <rPh sb="2" eb="4">
      <t>ケイヒ</t>
    </rPh>
    <rPh sb="4" eb="5">
      <t>ケイ</t>
    </rPh>
    <phoneticPr fontId="3"/>
  </si>
  <si>
    <t>④で確認した金額から「支出合計-④で確認した金額より参加費が超過した金額」を引いた金額</t>
    <rPh sb="2" eb="4">
      <t>カクニン</t>
    </rPh>
    <rPh sb="6" eb="8">
      <t>キンガク</t>
    </rPh>
    <rPh sb="26" eb="29">
      <t>サンカヒ</t>
    </rPh>
    <rPh sb="30" eb="32">
      <t>チョウカ</t>
    </rPh>
    <rPh sb="34" eb="36">
      <t>キンガク</t>
    </rPh>
    <rPh sb="38" eb="39">
      <t>ヒ</t>
    </rPh>
    <rPh sb="41" eb="43">
      <t>キンガク</t>
    </rPh>
    <phoneticPr fontId="3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</si>
  <si>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</si>
  <si>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</si>
  <si>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</si>
  <si>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日～令和</t>
    <rPh sb="0" eb="1">
      <t>ヒ</t>
    </rPh>
    <rPh sb="2" eb="4">
      <t>レイワ</t>
    </rPh>
    <phoneticPr fontId="3"/>
  </si>
  <si>
    <t>こどもしょくどう　きょう</t>
    <phoneticPr fontId="3"/>
  </si>
  <si>
    <t>こども食堂　ＫＹＯ</t>
    <phoneticPr fontId="3"/>
  </si>
  <si>
    <t>代表</t>
    <phoneticPr fontId="3"/>
  </si>
  <si>
    <t>京都府京都市〇〇区　1-23</t>
    <phoneticPr fontId="3"/>
  </si>
  <si>
    <t>8月17日
8月31日</t>
    <rPh sb="1" eb="2">
      <t>ガツ</t>
    </rPh>
    <rPh sb="4" eb="5">
      <t>ニチ</t>
    </rPh>
    <rPh sb="7" eb="8">
      <t>ガツ</t>
    </rPh>
    <rPh sb="10" eb="11">
      <t>ニチ</t>
    </rPh>
    <phoneticPr fontId="3"/>
  </si>
  <si>
    <t>個人寄付</t>
    <rPh sb="0" eb="2">
      <t>コジン</t>
    </rPh>
    <rPh sb="2" eb="4">
      <t>キフ</t>
    </rPh>
    <phoneticPr fontId="3"/>
  </si>
  <si>
    <t>京都サトル</t>
    <phoneticPr fontId="3"/>
  </si>
  <si>
    <t>京都府○○市〇〇　1-23</t>
    <rPh sb="0" eb="3">
      <t>キョウトフ</t>
    </rPh>
    <rPh sb="5" eb="6">
      <t>シ</t>
    </rPh>
    <phoneticPr fontId="3"/>
  </si>
  <si>
    <t>〒１２３－４５６７</t>
    <phoneticPr fontId="3"/>
  </si>
  <si>
    <t>オムロン基金28,000円</t>
    <rPh sb="4" eb="6">
      <t>キキン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</si>
</sst>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2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ＤＦ特太ゴシック体"/>
      <family val="3"/>
      <charset val="128"/>
    </font>
    <font>
      <b/>
      <sz val="14"/>
      <color theme="1"/>
      <name val="ＤＦ特太ゴシック体"/>
      <family val="3"/>
      <charset val="128"/>
    </font>
    <font>
      <b/>
      <sz val="9"/>
      <color theme="1"/>
      <name val="ＤＦ特太ゴシック体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i/>
      <sz val="12"/>
      <color theme="1"/>
      <name val="ＤＦ特太ゴシック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ＤＦ特太ゴシック体"/>
      <family val="3"/>
      <charset val="128"/>
    </font>
    <font>
      <b/>
      <sz val="11"/>
      <color theme="1"/>
      <name val="ＤＦ特太ゴシック体"/>
      <family val="3"/>
      <charset val="128"/>
    </font>
    <font>
      <sz val="11"/>
      <name val="ＭＳ 明朝"/>
      <family val="1"/>
      <charset val="128"/>
    </font>
    <font>
      <b/>
      <sz val="12"/>
      <name val="ＤＦ特太ゴシック体"/>
      <family val="3"/>
      <charset val="128"/>
    </font>
    <font>
      <sz val="11"/>
      <color theme="1"/>
      <name val="ＤＦ特太ゴシック体"/>
      <family val="3"/>
      <charset val="128"/>
    </font>
    <font>
      <sz val="9"/>
      <color theme="1"/>
      <name val="ＤＦ特太ゴシック体"/>
      <family val="3"/>
      <charset val="128"/>
    </font>
    <font>
      <i/>
      <sz val="12"/>
      <name val="HGS創英角ﾎﾟｯﾌﾟ体"/>
      <family val="3"/>
      <charset val="128"/>
    </font>
    <font>
      <b/>
      <i/>
      <sz val="12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/>
      <bottom style="medium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17" xfId="0" applyBorder="1" applyAlignment="1">
      <alignment horizontal="distributed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0" fillId="0" borderId="26" xfId="0" applyBorder="1" applyAlignment="1">
      <alignment horizontal="distributed" vertical="center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7" xfId="0" applyFont="1" applyBorder="1">
      <alignment vertical="center"/>
    </xf>
    <xf numFmtId="0" fontId="0" fillId="0" borderId="42" xfId="0" applyBorder="1" applyAlignment="1">
      <alignment horizontal="distributed" vertical="center"/>
    </xf>
    <xf numFmtId="0" fontId="4" fillId="0" borderId="2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4" fillId="0" borderId="46" xfId="0" applyFont="1" applyBorder="1">
      <alignment vertical="center"/>
    </xf>
    <xf numFmtId="0" fontId="4" fillId="0" borderId="47" xfId="0" applyFont="1" applyBorder="1" applyAlignment="1">
      <alignment horizontal="right" vertical="center" wrapText="1"/>
    </xf>
    <xf numFmtId="0" fontId="11" fillId="0" borderId="47" xfId="0" applyFont="1" applyBorder="1" applyAlignment="1">
      <alignment horizontal="right" vertical="center"/>
    </xf>
    <xf numFmtId="0" fontId="4" fillId="0" borderId="48" xfId="0" applyFont="1" applyBorder="1" applyAlignment="1">
      <alignment vertical="center" wrapText="1"/>
    </xf>
    <xf numFmtId="0" fontId="11" fillId="0" borderId="49" xfId="0" applyFont="1" applyBorder="1" applyAlignment="1">
      <alignment horizontal="right" vertical="center"/>
    </xf>
    <xf numFmtId="0" fontId="4" fillId="0" borderId="50" xfId="0" applyFont="1" applyBorder="1" applyAlignment="1">
      <alignment horizontal="left" vertical="center" wrapText="1"/>
    </xf>
    <xf numFmtId="0" fontId="4" fillId="0" borderId="5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38" fontId="13" fillId="0" borderId="0" xfId="0" applyNumberFormat="1" applyFont="1" applyBorder="1" applyAlignment="1">
      <alignment horizontal="right" vertical="center" wrapText="1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0" xfId="0" applyFont="1" applyBorder="1" applyAlignment="1"/>
    <xf numFmtId="0" fontId="15" fillId="0" borderId="48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11" fillId="0" borderId="47" xfId="0" applyFont="1" applyBorder="1" applyAlignment="1">
      <alignment horizontal="right" vertical="center" wrapText="1"/>
    </xf>
    <xf numFmtId="0" fontId="11" fillId="0" borderId="49" xfId="0" applyFont="1" applyBorder="1" applyAlignment="1">
      <alignment horizontal="right" vertical="center" wrapText="1"/>
    </xf>
    <xf numFmtId="38" fontId="13" fillId="0" borderId="50" xfId="0" applyNumberFormat="1" applyFont="1" applyBorder="1" applyAlignment="1">
      <alignment horizontal="righ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/>
    </xf>
    <xf numFmtId="176" fontId="8" fillId="0" borderId="52" xfId="0" applyNumberFormat="1" applyFont="1" applyBorder="1" applyAlignment="1">
      <alignment horizontal="right" vertical="center"/>
    </xf>
    <xf numFmtId="0" fontId="4" fillId="0" borderId="46" xfId="0" applyFont="1" applyBorder="1" applyAlignment="1"/>
    <xf numFmtId="0" fontId="4" fillId="0" borderId="46" xfId="0" applyFont="1" applyBorder="1" applyAlignment="1">
      <alignment horizontal="left" wrapText="1"/>
    </xf>
    <xf numFmtId="0" fontId="7" fillId="0" borderId="0" xfId="0" applyFont="1" applyBorder="1" applyAlignment="1"/>
    <xf numFmtId="0" fontId="7" fillId="0" borderId="46" xfId="0" applyFont="1" applyBorder="1" applyAlignment="1"/>
    <xf numFmtId="0" fontId="9" fillId="0" borderId="0" xfId="0" applyFont="1" applyBorder="1" applyAlignment="1"/>
    <xf numFmtId="0" fontId="4" fillId="0" borderId="0" xfId="0" applyFont="1" applyAlignment="1"/>
    <xf numFmtId="176" fontId="16" fillId="2" borderId="2" xfId="0" applyNumberFormat="1" applyFont="1" applyFill="1" applyBorder="1" applyAlignment="1">
      <alignment horizontal="right" vertical="center"/>
    </xf>
    <xf numFmtId="178" fontId="16" fillId="2" borderId="2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45" xfId="0" applyFont="1" applyBorder="1" applyAlignment="1">
      <alignment horizontal="left"/>
    </xf>
    <xf numFmtId="0" fontId="4" fillId="0" borderId="4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0" fillId="0" borderId="57" xfId="0" applyNumberFormat="1" applyFont="1" applyFill="1" applyBorder="1" applyAlignment="1">
      <alignment horizontal="right" vertical="center"/>
    </xf>
    <xf numFmtId="176" fontId="20" fillId="0" borderId="57" xfId="0" applyNumberFormat="1" applyFont="1" applyBorder="1" applyAlignment="1">
      <alignment horizontal="right" vertical="center"/>
    </xf>
    <xf numFmtId="176" fontId="19" fillId="0" borderId="15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32" xfId="0" applyFont="1" applyBorder="1">
      <alignment vertical="center"/>
    </xf>
    <xf numFmtId="177" fontId="19" fillId="2" borderId="1" xfId="0" applyNumberFormat="1" applyFont="1" applyFill="1" applyBorder="1">
      <alignment vertical="center"/>
    </xf>
    <xf numFmtId="0" fontId="21" fillId="0" borderId="8" xfId="0" applyFont="1" applyFill="1" applyBorder="1">
      <alignment vertical="center"/>
    </xf>
    <xf numFmtId="0" fontId="26" fillId="0" borderId="8" xfId="0" applyFont="1" applyFill="1" applyBorder="1">
      <alignment vertical="center"/>
    </xf>
    <xf numFmtId="0" fontId="21" fillId="0" borderId="1" xfId="0" applyFont="1" applyFill="1" applyBorder="1">
      <alignment vertical="center"/>
    </xf>
    <xf numFmtId="176" fontId="24" fillId="0" borderId="2" xfId="0" applyNumberFormat="1" applyFont="1" applyFill="1" applyBorder="1" applyAlignment="1">
      <alignment horizontal="right" vertical="center"/>
    </xf>
    <xf numFmtId="38" fontId="27" fillId="0" borderId="2" xfId="1" applyFont="1" applyFill="1" applyBorder="1" applyAlignment="1">
      <alignment horizontal="right" vertical="center"/>
    </xf>
    <xf numFmtId="38" fontId="27" fillId="0" borderId="14" xfId="1" applyFont="1" applyFill="1" applyBorder="1" applyAlignment="1">
      <alignment horizontal="right" vertical="center"/>
    </xf>
    <xf numFmtId="38" fontId="27" fillId="0" borderId="13" xfId="1" applyFont="1" applyFill="1" applyBorder="1" applyAlignment="1">
      <alignment horizontal="right" vertical="center"/>
    </xf>
    <xf numFmtId="176" fontId="14" fillId="0" borderId="14" xfId="0" applyNumberFormat="1" applyFont="1" applyFill="1" applyBorder="1" applyAlignment="1">
      <alignment horizontal="right" vertical="center"/>
    </xf>
    <xf numFmtId="176" fontId="28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0" xfId="0" applyFont="1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22" fillId="0" borderId="28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23" fillId="2" borderId="2" xfId="0" applyFont="1" applyFill="1" applyBorder="1" applyAlignment="1">
      <alignment horizontal="right" vertical="center"/>
    </xf>
    <xf numFmtId="0" fontId="23" fillId="2" borderId="22" xfId="0" applyFont="1" applyFill="1" applyBorder="1" applyAlignment="1">
      <alignment horizontal="right" vertical="center"/>
    </xf>
    <xf numFmtId="56" fontId="22" fillId="0" borderId="2" xfId="0" applyNumberFormat="1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8" xfId="0" applyFont="1" applyBorder="1" applyAlignment="1">
      <alignment horizontal="distributed" vertical="center" wrapText="1"/>
    </xf>
    <xf numFmtId="0" fontId="0" fillId="0" borderId="38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right" vertical="center"/>
    </xf>
    <xf numFmtId="0" fontId="0" fillId="0" borderId="5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56" fontId="22" fillId="0" borderId="2" xfId="0" applyNumberFormat="1" applyFont="1" applyBorder="1" applyAlignment="1">
      <alignment horizontal="left" vertical="center" wrapText="1"/>
    </xf>
    <xf numFmtId="56" fontId="22" fillId="0" borderId="64" xfId="0" applyNumberFormat="1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4" fillId="0" borderId="60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3" fillId="2" borderId="62" xfId="0" applyFont="1" applyFill="1" applyBorder="1" applyAlignment="1">
      <alignment horizontal="right" vertical="center"/>
    </xf>
    <xf numFmtId="0" fontId="23" fillId="2" borderId="58" xfId="0" applyFont="1" applyFill="1" applyBorder="1" applyAlignment="1">
      <alignment horizontal="right" vertical="center"/>
    </xf>
    <xf numFmtId="0" fontId="23" fillId="2" borderId="59" xfId="0" applyFont="1" applyFill="1" applyBorder="1" applyAlignment="1">
      <alignment horizontal="right" vertical="center"/>
    </xf>
    <xf numFmtId="0" fontId="22" fillId="0" borderId="67" xfId="0" applyFont="1" applyBorder="1" applyAlignment="1">
      <alignment horizontal="right" vertical="center"/>
    </xf>
    <xf numFmtId="0" fontId="22" fillId="0" borderId="64" xfId="0" applyFont="1" applyBorder="1" applyAlignment="1">
      <alignment horizontal="right" vertical="center"/>
    </xf>
    <xf numFmtId="0" fontId="23" fillId="2" borderId="64" xfId="0" applyFont="1" applyFill="1" applyBorder="1" applyAlignment="1">
      <alignment horizontal="right" vertical="center"/>
    </xf>
    <xf numFmtId="0" fontId="23" fillId="2" borderId="65" xfId="0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38" fontId="27" fillId="0" borderId="13" xfId="1" applyFont="1" applyFill="1" applyBorder="1" applyAlignment="1">
      <alignment horizontal="right" vertical="center"/>
    </xf>
    <xf numFmtId="38" fontId="27" fillId="0" borderId="14" xfId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wrapText="1"/>
    </xf>
    <xf numFmtId="0" fontId="17" fillId="0" borderId="1" xfId="0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48" xfId="0" applyFont="1" applyBorder="1" applyAlignment="1">
      <alignment horizontal="left" vertical="center" wrapText="1"/>
    </xf>
    <xf numFmtId="38" fontId="16" fillId="2" borderId="3" xfId="1" applyFont="1" applyFill="1" applyBorder="1" applyAlignment="1">
      <alignment vertical="center"/>
    </xf>
    <xf numFmtId="38" fontId="16" fillId="2" borderId="5" xfId="1" applyFont="1" applyFill="1" applyBorder="1" applyAlignment="1">
      <alignment vertical="center"/>
    </xf>
    <xf numFmtId="0" fontId="16" fillId="2" borderId="3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38" fontId="16" fillId="2" borderId="3" xfId="0" applyNumberFormat="1" applyFont="1" applyFill="1" applyBorder="1" applyAlignment="1">
      <alignment horizontal="right" vertical="center" wrapText="1"/>
    </xf>
    <xf numFmtId="38" fontId="16" fillId="2" borderId="5" xfId="0" applyNumberFormat="1" applyFont="1" applyFill="1" applyBorder="1" applyAlignment="1">
      <alignment horizontal="right" vertical="center" wrapText="1"/>
    </xf>
    <xf numFmtId="0" fontId="4" fillId="0" borderId="44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4" fillId="0" borderId="46" xfId="0" applyFont="1" applyBorder="1" applyAlignment="1">
      <alignment horizontal="left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176" fontId="14" fillId="0" borderId="53" xfId="0" applyNumberFormat="1" applyFont="1" applyBorder="1" applyAlignment="1">
      <alignment horizontal="center" vertical="center" wrapText="1"/>
    </xf>
    <xf numFmtId="176" fontId="14" fillId="0" borderId="54" xfId="0" applyNumberFormat="1" applyFont="1" applyBorder="1" applyAlignment="1">
      <alignment horizontal="center" vertical="center" wrapText="1"/>
    </xf>
    <xf numFmtId="176" fontId="14" fillId="0" borderId="55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20</xdr:row>
      <xdr:rowOff>304800</xdr:rowOff>
    </xdr:from>
    <xdr:to>
      <xdr:col>6</xdr:col>
      <xdr:colOff>304801</xdr:colOff>
      <xdr:row>22</xdr:row>
      <xdr:rowOff>200025</xdr:rowOff>
    </xdr:to>
    <xdr:sp macro="" textlink="">
      <xdr:nvSpPr>
        <xdr:cNvPr id="2" name="角丸四角形 1"/>
        <xdr:cNvSpPr/>
      </xdr:nvSpPr>
      <xdr:spPr>
        <a:xfrm>
          <a:off x="2105026" y="5629275"/>
          <a:ext cx="1790700" cy="666750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369794</xdr:colOff>
      <xdr:row>5</xdr:row>
      <xdr:rowOff>246529</xdr:rowOff>
    </xdr:from>
    <xdr:to>
      <xdr:col>13</xdr:col>
      <xdr:colOff>192260</xdr:colOff>
      <xdr:row>7</xdr:row>
      <xdr:rowOff>64753</xdr:rowOff>
    </xdr:to>
    <xdr:sp macro="" textlink="">
      <xdr:nvSpPr>
        <xdr:cNvPr id="3" name="角丸四角形 2"/>
        <xdr:cNvSpPr/>
      </xdr:nvSpPr>
      <xdr:spPr>
        <a:xfrm>
          <a:off x="3955676" y="1501588"/>
          <a:ext cx="2130878" cy="322489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8</xdr:row>
      <xdr:rowOff>168087</xdr:rowOff>
    </xdr:from>
    <xdr:to>
      <xdr:col>12</xdr:col>
      <xdr:colOff>265978</xdr:colOff>
      <xdr:row>16</xdr:row>
      <xdr:rowOff>22411</xdr:rowOff>
    </xdr:to>
    <xdr:sp macro="" textlink="">
      <xdr:nvSpPr>
        <xdr:cNvPr id="4" name="角丸四角形 3"/>
        <xdr:cNvSpPr/>
      </xdr:nvSpPr>
      <xdr:spPr>
        <a:xfrm>
          <a:off x="2913529" y="2185146"/>
          <a:ext cx="2910567" cy="1983441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112058</xdr:colOff>
      <xdr:row>12</xdr:row>
      <xdr:rowOff>280147</xdr:rowOff>
    </xdr:from>
    <xdr:to>
      <xdr:col>13</xdr:col>
      <xdr:colOff>237164</xdr:colOff>
      <xdr:row>14</xdr:row>
      <xdr:rowOff>132549</xdr:rowOff>
    </xdr:to>
    <xdr:sp macro="" textlink="">
      <xdr:nvSpPr>
        <xdr:cNvPr id="5" name="円/楕円 4"/>
        <xdr:cNvSpPr/>
      </xdr:nvSpPr>
      <xdr:spPr>
        <a:xfrm>
          <a:off x="5670176" y="3328147"/>
          <a:ext cx="461282" cy="44631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4</xdr:row>
      <xdr:rowOff>222196</xdr:rowOff>
    </xdr:from>
    <xdr:to>
      <xdr:col>6</xdr:col>
      <xdr:colOff>27215</xdr:colOff>
      <xdr:row>7</xdr:row>
      <xdr:rowOff>116860</xdr:rowOff>
    </xdr:to>
    <xdr:sp macro="" textlink="">
      <xdr:nvSpPr>
        <xdr:cNvPr id="7" name="四角形吹き出し 6"/>
        <xdr:cNvSpPr/>
      </xdr:nvSpPr>
      <xdr:spPr>
        <a:xfrm>
          <a:off x="95250" y="1269946"/>
          <a:ext cx="3524251" cy="643057"/>
        </a:xfrm>
        <a:prstGeom prst="wedgeRectCallout">
          <a:avLst>
            <a:gd name="adj1" fmla="val 57601"/>
            <a:gd name="adj2" fmla="val 206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68035</xdr:colOff>
      <xdr:row>4</xdr:row>
      <xdr:rowOff>228919</xdr:rowOff>
    </xdr:from>
    <xdr:to>
      <xdr:col>6</xdr:col>
      <xdr:colOff>317765</xdr:colOff>
      <xdr:row>7</xdr:row>
      <xdr:rowOff>150477</xdr:rowOff>
    </xdr:to>
    <xdr:sp macro="" textlink="">
      <xdr:nvSpPr>
        <xdr:cNvPr id="8" name="テキスト ボックス 7"/>
        <xdr:cNvSpPr txBox="1"/>
      </xdr:nvSpPr>
      <xdr:spPr>
        <a:xfrm>
          <a:off x="68035" y="1276669"/>
          <a:ext cx="3842016" cy="669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chemeClr val="bg1"/>
              </a:solidFill>
            </a:rPr>
            <a:t>次の①</a:t>
          </a:r>
          <a:r>
            <a:rPr kumimoji="1" lang="en-US" altLang="ja-JP" sz="1000" b="1">
              <a:solidFill>
                <a:schemeClr val="bg1"/>
              </a:solidFill>
            </a:rPr>
            <a:t>,</a:t>
          </a:r>
          <a:r>
            <a:rPr kumimoji="1" lang="ja-JP" altLang="en-US" sz="1000" b="1">
              <a:solidFill>
                <a:schemeClr val="bg1"/>
              </a:solidFill>
            </a:rPr>
            <a:t>②のどちらか早い方の日付で作成・提出</a:t>
          </a:r>
          <a:endParaRPr kumimoji="1" lang="en-US" altLang="ja-JP" sz="1000" b="1">
            <a:solidFill>
              <a:schemeClr val="bg1"/>
            </a:solidFill>
          </a:endParaRPr>
        </a:p>
        <a:p>
          <a:r>
            <a:rPr kumimoji="1" lang="ja-JP" altLang="en-US" sz="1000" b="1" baseline="0">
              <a:solidFill>
                <a:schemeClr val="bg1"/>
              </a:solidFill>
            </a:rPr>
            <a:t>①</a:t>
          </a:r>
          <a:r>
            <a:rPr kumimoji="1" lang="ja-JP" altLang="en-US" sz="1000" b="1">
              <a:solidFill>
                <a:schemeClr val="bg1"/>
              </a:solidFill>
            </a:rPr>
            <a:t>補助事業が完了した日から起算して</a:t>
          </a:r>
          <a:r>
            <a:rPr kumimoji="1" lang="en-US" altLang="ja-JP" sz="1000" b="1">
              <a:solidFill>
                <a:schemeClr val="bg1"/>
              </a:solidFill>
            </a:rPr>
            <a:t>30</a:t>
          </a:r>
          <a:r>
            <a:rPr kumimoji="1" lang="ja-JP" altLang="en-US" sz="1000" b="1">
              <a:solidFill>
                <a:schemeClr val="bg1"/>
              </a:solidFill>
            </a:rPr>
            <a:t>日を経過した日</a:t>
          </a:r>
          <a:endParaRPr kumimoji="1" lang="en-US" altLang="ja-JP" sz="1000" b="1">
            <a:solidFill>
              <a:schemeClr val="bg1"/>
            </a:solidFill>
          </a:endParaRPr>
        </a:p>
        <a:p>
          <a:r>
            <a:rPr kumimoji="1" lang="ja-JP" altLang="en-US" sz="1000" b="1">
              <a:solidFill>
                <a:schemeClr val="bg1"/>
              </a:solidFill>
            </a:rPr>
            <a:t>②補助金の交付決定に係る年度の翌年度の４月</a:t>
          </a:r>
          <a:r>
            <a:rPr kumimoji="1" lang="en-US" altLang="ja-JP" sz="1000" b="1">
              <a:solidFill>
                <a:schemeClr val="bg1"/>
              </a:solidFill>
            </a:rPr>
            <a:t>10</a:t>
          </a:r>
          <a:r>
            <a:rPr kumimoji="1" lang="ja-JP" altLang="en-US" sz="1000" b="1">
              <a:solidFill>
                <a:schemeClr val="bg1"/>
              </a:solidFill>
            </a:rPr>
            <a:t>日</a:t>
          </a:r>
        </a:p>
      </xdr:txBody>
    </xdr:sp>
    <xdr:clientData/>
  </xdr:twoCellAnchor>
  <xdr:twoCellAnchor>
    <xdr:from>
      <xdr:col>0</xdr:col>
      <xdr:colOff>100852</xdr:colOff>
      <xdr:row>7</xdr:row>
      <xdr:rowOff>224118</xdr:rowOff>
    </xdr:from>
    <xdr:to>
      <xdr:col>3</xdr:col>
      <xdr:colOff>818030</xdr:colOff>
      <xdr:row>12</xdr:row>
      <xdr:rowOff>134471</xdr:rowOff>
    </xdr:to>
    <xdr:sp macro="" textlink="">
      <xdr:nvSpPr>
        <xdr:cNvPr id="9" name="四角形吹き出し 8"/>
        <xdr:cNvSpPr/>
      </xdr:nvSpPr>
      <xdr:spPr>
        <a:xfrm>
          <a:off x="100852" y="1983442"/>
          <a:ext cx="2801472" cy="1199029"/>
        </a:xfrm>
        <a:prstGeom prst="wedgeRectCallout">
          <a:avLst>
            <a:gd name="adj1" fmla="val 146083"/>
            <a:gd name="adj2" fmla="val 7135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1119</xdr:colOff>
      <xdr:row>8</xdr:row>
      <xdr:rowOff>81558</xdr:rowOff>
    </xdr:from>
    <xdr:to>
      <xdr:col>3</xdr:col>
      <xdr:colOff>726492</xdr:colOff>
      <xdr:row>13</xdr:row>
      <xdr:rowOff>18970</xdr:rowOff>
    </xdr:to>
    <xdr:sp macro="" textlink="">
      <xdr:nvSpPr>
        <xdr:cNvPr id="10" name="テキスト ボックス 9"/>
        <xdr:cNvSpPr txBox="1"/>
      </xdr:nvSpPr>
      <xdr:spPr>
        <a:xfrm>
          <a:off x="158001" y="2098617"/>
          <a:ext cx="2652785" cy="1382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・</a:t>
          </a:r>
          <a:r>
            <a:rPr kumimoji="1" lang="en-US" altLang="ja-JP" sz="1100" b="1">
              <a:solidFill>
                <a:schemeClr val="bg1"/>
              </a:solidFill>
            </a:rPr>
            <a:t>NPO</a:t>
          </a:r>
          <a:r>
            <a:rPr kumimoji="1" lang="ja-JP" altLang="en-US" sz="1100" b="1">
              <a:solidFill>
                <a:schemeClr val="bg1"/>
              </a:solidFill>
            </a:rPr>
            <a:t>法人、社会福祉法人として交付決定を受けた方→</a:t>
          </a:r>
          <a:r>
            <a:rPr kumimoji="1" lang="ja-JP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理事長印や代表理事印等の</a:t>
          </a:r>
          <a:r>
            <a:rPr kumimoji="1" lang="ja-JP" altLang="en-US" sz="1100" b="1">
              <a:solidFill>
                <a:schemeClr val="bg1"/>
              </a:solidFill>
            </a:rPr>
            <a:t>役職名印を押印してください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・上記以外の方→代表者の個人印を押印してください</a:t>
          </a:r>
        </a:p>
      </xdr:txBody>
    </xdr:sp>
    <xdr:clientData/>
  </xdr:twoCellAnchor>
  <xdr:twoCellAnchor>
    <xdr:from>
      <xdr:col>0</xdr:col>
      <xdr:colOff>134470</xdr:colOff>
      <xdr:row>12</xdr:row>
      <xdr:rowOff>324970</xdr:rowOff>
    </xdr:from>
    <xdr:to>
      <xdr:col>3</xdr:col>
      <xdr:colOff>10965</xdr:colOff>
      <xdr:row>15</xdr:row>
      <xdr:rowOff>198184</xdr:rowOff>
    </xdr:to>
    <xdr:sp macro="" textlink="">
      <xdr:nvSpPr>
        <xdr:cNvPr id="11" name="四角形吹き出し 10"/>
        <xdr:cNvSpPr/>
      </xdr:nvSpPr>
      <xdr:spPr>
        <a:xfrm>
          <a:off x="134470" y="3372970"/>
          <a:ext cx="1960789" cy="691243"/>
        </a:xfrm>
        <a:prstGeom prst="wedgeRectCallout">
          <a:avLst>
            <a:gd name="adj1" fmla="val 91012"/>
            <a:gd name="adj2" fmla="val -367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44262</xdr:colOff>
      <xdr:row>13</xdr:row>
      <xdr:rowOff>11681</xdr:rowOff>
    </xdr:from>
    <xdr:to>
      <xdr:col>2</xdr:col>
      <xdr:colOff>527664</xdr:colOff>
      <xdr:row>15</xdr:row>
      <xdr:rowOff>192662</xdr:rowOff>
    </xdr:to>
    <xdr:sp macro="" textlink="">
      <xdr:nvSpPr>
        <xdr:cNvPr id="12" name="テキスト ボックス 11"/>
        <xdr:cNvSpPr txBox="1"/>
      </xdr:nvSpPr>
      <xdr:spPr>
        <a:xfrm>
          <a:off x="193941" y="3522324"/>
          <a:ext cx="1871330" cy="575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京都府から交付決定を受けた際の住所等を記入</a:t>
          </a:r>
        </a:p>
      </xdr:txBody>
    </xdr:sp>
    <xdr:clientData/>
  </xdr:twoCellAnchor>
  <xdr:twoCellAnchor>
    <xdr:from>
      <xdr:col>6</xdr:col>
      <xdr:colOff>44823</xdr:colOff>
      <xdr:row>17</xdr:row>
      <xdr:rowOff>162811</xdr:rowOff>
    </xdr:from>
    <xdr:to>
      <xdr:col>13</xdr:col>
      <xdr:colOff>168009</xdr:colOff>
      <xdr:row>20</xdr:row>
      <xdr:rowOff>235569</xdr:rowOff>
    </xdr:to>
    <xdr:sp macro="" textlink="">
      <xdr:nvSpPr>
        <xdr:cNvPr id="13" name="四角形吹き出し 12"/>
        <xdr:cNvSpPr/>
      </xdr:nvSpPr>
      <xdr:spPr>
        <a:xfrm>
          <a:off x="3630705" y="4521899"/>
          <a:ext cx="2431598" cy="812346"/>
        </a:xfrm>
        <a:prstGeom prst="wedgeRectCallout">
          <a:avLst>
            <a:gd name="adj1" fmla="val -47884"/>
            <a:gd name="adj2" fmla="val 791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54348</xdr:colOff>
      <xdr:row>17</xdr:row>
      <xdr:rowOff>156882</xdr:rowOff>
    </xdr:from>
    <xdr:to>
      <xdr:col>13</xdr:col>
      <xdr:colOff>129908</xdr:colOff>
      <xdr:row>20</xdr:row>
      <xdr:rowOff>292717</xdr:rowOff>
    </xdr:to>
    <xdr:sp macro="" textlink="">
      <xdr:nvSpPr>
        <xdr:cNvPr id="14" name="テキスト ボックス 13"/>
        <xdr:cNvSpPr txBox="1"/>
      </xdr:nvSpPr>
      <xdr:spPr>
        <a:xfrm>
          <a:off x="3640230" y="4515970"/>
          <a:ext cx="2383972" cy="875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京都府から交付決定を受けた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200" b="1" u="sng">
              <a:solidFill>
                <a:schemeClr val="bg1"/>
              </a:solidFill>
            </a:rPr>
            <a:t>「運営の」補助金額</a:t>
          </a:r>
          <a:r>
            <a:rPr kumimoji="1" lang="ja-JP" altLang="en-US" sz="1100" b="1">
              <a:solidFill>
                <a:schemeClr val="bg1"/>
              </a:solidFill>
            </a:rPr>
            <a:t>を記入（実績額と一致するとは限りません）</a:t>
          </a:r>
        </a:p>
      </xdr:txBody>
    </xdr:sp>
    <xdr:clientData/>
  </xdr:twoCellAnchor>
  <xdr:twoCellAnchor>
    <xdr:from>
      <xdr:col>6</xdr:col>
      <xdr:colOff>392206</xdr:colOff>
      <xdr:row>25</xdr:row>
      <xdr:rowOff>0</xdr:rowOff>
    </xdr:from>
    <xdr:to>
      <xdr:col>13</xdr:col>
      <xdr:colOff>138472</xdr:colOff>
      <xdr:row>27</xdr:row>
      <xdr:rowOff>112619</xdr:rowOff>
    </xdr:to>
    <xdr:sp macro="" textlink="">
      <xdr:nvSpPr>
        <xdr:cNvPr id="15" name="四角形吹き出し 14"/>
        <xdr:cNvSpPr/>
      </xdr:nvSpPr>
      <xdr:spPr>
        <a:xfrm>
          <a:off x="3978088" y="6745941"/>
          <a:ext cx="2054678" cy="695325"/>
        </a:xfrm>
        <a:prstGeom prst="wedgeRectCallout">
          <a:avLst>
            <a:gd name="adj1" fmla="val -47884"/>
            <a:gd name="adj2" fmla="val 791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453437</xdr:colOff>
      <xdr:row>25</xdr:row>
      <xdr:rowOff>89323</xdr:rowOff>
    </xdr:from>
    <xdr:to>
      <xdr:col>13</xdr:col>
      <xdr:colOff>231000</xdr:colOff>
      <xdr:row>27</xdr:row>
      <xdr:rowOff>103095</xdr:rowOff>
    </xdr:to>
    <xdr:sp macro="" textlink="">
      <xdr:nvSpPr>
        <xdr:cNvPr id="16" name="テキスト ボックス 15"/>
        <xdr:cNvSpPr txBox="1"/>
      </xdr:nvSpPr>
      <xdr:spPr>
        <a:xfrm>
          <a:off x="4039319" y="6835264"/>
          <a:ext cx="2085975" cy="596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別紙で準備してください。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en-US" altLang="ja-JP" sz="1100" b="1">
              <a:solidFill>
                <a:schemeClr val="bg1"/>
              </a:solidFill>
            </a:rPr>
            <a:t>※</a:t>
          </a:r>
          <a:r>
            <a:rPr kumimoji="1" lang="ja-JP" altLang="en-US" sz="1100" b="1">
              <a:solidFill>
                <a:schemeClr val="bg1"/>
              </a:solidFill>
            </a:rPr>
            <a:t>注意点は後述しています。</a:t>
          </a: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314164</xdr:colOff>
      <xdr:row>30</xdr:row>
      <xdr:rowOff>245969</xdr:rowOff>
    </xdr:to>
    <xdr:sp macro="" textlink="">
      <xdr:nvSpPr>
        <xdr:cNvPr id="17" name="角丸四角形 16"/>
        <xdr:cNvSpPr/>
      </xdr:nvSpPr>
      <xdr:spPr>
        <a:xfrm>
          <a:off x="156882" y="7620000"/>
          <a:ext cx="4225017" cy="828675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291352</xdr:colOff>
      <xdr:row>0</xdr:row>
      <xdr:rowOff>33618</xdr:rowOff>
    </xdr:from>
    <xdr:ext cx="1214756" cy="359073"/>
    <xdr:sp macro="" textlink="">
      <xdr:nvSpPr>
        <xdr:cNvPr id="18" name="テキスト ボックス 17"/>
        <xdr:cNvSpPr txBox="1"/>
      </xdr:nvSpPr>
      <xdr:spPr>
        <a:xfrm>
          <a:off x="2375646" y="33618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20</xdr:col>
      <xdr:colOff>98050</xdr:colOff>
      <xdr:row>21</xdr:row>
      <xdr:rowOff>10646</xdr:rowOff>
    </xdr:to>
    <xdr:sp macro="" textlink="">
      <xdr:nvSpPr>
        <xdr:cNvPr id="3" name="角丸四角形 2"/>
        <xdr:cNvSpPr/>
      </xdr:nvSpPr>
      <xdr:spPr>
        <a:xfrm>
          <a:off x="638735" y="5838265"/>
          <a:ext cx="5095874" cy="447675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123264</xdr:colOff>
      <xdr:row>18</xdr:row>
      <xdr:rowOff>156882</xdr:rowOff>
    </xdr:from>
    <xdr:to>
      <xdr:col>12</xdr:col>
      <xdr:colOff>52667</xdr:colOff>
      <xdr:row>19</xdr:row>
      <xdr:rowOff>310403</xdr:rowOff>
    </xdr:to>
    <xdr:sp macro="" textlink="">
      <xdr:nvSpPr>
        <xdr:cNvPr id="4" name="四角形吹き出し 3"/>
        <xdr:cNvSpPr/>
      </xdr:nvSpPr>
      <xdr:spPr>
        <a:xfrm>
          <a:off x="761999" y="5121088"/>
          <a:ext cx="2876550" cy="590550"/>
        </a:xfrm>
        <a:prstGeom prst="wedgeRectCallout">
          <a:avLst>
            <a:gd name="adj1" fmla="val 32860"/>
            <a:gd name="adj2" fmla="val 9219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189939</xdr:colOff>
      <xdr:row>18</xdr:row>
      <xdr:rowOff>189054</xdr:rowOff>
    </xdr:from>
    <xdr:to>
      <xdr:col>11</xdr:col>
      <xdr:colOff>285749</xdr:colOff>
      <xdr:row>19</xdr:row>
      <xdr:rowOff>272302</xdr:rowOff>
    </xdr:to>
    <xdr:sp macro="" textlink="">
      <xdr:nvSpPr>
        <xdr:cNvPr id="5" name="テキスト ボックス 4"/>
        <xdr:cNvSpPr txBox="1"/>
      </xdr:nvSpPr>
      <xdr:spPr>
        <a:xfrm>
          <a:off x="828674" y="5153260"/>
          <a:ext cx="2695575" cy="520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延べ人数なので、複数日実施した月は、各日の合計人数を入力</a:t>
          </a:r>
        </a:p>
      </xdr:txBody>
    </xdr:sp>
    <xdr:clientData/>
  </xdr:twoCellAnchor>
  <xdr:twoCellAnchor>
    <xdr:from>
      <xdr:col>3</xdr:col>
      <xdr:colOff>179293</xdr:colOff>
      <xdr:row>23</xdr:row>
      <xdr:rowOff>67235</xdr:rowOff>
    </xdr:from>
    <xdr:to>
      <xdr:col>15</xdr:col>
      <xdr:colOff>30255</xdr:colOff>
      <xdr:row>26</xdr:row>
      <xdr:rowOff>337297</xdr:rowOff>
    </xdr:to>
    <xdr:sp macro="" textlink="">
      <xdr:nvSpPr>
        <xdr:cNvPr id="6" name="四角形吹き出し 5"/>
        <xdr:cNvSpPr/>
      </xdr:nvSpPr>
      <xdr:spPr>
        <a:xfrm>
          <a:off x="1266264" y="7216588"/>
          <a:ext cx="2876550" cy="1581150"/>
        </a:xfrm>
        <a:prstGeom prst="wedgeRectCallout">
          <a:avLst>
            <a:gd name="adj1" fmla="val 99416"/>
            <a:gd name="adj2" fmla="val -15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274543</xdr:colOff>
      <xdr:row>23</xdr:row>
      <xdr:rowOff>80356</xdr:rowOff>
    </xdr:from>
    <xdr:to>
      <xdr:col>14</xdr:col>
      <xdr:colOff>191060</xdr:colOff>
      <xdr:row>26</xdr:row>
      <xdr:rowOff>327771</xdr:rowOff>
    </xdr:to>
    <xdr:sp macro="" textlink="">
      <xdr:nvSpPr>
        <xdr:cNvPr id="7" name="テキスト ボックス 6"/>
        <xdr:cNvSpPr txBox="1"/>
      </xdr:nvSpPr>
      <xdr:spPr>
        <a:xfrm>
          <a:off x="1361514" y="7229709"/>
          <a:ext cx="2695575" cy="1558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黄色く塗りつぶしてある部分</a:t>
          </a:r>
          <a:endParaRPr kumimoji="1" lang="en-US" altLang="ja-JP" sz="1100" b="1">
            <a:solidFill>
              <a:schemeClr val="bg1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ja-JP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エクセルで作成する場合</a:t>
          </a:r>
          <a:r>
            <a:rPr kumimoji="1" lang="ja-JP" altLang="en-US" sz="1100" b="1">
              <a:solidFill>
                <a:schemeClr val="bg1"/>
              </a:solidFill>
            </a:rPr>
            <a:t>は自動計算なので触らない</a:t>
          </a:r>
          <a:endParaRPr kumimoji="1" lang="en-US" altLang="ja-JP" sz="1100" b="1">
            <a:solidFill>
              <a:schemeClr val="bg1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chemeClr val="bg1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bg1"/>
              </a:solidFill>
            </a:rPr>
            <a:t>→手書きで作成する場合はそれぞれの</a:t>
          </a:r>
          <a:r>
            <a:rPr kumimoji="1" lang="ja-JP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計算</a:t>
          </a:r>
          <a:r>
            <a:rPr kumimoji="1" lang="ja-JP" alt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の辻褄が合うように注意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oneCellAnchor>
    <xdr:from>
      <xdr:col>8</xdr:col>
      <xdr:colOff>78441</xdr:colOff>
      <xdr:row>0</xdr:row>
      <xdr:rowOff>89647</xdr:rowOff>
    </xdr:from>
    <xdr:ext cx="1214756" cy="359073"/>
    <xdr:sp macro="" textlink="">
      <xdr:nvSpPr>
        <xdr:cNvPr id="8" name="テキスト ボックス 7"/>
        <xdr:cNvSpPr txBox="1"/>
      </xdr:nvSpPr>
      <xdr:spPr>
        <a:xfrm>
          <a:off x="2599765" y="89647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1105647</xdr:colOff>
      <xdr:row>11</xdr:row>
      <xdr:rowOff>904875</xdr:rowOff>
    </xdr:to>
    <xdr:sp macro="" textlink="">
      <xdr:nvSpPr>
        <xdr:cNvPr id="4" name="角丸四角形 3"/>
        <xdr:cNvSpPr/>
      </xdr:nvSpPr>
      <xdr:spPr>
        <a:xfrm>
          <a:off x="1042147" y="1389529"/>
          <a:ext cx="5375088" cy="8043022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1367118</xdr:colOff>
      <xdr:row>1</xdr:row>
      <xdr:rowOff>44822</xdr:rowOff>
    </xdr:from>
    <xdr:to>
      <xdr:col>4</xdr:col>
      <xdr:colOff>31003</xdr:colOff>
      <xdr:row>4</xdr:row>
      <xdr:rowOff>441324</xdr:rowOff>
    </xdr:to>
    <xdr:sp macro="" textlink="">
      <xdr:nvSpPr>
        <xdr:cNvPr id="2" name="四角形吹き出し 1"/>
        <xdr:cNvSpPr/>
      </xdr:nvSpPr>
      <xdr:spPr>
        <a:xfrm>
          <a:off x="2409265" y="560293"/>
          <a:ext cx="2933326" cy="1270560"/>
        </a:xfrm>
        <a:prstGeom prst="wedgeRectCallout">
          <a:avLst>
            <a:gd name="adj1" fmla="val -55166"/>
            <a:gd name="adj2" fmla="val 2093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1481417</xdr:colOff>
      <xdr:row>1</xdr:row>
      <xdr:rowOff>134145</xdr:rowOff>
    </xdr:from>
    <xdr:to>
      <xdr:col>3</xdr:col>
      <xdr:colOff>769470</xdr:colOff>
      <xdr:row>4</xdr:row>
      <xdr:rowOff>365124</xdr:rowOff>
    </xdr:to>
    <xdr:sp macro="" textlink="">
      <xdr:nvSpPr>
        <xdr:cNvPr id="3" name="テキスト ボックス 2"/>
        <xdr:cNvSpPr txBox="1"/>
      </xdr:nvSpPr>
      <xdr:spPr>
        <a:xfrm>
          <a:off x="2523564" y="649616"/>
          <a:ext cx="2571377" cy="1105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事業実施による成果、参加者からの</a:t>
          </a:r>
        </a:p>
        <a:p>
          <a:r>
            <a:rPr kumimoji="1" lang="ja-JP" altLang="en-US" sz="1100" b="1">
              <a:solidFill>
                <a:schemeClr val="bg1"/>
              </a:solidFill>
            </a:rPr>
            <a:t>相談内容、意見、その他を記入してください。</a:t>
          </a:r>
        </a:p>
      </xdr:txBody>
    </xdr:sp>
    <xdr:clientData/>
  </xdr:twoCellAnchor>
  <xdr:oneCellAnchor>
    <xdr:from>
      <xdr:col>1</xdr:col>
      <xdr:colOff>1277471</xdr:colOff>
      <xdr:row>0</xdr:row>
      <xdr:rowOff>78441</xdr:rowOff>
    </xdr:from>
    <xdr:ext cx="1214756" cy="359073"/>
    <xdr:sp macro="" textlink="">
      <xdr:nvSpPr>
        <xdr:cNvPr id="5" name="テキスト ボックス 4"/>
        <xdr:cNvSpPr txBox="1"/>
      </xdr:nvSpPr>
      <xdr:spPr>
        <a:xfrm>
          <a:off x="2319618" y="78441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4</xdr:row>
      <xdr:rowOff>200025</xdr:rowOff>
    </xdr:from>
    <xdr:to>
      <xdr:col>8</xdr:col>
      <xdr:colOff>9526</xdr:colOff>
      <xdr:row>7</xdr:row>
      <xdr:rowOff>209550</xdr:rowOff>
    </xdr:to>
    <xdr:sp macro="" textlink="">
      <xdr:nvSpPr>
        <xdr:cNvPr id="4" name="四角形吹き出し 3"/>
        <xdr:cNvSpPr/>
      </xdr:nvSpPr>
      <xdr:spPr>
        <a:xfrm>
          <a:off x="3190875" y="1381125"/>
          <a:ext cx="3219451" cy="866775"/>
        </a:xfrm>
        <a:prstGeom prst="wedgeRectCallout">
          <a:avLst>
            <a:gd name="adj1" fmla="val -56760"/>
            <a:gd name="adj2" fmla="val 297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4</xdr:row>
      <xdr:rowOff>232197</xdr:rowOff>
    </xdr:from>
    <xdr:to>
      <xdr:col>8</xdr:col>
      <xdr:colOff>47626</xdr:colOff>
      <xdr:row>7</xdr:row>
      <xdr:rowOff>200024</xdr:rowOff>
    </xdr:to>
    <xdr:sp macro="" textlink="">
      <xdr:nvSpPr>
        <xdr:cNvPr id="7" name="テキスト ボックス 6"/>
        <xdr:cNvSpPr txBox="1"/>
      </xdr:nvSpPr>
      <xdr:spPr>
        <a:xfrm>
          <a:off x="3209925" y="1413297"/>
          <a:ext cx="3238501" cy="825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別紙</a:t>
          </a:r>
          <a:r>
            <a:rPr kumimoji="1" lang="en-US" altLang="ja-JP" sz="1100" b="1">
              <a:solidFill>
                <a:schemeClr val="bg1"/>
              </a:solidFill>
            </a:rPr>
            <a:t>【</a:t>
          </a:r>
          <a:r>
            <a:rPr kumimoji="1" lang="ja-JP" altLang="en-US" sz="1100" b="1">
              <a:solidFill>
                <a:schemeClr val="bg1"/>
              </a:solidFill>
            </a:rPr>
            <a:t>計算シート</a:t>
          </a:r>
          <a:r>
            <a:rPr kumimoji="1" lang="en-US" altLang="ja-JP" sz="1100" b="1">
              <a:solidFill>
                <a:schemeClr val="bg1"/>
              </a:solidFill>
            </a:rPr>
            <a:t>】</a:t>
          </a:r>
          <a:r>
            <a:rPr kumimoji="1" lang="ja-JP" altLang="en-US" sz="1100" b="1">
              <a:solidFill>
                <a:schemeClr val="bg1"/>
              </a:solidFill>
            </a:rPr>
            <a:t>で算出した金額が自動反映。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0">
              <a:solidFill>
                <a:schemeClr val="bg1"/>
              </a:solidFill>
            </a:rPr>
            <a:t>（</a:t>
          </a:r>
          <a:r>
            <a:rPr kumimoji="1" lang="en-US" altLang="ja-JP" sz="1100" b="0">
              <a:solidFill>
                <a:schemeClr val="bg1"/>
              </a:solidFill>
            </a:rPr>
            <a:t>※</a:t>
          </a:r>
          <a:r>
            <a:rPr kumimoji="1" lang="ja-JP" altLang="en-US" sz="1100" b="0">
              <a:solidFill>
                <a:schemeClr val="bg1"/>
              </a:solidFill>
            </a:rPr>
            <a:t>第７号様式①の補助金交付決定額</a:t>
          </a:r>
          <a:r>
            <a:rPr kumimoji="1" lang="ja-JP" altLang="en-US" sz="1100" b="0" u="none">
              <a:solidFill>
                <a:schemeClr val="bg1"/>
              </a:solidFill>
            </a:rPr>
            <a:t>と一致するとは限りません）</a:t>
          </a:r>
        </a:p>
      </xdr:txBody>
    </xdr:sp>
    <xdr:clientData/>
  </xdr:twoCellAnchor>
  <xdr:twoCellAnchor>
    <xdr:from>
      <xdr:col>3</xdr:col>
      <xdr:colOff>171450</xdr:colOff>
      <xdr:row>12</xdr:row>
      <xdr:rowOff>180975</xdr:rowOff>
    </xdr:from>
    <xdr:to>
      <xdr:col>7</xdr:col>
      <xdr:colOff>523875</xdr:colOff>
      <xdr:row>14</xdr:row>
      <xdr:rowOff>206829</xdr:rowOff>
    </xdr:to>
    <xdr:sp macro="" textlink="">
      <xdr:nvSpPr>
        <xdr:cNvPr id="8" name="四角形吹き出し 7"/>
        <xdr:cNvSpPr/>
      </xdr:nvSpPr>
      <xdr:spPr>
        <a:xfrm>
          <a:off x="3952875" y="3562350"/>
          <a:ext cx="1962150" cy="692604"/>
        </a:xfrm>
        <a:prstGeom prst="wedgeRectCallout">
          <a:avLst>
            <a:gd name="adj1" fmla="val -100311"/>
            <a:gd name="adj2" fmla="val 777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238124</xdr:colOff>
      <xdr:row>12</xdr:row>
      <xdr:rowOff>268937</xdr:rowOff>
    </xdr:from>
    <xdr:to>
      <xdr:col>7</xdr:col>
      <xdr:colOff>390525</xdr:colOff>
      <xdr:row>14</xdr:row>
      <xdr:rowOff>197305</xdr:rowOff>
    </xdr:to>
    <xdr:sp macro="" textlink="">
      <xdr:nvSpPr>
        <xdr:cNvPr id="9" name="テキスト ボックス 8"/>
        <xdr:cNvSpPr txBox="1"/>
      </xdr:nvSpPr>
      <xdr:spPr>
        <a:xfrm>
          <a:off x="4019549" y="3650312"/>
          <a:ext cx="1762126" cy="59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</a:rPr>
            <a:t>必ず支出合計（</a:t>
          </a:r>
          <a:r>
            <a:rPr kumimoji="1" lang="en-US" altLang="ja-JP" sz="1200" b="1">
              <a:solidFill>
                <a:schemeClr val="bg1"/>
              </a:solidFill>
            </a:rPr>
            <a:t>D)</a:t>
          </a:r>
          <a:r>
            <a:rPr kumimoji="1" lang="ja-JP" altLang="en-US" sz="1200" b="1">
              <a:solidFill>
                <a:schemeClr val="bg1"/>
              </a:solidFill>
            </a:rPr>
            <a:t>と一致すること</a:t>
          </a:r>
        </a:p>
      </xdr:txBody>
    </xdr:sp>
    <xdr:clientData/>
  </xdr:twoCellAnchor>
  <xdr:twoCellAnchor>
    <xdr:from>
      <xdr:col>0</xdr:col>
      <xdr:colOff>1457325</xdr:colOff>
      <xdr:row>16</xdr:row>
      <xdr:rowOff>123825</xdr:rowOff>
    </xdr:from>
    <xdr:to>
      <xdr:col>4</xdr:col>
      <xdr:colOff>7439</xdr:colOff>
      <xdr:row>18</xdr:row>
      <xdr:rowOff>85725</xdr:rowOff>
    </xdr:to>
    <xdr:sp macro="" textlink="">
      <xdr:nvSpPr>
        <xdr:cNvPr id="10" name="四角形吹き出し 9"/>
        <xdr:cNvSpPr/>
      </xdr:nvSpPr>
      <xdr:spPr>
        <a:xfrm>
          <a:off x="1457325" y="4838700"/>
          <a:ext cx="2969714" cy="419100"/>
        </a:xfrm>
        <a:prstGeom prst="wedgeRectCallout">
          <a:avLst>
            <a:gd name="adj1" fmla="val -2518"/>
            <a:gd name="adj2" fmla="val 17558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1457325</xdr:colOff>
      <xdr:row>16</xdr:row>
      <xdr:rowOff>127422</xdr:rowOff>
    </xdr:from>
    <xdr:to>
      <xdr:col>3</xdr:col>
      <xdr:colOff>625929</xdr:colOff>
      <xdr:row>18</xdr:row>
      <xdr:rowOff>142875</xdr:rowOff>
    </xdr:to>
    <xdr:sp macro="" textlink="">
      <xdr:nvSpPr>
        <xdr:cNvPr id="11" name="テキスト ボックス 10"/>
        <xdr:cNvSpPr txBox="1"/>
      </xdr:nvSpPr>
      <xdr:spPr>
        <a:xfrm>
          <a:off x="1457325" y="4842297"/>
          <a:ext cx="2950029" cy="47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chemeClr val="bg1"/>
              </a:solidFill>
            </a:rPr>
            <a:t>支出項目ごとに領収書台紙を作成し、領収書等を添付して提出してください。</a:t>
          </a:r>
        </a:p>
      </xdr:txBody>
    </xdr:sp>
    <xdr:clientData/>
  </xdr:twoCellAnchor>
  <xdr:twoCellAnchor>
    <xdr:from>
      <xdr:col>0</xdr:col>
      <xdr:colOff>0</xdr:colOff>
      <xdr:row>25</xdr:row>
      <xdr:rowOff>161926</xdr:rowOff>
    </xdr:from>
    <xdr:to>
      <xdr:col>1</xdr:col>
      <xdr:colOff>876300</xdr:colOff>
      <xdr:row>26</xdr:row>
      <xdr:rowOff>304801</xdr:rowOff>
    </xdr:to>
    <xdr:sp macro="" textlink="">
      <xdr:nvSpPr>
        <xdr:cNvPr id="12" name="四角形吹き出し 11"/>
        <xdr:cNvSpPr/>
      </xdr:nvSpPr>
      <xdr:spPr>
        <a:xfrm>
          <a:off x="0" y="7620001"/>
          <a:ext cx="2428875" cy="476250"/>
        </a:xfrm>
        <a:prstGeom prst="wedgeRectCallout">
          <a:avLst>
            <a:gd name="adj1" fmla="val 46795"/>
            <a:gd name="adj2" fmla="val 9272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9526</xdr:colOff>
      <xdr:row>25</xdr:row>
      <xdr:rowOff>171450</xdr:rowOff>
    </xdr:from>
    <xdr:to>
      <xdr:col>1</xdr:col>
      <xdr:colOff>895350</xdr:colOff>
      <xdr:row>27</xdr:row>
      <xdr:rowOff>19050</xdr:rowOff>
    </xdr:to>
    <xdr:sp macro="" textlink="">
      <xdr:nvSpPr>
        <xdr:cNvPr id="13" name="テキスト ボックス 12"/>
        <xdr:cNvSpPr txBox="1"/>
      </xdr:nvSpPr>
      <xdr:spPr>
        <a:xfrm>
          <a:off x="9526" y="7629525"/>
          <a:ext cx="2438399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chemeClr val="bg1"/>
              </a:solidFill>
            </a:rPr>
            <a:t>根拠書類として謝礼・旅費の受理領収書等を添付してください。</a:t>
          </a:r>
        </a:p>
      </xdr:txBody>
    </xdr:sp>
    <xdr:clientData/>
  </xdr:twoCellAnchor>
  <xdr:twoCellAnchor>
    <xdr:from>
      <xdr:col>2</xdr:col>
      <xdr:colOff>476250</xdr:colOff>
      <xdr:row>31</xdr:row>
      <xdr:rowOff>76200</xdr:rowOff>
    </xdr:from>
    <xdr:to>
      <xdr:col>7</xdr:col>
      <xdr:colOff>762000</xdr:colOff>
      <xdr:row>33</xdr:row>
      <xdr:rowOff>304800</xdr:rowOff>
    </xdr:to>
    <xdr:sp macro="" textlink="">
      <xdr:nvSpPr>
        <xdr:cNvPr id="14" name="角丸四角形吹き出し 13"/>
        <xdr:cNvSpPr/>
      </xdr:nvSpPr>
      <xdr:spPr>
        <a:xfrm>
          <a:off x="3619500" y="9534525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914400</xdr:colOff>
      <xdr:row>0</xdr:row>
      <xdr:rowOff>0</xdr:rowOff>
    </xdr:from>
    <xdr:ext cx="1214756" cy="359073"/>
    <xdr:sp macro="" textlink="">
      <xdr:nvSpPr>
        <xdr:cNvPr id="16" name="テキスト ボックス 15"/>
        <xdr:cNvSpPr txBox="1"/>
      </xdr:nvSpPr>
      <xdr:spPr>
        <a:xfrm>
          <a:off x="2466975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914400</xdr:colOff>
      <xdr:row>36</xdr:row>
      <xdr:rowOff>390525</xdr:rowOff>
    </xdr:from>
    <xdr:to>
      <xdr:col>4</xdr:col>
      <xdr:colOff>914400</xdr:colOff>
      <xdr:row>38</xdr:row>
      <xdr:rowOff>180975</xdr:rowOff>
    </xdr:to>
    <xdr:cxnSp macro="">
      <xdr:nvCxnSpPr>
        <xdr:cNvPr id="2" name="直線矢印コネクタ 1"/>
        <xdr:cNvCxnSpPr/>
      </xdr:nvCxnSpPr>
      <xdr:spPr>
        <a:xfrm>
          <a:off x="5915025" y="14220825"/>
          <a:ext cx="0" cy="352425"/>
        </a:xfrm>
        <a:prstGeom prst="straightConnector1">
          <a:avLst/>
        </a:prstGeom>
        <a:ln w="571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914400</xdr:colOff>
      <xdr:row>3</xdr:row>
      <xdr:rowOff>209550</xdr:rowOff>
    </xdr:from>
    <xdr:to>
      <xdr:col>3</xdr:col>
      <xdr:colOff>533400</xdr:colOff>
      <xdr:row>5</xdr:row>
      <xdr:rowOff>152400</xdr:rowOff>
    </xdr:to>
    <xdr:sp macro="" textlink="">
      <xdr:nvSpPr>
        <xdr:cNvPr id="3" name="角丸四角形吹き出し 2"/>
        <xdr:cNvSpPr/>
      </xdr:nvSpPr>
      <xdr:spPr>
        <a:xfrm>
          <a:off x="1352550" y="1800225"/>
          <a:ext cx="2276475" cy="571500"/>
        </a:xfrm>
        <a:prstGeom prst="wedgeRoundRectCallout">
          <a:avLst>
            <a:gd name="adj1" fmla="val 126147"/>
            <a:gd name="adj2" fmla="val 887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１５０日を超える場合は「１５０」と入力してください。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238125</xdr:colOff>
      <xdr:row>0</xdr:row>
      <xdr:rowOff>0</xdr:rowOff>
    </xdr:from>
    <xdr:ext cx="1214756" cy="359073"/>
    <xdr:sp macro="" textlink="">
      <xdr:nvSpPr>
        <xdr:cNvPr id="4" name="テキスト ボックス 3"/>
        <xdr:cNvSpPr txBox="1"/>
      </xdr:nvSpPr>
      <xdr:spPr>
        <a:xfrm>
          <a:off x="342900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1"/>
  <sheetViews>
    <sheetView tabSelected="1" view="pageBreakPreview" zoomScale="70" zoomScaleNormal="100" zoomScaleSheetLayoutView="70" workbookViewId="0">
      <selection activeCell="P17" sqref="P17"/>
    </sheetView>
  </sheetViews>
  <sheetFormatPr defaultColWidth="9" defaultRowHeight="13.5" x14ac:dyDescent="0.15"/>
  <cols>
    <col min="1" max="1" width="2" style="3" customWidth="1"/>
    <col min="2" max="2" width="18.25" style="3" customWidth="1"/>
    <col min="3" max="3" width="7.125" style="3" customWidth="1"/>
    <col min="4" max="4" width="10.875" style="3" customWidth="1"/>
    <col min="5" max="5" width="2.125" style="3" customWidth="1"/>
    <col min="6" max="6" width="6.75" style="3" customWidth="1"/>
    <col min="7" max="7" width="6.375" style="3" customWidth="1"/>
    <col min="8" max="9" width="4.375" style="3" customWidth="1"/>
    <col min="10" max="10" width="3.125" style="3" customWidth="1"/>
    <col min="11" max="11" width="4.375" style="3" customWidth="1"/>
    <col min="12" max="12" width="3.25" style="3" customWidth="1"/>
    <col min="13" max="13" width="4.375" style="3" customWidth="1"/>
    <col min="14" max="14" width="3.25" style="3" customWidth="1"/>
    <col min="15" max="16384" width="9" style="3"/>
  </cols>
  <sheetData>
    <row r="1" spans="1:14" ht="30" customHeight="1" x14ac:dyDescent="0.15">
      <c r="A1" s="3" t="s">
        <v>100</v>
      </c>
      <c r="J1" s="148" t="s">
        <v>98</v>
      </c>
      <c r="K1" s="149"/>
      <c r="L1" s="149"/>
      <c r="M1" s="149"/>
      <c r="N1" s="150"/>
    </row>
    <row r="2" spans="1:14" x14ac:dyDescent="0.15">
      <c r="A2" s="6"/>
    </row>
    <row r="3" spans="1:14" ht="18.75" customHeight="1" x14ac:dyDescent="0.15">
      <c r="A3" s="160" t="s">
        <v>148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ht="18.75" customHeight="1" x14ac:dyDescent="0.15">
      <c r="A4" s="160" t="s">
        <v>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ht="18.75" customHeight="1" x14ac:dyDescent="0.15">
      <c r="A5" s="161" t="s">
        <v>31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ht="20.25" customHeight="1" x14ac:dyDescent="0.15">
      <c r="A6" s="5"/>
    </row>
    <row r="7" spans="1:14" ht="19.5" customHeight="1" x14ac:dyDescent="0.15">
      <c r="H7" s="103" t="s">
        <v>149</v>
      </c>
      <c r="I7" s="136">
        <v>3</v>
      </c>
      <c r="J7" s="3" t="s">
        <v>71</v>
      </c>
      <c r="K7" s="136">
        <v>4</v>
      </c>
      <c r="L7" s="101" t="s">
        <v>14</v>
      </c>
      <c r="M7" s="136">
        <v>10</v>
      </c>
      <c r="N7" s="5" t="s">
        <v>15</v>
      </c>
    </row>
    <row r="8" spans="1:14" ht="20.25" customHeight="1" x14ac:dyDescent="0.15">
      <c r="B8" s="7" t="s">
        <v>1</v>
      </c>
    </row>
    <row r="9" spans="1:14" x14ac:dyDescent="0.15">
      <c r="A9" s="7"/>
    </row>
    <row r="10" spans="1:14" ht="18" customHeight="1" x14ac:dyDescent="0.15">
      <c r="C10" s="156" t="s">
        <v>9</v>
      </c>
      <c r="D10" s="4" t="s">
        <v>5</v>
      </c>
      <c r="F10" s="157" t="s">
        <v>160</v>
      </c>
      <c r="G10" s="157"/>
      <c r="H10" s="157"/>
      <c r="I10" s="157"/>
      <c r="J10" s="157"/>
      <c r="K10" s="157"/>
      <c r="L10" s="157"/>
      <c r="M10" s="157"/>
      <c r="N10" s="157"/>
    </row>
    <row r="11" spans="1:14" ht="30.75" customHeight="1" x14ac:dyDescent="0.15">
      <c r="C11" s="153"/>
      <c r="D11" s="4" t="s">
        <v>6</v>
      </c>
      <c r="F11" s="158" t="s">
        <v>159</v>
      </c>
      <c r="G11" s="158"/>
      <c r="H11" s="158"/>
      <c r="I11" s="158"/>
      <c r="J11" s="158"/>
      <c r="K11" s="158"/>
      <c r="L11" s="158"/>
      <c r="M11" s="158"/>
      <c r="N11" s="158"/>
    </row>
    <row r="12" spans="1:14" ht="19.5" customHeight="1" x14ac:dyDescent="0.15">
      <c r="C12" s="153"/>
      <c r="D12" s="5" t="s">
        <v>10</v>
      </c>
      <c r="F12" s="159" t="s">
        <v>152</v>
      </c>
      <c r="G12" s="158"/>
      <c r="H12" s="158"/>
      <c r="I12" s="158"/>
      <c r="J12" s="158"/>
      <c r="K12" s="158"/>
      <c r="L12" s="158"/>
      <c r="M12" s="158"/>
      <c r="N12" s="158"/>
    </row>
    <row r="13" spans="1:14" ht="32.25" customHeight="1" x14ac:dyDescent="0.15">
      <c r="C13" s="153"/>
      <c r="D13" s="4" t="s">
        <v>7</v>
      </c>
      <c r="F13" s="159" t="s">
        <v>153</v>
      </c>
      <c r="G13" s="158"/>
      <c r="H13" s="158"/>
      <c r="I13" s="158"/>
      <c r="J13" s="158"/>
      <c r="K13" s="158"/>
      <c r="L13" s="158"/>
      <c r="M13" s="158"/>
      <c r="N13" s="158"/>
    </row>
    <row r="14" spans="1:14" ht="14.25" x14ac:dyDescent="0.15">
      <c r="C14" s="153"/>
      <c r="D14" s="6"/>
      <c r="E14" s="6"/>
      <c r="F14" s="162"/>
      <c r="G14" s="162"/>
      <c r="H14" s="162"/>
      <c r="I14" s="162"/>
      <c r="J14" s="162"/>
      <c r="K14" s="162"/>
      <c r="L14" s="162"/>
      <c r="M14" s="162"/>
      <c r="N14" s="106" t="s">
        <v>13</v>
      </c>
    </row>
    <row r="15" spans="1:14" ht="17.25" customHeight="1" x14ac:dyDescent="0.15">
      <c r="C15" s="153"/>
      <c r="D15" s="154" t="s">
        <v>8</v>
      </c>
      <c r="F15" s="10" t="s">
        <v>11</v>
      </c>
      <c r="H15" s="52"/>
      <c r="I15" s="10" t="s">
        <v>12</v>
      </c>
      <c r="J15" s="10"/>
      <c r="K15" s="52"/>
      <c r="L15" s="52"/>
      <c r="M15" s="52"/>
      <c r="N15" s="52"/>
    </row>
    <row r="16" spans="1:14" ht="21.75" customHeight="1" x14ac:dyDescent="0.15">
      <c r="A16" s="7"/>
      <c r="D16" s="154"/>
      <c r="F16" s="157" t="s">
        <v>154</v>
      </c>
      <c r="G16" s="157"/>
      <c r="H16" s="8"/>
      <c r="I16" s="157" t="s">
        <v>158</v>
      </c>
      <c r="J16" s="157"/>
      <c r="K16" s="157"/>
      <c r="L16" s="157"/>
      <c r="M16" s="157"/>
      <c r="N16" s="52"/>
    </row>
    <row r="17" spans="1:14" ht="16.5" customHeight="1" x14ac:dyDescent="0.15">
      <c r="A17" s="151" t="s">
        <v>16</v>
      </c>
      <c r="B17" s="152"/>
      <c r="C17" s="152"/>
      <c r="D17" s="152"/>
      <c r="E17" s="152"/>
      <c r="F17" s="152"/>
      <c r="G17" s="152"/>
      <c r="H17" s="152"/>
      <c r="I17" s="152"/>
      <c r="J17" s="153"/>
      <c r="K17" s="153"/>
      <c r="L17" s="153"/>
      <c r="M17" s="153"/>
      <c r="N17" s="153"/>
    </row>
    <row r="18" spans="1:14" ht="16.5" customHeight="1" x14ac:dyDescent="0.15">
      <c r="A18" s="156" t="s">
        <v>32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19.5" customHeight="1" x14ac:dyDescent="0.15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21.75" customHeight="1" x14ac:dyDescent="0.15">
      <c r="A20" s="154" t="s">
        <v>2</v>
      </c>
      <c r="B20" s="155"/>
      <c r="C20" s="155"/>
      <c r="D20" s="155"/>
      <c r="E20" s="155"/>
      <c r="F20" s="155"/>
      <c r="G20" s="155"/>
      <c r="H20" s="155"/>
      <c r="I20" s="155"/>
      <c r="J20" s="153"/>
      <c r="K20" s="153"/>
      <c r="L20" s="153"/>
      <c r="M20" s="153"/>
      <c r="N20" s="153"/>
    </row>
    <row r="21" spans="1:14" ht="33.75" customHeight="1" x14ac:dyDescent="0.15">
      <c r="A21" s="5"/>
      <c r="B21" s="1"/>
      <c r="C21" s="1"/>
      <c r="D21" s="1"/>
      <c r="E21" s="1"/>
      <c r="F21" s="1"/>
      <c r="G21" s="1"/>
      <c r="H21" s="1"/>
      <c r="I21" s="1"/>
    </row>
    <row r="22" spans="1:14" ht="27" customHeight="1" x14ac:dyDescent="0.15">
      <c r="B22" s="6" t="s">
        <v>33</v>
      </c>
      <c r="D22" s="163">
        <v>127000</v>
      </c>
      <c r="E22" s="163"/>
      <c r="F22" s="163"/>
      <c r="G22" s="11" t="s">
        <v>4</v>
      </c>
    </row>
    <row r="23" spans="1:14" ht="22.5" customHeight="1" x14ac:dyDescent="0.15">
      <c r="B23" s="6"/>
    </row>
    <row r="24" spans="1:14" ht="22.5" customHeight="1" x14ac:dyDescent="0.15">
      <c r="B24" s="6" t="s">
        <v>101</v>
      </c>
    </row>
    <row r="25" spans="1:14" ht="22.5" customHeight="1" x14ac:dyDescent="0.15">
      <c r="B25" s="6"/>
    </row>
    <row r="26" spans="1:14" ht="22.5" customHeight="1" x14ac:dyDescent="0.15">
      <c r="B26" s="23" t="s">
        <v>125</v>
      </c>
    </row>
    <row r="27" spans="1:14" ht="22.5" customHeight="1" x14ac:dyDescent="0.15">
      <c r="A27" s="7"/>
    </row>
    <row r="28" spans="1:14" ht="22.5" customHeight="1" x14ac:dyDescent="0.15">
      <c r="B28" s="7" t="s">
        <v>3</v>
      </c>
    </row>
    <row r="29" spans="1:14" ht="22.5" customHeight="1" x14ac:dyDescent="0.15">
      <c r="B29" s="6" t="s">
        <v>34</v>
      </c>
    </row>
    <row r="30" spans="1:14" ht="22.5" customHeight="1" x14ac:dyDescent="0.15">
      <c r="B30" s="6" t="s">
        <v>35</v>
      </c>
    </row>
    <row r="31" spans="1:14" ht="22.5" customHeight="1" x14ac:dyDescent="0.15">
      <c r="B31" s="3" t="s">
        <v>36</v>
      </c>
    </row>
  </sheetData>
  <mergeCells count="17">
    <mergeCell ref="D22:F22"/>
    <mergeCell ref="J1:N1"/>
    <mergeCell ref="A17:N17"/>
    <mergeCell ref="A20:N20"/>
    <mergeCell ref="A18:N18"/>
    <mergeCell ref="F10:N10"/>
    <mergeCell ref="F11:N11"/>
    <mergeCell ref="F12:N12"/>
    <mergeCell ref="C10:C15"/>
    <mergeCell ref="A4:N4"/>
    <mergeCell ref="A5:N5"/>
    <mergeCell ref="A3:N3"/>
    <mergeCell ref="F13:N13"/>
    <mergeCell ref="D15:D16"/>
    <mergeCell ref="F14:M14"/>
    <mergeCell ref="F16:G16"/>
    <mergeCell ref="I16:M16"/>
  </mergeCells>
  <phoneticPr fontId="3"/>
  <pageMargins left="0.97" right="0.98" top="1.01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29"/>
  <sheetViews>
    <sheetView view="pageBreakPreview" topLeftCell="A19" zoomScale="85" zoomScaleNormal="100" zoomScaleSheetLayoutView="85" workbookViewId="0">
      <selection activeCell="Z24" sqref="Z24"/>
    </sheetView>
  </sheetViews>
  <sheetFormatPr defaultColWidth="9" defaultRowHeight="13.5" x14ac:dyDescent="0.15"/>
  <cols>
    <col min="1" max="1" width="8.375" style="3" customWidth="1"/>
    <col min="2" max="2" width="4.25" style="3" customWidth="1"/>
    <col min="3" max="3" width="1.625" style="3" customWidth="1"/>
    <col min="4" max="4" width="4.25" style="7" customWidth="1"/>
    <col min="5" max="5" width="4.875" style="7" customWidth="1"/>
    <col min="6" max="6" width="2.375" style="3" customWidth="1"/>
    <col min="7" max="7" width="3.25" style="3" customWidth="1"/>
    <col min="8" max="8" width="4.125" style="3" customWidth="1"/>
    <col min="9" max="9" width="3.25" style="3" customWidth="1"/>
    <col min="10" max="10" width="3" style="3" customWidth="1"/>
    <col min="11" max="11" width="3.25" style="3" customWidth="1"/>
    <col min="12" max="12" width="4.625" style="3" customWidth="1"/>
    <col min="13" max="13" width="1.375" style="3" customWidth="1"/>
    <col min="14" max="14" width="2.375" style="3" customWidth="1"/>
    <col min="15" max="15" width="3.25" style="3" customWidth="1"/>
    <col min="16" max="16" width="3.375" style="3" customWidth="1"/>
    <col min="17" max="17" width="3.25" style="3" customWidth="1"/>
    <col min="18" max="18" width="3" style="3" customWidth="1"/>
    <col min="19" max="19" width="3.25" style="3" customWidth="1"/>
    <col min="20" max="20" width="7.25" style="3" customWidth="1"/>
    <col min="21" max="21" width="6" style="3" customWidth="1"/>
    <col min="22" max="22" width="4" style="3" customWidth="1"/>
    <col min="23" max="23" width="1.25" style="3" customWidth="1"/>
    <col min="24" max="16384" width="9" style="3"/>
  </cols>
  <sheetData>
    <row r="1" spans="1:23" ht="32.25" customHeight="1" x14ac:dyDescent="0.15">
      <c r="A1" s="51" t="s">
        <v>102</v>
      </c>
      <c r="B1" s="51"/>
      <c r="C1" s="51"/>
      <c r="D1" s="51"/>
      <c r="E1" s="3"/>
      <c r="K1" s="18"/>
      <c r="L1" s="18"/>
      <c r="M1" s="18"/>
      <c r="N1" s="25"/>
      <c r="O1" s="25"/>
      <c r="P1" s="18"/>
      <c r="Q1" s="18"/>
      <c r="R1" s="18"/>
      <c r="S1" s="19"/>
      <c r="T1" s="148" t="s">
        <v>98</v>
      </c>
      <c r="U1" s="221"/>
      <c r="V1" s="221"/>
      <c r="W1" s="222"/>
    </row>
    <row r="2" spans="1:23" ht="23.25" customHeight="1" x14ac:dyDescent="0.15">
      <c r="A2" s="160" t="s">
        <v>150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spans="1:23" ht="21.75" customHeight="1" x14ac:dyDescent="0.15">
      <c r="A3" s="160" t="s">
        <v>67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</row>
    <row r="4" spans="1:23" ht="30.75" customHeight="1" x14ac:dyDescent="0.15">
      <c r="A4" s="12"/>
      <c r="B4" s="12"/>
      <c r="C4" s="22"/>
      <c r="D4" s="13"/>
      <c r="E4" s="13"/>
      <c r="F4" s="13"/>
      <c r="G4" s="13"/>
      <c r="H4" s="164" t="s">
        <v>17</v>
      </c>
      <c r="I4" s="164"/>
      <c r="J4" s="164"/>
      <c r="K4" s="165"/>
      <c r="L4" s="165"/>
      <c r="M4" s="20"/>
      <c r="N4" s="224" t="str">
        <f>IF('第７号様式①実績報告書（運営）'!F13="","",'第７号様式①実績報告書（運営）'!F13)</f>
        <v>こども食堂　ＫＹＯ</v>
      </c>
      <c r="O4" s="224"/>
      <c r="P4" s="224"/>
      <c r="Q4" s="224"/>
      <c r="R4" s="224"/>
      <c r="S4" s="224"/>
      <c r="T4" s="224"/>
      <c r="U4" s="224"/>
      <c r="V4" s="224"/>
      <c r="W4" s="224"/>
    </row>
    <row r="5" spans="1:23" ht="4.5" customHeight="1" thickBot="1" x14ac:dyDescent="0.2">
      <c r="A5" s="12"/>
      <c r="B5" s="12"/>
      <c r="C5" s="22"/>
      <c r="D5" s="13"/>
      <c r="E5" s="13"/>
      <c r="F5" s="15"/>
      <c r="G5" s="15"/>
      <c r="H5" s="15"/>
      <c r="I5" s="15"/>
      <c r="J5" s="16"/>
      <c r="K5" s="16"/>
      <c r="L5" s="16"/>
      <c r="M5" s="16"/>
    </row>
    <row r="6" spans="1:23" ht="32.25" customHeight="1" x14ac:dyDescent="0.15">
      <c r="A6" s="166" t="s">
        <v>38</v>
      </c>
      <c r="B6" s="167"/>
      <c r="C6" s="41"/>
      <c r="D6" s="42"/>
      <c r="E6" s="42"/>
      <c r="F6" s="43" t="s">
        <v>149</v>
      </c>
      <c r="G6" s="137">
        <v>2</v>
      </c>
      <c r="H6" s="45" t="s">
        <v>52</v>
      </c>
      <c r="I6" s="137">
        <v>4</v>
      </c>
      <c r="J6" s="45" t="s">
        <v>44</v>
      </c>
      <c r="K6" s="137">
        <v>10</v>
      </c>
      <c r="L6" s="44" t="s">
        <v>151</v>
      </c>
      <c r="M6" s="44"/>
      <c r="N6" s="44"/>
      <c r="O6" s="137">
        <v>3</v>
      </c>
      <c r="P6" s="45" t="s">
        <v>52</v>
      </c>
      <c r="Q6" s="137">
        <v>3</v>
      </c>
      <c r="R6" s="45" t="s">
        <v>44</v>
      </c>
      <c r="S6" s="137">
        <v>31</v>
      </c>
      <c r="T6" s="42" t="s">
        <v>62</v>
      </c>
      <c r="U6" s="44"/>
      <c r="V6" s="44"/>
      <c r="W6" s="46"/>
    </row>
    <row r="7" spans="1:23" ht="14.25" customHeight="1" x14ac:dyDescent="0.15">
      <c r="A7" s="170" t="s">
        <v>39</v>
      </c>
      <c r="B7" s="171"/>
      <c r="C7" s="27"/>
      <c r="D7" s="28"/>
      <c r="E7" s="28"/>
      <c r="F7" s="31"/>
      <c r="G7" s="17"/>
      <c r="H7" s="32"/>
      <c r="I7" s="17"/>
      <c r="J7" s="32"/>
      <c r="K7" s="17"/>
      <c r="L7" s="17"/>
      <c r="M7" s="17"/>
      <c r="N7" s="17"/>
      <c r="O7" s="17"/>
      <c r="P7" s="32"/>
      <c r="Q7" s="17"/>
      <c r="R7" s="32"/>
      <c r="S7" s="17"/>
      <c r="T7" s="32"/>
      <c r="U7" s="17"/>
      <c r="V7" s="17"/>
      <c r="W7" s="47"/>
    </row>
    <row r="8" spans="1:23" ht="14.25" customHeight="1" x14ac:dyDescent="0.15">
      <c r="A8" s="172"/>
      <c r="B8" s="173"/>
      <c r="C8" s="29"/>
      <c r="D8" s="33"/>
      <c r="E8" s="33"/>
      <c r="F8" s="18"/>
      <c r="G8" s="18"/>
      <c r="H8" s="18"/>
      <c r="I8" s="18"/>
      <c r="J8" s="18"/>
      <c r="K8" s="9"/>
      <c r="L8" s="186">
        <v>13</v>
      </c>
      <c r="M8" s="186"/>
      <c r="N8" s="186"/>
      <c r="O8" s="9" t="s">
        <v>62</v>
      </c>
      <c r="P8" s="18"/>
      <c r="Q8" s="18"/>
      <c r="R8" s="18"/>
      <c r="S8" s="18"/>
      <c r="T8" s="18"/>
      <c r="U8" s="18"/>
      <c r="V8" s="18"/>
      <c r="W8" s="38"/>
    </row>
    <row r="9" spans="1:23" ht="5.25" customHeight="1" x14ac:dyDescent="0.15">
      <c r="A9" s="174"/>
      <c r="B9" s="175"/>
      <c r="C9" s="102"/>
      <c r="D9" s="30"/>
      <c r="E9" s="30"/>
      <c r="F9" s="9"/>
      <c r="G9" s="9"/>
      <c r="H9" s="9"/>
      <c r="I9" s="9"/>
      <c r="J9" s="9"/>
      <c r="K9" s="9"/>
      <c r="L9" s="21"/>
      <c r="M9" s="21"/>
      <c r="N9" s="21"/>
      <c r="O9" s="9"/>
      <c r="P9" s="9"/>
      <c r="Q9" s="9"/>
      <c r="R9" s="9"/>
      <c r="S9" s="9"/>
      <c r="T9" s="9"/>
      <c r="U9" s="9"/>
      <c r="V9" s="9"/>
      <c r="W9" s="48"/>
    </row>
    <row r="10" spans="1:23" ht="32.25" customHeight="1" x14ac:dyDescent="0.15">
      <c r="A10" s="168" t="s">
        <v>40</v>
      </c>
      <c r="B10" s="169"/>
      <c r="C10" s="183" t="s">
        <v>155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5"/>
    </row>
    <row r="11" spans="1:23" ht="14.25" customHeight="1" x14ac:dyDescent="0.15">
      <c r="A11" s="189" t="s">
        <v>41</v>
      </c>
      <c r="B11" s="169"/>
      <c r="C11" s="27"/>
      <c r="D11" s="28"/>
      <c r="E11" s="2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47"/>
    </row>
    <row r="12" spans="1:23" ht="14.25" customHeight="1" x14ac:dyDescent="0.15">
      <c r="A12" s="190"/>
      <c r="B12" s="169"/>
      <c r="C12" s="29"/>
      <c r="D12" s="195">
        <f>I12+Q12+U12</f>
        <v>266</v>
      </c>
      <c r="E12" s="195"/>
      <c r="F12" s="9" t="s">
        <v>60</v>
      </c>
      <c r="G12" s="9" t="s">
        <v>65</v>
      </c>
      <c r="H12" s="9"/>
      <c r="I12" s="195">
        <f>K29</f>
        <v>151</v>
      </c>
      <c r="J12" s="195"/>
      <c r="K12" s="9" t="s">
        <v>61</v>
      </c>
      <c r="L12" s="9"/>
      <c r="M12" s="9"/>
      <c r="N12" s="9"/>
      <c r="O12" s="9"/>
      <c r="P12" s="9"/>
      <c r="Q12" s="195">
        <f>O29</f>
        <v>74</v>
      </c>
      <c r="R12" s="195"/>
      <c r="S12" s="9" t="s">
        <v>63</v>
      </c>
      <c r="T12" s="9"/>
      <c r="U12" s="138">
        <f>S29</f>
        <v>41</v>
      </c>
      <c r="V12" s="9" t="s">
        <v>64</v>
      </c>
      <c r="W12" s="38"/>
    </row>
    <row r="13" spans="1:23" ht="6.75" customHeight="1" thickBot="1" x14ac:dyDescent="0.2">
      <c r="A13" s="191"/>
      <c r="B13" s="192"/>
      <c r="C13" s="49"/>
      <c r="D13" s="50"/>
      <c r="E13" s="5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0"/>
    </row>
    <row r="14" spans="1:23" ht="18.75" customHeight="1" thickBot="1" x14ac:dyDescent="0.2">
      <c r="A14" s="196" t="s">
        <v>66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8"/>
    </row>
    <row r="15" spans="1:23" ht="18.75" customHeight="1" x14ac:dyDescent="0.15">
      <c r="A15" s="34"/>
      <c r="B15" s="206" t="s">
        <v>53</v>
      </c>
      <c r="C15" s="206"/>
      <c r="D15" s="206"/>
      <c r="E15" s="206"/>
      <c r="F15" s="206"/>
      <c r="G15" s="206"/>
      <c r="H15" s="206"/>
      <c r="I15" s="206"/>
      <c r="J15" s="207"/>
      <c r="K15" s="208" t="s">
        <v>59</v>
      </c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35"/>
    </row>
    <row r="16" spans="1:23" ht="38.25" customHeight="1" x14ac:dyDescent="0.15">
      <c r="A16" s="36"/>
      <c r="B16" s="187"/>
      <c r="C16" s="187"/>
      <c r="D16" s="187"/>
      <c r="E16" s="187"/>
      <c r="F16" s="187"/>
      <c r="G16" s="187"/>
      <c r="H16" s="187"/>
      <c r="I16" s="187"/>
      <c r="J16" s="188"/>
      <c r="K16" s="212" t="s">
        <v>54</v>
      </c>
      <c r="L16" s="194"/>
      <c r="M16" s="213"/>
      <c r="N16" s="213"/>
      <c r="O16" s="193" t="s">
        <v>55</v>
      </c>
      <c r="P16" s="194"/>
      <c r="Q16" s="194"/>
      <c r="R16" s="194"/>
      <c r="S16" s="210" t="s">
        <v>56</v>
      </c>
      <c r="T16" s="194"/>
      <c r="U16" s="210" t="s">
        <v>57</v>
      </c>
      <c r="V16" s="194"/>
      <c r="W16" s="211"/>
    </row>
    <row r="17" spans="1:23" ht="34.5" customHeight="1" x14ac:dyDescent="0.15">
      <c r="A17" s="37" t="s">
        <v>42</v>
      </c>
      <c r="B17" s="180">
        <v>43580</v>
      </c>
      <c r="C17" s="181"/>
      <c r="D17" s="181"/>
      <c r="E17" s="181"/>
      <c r="F17" s="181"/>
      <c r="G17" s="181"/>
      <c r="H17" s="181"/>
      <c r="I17" s="181"/>
      <c r="J17" s="182"/>
      <c r="K17" s="176">
        <v>12</v>
      </c>
      <c r="L17" s="177"/>
      <c r="M17" s="177"/>
      <c r="N17" s="177"/>
      <c r="O17" s="177">
        <v>7</v>
      </c>
      <c r="P17" s="177"/>
      <c r="Q17" s="177"/>
      <c r="R17" s="177"/>
      <c r="S17" s="177">
        <v>3</v>
      </c>
      <c r="T17" s="177"/>
      <c r="U17" s="178">
        <f>SUM(K17:T17)</f>
        <v>22</v>
      </c>
      <c r="V17" s="178"/>
      <c r="W17" s="179"/>
    </row>
    <row r="18" spans="1:23" ht="34.5" customHeight="1" x14ac:dyDescent="0.15">
      <c r="A18" s="37" t="s">
        <v>43</v>
      </c>
      <c r="B18" s="180">
        <v>43610</v>
      </c>
      <c r="C18" s="181"/>
      <c r="D18" s="181"/>
      <c r="E18" s="181"/>
      <c r="F18" s="181"/>
      <c r="G18" s="181"/>
      <c r="H18" s="181"/>
      <c r="I18" s="181"/>
      <c r="J18" s="182"/>
      <c r="K18" s="176">
        <v>12</v>
      </c>
      <c r="L18" s="177"/>
      <c r="M18" s="177"/>
      <c r="N18" s="177"/>
      <c r="O18" s="177">
        <v>7</v>
      </c>
      <c r="P18" s="177"/>
      <c r="Q18" s="177"/>
      <c r="R18" s="177"/>
      <c r="S18" s="177">
        <v>3</v>
      </c>
      <c r="T18" s="177"/>
      <c r="U18" s="178">
        <f t="shared" ref="U18:U28" si="0">SUM(K18:T18)</f>
        <v>22</v>
      </c>
      <c r="V18" s="178"/>
      <c r="W18" s="179"/>
    </row>
    <row r="19" spans="1:23" ht="34.5" customHeight="1" x14ac:dyDescent="0.15">
      <c r="A19" s="37" t="s">
        <v>45</v>
      </c>
      <c r="B19" s="180">
        <v>43645</v>
      </c>
      <c r="C19" s="181"/>
      <c r="D19" s="181"/>
      <c r="E19" s="181"/>
      <c r="F19" s="181"/>
      <c r="G19" s="181"/>
      <c r="H19" s="181"/>
      <c r="I19" s="181"/>
      <c r="J19" s="182"/>
      <c r="K19" s="176">
        <v>9</v>
      </c>
      <c r="L19" s="177"/>
      <c r="M19" s="177"/>
      <c r="N19" s="177"/>
      <c r="O19" s="177">
        <v>5</v>
      </c>
      <c r="P19" s="177"/>
      <c r="Q19" s="177"/>
      <c r="R19" s="177"/>
      <c r="S19" s="177">
        <v>4</v>
      </c>
      <c r="T19" s="177"/>
      <c r="U19" s="178">
        <f t="shared" si="0"/>
        <v>18</v>
      </c>
      <c r="V19" s="178"/>
      <c r="W19" s="179"/>
    </row>
    <row r="20" spans="1:23" ht="34.5" customHeight="1" x14ac:dyDescent="0.15">
      <c r="A20" s="37" t="s">
        <v>46</v>
      </c>
      <c r="B20" s="180">
        <v>43673</v>
      </c>
      <c r="C20" s="181"/>
      <c r="D20" s="181"/>
      <c r="E20" s="181"/>
      <c r="F20" s="181"/>
      <c r="G20" s="181"/>
      <c r="H20" s="181"/>
      <c r="I20" s="181"/>
      <c r="J20" s="182"/>
      <c r="K20" s="176">
        <v>10</v>
      </c>
      <c r="L20" s="177"/>
      <c r="M20" s="177"/>
      <c r="N20" s="177"/>
      <c r="O20" s="177">
        <v>6</v>
      </c>
      <c r="P20" s="177"/>
      <c r="Q20" s="177"/>
      <c r="R20" s="177"/>
      <c r="S20" s="177">
        <v>2</v>
      </c>
      <c r="T20" s="177"/>
      <c r="U20" s="178">
        <f t="shared" si="0"/>
        <v>18</v>
      </c>
      <c r="V20" s="178"/>
      <c r="W20" s="179"/>
    </row>
    <row r="21" spans="1:23" ht="34.5" customHeight="1" x14ac:dyDescent="0.15">
      <c r="A21" s="37" t="s">
        <v>47</v>
      </c>
      <c r="B21" s="199" t="s">
        <v>156</v>
      </c>
      <c r="C21" s="181"/>
      <c r="D21" s="181"/>
      <c r="E21" s="181"/>
      <c r="F21" s="181"/>
      <c r="G21" s="181"/>
      <c r="H21" s="181"/>
      <c r="I21" s="181"/>
      <c r="J21" s="182"/>
      <c r="K21" s="176">
        <v>34</v>
      </c>
      <c r="L21" s="177"/>
      <c r="M21" s="177"/>
      <c r="N21" s="177"/>
      <c r="O21" s="177">
        <v>13</v>
      </c>
      <c r="P21" s="177"/>
      <c r="Q21" s="177"/>
      <c r="R21" s="177"/>
      <c r="S21" s="177">
        <v>7</v>
      </c>
      <c r="T21" s="177"/>
      <c r="U21" s="178">
        <f t="shared" si="0"/>
        <v>54</v>
      </c>
      <c r="V21" s="178"/>
      <c r="W21" s="179"/>
    </row>
    <row r="22" spans="1:23" ht="34.5" customHeight="1" x14ac:dyDescent="0.15">
      <c r="A22" s="37" t="s">
        <v>48</v>
      </c>
      <c r="B22" s="180">
        <v>43736</v>
      </c>
      <c r="C22" s="181"/>
      <c r="D22" s="181"/>
      <c r="E22" s="181"/>
      <c r="F22" s="181"/>
      <c r="G22" s="181"/>
      <c r="H22" s="181"/>
      <c r="I22" s="181"/>
      <c r="J22" s="182"/>
      <c r="K22" s="176">
        <v>8</v>
      </c>
      <c r="L22" s="177"/>
      <c r="M22" s="177"/>
      <c r="N22" s="177"/>
      <c r="O22" s="177">
        <v>4</v>
      </c>
      <c r="P22" s="177"/>
      <c r="Q22" s="177"/>
      <c r="R22" s="177"/>
      <c r="S22" s="177">
        <v>2</v>
      </c>
      <c r="T22" s="177"/>
      <c r="U22" s="178">
        <f t="shared" si="0"/>
        <v>14</v>
      </c>
      <c r="V22" s="178"/>
      <c r="W22" s="179"/>
    </row>
    <row r="23" spans="1:23" ht="34.5" customHeight="1" x14ac:dyDescent="0.15">
      <c r="A23" s="37" t="s">
        <v>122</v>
      </c>
      <c r="B23" s="180">
        <v>43764</v>
      </c>
      <c r="C23" s="181"/>
      <c r="D23" s="181"/>
      <c r="E23" s="181"/>
      <c r="F23" s="181"/>
      <c r="G23" s="181"/>
      <c r="H23" s="181"/>
      <c r="I23" s="181"/>
      <c r="J23" s="182"/>
      <c r="K23" s="176">
        <v>11</v>
      </c>
      <c r="L23" s="177"/>
      <c r="M23" s="177"/>
      <c r="N23" s="177"/>
      <c r="O23" s="177">
        <v>5</v>
      </c>
      <c r="P23" s="177"/>
      <c r="Q23" s="177"/>
      <c r="R23" s="177"/>
      <c r="S23" s="177">
        <v>3</v>
      </c>
      <c r="T23" s="177"/>
      <c r="U23" s="178">
        <f t="shared" si="0"/>
        <v>19</v>
      </c>
      <c r="V23" s="178"/>
      <c r="W23" s="179"/>
    </row>
    <row r="24" spans="1:23" ht="34.5" customHeight="1" x14ac:dyDescent="0.15">
      <c r="A24" s="37" t="s">
        <v>123</v>
      </c>
      <c r="B24" s="180">
        <v>43799</v>
      </c>
      <c r="C24" s="181"/>
      <c r="D24" s="181"/>
      <c r="E24" s="181"/>
      <c r="F24" s="181"/>
      <c r="G24" s="181"/>
      <c r="H24" s="181"/>
      <c r="I24" s="181"/>
      <c r="J24" s="182"/>
      <c r="K24" s="176">
        <v>13</v>
      </c>
      <c r="L24" s="177"/>
      <c r="M24" s="177"/>
      <c r="N24" s="177"/>
      <c r="O24" s="177">
        <v>6</v>
      </c>
      <c r="P24" s="177"/>
      <c r="Q24" s="177"/>
      <c r="R24" s="177"/>
      <c r="S24" s="177">
        <v>4</v>
      </c>
      <c r="T24" s="177"/>
      <c r="U24" s="178">
        <f t="shared" si="0"/>
        <v>23</v>
      </c>
      <c r="V24" s="178"/>
      <c r="W24" s="179"/>
    </row>
    <row r="25" spans="1:23" ht="34.5" customHeight="1" x14ac:dyDescent="0.15">
      <c r="A25" s="37" t="s">
        <v>124</v>
      </c>
      <c r="B25" s="180">
        <v>43827</v>
      </c>
      <c r="C25" s="181"/>
      <c r="D25" s="181"/>
      <c r="E25" s="181"/>
      <c r="F25" s="181"/>
      <c r="G25" s="181"/>
      <c r="H25" s="181"/>
      <c r="I25" s="181"/>
      <c r="J25" s="182"/>
      <c r="K25" s="176">
        <v>12</v>
      </c>
      <c r="L25" s="177"/>
      <c r="M25" s="177"/>
      <c r="N25" s="177"/>
      <c r="O25" s="177">
        <v>6</v>
      </c>
      <c r="P25" s="177"/>
      <c r="Q25" s="177"/>
      <c r="R25" s="177"/>
      <c r="S25" s="177">
        <v>2</v>
      </c>
      <c r="T25" s="177"/>
      <c r="U25" s="178">
        <f t="shared" si="0"/>
        <v>20</v>
      </c>
      <c r="V25" s="178"/>
      <c r="W25" s="179"/>
    </row>
    <row r="26" spans="1:23" ht="34.5" customHeight="1" x14ac:dyDescent="0.15">
      <c r="A26" s="37" t="s">
        <v>49</v>
      </c>
      <c r="B26" s="180">
        <v>43490</v>
      </c>
      <c r="C26" s="181"/>
      <c r="D26" s="181"/>
      <c r="E26" s="181"/>
      <c r="F26" s="181"/>
      <c r="G26" s="181"/>
      <c r="H26" s="181"/>
      <c r="I26" s="181"/>
      <c r="J26" s="182"/>
      <c r="K26" s="176">
        <v>9</v>
      </c>
      <c r="L26" s="177"/>
      <c r="M26" s="177"/>
      <c r="N26" s="177"/>
      <c r="O26" s="177">
        <v>5</v>
      </c>
      <c r="P26" s="177"/>
      <c r="Q26" s="177"/>
      <c r="R26" s="177"/>
      <c r="S26" s="177">
        <v>4</v>
      </c>
      <c r="T26" s="177"/>
      <c r="U26" s="178">
        <f t="shared" si="0"/>
        <v>18</v>
      </c>
      <c r="V26" s="178"/>
      <c r="W26" s="179"/>
    </row>
    <row r="27" spans="1:23" ht="34.5" customHeight="1" x14ac:dyDescent="0.15">
      <c r="A27" s="37" t="s">
        <v>50</v>
      </c>
      <c r="B27" s="180">
        <v>43518</v>
      </c>
      <c r="C27" s="181"/>
      <c r="D27" s="181"/>
      <c r="E27" s="181"/>
      <c r="F27" s="181"/>
      <c r="G27" s="181"/>
      <c r="H27" s="181"/>
      <c r="I27" s="181"/>
      <c r="J27" s="182"/>
      <c r="K27" s="176">
        <v>11</v>
      </c>
      <c r="L27" s="177"/>
      <c r="M27" s="177"/>
      <c r="N27" s="177"/>
      <c r="O27" s="177">
        <v>6</v>
      </c>
      <c r="P27" s="177"/>
      <c r="Q27" s="177"/>
      <c r="R27" s="177"/>
      <c r="S27" s="177">
        <v>2</v>
      </c>
      <c r="T27" s="177"/>
      <c r="U27" s="178">
        <f t="shared" si="0"/>
        <v>19</v>
      </c>
      <c r="V27" s="178"/>
      <c r="W27" s="179"/>
    </row>
    <row r="28" spans="1:23" ht="34.5" customHeight="1" thickBot="1" x14ac:dyDescent="0.2">
      <c r="A28" s="108" t="s">
        <v>51</v>
      </c>
      <c r="B28" s="200">
        <v>43546</v>
      </c>
      <c r="C28" s="201"/>
      <c r="D28" s="201"/>
      <c r="E28" s="201"/>
      <c r="F28" s="201"/>
      <c r="G28" s="201"/>
      <c r="H28" s="201"/>
      <c r="I28" s="201"/>
      <c r="J28" s="202"/>
      <c r="K28" s="217">
        <v>10</v>
      </c>
      <c r="L28" s="218"/>
      <c r="M28" s="218"/>
      <c r="N28" s="218"/>
      <c r="O28" s="218">
        <v>4</v>
      </c>
      <c r="P28" s="218"/>
      <c r="Q28" s="218"/>
      <c r="R28" s="218"/>
      <c r="S28" s="218">
        <v>5</v>
      </c>
      <c r="T28" s="218"/>
      <c r="U28" s="219">
        <f t="shared" si="0"/>
        <v>19</v>
      </c>
      <c r="V28" s="219"/>
      <c r="W28" s="220"/>
    </row>
    <row r="29" spans="1:23" ht="34.5" customHeight="1" thickTop="1" thickBot="1" x14ac:dyDescent="0.2">
      <c r="A29" s="107" t="s">
        <v>58</v>
      </c>
      <c r="B29" s="203"/>
      <c r="C29" s="203"/>
      <c r="D29" s="204"/>
      <c r="E29" s="204"/>
      <c r="F29" s="204"/>
      <c r="G29" s="204"/>
      <c r="H29" s="204"/>
      <c r="I29" s="204"/>
      <c r="J29" s="205"/>
      <c r="K29" s="214">
        <f>SUM(K17:N28)</f>
        <v>151</v>
      </c>
      <c r="L29" s="215"/>
      <c r="M29" s="215"/>
      <c r="N29" s="215"/>
      <c r="O29" s="215">
        <f>SUM(O17:R28)</f>
        <v>74</v>
      </c>
      <c r="P29" s="215"/>
      <c r="Q29" s="215"/>
      <c r="R29" s="215"/>
      <c r="S29" s="215">
        <f>SUM(S17:T28)</f>
        <v>41</v>
      </c>
      <c r="T29" s="215"/>
      <c r="U29" s="215">
        <f>SUM(K29:T29)</f>
        <v>266</v>
      </c>
      <c r="V29" s="215"/>
      <c r="W29" s="216"/>
    </row>
  </sheetData>
  <mergeCells count="87">
    <mergeCell ref="T1:W1"/>
    <mergeCell ref="A3:W3"/>
    <mergeCell ref="N4:W4"/>
    <mergeCell ref="S27:T27"/>
    <mergeCell ref="U27:W27"/>
    <mergeCell ref="S25:T25"/>
    <mergeCell ref="U25:W25"/>
    <mergeCell ref="K26:N26"/>
    <mergeCell ref="S26:T26"/>
    <mergeCell ref="U26:W26"/>
    <mergeCell ref="S23:T23"/>
    <mergeCell ref="U23:W23"/>
    <mergeCell ref="K24:N24"/>
    <mergeCell ref="O24:R24"/>
    <mergeCell ref="S24:T24"/>
    <mergeCell ref="U24:W24"/>
    <mergeCell ref="K29:N29"/>
    <mergeCell ref="O29:R29"/>
    <mergeCell ref="S29:T29"/>
    <mergeCell ref="U29:W29"/>
    <mergeCell ref="K28:N28"/>
    <mergeCell ref="O28:R28"/>
    <mergeCell ref="S28:T28"/>
    <mergeCell ref="U28:W28"/>
    <mergeCell ref="O23:R23"/>
    <mergeCell ref="O21:R21"/>
    <mergeCell ref="S21:T21"/>
    <mergeCell ref="U21:W21"/>
    <mergeCell ref="K22:N22"/>
    <mergeCell ref="O22:R22"/>
    <mergeCell ref="S22:T22"/>
    <mergeCell ref="U22:W22"/>
    <mergeCell ref="U17:W17"/>
    <mergeCell ref="B28:J28"/>
    <mergeCell ref="K21:N21"/>
    <mergeCell ref="B29:J29"/>
    <mergeCell ref="B15:J15"/>
    <mergeCell ref="K15:V15"/>
    <mergeCell ref="U16:W16"/>
    <mergeCell ref="S16:T16"/>
    <mergeCell ref="K16:N16"/>
    <mergeCell ref="K18:N18"/>
    <mergeCell ref="O18:R18"/>
    <mergeCell ref="S18:T18"/>
    <mergeCell ref="U18:W18"/>
    <mergeCell ref="K19:N19"/>
    <mergeCell ref="O19:R19"/>
    <mergeCell ref="K23:N23"/>
    <mergeCell ref="K27:N27"/>
    <mergeCell ref="O27:R27"/>
    <mergeCell ref="B27:J27"/>
    <mergeCell ref="K25:N25"/>
    <mergeCell ref="O25:R25"/>
    <mergeCell ref="O26:R26"/>
    <mergeCell ref="B26:J26"/>
    <mergeCell ref="B25:J25"/>
    <mergeCell ref="B20:J20"/>
    <mergeCell ref="B21:J21"/>
    <mergeCell ref="B22:J22"/>
    <mergeCell ref="B23:J23"/>
    <mergeCell ref="B24:J24"/>
    <mergeCell ref="B18:J18"/>
    <mergeCell ref="B19:J19"/>
    <mergeCell ref="C10:W10"/>
    <mergeCell ref="L8:N8"/>
    <mergeCell ref="B16:J16"/>
    <mergeCell ref="B17:J17"/>
    <mergeCell ref="U19:W19"/>
    <mergeCell ref="A11:B13"/>
    <mergeCell ref="O16:R16"/>
    <mergeCell ref="D12:E12"/>
    <mergeCell ref="I12:J12"/>
    <mergeCell ref="Q12:R12"/>
    <mergeCell ref="A14:W14"/>
    <mergeCell ref="K17:N17"/>
    <mergeCell ref="O17:R17"/>
    <mergeCell ref="S17:T17"/>
    <mergeCell ref="K20:N20"/>
    <mergeCell ref="O20:R20"/>
    <mergeCell ref="S20:T20"/>
    <mergeCell ref="U20:W20"/>
    <mergeCell ref="S19:T19"/>
    <mergeCell ref="A2:W2"/>
    <mergeCell ref="H4:L4"/>
    <mergeCell ref="A6:B6"/>
    <mergeCell ref="A10:B10"/>
    <mergeCell ref="A7:B9"/>
  </mergeCells>
  <phoneticPr fontId="3"/>
  <pageMargins left="0.97" right="0.35" top="0.64" bottom="0.44" header="0.2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2"/>
  <sheetViews>
    <sheetView view="pageBreakPreview" zoomScale="85" zoomScaleNormal="100" zoomScaleSheetLayoutView="85" workbookViewId="0">
      <selection activeCell="F6" sqref="F6"/>
    </sheetView>
  </sheetViews>
  <sheetFormatPr defaultRowHeight="13.5" x14ac:dyDescent="0.15"/>
  <cols>
    <col min="1" max="1" width="13.625" customWidth="1"/>
    <col min="2" max="2" width="24.125" customWidth="1"/>
    <col min="3" max="3" width="19" customWidth="1"/>
    <col min="4" max="4" width="12.875" customWidth="1"/>
    <col min="5" max="5" width="14.875" customWidth="1"/>
  </cols>
  <sheetData>
    <row r="1" spans="1:13" s="3" customFormat="1" ht="40.5" customHeight="1" x14ac:dyDescent="0.15">
      <c r="A1" s="23" t="s">
        <v>103</v>
      </c>
      <c r="C1" s="18"/>
      <c r="E1" s="53" t="s">
        <v>98</v>
      </c>
    </row>
    <row r="2" spans="1:13" s="3" customFormat="1" ht="18.75" customHeight="1" x14ac:dyDescent="0.15">
      <c r="B2" s="23"/>
      <c r="C2" s="23"/>
      <c r="D2" s="7"/>
      <c r="E2" s="7"/>
    </row>
    <row r="3" spans="1:13" s="3" customFormat="1" ht="36.75" customHeight="1" x14ac:dyDescent="0.15">
      <c r="A3" s="22"/>
      <c r="B3" s="22"/>
      <c r="C3" s="24" t="s">
        <v>69</v>
      </c>
      <c r="D3" s="225" t="str">
        <f>IF('第７号様式①実績報告書（運営）'!F13="","",'第７号様式①実績報告書（運営）'!F13)</f>
        <v>こども食堂　ＫＹＯ</v>
      </c>
      <c r="E3" s="225"/>
      <c r="F3" s="54"/>
      <c r="G3" s="54"/>
      <c r="H3" s="54"/>
      <c r="I3" s="54"/>
      <c r="J3" s="54"/>
      <c r="K3" s="54"/>
      <c r="L3" s="54"/>
      <c r="M3" s="54"/>
    </row>
    <row r="5" spans="1:13" ht="80.25" customHeight="1" x14ac:dyDescent="0.15">
      <c r="A5" s="235" t="s">
        <v>68</v>
      </c>
      <c r="B5" s="229"/>
      <c r="C5" s="230"/>
      <c r="D5" s="230"/>
      <c r="E5" s="231"/>
    </row>
    <row r="6" spans="1:13" ht="80.25" customHeight="1" x14ac:dyDescent="0.15">
      <c r="A6" s="236"/>
      <c r="B6" s="232"/>
      <c r="C6" s="233"/>
      <c r="D6" s="233"/>
      <c r="E6" s="234"/>
    </row>
    <row r="7" spans="1:13" ht="80.25" customHeight="1" x14ac:dyDescent="0.15">
      <c r="A7" s="236"/>
      <c r="B7" s="232"/>
      <c r="C7" s="233"/>
      <c r="D7" s="233"/>
      <c r="E7" s="234"/>
    </row>
    <row r="8" spans="1:13" ht="80.25" customHeight="1" x14ac:dyDescent="0.15">
      <c r="A8" s="237"/>
      <c r="B8" s="226"/>
      <c r="C8" s="227"/>
      <c r="D8" s="227"/>
      <c r="E8" s="228"/>
    </row>
    <row r="9" spans="1:13" ht="80.25" customHeight="1" x14ac:dyDescent="0.15">
      <c r="A9" s="235" t="s">
        <v>70</v>
      </c>
      <c r="B9" s="229"/>
      <c r="C9" s="230"/>
      <c r="D9" s="230"/>
      <c r="E9" s="231"/>
    </row>
    <row r="10" spans="1:13" ht="80.25" customHeight="1" x14ac:dyDescent="0.15">
      <c r="A10" s="236"/>
      <c r="B10" s="232"/>
      <c r="C10" s="233"/>
      <c r="D10" s="233"/>
      <c r="E10" s="234"/>
    </row>
    <row r="11" spans="1:13" ht="80.25" customHeight="1" x14ac:dyDescent="0.15">
      <c r="A11" s="236"/>
      <c r="B11" s="232"/>
      <c r="C11" s="233"/>
      <c r="D11" s="233"/>
      <c r="E11" s="234"/>
    </row>
    <row r="12" spans="1:13" ht="80.25" customHeight="1" x14ac:dyDescent="0.15">
      <c r="A12" s="237"/>
      <c r="B12" s="226"/>
      <c r="C12" s="227"/>
      <c r="D12" s="227"/>
      <c r="E12" s="228"/>
    </row>
  </sheetData>
  <mergeCells count="11">
    <mergeCell ref="A9:A12"/>
    <mergeCell ref="B9:E9"/>
    <mergeCell ref="B10:E10"/>
    <mergeCell ref="B12:E12"/>
    <mergeCell ref="B7:E7"/>
    <mergeCell ref="B11:E11"/>
    <mergeCell ref="D3:E3"/>
    <mergeCell ref="B8:E8"/>
    <mergeCell ref="B5:E5"/>
    <mergeCell ref="B6:E6"/>
    <mergeCell ref="A5:A8"/>
  </mergeCells>
  <phoneticPr fontId="3"/>
  <pageMargins left="0.9" right="0.7" top="0.5600000000000000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36"/>
  <sheetViews>
    <sheetView view="pageBreakPreview" topLeftCell="A28" zoomScaleNormal="100" zoomScaleSheetLayoutView="100" workbookViewId="0">
      <selection activeCell="I33" sqref="I33"/>
    </sheetView>
  </sheetViews>
  <sheetFormatPr defaultColWidth="9" defaultRowHeight="13.5" x14ac:dyDescent="0.15"/>
  <cols>
    <col min="1" max="1" width="20.375" style="3" customWidth="1"/>
    <col min="2" max="2" width="20.875" style="7" customWidth="1"/>
    <col min="3" max="3" width="8.375" style="7" customWidth="1"/>
    <col min="4" max="4" width="8.375" style="3" customWidth="1"/>
    <col min="5" max="5" width="5.25" style="3" customWidth="1"/>
    <col min="6" max="7" width="3.75" style="3" customWidth="1"/>
    <col min="8" max="8" width="13.25" style="3" customWidth="1"/>
    <col min="9" max="9" width="25.25" style="3" customWidth="1"/>
    <col min="10" max="10" width="3.375" style="3" customWidth="1"/>
    <col min="11" max="11" width="42.375" style="3" customWidth="1"/>
    <col min="12" max="16384" width="9" style="3"/>
  </cols>
  <sheetData>
    <row r="1" spans="1:11" ht="29.25" customHeight="1" x14ac:dyDescent="0.15">
      <c r="A1" s="3" t="s">
        <v>142</v>
      </c>
      <c r="B1" s="3"/>
      <c r="C1" s="3"/>
      <c r="D1" s="25"/>
      <c r="E1" s="25"/>
      <c r="F1" s="26"/>
      <c r="G1" s="148" t="s">
        <v>98</v>
      </c>
      <c r="H1" s="150"/>
    </row>
    <row r="2" spans="1:11" x14ac:dyDescent="0.15">
      <c r="A2" s="6"/>
    </row>
    <row r="3" spans="1:11" ht="25.5" customHeight="1" x14ac:dyDescent="0.15">
      <c r="A3" s="116"/>
      <c r="B3" s="117"/>
      <c r="C3" s="118" t="s">
        <v>29</v>
      </c>
      <c r="D3" s="249" t="str">
        <f>IF('第７号様式①実績報告書（運営）'!F13="","",'第７号様式①実績報告書（運営）'!F13)</f>
        <v>こども食堂　ＫＹＯ</v>
      </c>
      <c r="E3" s="249"/>
      <c r="F3" s="249"/>
      <c r="G3" s="249"/>
      <c r="H3" s="249"/>
      <c r="I3" s="113"/>
    </row>
    <row r="4" spans="1:11" ht="24.75" customHeight="1" x14ac:dyDescent="0.15">
      <c r="A4" s="262" t="s">
        <v>148</v>
      </c>
      <c r="B4" s="262"/>
      <c r="C4" s="262"/>
      <c r="D4" s="262"/>
      <c r="E4" s="262"/>
      <c r="F4" s="262"/>
      <c r="G4" s="262"/>
      <c r="H4" s="262"/>
      <c r="I4" s="119"/>
      <c r="J4" s="16"/>
      <c r="K4" s="16"/>
    </row>
    <row r="5" spans="1:11" ht="18.75" customHeight="1" x14ac:dyDescent="0.15">
      <c r="A5" s="252" t="s">
        <v>37</v>
      </c>
      <c r="B5" s="253"/>
      <c r="C5" s="253"/>
      <c r="D5" s="253"/>
      <c r="E5" s="253"/>
      <c r="F5" s="253"/>
      <c r="G5" s="253"/>
      <c r="H5" s="253"/>
      <c r="I5" s="120"/>
      <c r="J5" s="14"/>
      <c r="K5" s="14"/>
    </row>
    <row r="6" spans="1:11" ht="22.5" customHeight="1" x14ac:dyDescent="0.15">
      <c r="A6" s="110" t="s">
        <v>18</v>
      </c>
      <c r="B6" s="112"/>
      <c r="C6" s="112"/>
      <c r="D6" s="113"/>
      <c r="E6" s="113"/>
      <c r="F6" s="113"/>
      <c r="G6" s="113"/>
      <c r="H6" s="113"/>
      <c r="I6" s="121" t="s">
        <v>30</v>
      </c>
    </row>
    <row r="7" spans="1:11" ht="26.25" customHeight="1" x14ac:dyDescent="0.15">
      <c r="A7" s="109" t="s">
        <v>19</v>
      </c>
      <c r="B7" s="109" t="s">
        <v>120</v>
      </c>
      <c r="C7" s="254" t="s">
        <v>121</v>
      </c>
      <c r="D7" s="246"/>
      <c r="E7" s="246"/>
      <c r="F7" s="246"/>
      <c r="G7" s="246"/>
      <c r="H7" s="246"/>
      <c r="I7" s="113"/>
    </row>
    <row r="8" spans="1:11" ht="26.25" customHeight="1" x14ac:dyDescent="0.15">
      <c r="A8" s="109" t="s">
        <v>20</v>
      </c>
      <c r="B8" s="142">
        <f>【計算シート】!E37</f>
        <v>127000</v>
      </c>
      <c r="C8" s="243"/>
      <c r="D8" s="244"/>
      <c r="E8" s="244"/>
      <c r="F8" s="244"/>
      <c r="G8" s="244"/>
      <c r="H8" s="245"/>
      <c r="I8" s="113"/>
    </row>
    <row r="9" spans="1:11" ht="26.25" customHeight="1" x14ac:dyDescent="0.15">
      <c r="A9" s="109" t="s">
        <v>107</v>
      </c>
      <c r="B9" s="143">
        <v>0</v>
      </c>
      <c r="C9" s="243"/>
      <c r="D9" s="244"/>
      <c r="E9" s="244"/>
      <c r="F9" s="244"/>
      <c r="G9" s="244"/>
      <c r="H9" s="245"/>
      <c r="I9" s="113"/>
    </row>
    <row r="10" spans="1:11" ht="26.25" customHeight="1" x14ac:dyDescent="0.15">
      <c r="A10" s="109" t="s">
        <v>108</v>
      </c>
      <c r="B10" s="143">
        <v>28000</v>
      </c>
      <c r="C10" s="240" t="s">
        <v>161</v>
      </c>
      <c r="D10" s="241"/>
      <c r="E10" s="241"/>
      <c r="F10" s="241"/>
      <c r="G10" s="241"/>
      <c r="H10" s="242"/>
      <c r="I10" s="113"/>
    </row>
    <row r="11" spans="1:11" ht="13.5" customHeight="1" x14ac:dyDescent="0.15">
      <c r="A11" s="246" t="s">
        <v>21</v>
      </c>
      <c r="B11" s="260">
        <v>37300</v>
      </c>
      <c r="C11" s="122" t="s">
        <v>22</v>
      </c>
      <c r="D11" s="139">
        <v>100</v>
      </c>
      <c r="E11" s="123" t="s">
        <v>23</v>
      </c>
      <c r="F11" s="140">
        <v>151</v>
      </c>
      <c r="G11" s="123" t="s">
        <v>24</v>
      </c>
      <c r="H11" s="124"/>
      <c r="I11" s="113"/>
    </row>
    <row r="12" spans="1:11" ht="13.5" customHeight="1" x14ac:dyDescent="0.15">
      <c r="A12" s="246"/>
      <c r="B12" s="261"/>
      <c r="C12" s="125" t="s">
        <v>25</v>
      </c>
      <c r="D12" s="141">
        <v>300</v>
      </c>
      <c r="E12" s="126" t="s">
        <v>23</v>
      </c>
      <c r="F12" s="141">
        <v>74</v>
      </c>
      <c r="G12" s="126" t="s">
        <v>24</v>
      </c>
      <c r="H12" s="127"/>
      <c r="I12" s="113"/>
    </row>
    <row r="13" spans="1:11" ht="26.25" customHeight="1" x14ac:dyDescent="0.15">
      <c r="A13" s="109" t="s">
        <v>126</v>
      </c>
      <c r="B13" s="143">
        <v>8000</v>
      </c>
      <c r="C13" s="240" t="s">
        <v>157</v>
      </c>
      <c r="D13" s="241"/>
      <c r="E13" s="241"/>
      <c r="F13" s="241"/>
      <c r="G13" s="241"/>
      <c r="H13" s="242"/>
      <c r="I13" s="113"/>
    </row>
    <row r="14" spans="1:11" ht="26.25" customHeight="1" x14ac:dyDescent="0.15">
      <c r="A14" s="109" t="s">
        <v>26</v>
      </c>
      <c r="B14" s="143">
        <v>200</v>
      </c>
      <c r="C14" s="243"/>
      <c r="D14" s="244"/>
      <c r="E14" s="244"/>
      <c r="F14" s="244"/>
      <c r="G14" s="244"/>
      <c r="H14" s="245"/>
      <c r="I14" s="113"/>
    </row>
    <row r="15" spans="1:11" ht="26.25" customHeight="1" thickBot="1" x14ac:dyDescent="0.2">
      <c r="A15" s="128" t="s">
        <v>28</v>
      </c>
      <c r="B15" s="145">
        <v>0</v>
      </c>
      <c r="C15" s="255"/>
      <c r="D15" s="256"/>
      <c r="E15" s="256"/>
      <c r="F15" s="256"/>
      <c r="G15" s="256"/>
      <c r="H15" s="257"/>
      <c r="I15" s="113"/>
    </row>
    <row r="16" spans="1:11" ht="26.25" customHeight="1" thickTop="1" thickBot="1" x14ac:dyDescent="0.2">
      <c r="A16" s="129" t="s">
        <v>114</v>
      </c>
      <c r="B16" s="133">
        <f>SUM(B8:B15)</f>
        <v>200500</v>
      </c>
      <c r="C16" s="258" t="s">
        <v>115</v>
      </c>
      <c r="D16" s="259"/>
      <c r="E16" s="259"/>
      <c r="F16" s="259"/>
      <c r="G16" s="259"/>
      <c r="H16" s="259"/>
      <c r="I16" s="113"/>
    </row>
    <row r="18" spans="1:8" ht="22.5" customHeight="1" x14ac:dyDescent="0.15">
      <c r="A18" s="110" t="s">
        <v>27</v>
      </c>
      <c r="B18" s="111"/>
      <c r="C18" s="112"/>
      <c r="D18" s="113"/>
      <c r="E18" s="113"/>
      <c r="F18" s="113"/>
      <c r="G18" s="113"/>
      <c r="H18" s="113"/>
    </row>
    <row r="19" spans="1:8" ht="22.5" customHeight="1" x14ac:dyDescent="0.15">
      <c r="A19" s="113" t="s">
        <v>144</v>
      </c>
      <c r="B19" s="111"/>
      <c r="C19" s="263" t="s">
        <v>145</v>
      </c>
      <c r="D19" s="263"/>
      <c r="E19" s="263"/>
      <c r="F19" s="263"/>
      <c r="G19" s="263"/>
      <c r="H19" s="263"/>
    </row>
    <row r="20" spans="1:8" ht="26.25" customHeight="1" x14ac:dyDescent="0.15">
      <c r="A20" s="109" t="s">
        <v>19</v>
      </c>
      <c r="B20" s="109" t="s">
        <v>120</v>
      </c>
      <c r="C20" s="132" t="s">
        <v>143</v>
      </c>
      <c r="D20" s="246" t="s">
        <v>116</v>
      </c>
      <c r="E20" s="246"/>
      <c r="F20" s="246"/>
      <c r="G20" s="246"/>
      <c r="H20" s="246"/>
    </row>
    <row r="21" spans="1:8" ht="26.25" customHeight="1" x14ac:dyDescent="0.15">
      <c r="A21" s="114" t="s">
        <v>127</v>
      </c>
      <c r="B21" s="143">
        <v>120500</v>
      </c>
      <c r="C21" s="131">
        <v>1</v>
      </c>
      <c r="D21" s="238" t="s">
        <v>135</v>
      </c>
      <c r="E21" s="238"/>
      <c r="F21" s="238"/>
      <c r="G21" s="238"/>
      <c r="H21" s="238"/>
    </row>
    <row r="22" spans="1:8" ht="26.25" customHeight="1" x14ac:dyDescent="0.15">
      <c r="A22" s="114" t="s">
        <v>128</v>
      </c>
      <c r="B22" s="143">
        <v>6500</v>
      </c>
      <c r="C22" s="131">
        <v>2</v>
      </c>
      <c r="D22" s="238" t="s">
        <v>136</v>
      </c>
      <c r="E22" s="238"/>
      <c r="F22" s="238"/>
      <c r="G22" s="238"/>
      <c r="H22" s="238"/>
    </row>
    <row r="23" spans="1:8" ht="26.25" customHeight="1" x14ac:dyDescent="0.15">
      <c r="A23" s="114" t="s">
        <v>129</v>
      </c>
      <c r="B23" s="143">
        <v>7000</v>
      </c>
      <c r="C23" s="131">
        <v>3</v>
      </c>
      <c r="D23" s="238" t="s">
        <v>137</v>
      </c>
      <c r="E23" s="238"/>
      <c r="F23" s="238"/>
      <c r="G23" s="238"/>
      <c r="H23" s="238"/>
    </row>
    <row r="24" spans="1:8" ht="26.25" customHeight="1" x14ac:dyDescent="0.15">
      <c r="A24" s="109" t="s">
        <v>109</v>
      </c>
      <c r="B24" s="144">
        <v>13000</v>
      </c>
      <c r="C24" s="131">
        <v>4</v>
      </c>
      <c r="D24" s="238" t="s">
        <v>119</v>
      </c>
      <c r="E24" s="238"/>
      <c r="F24" s="238"/>
      <c r="G24" s="238"/>
      <c r="H24" s="238"/>
    </row>
    <row r="25" spans="1:8" ht="26.25" customHeight="1" x14ac:dyDescent="0.15">
      <c r="A25" s="109" t="s">
        <v>111</v>
      </c>
      <c r="B25" s="144">
        <v>13000</v>
      </c>
      <c r="C25" s="131">
        <v>5</v>
      </c>
      <c r="D25" s="238" t="s">
        <v>113</v>
      </c>
      <c r="E25" s="238"/>
      <c r="F25" s="238"/>
      <c r="G25" s="238"/>
      <c r="H25" s="238"/>
    </row>
    <row r="26" spans="1:8" ht="26.25" customHeight="1" x14ac:dyDescent="0.15">
      <c r="A26" s="109" t="s">
        <v>110</v>
      </c>
      <c r="B26" s="144">
        <v>13000</v>
      </c>
      <c r="C26" s="131">
        <v>6</v>
      </c>
      <c r="D26" s="238" t="s">
        <v>112</v>
      </c>
      <c r="E26" s="238"/>
      <c r="F26" s="238"/>
      <c r="G26" s="238"/>
      <c r="H26" s="238"/>
    </row>
    <row r="27" spans="1:8" ht="26.25" customHeight="1" x14ac:dyDescent="0.15">
      <c r="A27" s="109" t="s">
        <v>130</v>
      </c>
      <c r="B27" s="144">
        <v>3580</v>
      </c>
      <c r="C27" s="131">
        <v>7</v>
      </c>
      <c r="D27" s="247" t="s">
        <v>138</v>
      </c>
      <c r="E27" s="247"/>
      <c r="F27" s="247"/>
      <c r="G27" s="247"/>
      <c r="H27" s="247"/>
    </row>
    <row r="28" spans="1:8" ht="26.25" customHeight="1" x14ac:dyDescent="0.15">
      <c r="A28" s="109" t="s">
        <v>131</v>
      </c>
      <c r="B28" s="144">
        <v>13000</v>
      </c>
      <c r="C28" s="131">
        <v>8</v>
      </c>
      <c r="D28" s="238" t="s">
        <v>134</v>
      </c>
      <c r="E28" s="238"/>
      <c r="F28" s="238"/>
      <c r="G28" s="238"/>
      <c r="H28" s="238"/>
    </row>
    <row r="29" spans="1:8" ht="26.25" customHeight="1" x14ac:dyDescent="0.15">
      <c r="A29" s="109" t="s">
        <v>132</v>
      </c>
      <c r="B29" s="144">
        <v>10920</v>
      </c>
      <c r="C29" s="131">
        <v>9</v>
      </c>
      <c r="D29" s="238" t="s">
        <v>133</v>
      </c>
      <c r="E29" s="238"/>
      <c r="F29" s="238"/>
      <c r="G29" s="238"/>
      <c r="H29" s="238"/>
    </row>
    <row r="30" spans="1:8" ht="26.25" customHeight="1" thickBot="1" x14ac:dyDescent="0.2">
      <c r="A30" s="109" t="s">
        <v>28</v>
      </c>
      <c r="B30" s="146">
        <v>0</v>
      </c>
      <c r="C30" s="131">
        <v>10</v>
      </c>
      <c r="D30" s="239"/>
      <c r="E30" s="239"/>
      <c r="F30" s="239"/>
      <c r="G30" s="239"/>
      <c r="H30" s="239"/>
    </row>
    <row r="31" spans="1:8" ht="26.25" customHeight="1" thickTop="1" x14ac:dyDescent="0.15">
      <c r="A31" s="115" t="s">
        <v>141</v>
      </c>
      <c r="B31" s="135">
        <f>SUM(B21:B30)</f>
        <v>200500</v>
      </c>
      <c r="C31" s="250"/>
      <c r="D31" s="251"/>
      <c r="E31" s="251"/>
      <c r="F31" s="251"/>
      <c r="G31" s="251"/>
      <c r="H31" s="251"/>
    </row>
    <row r="32" spans="1:8" ht="10.5" customHeight="1" x14ac:dyDescent="0.15">
      <c r="C32" s="104"/>
      <c r="D32" s="18"/>
      <c r="E32" s="18"/>
      <c r="F32" s="18"/>
      <c r="G32" s="18"/>
      <c r="H32" s="18"/>
    </row>
    <row r="33" spans="1:8" ht="22.5" customHeight="1" x14ac:dyDescent="0.15">
      <c r="A33" s="3" t="s">
        <v>139</v>
      </c>
      <c r="B33" s="105"/>
    </row>
    <row r="34" spans="1:8" ht="27" customHeight="1" x14ac:dyDescent="0.15">
      <c r="A34" s="109" t="s">
        <v>140</v>
      </c>
      <c r="B34" s="147">
        <v>0</v>
      </c>
      <c r="C34" s="248"/>
      <c r="D34" s="233"/>
      <c r="E34" s="233"/>
      <c r="F34" s="233"/>
      <c r="G34" s="233"/>
      <c r="H34" s="233"/>
    </row>
    <row r="35" spans="1:8" ht="10.5" customHeight="1" thickBot="1" x14ac:dyDescent="0.2">
      <c r="A35" s="113"/>
    </row>
    <row r="36" spans="1:8" ht="27" customHeight="1" thickBot="1" x14ac:dyDescent="0.2">
      <c r="A36" s="130" t="s">
        <v>117</v>
      </c>
      <c r="B36" s="134">
        <f>SUM(B31,B34)</f>
        <v>200500</v>
      </c>
      <c r="C36" s="248" t="s">
        <v>118</v>
      </c>
      <c r="D36" s="233"/>
      <c r="E36" s="233"/>
      <c r="F36" s="233"/>
      <c r="G36" s="233"/>
      <c r="H36" s="233"/>
    </row>
  </sheetData>
  <mergeCells count="29">
    <mergeCell ref="C34:H34"/>
    <mergeCell ref="C36:H36"/>
    <mergeCell ref="G1:H1"/>
    <mergeCell ref="D3:H3"/>
    <mergeCell ref="C31:H31"/>
    <mergeCell ref="A5:H5"/>
    <mergeCell ref="C7:H7"/>
    <mergeCell ref="C8:H8"/>
    <mergeCell ref="C15:H15"/>
    <mergeCell ref="C16:H16"/>
    <mergeCell ref="B11:B12"/>
    <mergeCell ref="A11:A12"/>
    <mergeCell ref="A4:H4"/>
    <mergeCell ref="C9:H9"/>
    <mergeCell ref="C10:H10"/>
    <mergeCell ref="C19:H19"/>
    <mergeCell ref="D28:H28"/>
    <mergeCell ref="D29:H29"/>
    <mergeCell ref="D30:H30"/>
    <mergeCell ref="C13:H13"/>
    <mergeCell ref="C14:H14"/>
    <mergeCell ref="D20:H20"/>
    <mergeCell ref="D21:H21"/>
    <mergeCell ref="D22:H22"/>
    <mergeCell ref="D27:H27"/>
    <mergeCell ref="D23:H23"/>
    <mergeCell ref="D24:H24"/>
    <mergeCell ref="D25:H25"/>
    <mergeCell ref="D26:H26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L48"/>
  <sheetViews>
    <sheetView view="pageBreakPreview" topLeftCell="C4" zoomScaleNormal="100" zoomScaleSheetLayoutView="100" workbookViewId="0">
      <selection activeCell="I3" sqref="I3:J11"/>
    </sheetView>
  </sheetViews>
  <sheetFormatPr defaultColWidth="9" defaultRowHeight="13.5" x14ac:dyDescent="0.15"/>
  <cols>
    <col min="1" max="1" width="1.375" style="3" customWidth="1"/>
    <col min="2" max="2" width="4.375" style="3" customWidth="1"/>
    <col min="3" max="3" width="34.875" style="3" customWidth="1"/>
    <col min="4" max="4" width="24.875" style="7" customWidth="1"/>
    <col min="5" max="5" width="18.125" style="7" customWidth="1"/>
    <col min="6" max="6" width="16.375" style="3" customWidth="1"/>
    <col min="7" max="7" width="5.25" style="3" customWidth="1"/>
    <col min="8" max="8" width="3.75" style="3" customWidth="1"/>
    <col min="9" max="9" width="13.25" style="3" customWidth="1"/>
    <col min="10" max="10" width="25.25" style="3" customWidth="1"/>
    <col min="11" max="11" width="3.375" style="3" customWidth="1"/>
    <col min="12" max="12" width="42.375" style="3" customWidth="1"/>
    <col min="13" max="16384" width="9" style="3"/>
  </cols>
  <sheetData>
    <row r="1" spans="2:12" ht="55.5" customHeight="1" x14ac:dyDescent="0.15">
      <c r="B1" s="264" t="s">
        <v>106</v>
      </c>
      <c r="C1" s="264"/>
      <c r="D1" s="264"/>
      <c r="E1" s="264"/>
      <c r="F1" s="264"/>
      <c r="G1" s="264"/>
      <c r="I1" s="94"/>
      <c r="J1" s="18"/>
    </row>
    <row r="2" spans="2:12" s="91" customFormat="1" ht="24" customHeight="1" x14ac:dyDescent="0.15">
      <c r="B2" s="265" t="s">
        <v>74</v>
      </c>
      <c r="C2" s="266"/>
      <c r="D2" s="98"/>
      <c r="E2" s="98"/>
      <c r="F2" s="86"/>
    </row>
    <row r="3" spans="2:12" ht="45.75" customHeight="1" x14ac:dyDescent="0.15">
      <c r="B3" s="66" t="s">
        <v>73</v>
      </c>
      <c r="C3" s="248" t="s">
        <v>104</v>
      </c>
      <c r="D3" s="248"/>
      <c r="E3" s="248"/>
      <c r="F3" s="267"/>
      <c r="I3" s="248"/>
      <c r="J3" s="248"/>
    </row>
    <row r="4" spans="2:12" s="18" customFormat="1" ht="41.25" customHeight="1" x14ac:dyDescent="0.15">
      <c r="B4" s="67" t="s">
        <v>72</v>
      </c>
      <c r="C4" s="95" t="s">
        <v>79</v>
      </c>
      <c r="D4" s="268">
        <f>'第７号様式①実績報告書（運営）'!D22</f>
        <v>127000</v>
      </c>
      <c r="E4" s="269"/>
      <c r="F4" s="74" t="s">
        <v>4</v>
      </c>
      <c r="H4" s="61"/>
      <c r="I4" s="248"/>
      <c r="J4" s="248"/>
    </row>
    <row r="5" spans="2:12" s="18" customFormat="1" ht="8.25" customHeight="1" x14ac:dyDescent="0.15">
      <c r="B5" s="75"/>
      <c r="C5" s="97"/>
      <c r="D5" s="61"/>
      <c r="E5" s="60"/>
      <c r="F5" s="68"/>
      <c r="G5" s="61"/>
      <c r="H5" s="60"/>
      <c r="I5" s="248"/>
      <c r="J5" s="248"/>
    </row>
    <row r="6" spans="2:12" s="18" customFormat="1" ht="41.25" customHeight="1" x14ac:dyDescent="0.15">
      <c r="B6" s="67" t="s">
        <v>85</v>
      </c>
      <c r="C6" s="95" t="s">
        <v>39</v>
      </c>
      <c r="D6" s="270">
        <f>'第７号様式②－１事業実績報告書（運営）'!L8</f>
        <v>13</v>
      </c>
      <c r="E6" s="271"/>
      <c r="F6" s="78" t="s">
        <v>75</v>
      </c>
      <c r="G6" s="60"/>
      <c r="H6" s="60"/>
      <c r="I6" s="248"/>
      <c r="J6" s="248"/>
    </row>
    <row r="7" spans="2:12" s="18" customFormat="1" ht="8.25" customHeight="1" x14ac:dyDescent="0.15">
      <c r="B7" s="67"/>
      <c r="C7" s="95"/>
      <c r="D7" s="60"/>
      <c r="E7" s="60"/>
      <c r="F7" s="68"/>
      <c r="G7" s="60"/>
      <c r="H7" s="60"/>
      <c r="I7" s="248"/>
      <c r="J7" s="248"/>
      <c r="K7" s="55"/>
      <c r="L7" s="55"/>
    </row>
    <row r="8" spans="2:12" s="18" customFormat="1" ht="41.25" customHeight="1" x14ac:dyDescent="0.15">
      <c r="B8" s="67" t="s">
        <v>76</v>
      </c>
      <c r="C8" s="97" t="s">
        <v>21</v>
      </c>
      <c r="D8" s="268">
        <f>'第７号様式③収支決算書（運営）'!B11</f>
        <v>37300</v>
      </c>
      <c r="E8" s="269"/>
      <c r="F8" s="74" t="s">
        <v>4</v>
      </c>
      <c r="G8" s="60"/>
      <c r="I8" s="248"/>
      <c r="J8" s="248"/>
    </row>
    <row r="9" spans="2:12" s="18" customFormat="1" ht="8.25" customHeight="1" x14ac:dyDescent="0.15">
      <c r="B9" s="67"/>
      <c r="C9" s="97"/>
      <c r="D9" s="61"/>
      <c r="E9" s="61"/>
      <c r="F9" s="74"/>
      <c r="G9" s="60"/>
      <c r="I9" s="248"/>
      <c r="J9" s="248"/>
    </row>
    <row r="10" spans="2:12" s="18" customFormat="1" ht="41.25" customHeight="1" x14ac:dyDescent="0.15">
      <c r="B10" s="67" t="s">
        <v>86</v>
      </c>
      <c r="C10" s="95" t="s">
        <v>87</v>
      </c>
      <c r="D10" s="268">
        <f>D6*15000</f>
        <v>195000</v>
      </c>
      <c r="E10" s="269"/>
      <c r="F10" s="74" t="s">
        <v>4</v>
      </c>
      <c r="H10" s="61"/>
      <c r="I10" s="248"/>
      <c r="J10" s="248"/>
    </row>
    <row r="11" spans="2:12" s="18" customFormat="1" ht="8.25" customHeight="1" x14ac:dyDescent="0.15">
      <c r="B11" s="75"/>
      <c r="C11" s="97"/>
      <c r="D11" s="61"/>
      <c r="E11" s="60"/>
      <c r="F11" s="68"/>
      <c r="G11" s="61"/>
      <c r="H11" s="60"/>
      <c r="I11" s="248"/>
      <c r="J11" s="248"/>
    </row>
    <row r="12" spans="2:12" s="18" customFormat="1" ht="41.25" customHeight="1" x14ac:dyDescent="0.15">
      <c r="B12" s="67" t="s">
        <v>88</v>
      </c>
      <c r="C12" s="97" t="s">
        <v>146</v>
      </c>
      <c r="D12" s="268">
        <f>'第７号様式③収支決算書（運営）'!B31</f>
        <v>200500</v>
      </c>
      <c r="E12" s="269"/>
      <c r="F12" s="74" t="s">
        <v>4</v>
      </c>
      <c r="G12" s="60"/>
      <c r="H12" s="61"/>
      <c r="I12" s="61"/>
    </row>
    <row r="13" spans="2:12" s="18" customFormat="1" ht="8.25" customHeight="1" x14ac:dyDescent="0.15">
      <c r="B13" s="69"/>
      <c r="C13" s="100"/>
      <c r="D13" s="76"/>
      <c r="E13" s="71"/>
      <c r="F13" s="79"/>
      <c r="G13" s="61"/>
      <c r="H13" s="60"/>
      <c r="I13" s="60"/>
    </row>
    <row r="14" spans="2:12" s="18" customFormat="1" ht="8.25" customHeight="1" x14ac:dyDescent="0.15">
      <c r="B14" s="64"/>
      <c r="C14" s="97"/>
      <c r="E14" s="60"/>
      <c r="F14" s="61"/>
      <c r="G14" s="61"/>
      <c r="H14" s="60"/>
      <c r="I14" s="60"/>
    </row>
    <row r="15" spans="2:12" s="77" customFormat="1" ht="24" customHeight="1" x14ac:dyDescent="0.2">
      <c r="B15" s="265" t="s">
        <v>89</v>
      </c>
      <c r="C15" s="266"/>
      <c r="D15" s="266"/>
      <c r="E15" s="266"/>
      <c r="F15" s="89"/>
      <c r="H15" s="90"/>
    </row>
    <row r="16" spans="2:12" s="18" customFormat="1" ht="59.25" customHeight="1" x14ac:dyDescent="0.15">
      <c r="B16" s="66" t="s">
        <v>90</v>
      </c>
      <c r="C16" s="248" t="s">
        <v>82</v>
      </c>
      <c r="D16" s="248"/>
      <c r="E16" s="248"/>
      <c r="F16" s="267"/>
      <c r="H16" s="58"/>
    </row>
    <row r="17" spans="2:9" s="18" customFormat="1" ht="52.5" customHeight="1" x14ac:dyDescent="0.15">
      <c r="B17" s="80"/>
      <c r="C17" s="95" t="s">
        <v>96</v>
      </c>
      <c r="D17" s="272">
        <f>MIN(D10:D12)</f>
        <v>195000</v>
      </c>
      <c r="E17" s="273"/>
      <c r="F17" s="74" t="s">
        <v>4</v>
      </c>
      <c r="H17" s="58"/>
    </row>
    <row r="18" spans="2:9" s="18" customFormat="1" ht="9" customHeight="1" x14ac:dyDescent="0.15">
      <c r="B18" s="81"/>
      <c r="C18" s="70"/>
      <c r="D18" s="82"/>
      <c r="E18" s="100"/>
      <c r="F18" s="83"/>
      <c r="H18" s="58"/>
    </row>
    <row r="19" spans="2:9" s="18" customFormat="1" ht="9" customHeight="1" x14ac:dyDescent="0.15">
      <c r="B19" s="72"/>
      <c r="C19" s="95"/>
      <c r="D19" s="73"/>
      <c r="E19" s="97"/>
      <c r="F19" s="95"/>
      <c r="H19" s="58"/>
    </row>
    <row r="20" spans="2:9" s="77" customFormat="1" ht="24" customHeight="1" x14ac:dyDescent="0.2">
      <c r="B20" s="274" t="s">
        <v>91</v>
      </c>
      <c r="C20" s="275"/>
      <c r="D20" s="275"/>
      <c r="E20" s="98"/>
      <c r="F20" s="87"/>
      <c r="H20" s="88"/>
    </row>
    <row r="21" spans="2:9" s="18" customFormat="1" ht="59.25" customHeight="1" x14ac:dyDescent="0.15">
      <c r="B21" s="66" t="s">
        <v>90</v>
      </c>
      <c r="C21" s="248" t="s">
        <v>92</v>
      </c>
      <c r="D21" s="248"/>
      <c r="E21" s="248"/>
      <c r="F21" s="96"/>
      <c r="H21" s="58"/>
    </row>
    <row r="22" spans="2:9" s="18" customFormat="1" ht="33" customHeight="1" x14ac:dyDescent="0.15">
      <c r="B22" s="67"/>
      <c r="C22" s="276" t="s">
        <v>97</v>
      </c>
      <c r="D22" s="276"/>
      <c r="E22" s="92">
        <f>D17/3*2</f>
        <v>130000</v>
      </c>
      <c r="F22" s="74" t="s">
        <v>4</v>
      </c>
      <c r="G22" s="59"/>
      <c r="H22" s="59"/>
      <c r="I22" s="59"/>
    </row>
    <row r="23" spans="2:9" s="18" customFormat="1" ht="9" customHeight="1" x14ac:dyDescent="0.15">
      <c r="B23" s="81"/>
      <c r="C23" s="70"/>
      <c r="D23" s="82"/>
      <c r="E23" s="100"/>
      <c r="F23" s="83"/>
      <c r="H23" s="58"/>
    </row>
    <row r="24" spans="2:9" s="18" customFormat="1" ht="9" customHeight="1" x14ac:dyDescent="0.15">
      <c r="B24" s="72"/>
      <c r="C24" s="95"/>
      <c r="D24" s="73"/>
      <c r="E24" s="97"/>
      <c r="F24" s="95"/>
      <c r="H24" s="58"/>
    </row>
    <row r="25" spans="2:9" s="77" customFormat="1" ht="24" customHeight="1" x14ac:dyDescent="0.15">
      <c r="B25" s="265" t="s">
        <v>77</v>
      </c>
      <c r="C25" s="266"/>
      <c r="D25" s="266"/>
      <c r="E25" s="266"/>
      <c r="F25" s="277"/>
    </row>
    <row r="26" spans="2:9" s="18" customFormat="1" ht="64.5" customHeight="1" x14ac:dyDescent="0.15">
      <c r="B26" s="66" t="s">
        <v>93</v>
      </c>
      <c r="C26" s="248" t="s">
        <v>83</v>
      </c>
      <c r="D26" s="248"/>
      <c r="E26" s="248"/>
      <c r="F26" s="267"/>
    </row>
    <row r="27" spans="2:9" s="18" customFormat="1" ht="49.5" customHeight="1" x14ac:dyDescent="0.15">
      <c r="B27" s="67"/>
      <c r="C27" s="248" t="s">
        <v>78</v>
      </c>
      <c r="D27" s="276"/>
      <c r="E27" s="93">
        <f>MIN(D4,E22)</f>
        <v>127000</v>
      </c>
      <c r="F27" s="74" t="s">
        <v>4</v>
      </c>
      <c r="G27" s="60"/>
      <c r="H27" s="60"/>
      <c r="I27" s="60"/>
    </row>
    <row r="28" spans="2:9" s="18" customFormat="1" ht="9" customHeight="1" x14ac:dyDescent="0.15">
      <c r="B28" s="81"/>
      <c r="C28" s="70"/>
      <c r="D28" s="82"/>
      <c r="E28" s="100"/>
      <c r="F28" s="83"/>
      <c r="H28" s="58"/>
    </row>
    <row r="29" spans="2:9" s="18" customFormat="1" ht="9" customHeight="1" x14ac:dyDescent="0.15">
      <c r="B29" s="72"/>
      <c r="C29" s="95"/>
      <c r="D29" s="73"/>
      <c r="E29" s="97"/>
      <c r="F29" s="95"/>
      <c r="H29" s="58"/>
    </row>
    <row r="30" spans="2:9" s="77" customFormat="1" ht="24" customHeight="1" x14ac:dyDescent="0.15">
      <c r="B30" s="265" t="s">
        <v>80</v>
      </c>
      <c r="C30" s="266"/>
      <c r="D30" s="266"/>
      <c r="E30" s="98"/>
      <c r="F30" s="86"/>
    </row>
    <row r="31" spans="2:9" s="18" customFormat="1" ht="73.5" customHeight="1" x14ac:dyDescent="0.15">
      <c r="B31" s="66" t="s">
        <v>90</v>
      </c>
      <c r="C31" s="248" t="s">
        <v>84</v>
      </c>
      <c r="D31" s="248"/>
      <c r="E31" s="248"/>
      <c r="F31" s="267"/>
    </row>
    <row r="32" spans="2:9" s="18" customFormat="1" ht="49.5" customHeight="1" x14ac:dyDescent="0.15">
      <c r="B32" s="67"/>
      <c r="C32" s="248" t="s">
        <v>147</v>
      </c>
      <c r="D32" s="276"/>
      <c r="E32" s="93">
        <f>IF(D8&gt;D12-E27,E27-(D8-(D12-E27)),E27)</f>
        <v>127000</v>
      </c>
      <c r="F32" s="74" t="s">
        <v>4</v>
      </c>
      <c r="G32" s="60"/>
      <c r="H32" s="60"/>
      <c r="I32" s="60"/>
    </row>
    <row r="33" spans="2:9" s="18" customFormat="1" ht="9" customHeight="1" x14ac:dyDescent="0.15">
      <c r="B33" s="81"/>
      <c r="C33" s="70"/>
      <c r="D33" s="82"/>
      <c r="E33" s="100"/>
      <c r="F33" s="83"/>
      <c r="H33" s="58"/>
    </row>
    <row r="34" spans="2:9" s="18" customFormat="1" ht="9" customHeight="1" x14ac:dyDescent="0.15">
      <c r="B34" s="72"/>
      <c r="C34" s="95"/>
      <c r="D34" s="73"/>
      <c r="E34" s="97"/>
      <c r="F34" s="95"/>
      <c r="H34" s="58"/>
    </row>
    <row r="35" spans="2:9" s="18" customFormat="1" ht="24" customHeight="1" x14ac:dyDescent="0.15">
      <c r="B35" s="278" t="s">
        <v>94</v>
      </c>
      <c r="C35" s="279"/>
      <c r="D35" s="279"/>
      <c r="E35" s="99"/>
      <c r="F35" s="65"/>
    </row>
    <row r="36" spans="2:9" s="18" customFormat="1" ht="75" customHeight="1" x14ac:dyDescent="0.15">
      <c r="B36" s="66" t="s">
        <v>95</v>
      </c>
      <c r="C36" s="248" t="s">
        <v>105</v>
      </c>
      <c r="D36" s="248"/>
      <c r="E36" s="248"/>
      <c r="F36" s="267"/>
      <c r="G36" s="61"/>
      <c r="H36" s="61"/>
      <c r="I36" s="61"/>
    </row>
    <row r="37" spans="2:9" s="18" customFormat="1" ht="33" customHeight="1" x14ac:dyDescent="0.15">
      <c r="B37" s="69"/>
      <c r="C37" s="280" t="s">
        <v>81</v>
      </c>
      <c r="D37" s="280"/>
      <c r="E37" s="85">
        <f>ROUNDDOWN(E32,-3)</f>
        <v>127000</v>
      </c>
      <c r="F37" s="84" t="s">
        <v>4</v>
      </c>
    </row>
    <row r="38" spans="2:9" s="18" customFormat="1" ht="11.25" customHeight="1" thickBot="1" x14ac:dyDescent="0.2">
      <c r="C38" s="63"/>
      <c r="D38" s="57"/>
      <c r="E38" s="97"/>
    </row>
    <row r="39" spans="2:9" s="18" customFormat="1" ht="54" customHeight="1" thickTop="1" thickBot="1" x14ac:dyDescent="0.2">
      <c r="C39" s="56"/>
      <c r="D39" s="281" t="s">
        <v>99</v>
      </c>
      <c r="E39" s="282"/>
      <c r="F39" s="283"/>
      <c r="G39" s="59"/>
      <c r="H39" s="59"/>
      <c r="I39" s="59"/>
    </row>
    <row r="40" spans="2:9" s="18" customFormat="1" ht="54" customHeight="1" thickTop="1" x14ac:dyDescent="0.15">
      <c r="C40" s="56"/>
      <c r="D40" s="57"/>
      <c r="E40" s="59"/>
      <c r="F40" s="59"/>
      <c r="G40" s="59"/>
      <c r="H40" s="59"/>
      <c r="I40" s="59"/>
    </row>
    <row r="41" spans="2:9" s="18" customFormat="1" ht="54" customHeight="1" x14ac:dyDescent="0.15">
      <c r="C41" s="56"/>
      <c r="D41" s="57"/>
      <c r="E41" s="59"/>
      <c r="F41" s="59"/>
      <c r="G41" s="59"/>
      <c r="H41" s="59"/>
      <c r="I41" s="59"/>
    </row>
    <row r="42" spans="2:9" s="18" customFormat="1" ht="54" customHeight="1" x14ac:dyDescent="0.15">
      <c r="C42" s="56"/>
      <c r="D42" s="57"/>
      <c r="E42" s="62"/>
      <c r="F42" s="62"/>
      <c r="G42" s="62"/>
      <c r="H42" s="62"/>
      <c r="I42" s="62"/>
    </row>
    <row r="43" spans="2:9" s="18" customFormat="1" ht="54" customHeight="1" x14ac:dyDescent="0.15">
      <c r="C43" s="56"/>
      <c r="D43" s="57"/>
      <c r="E43" s="62"/>
      <c r="F43" s="62"/>
      <c r="G43" s="62"/>
      <c r="H43" s="62"/>
      <c r="I43" s="62"/>
    </row>
    <row r="44" spans="2:9" s="18" customFormat="1" ht="54" customHeight="1" x14ac:dyDescent="0.15">
      <c r="C44" s="55"/>
      <c r="D44" s="57"/>
      <c r="E44" s="59"/>
      <c r="F44" s="59"/>
      <c r="G44" s="59"/>
      <c r="H44" s="59"/>
      <c r="I44" s="59"/>
    </row>
    <row r="45" spans="2:9" s="18" customFormat="1" ht="54" customHeight="1" x14ac:dyDescent="0.15">
      <c r="C45" s="56"/>
      <c r="D45" s="57"/>
      <c r="E45" s="60"/>
      <c r="F45" s="60"/>
      <c r="G45" s="60"/>
      <c r="H45" s="60"/>
      <c r="I45" s="60"/>
    </row>
    <row r="46" spans="2:9" s="18" customFormat="1" ht="21.75" customHeight="1" x14ac:dyDescent="0.15">
      <c r="D46" s="97"/>
      <c r="E46" s="97"/>
    </row>
    <row r="47" spans="2:9" s="18" customFormat="1" x14ac:dyDescent="0.15">
      <c r="D47" s="97"/>
      <c r="E47" s="97"/>
    </row>
    <row r="48" spans="2:9" s="18" customFormat="1" x14ac:dyDescent="0.15">
      <c r="D48" s="97"/>
      <c r="E48" s="97"/>
    </row>
  </sheetData>
  <mergeCells count="25">
    <mergeCell ref="C32:D32"/>
    <mergeCell ref="B35:D35"/>
    <mergeCell ref="C36:F36"/>
    <mergeCell ref="C37:D37"/>
    <mergeCell ref="D39:F39"/>
    <mergeCell ref="C31:F31"/>
    <mergeCell ref="D12:E12"/>
    <mergeCell ref="B15:E15"/>
    <mergeCell ref="C16:F16"/>
    <mergeCell ref="D17:E17"/>
    <mergeCell ref="B20:D20"/>
    <mergeCell ref="C21:E21"/>
    <mergeCell ref="C22:D22"/>
    <mergeCell ref="B25:F25"/>
    <mergeCell ref="C26:F26"/>
    <mergeCell ref="C27:D27"/>
    <mergeCell ref="B30:D30"/>
    <mergeCell ref="B1:G1"/>
    <mergeCell ref="B2:C2"/>
    <mergeCell ref="C3:F3"/>
    <mergeCell ref="I3:J11"/>
    <mergeCell ref="D4:E4"/>
    <mergeCell ref="D6:E6"/>
    <mergeCell ref="D8:E8"/>
    <mergeCell ref="D10:E10"/>
  </mergeCells>
  <phoneticPr fontId="3"/>
  <conditionalFormatting sqref="E37">
    <cfRule type="expression" dxfId="0" priority="1">
      <formula>$E37=MIN($E$22:$E$37)</formula>
    </cfRule>
  </conditionalFormatting>
  <pageMargins left="1.2" right="0.71" top="0.6" bottom="0.44" header="0.24" footer="0.31496062992125984"/>
  <pageSetup paperSize="9" scale="71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第７号様式①実績報告書（運営）</vt:lpstr>
      <vt:lpstr>第７号様式②－１事業実績報告書（運営）</vt:lpstr>
      <vt:lpstr>第７号様式②－２</vt:lpstr>
      <vt:lpstr>第７号様式③収支決算書（運営）</vt:lpstr>
      <vt:lpstr>【計算シート】</vt:lpstr>
      <vt:lpstr>【計算シート】!Print_Area</vt:lpstr>
      <vt:lpstr>'第７号様式①実績報告書（運営）'!Print_Area</vt:lpstr>
      <vt:lpstr>'第７号様式②－１事業実績報告書（運営）'!Print_Area</vt:lpstr>
      <vt:lpstr>'第７号様式②－２'!Print_Area</vt:lpstr>
      <vt:lpstr>'第７号様式③収支決算書（運営）'!Print_Area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2020-03-25T11:09:23Z</cp:lastPrinted>
  <dcterms:created xsi:type="dcterms:W3CDTF">2017-07-21T10:57:12Z</dcterms:created>
  <dcterms:modified xsi:type="dcterms:W3CDTF">2020-03-25T11:09:27Z</dcterms:modified>
</cp:coreProperties>
</file>