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3：募集\施行\HP掲載\"/>
    </mc:Choice>
  </mc:AlternateContent>
  <xr:revisionPtr revIDLastSave="0" documentId="13_ncr:1_{3D2E05D5-FB0E-4295-8549-A79099E6CD4A}" xr6:coauthVersionLast="36" xr6:coauthVersionMax="36" xr10:uidLastSave="{00000000-0000-0000-0000-000000000000}"/>
  <bookViews>
    <workbookView xWindow="10356" yWindow="0" windowWidth="10272" windowHeight="7536" tabRatio="855" xr2:uid="{00000000-000D-0000-FFFF-FFFF00000000}"/>
  </bookViews>
  <sheets>
    <sheet name="第１号様式①実施計画書" sheetId="1" r:id="rId1"/>
    <sheet name="第１号様式②－１事業実施計画書（運営）" sheetId="5" r:id="rId2"/>
    <sheet name="第１号様式②－２" sheetId="8" r:id="rId3"/>
    <sheet name="第１号様式③収支計画" sheetId="6" r:id="rId4"/>
    <sheet name="補助金額算定シート" sheetId="9" r:id="rId5"/>
  </sheets>
  <definedNames>
    <definedName name="_xlnm.Print_Area" localSheetId="0">第１号様式①実施計画書!$A$1:$N$33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第１号様式③収支計画!$A$1:$H$36</definedName>
    <definedName name="_xlnm.Print_Area" localSheetId="4">補助金額算定シート!$A$1:$AK$50</definedName>
  </definedNames>
  <calcPr calcId="191029"/>
</workbook>
</file>

<file path=xl/calcChain.xml><?xml version="1.0" encoding="utf-8"?>
<calcChain xmlns="http://schemas.openxmlformats.org/spreadsheetml/2006/main">
  <c r="S18" i="9" l="1"/>
  <c r="B31" i="6" l="1"/>
  <c r="B36" i="6" s="1"/>
  <c r="D3" i="6"/>
  <c r="N2" i="5"/>
  <c r="D3" i="8"/>
  <c r="J6" i="9" l="1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33" i="9" s="1"/>
  <c r="S39" i="9" s="1"/>
  <c r="S46" i="9" s="1"/>
  <c r="B8" i="6" s="1"/>
  <c r="B16" i="6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U11" i="5" l="1"/>
  <c r="U28" i="5"/>
  <c r="D11" i="5"/>
</calcChain>
</file>

<file path=xl/sharedStrings.xml><?xml version="1.0" encoding="utf-8"?>
<sst xmlns="http://schemas.openxmlformats.org/spreadsheetml/2006/main" count="204" uniqueCount="185">
  <si>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</si>
  <si>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</si>
  <si>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</si>
  <si>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</si>
  <si>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</si>
  <si>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</si>
  <si>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</si>
  <si>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</si>
  <si>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</si>
  <si>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</si>
  <si>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</si>
  <si>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</si>
  <si>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</si>
  <si>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</si>
  <si>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</si>
  <si>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</si>
  <si>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</si>
  <si>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</si>
  <si>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</si>
  <si>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</si>
  <si>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</si>
  <si>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</si>
  <si>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</si>
  <si>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</si>
  <si>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</si>
  <si>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</si>
  <si>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</si>
  <si>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</si>
  <si>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</si>
  <si>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</si>
  <si>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</si>
  <si>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</si>
  <si>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</si>
  <si>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</si>
  <si>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</si>
  <si>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</si>
  <si>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</si>
  <si>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</si>
  <si>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</si>
  <si>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</si>
  <si>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</si>
  <si>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</si>
  <si>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</si>
  <si>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</si>
  <si>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</si>
  <si>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</si>
  <si>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</si>
  <si>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</si>
  <si>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</si>
  <si>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</si>
  <si>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</si>
  <si>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</si>
  <si>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</si>
  <si>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</si>
  <si>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</si>
  <si>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</si>
  <si>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</si>
  <si>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</si>
  <si>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</si>
  <si>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</si>
  <si>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</si>
  <si>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</si>
  <si>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</si>
  <si>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</si>
  <si>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</si>
  <si>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</si>
  <si>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</si>
  <si>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</si>
  <si>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</si>
  <si>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</si>
  <si>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</si>
  <si>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</si>
  <si>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</si>
  <si>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</si>
  <si>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</si>
  <si>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</si>
  <si>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</si>
  <si>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</si>
  <si>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</si>
  <si>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</si>
  <si>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</si>
  <si>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</si>
  <si>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</si>
  <si>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</si>
  <si>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</si>
  <si>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　（記入例）ア－１　営業許可済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</si>
  <si>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</si>
  <si>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</si>
  <si>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</si>
  <si>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</si>
  <si>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</si>
  <si>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</si>
  <si>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担当者氏名</t>
    <rPh sb="0" eb="3">
      <t>タントウシャ</t>
    </rPh>
    <rPh sb="3" eb="5">
      <t>シメイ</t>
    </rPh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</si>
  <si>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</si>
  <si>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</si>
  <si>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</si>
  <si>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</si>
  <si>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</si>
  <si>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</si>
  <si>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</si>
  <si>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</si>
  <si>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</si>
  <si>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</si>
  <si>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</si>
  <si>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</si>
  <si>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</si>
  <si>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</si>
  <si>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</si>
  <si>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</si>
  <si>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</si>
  <si>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</si>
  <si>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</si>
  <si>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</si>
  <si>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</si>
  <si>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</si>
  <si>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</si>
  <si>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</si>
  <si>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</si>
  <si>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</si>
  <si>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</si>
  <si>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</si>
  <si>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</si>
  <si>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</si>
  <si>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</si>
  <si>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</si>
  <si>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</si>
  <si>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</si>
  <si>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</si>
  <si>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</si>
  <si>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</si>
  <si>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</si>
  <si>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</si>
  <si>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</si>
  <si>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</si>
  <si>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</si>
  <si>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</si>
  <si>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</si>
  <si>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</si>
  <si>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</si>
  <si>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</si>
  <si>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</si>
  <si>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</si>
  <si>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</si>
  <si>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</si>
  <si>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</si>
  <si>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〒１２３－４５６７</t>
    <phoneticPr fontId="3"/>
  </si>
  <si>
    <t>京都府〇〇市〇〇　1-23</t>
    <phoneticPr fontId="3"/>
  </si>
  <si>
    <t>こども食堂KYO</t>
    <phoneticPr fontId="3"/>
  </si>
  <si>
    <t>こどもしょくどうきょう</t>
    <phoneticPr fontId="3"/>
  </si>
  <si>
    <t>代表</t>
    <phoneticPr fontId="3"/>
  </si>
  <si>
    <t>京都サトル</t>
    <phoneticPr fontId="3"/>
  </si>
  <si>
    <t>京都　サトル</t>
    <phoneticPr fontId="3"/>
  </si>
  <si>
    <t>000-0000-0000</t>
    <phoneticPr fontId="3"/>
  </si>
  <si>
    <t>Kyoto.syokudou@co.jp</t>
    <phoneticPr fontId="3"/>
  </si>
  <si>
    <t>京都○○公民館</t>
    <phoneticPr fontId="3"/>
  </si>
  <si>
    <t>○○小学校区、 等</t>
    <phoneticPr fontId="3"/>
  </si>
  <si>
    <t>支援スタッフ○○名 、調理者○○名　等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</si>
  <si>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</t>
    </r>
    <r>
      <rPr>
        <i/>
        <sz val="11"/>
        <color theme="1"/>
        <rFont val="HGS創英角ﾎﾟｯﾌﾟ体"/>
        <family val="3"/>
        <charset val="128"/>
      </rPr>
      <t>100</t>
    </r>
    <r>
      <rPr>
        <sz val="11"/>
        <color theme="1"/>
        <rFont val="ＭＳ 明朝"/>
        <family val="1"/>
        <charset val="128"/>
      </rPr>
      <t>円
・大人　　　</t>
    </r>
    <r>
      <rPr>
        <i/>
        <sz val="11"/>
        <color theme="1"/>
        <rFont val="HGS創英角ﾎﾟｯﾌﾟ体"/>
        <family val="3"/>
        <charset val="128"/>
      </rPr>
      <t>300</t>
    </r>
    <r>
      <rPr>
        <sz val="11"/>
        <color theme="1"/>
        <rFont val="ＭＳ 明朝"/>
        <family val="1"/>
        <charset val="128"/>
      </rPr>
      <t>円</t>
    </r>
    <phoneticPr fontId="3"/>
  </si>
  <si>
    <t>学習支援、悩み相談、 クラフトワーク、 プラバン工作、 遊び体験 等</t>
    <rPh sb="0" eb="2">
      <t>ガクシュウ</t>
    </rPh>
    <rPh sb="2" eb="4">
      <t>シエン</t>
    </rPh>
    <phoneticPr fontId="3"/>
  </si>
  <si>
    <t>チラシ配布、ポスター掲示、ホームページ、ＳＮＳによる発信 等</t>
    <phoneticPr fontId="3"/>
  </si>
  <si>
    <t xml:space="preserve"> ○○と意見交換を実施、 ○○の協力を得て○○を実施
（小・中高等学校、社会福祉協議会、民生児童委員、福祉団体 等）</t>
    <phoneticPr fontId="3"/>
  </si>
  <si>
    <t>ア－１　営業許可済</t>
    <phoneticPr fontId="3"/>
  </si>
  <si>
    <t>支援員に対する交通費 
210円×往復×13回×２人</t>
    <phoneticPr fontId="3"/>
  </si>
  <si>
    <t>食材に係る費用　8,500円×13回</t>
    <phoneticPr fontId="3"/>
  </si>
  <si>
    <t>スポンジ・洗剤等　500円×13回</t>
    <rPh sb="5" eb="7">
      <t>センザイ</t>
    </rPh>
    <rPh sb="7" eb="8">
      <t>トウ</t>
    </rPh>
    <rPh sb="12" eb="13">
      <t>エン</t>
    </rPh>
    <rPh sb="16" eb="17">
      <t>カイ</t>
    </rPh>
    <phoneticPr fontId="3"/>
  </si>
  <si>
    <t>ポスター代　3,000円
コピー代　580円</t>
    <phoneticPr fontId="3"/>
  </si>
  <si>
    <t>学習支援員謝礼　1,000円×13回</t>
    <rPh sb="0" eb="2">
      <t>ガクシュウ</t>
    </rPh>
    <rPh sb="2" eb="5">
      <t>シエンイン</t>
    </rPh>
    <rPh sb="5" eb="7">
      <t>シャレイ</t>
    </rPh>
    <rPh sb="13" eb="14">
      <t>エン</t>
    </rPh>
    <rPh sb="17" eb="18">
      <t>カイ</t>
    </rPh>
    <phoneticPr fontId="3"/>
  </si>
  <si>
    <t>光熱水道代　1,000円×13回</t>
    <phoneticPr fontId="3"/>
  </si>
  <si>
    <t>会場使用料　1,000円×13回</t>
    <phoneticPr fontId="3"/>
  </si>
  <si>
    <t>傷害保険料　13,000円</t>
    <phoneticPr fontId="3"/>
  </si>
  <si>
    <t>個人寄付</t>
    <rPh sb="0" eb="2">
      <t>コジン</t>
    </rPh>
    <rPh sb="2" eb="4">
      <t>キフ</t>
    </rPh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</si>
  <si>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</si>
  <si>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きょうとこどもの城づくり事業（きょうと子ども食堂）実施計画書</t>
    <rPh sb="25" eb="27">
      <t>ジッシ</t>
    </rPh>
    <rPh sb="27" eb="30">
      <t>ケイカクショ</t>
    </rPh>
    <phoneticPr fontId="3"/>
  </si>
  <si>
    <t>◎本事業計画書の問合せ先</t>
    <rPh sb="2" eb="4">
      <t>ジギョウ</t>
    </rPh>
    <rPh sb="4" eb="6">
      <t>ケイカク</t>
    </rPh>
    <phoneticPr fontId="3"/>
  </si>
  <si>
    <t>メールアドレス</t>
    <phoneticPr fontId="3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</si>
  <si>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3"/>
  </si>
  <si>
    <t>　きょうとこどもの城づくり事業（きょうと子ども食堂）の事業計画を定めたので提出</t>
    <phoneticPr fontId="3"/>
  </si>
  <si>
    <t>します。</t>
    <phoneticPr fontId="3"/>
  </si>
  <si>
    <t xml:space="preserve"> 換気及び手洗い・手指消毒の徹底、参加者間の距離の確保、マスク着用必須、利用者及びスタッフの体温測定・体調確認の徹底　等</t>
    <rPh sb="1" eb="3">
      <t>カンキ</t>
    </rPh>
    <rPh sb="3" eb="4">
      <t>オヨ</t>
    </rPh>
    <rPh sb="5" eb="7">
      <t>テアラ</t>
    </rPh>
    <rPh sb="9" eb="11">
      <t>シュシ</t>
    </rPh>
    <rPh sb="11" eb="13">
      <t>ショウドク</t>
    </rPh>
    <rPh sb="14" eb="16">
      <t>テッテイ</t>
    </rPh>
    <rPh sb="17" eb="20">
      <t>サンカシャ</t>
    </rPh>
    <rPh sb="20" eb="21">
      <t>カン</t>
    </rPh>
    <rPh sb="22" eb="24">
      <t>キョリ</t>
    </rPh>
    <rPh sb="25" eb="27">
      <t>カクホ</t>
    </rPh>
    <rPh sb="31" eb="33">
      <t>チャクヨウ</t>
    </rPh>
    <rPh sb="33" eb="35">
      <t>ヒッス</t>
    </rPh>
    <rPh sb="36" eb="39">
      <t>リヨウシャ</t>
    </rPh>
    <rPh sb="39" eb="40">
      <t>オヨ</t>
    </rPh>
    <rPh sb="46" eb="48">
      <t>タイオン</t>
    </rPh>
    <rPh sb="48" eb="50">
      <t>ソクテイ</t>
    </rPh>
    <rPh sb="51" eb="53">
      <t>タイチョウ</t>
    </rPh>
    <rPh sb="53" eb="55">
      <t>カクニン</t>
    </rPh>
    <rPh sb="56" eb="58">
      <t>テッテイ</t>
    </rPh>
    <rPh sb="59" eb="60">
      <t>トウ</t>
    </rPh>
    <phoneticPr fontId="3"/>
  </si>
  <si>
    <t>マスク・消毒液　10,000円</t>
    <rPh sb="4" eb="7">
      <t>ショウドクエキ</t>
    </rPh>
    <rPh sb="14" eb="15">
      <t>エン</t>
    </rPh>
    <phoneticPr fontId="3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</si>
  <si>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</si>
  <si>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補助基本額（①×②）</t>
    <rPh sb="0" eb="2">
      <t>ホジョ</t>
    </rPh>
    <rPh sb="2" eb="5">
      <t>キホンガク</t>
    </rPh>
    <phoneticPr fontId="16"/>
  </si>
  <si>
    <t>オムロン基金31,000円</t>
    <rPh sb="4" eb="6">
      <t>キキン</t>
    </rPh>
    <rPh sb="12" eb="13">
      <t>エン</t>
    </rPh>
    <phoneticPr fontId="3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</si>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</sst>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"/>
  </numFmts>
  <fonts count="3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i/>
      <sz val="12"/>
      <color theme="1"/>
      <name val="HGS創英角ﾎﾟｯﾌﾟ体"/>
      <family val="3"/>
      <charset val="128"/>
    </font>
    <font>
      <i/>
      <sz val="11"/>
      <color theme="1"/>
      <name val="HGS創英角ﾎﾟｯﾌﾟ体"/>
      <family val="3"/>
      <charset val="128"/>
    </font>
    <font>
      <i/>
      <sz val="10"/>
      <color theme="1"/>
      <name val="HGS創英角ﾎﾟｯﾌﾟ体"/>
      <family val="3"/>
      <charset val="128"/>
    </font>
    <font>
      <i/>
      <sz val="11"/>
      <name val="HGS創英角ﾎﾟｯﾌﾟ体"/>
      <family val="3"/>
      <charset val="128"/>
    </font>
    <font>
      <i/>
      <sz val="12"/>
      <name val="HGS創英角ﾎﾟｯﾌﾟ体"/>
      <family val="3"/>
      <charset val="128"/>
    </font>
    <font>
      <i/>
      <sz val="9"/>
      <color theme="1"/>
      <name val="HGS創英角ﾎﾟｯﾌﾟ体"/>
      <family val="3"/>
      <charset val="128"/>
    </font>
    <font>
      <i/>
      <sz val="8"/>
      <color theme="1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0" fontId="15" fillId="0" borderId="0" xfId="1" applyFont="1" applyFill="1">
      <alignment vertical="center"/>
    </xf>
    <xf numFmtId="0" fontId="15" fillId="0" borderId="41" xfId="1" applyFont="1" applyFill="1" applyBorder="1">
      <alignment vertical="center"/>
    </xf>
    <xf numFmtId="38" fontId="15" fillId="0" borderId="0" xfId="2" applyFont="1" applyFill="1">
      <alignment vertical="center"/>
    </xf>
    <xf numFmtId="0" fontId="20" fillId="0" borderId="0" xfId="1" applyFont="1" applyFill="1">
      <alignment vertical="center"/>
    </xf>
    <xf numFmtId="0" fontId="15" fillId="0" borderId="40" xfId="1" applyFont="1" applyFill="1" applyBorder="1">
      <alignment vertical="center"/>
    </xf>
    <xf numFmtId="0" fontId="15" fillId="0" borderId="23" xfId="1" applyFont="1" applyFill="1" applyBorder="1">
      <alignment vertical="center"/>
    </xf>
    <xf numFmtId="0" fontId="15" fillId="0" borderId="34" xfId="1" applyFont="1" applyFill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Fill="1" applyBorder="1">
      <alignment vertical="center"/>
    </xf>
    <xf numFmtId="0" fontId="15" fillId="0" borderId="17" xfId="1" applyFont="1" applyFill="1" applyBorder="1">
      <alignment vertical="center"/>
    </xf>
    <xf numFmtId="0" fontId="15" fillId="0" borderId="22" xfId="1" applyFont="1" applyFill="1" applyBorder="1">
      <alignment vertical="center"/>
    </xf>
    <xf numFmtId="0" fontId="15" fillId="0" borderId="0" xfId="1" applyFont="1" applyFill="1" applyBorder="1">
      <alignment vertical="center"/>
    </xf>
    <xf numFmtId="0" fontId="20" fillId="0" borderId="0" xfId="1" applyFont="1" applyFill="1" applyBorder="1">
      <alignment vertical="center"/>
    </xf>
    <xf numFmtId="0" fontId="15" fillId="0" borderId="18" xfId="1" applyFont="1" applyFill="1" applyBorder="1">
      <alignment vertical="center"/>
    </xf>
    <xf numFmtId="0" fontId="15" fillId="0" borderId="28" xfId="1" applyFont="1" applyFill="1" applyBorder="1">
      <alignment vertical="center"/>
    </xf>
    <xf numFmtId="0" fontId="15" fillId="0" borderId="35" xfId="1" applyFont="1" applyFill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Fill="1" applyBorder="1">
      <alignment vertical="center"/>
    </xf>
    <xf numFmtId="0" fontId="15" fillId="0" borderId="19" xfId="1" applyFont="1" applyFill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0" fontId="15" fillId="0" borderId="0" xfId="1" applyFont="1" applyBorder="1">
      <alignment vertical="center"/>
    </xf>
    <xf numFmtId="38" fontId="15" fillId="0" borderId="0" xfId="2" applyFont="1" applyBorder="1">
      <alignment vertical="center"/>
    </xf>
    <xf numFmtId="0" fontId="20" fillId="0" borderId="0" xfId="1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 applyBorder="1">
      <alignment vertical="center"/>
    </xf>
    <xf numFmtId="0" fontId="20" fillId="3" borderId="0" xfId="1" applyFont="1" applyFill="1" applyBorder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4" fillId="0" borderId="0" xfId="0" applyFont="1">
      <alignment vertical="center"/>
    </xf>
    <xf numFmtId="177" fontId="12" fillId="0" borderId="1" xfId="0" applyNumberFormat="1" applyFont="1" applyFill="1" applyBorder="1">
      <alignment vertical="center"/>
    </xf>
    <xf numFmtId="38" fontId="12" fillId="0" borderId="15" xfId="4" applyFont="1" applyFill="1" applyBorder="1" applyAlignment="1">
      <alignment horizontal="right" vertical="center"/>
    </xf>
    <xf numFmtId="38" fontId="28" fillId="0" borderId="2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4" fillId="0" borderId="8" xfId="0" applyFont="1" applyFill="1" applyBorder="1">
      <alignment vertical="center"/>
    </xf>
    <xf numFmtId="0" fontId="24" fillId="0" borderId="1" xfId="0" applyFont="1" applyFill="1" applyBorder="1">
      <alignment vertical="center"/>
    </xf>
    <xf numFmtId="0" fontId="30" fillId="0" borderId="8" xfId="0" applyFont="1" applyFill="1" applyBorder="1">
      <alignment vertical="center"/>
    </xf>
    <xf numFmtId="0" fontId="30" fillId="0" borderId="1" xfId="0" applyFont="1" applyFill="1" applyBorder="1">
      <alignment vertical="center"/>
    </xf>
    <xf numFmtId="38" fontId="13" fillId="0" borderId="24" xfId="4" applyFont="1" applyFill="1" applyBorder="1" applyAlignment="1">
      <alignment horizontal="right" vertical="center"/>
    </xf>
    <xf numFmtId="38" fontId="28" fillId="0" borderId="13" xfId="4" applyFont="1" applyFill="1" applyBorder="1" applyAlignment="1">
      <alignment horizontal="right" vertical="center"/>
    </xf>
    <xf numFmtId="0" fontId="29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38" fontId="28" fillId="0" borderId="14" xfId="4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2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8" fontId="4" fillId="0" borderId="26" xfId="0" applyNumberFormat="1" applyFont="1" applyBorder="1" applyAlignment="1">
      <alignment horizontal="right" vertical="center"/>
    </xf>
    <xf numFmtId="178" fontId="25" fillId="0" borderId="26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31" xfId="0" applyNumberFormat="1" applyFont="1" applyBorder="1" applyAlignment="1">
      <alignment horizontal="right" vertical="center"/>
    </xf>
    <xf numFmtId="178" fontId="4" fillId="0" borderId="32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25" fillId="0" borderId="2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right" vertical="center"/>
    </xf>
    <xf numFmtId="178" fontId="27" fillId="0" borderId="20" xfId="0" applyNumberFormat="1" applyFont="1" applyBorder="1" applyAlignment="1">
      <alignment horizontal="right" vertical="center"/>
    </xf>
    <xf numFmtId="178" fontId="27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11" fillId="0" borderId="33" xfId="0" applyNumberFormat="1" applyFont="1" applyFill="1" applyBorder="1" applyAlignment="1">
      <alignment horizontal="right" vertical="center"/>
    </xf>
    <xf numFmtId="178" fontId="11" fillId="0" borderId="14" xfId="0" applyNumberFormat="1" applyFont="1" applyFill="1" applyBorder="1" applyAlignment="1">
      <alignment horizontal="right" vertical="center"/>
    </xf>
    <xf numFmtId="178" fontId="27" fillId="0" borderId="27" xfId="0" applyNumberFormat="1" applyFont="1" applyBorder="1" applyAlignment="1">
      <alignment horizontal="right" vertical="center"/>
    </xf>
    <xf numFmtId="178" fontId="27" fillId="0" borderId="26" xfId="0" applyNumberFormat="1" applyFont="1" applyBorder="1" applyAlignment="1">
      <alignment horizontal="right" vertical="center"/>
    </xf>
    <xf numFmtId="178" fontId="11" fillId="0" borderId="2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5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2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38" fontId="28" fillId="0" borderId="13" xfId="4" applyFont="1" applyFill="1" applyBorder="1" applyAlignment="1">
      <alignment horizontal="right" vertical="center"/>
    </xf>
    <xf numFmtId="38" fontId="28" fillId="0" borderId="14" xfId="4" applyFont="1" applyFill="1" applyBorder="1" applyAlignment="1">
      <alignment horizontal="right" vertical="center"/>
    </xf>
    <xf numFmtId="0" fontId="25" fillId="0" borderId="3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38" fontId="17" fillId="2" borderId="1" xfId="2" applyFont="1" applyFill="1" applyBorder="1">
      <alignment vertical="center"/>
    </xf>
    <xf numFmtId="3" fontId="17" fillId="2" borderId="1" xfId="2" applyNumberFormat="1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17</xdr:row>
      <xdr:rowOff>152400</xdr:rowOff>
    </xdr:from>
    <xdr:to>
      <xdr:col>13</xdr:col>
      <xdr:colOff>200025</xdr:colOff>
      <xdr:row>18</xdr:row>
      <xdr:rowOff>373380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49980" y="4465320"/>
          <a:ext cx="1838325" cy="426720"/>
        </a:xfrm>
        <a:prstGeom prst="wedgeRoundRectCallout">
          <a:avLst>
            <a:gd name="adj1" fmla="val 40287"/>
            <a:gd name="adj2" fmla="val -14963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押印は不要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3</xdr:col>
      <xdr:colOff>314325</xdr:colOff>
      <xdr:row>0</xdr:row>
      <xdr:rowOff>47625</xdr:rowOff>
    </xdr:from>
    <xdr:ext cx="1214756" cy="35907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400300" y="476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0</xdr:row>
      <xdr:rowOff>38100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76525" y="3810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7</xdr:col>
      <xdr:colOff>7620</xdr:colOff>
      <xdr:row>1</xdr:row>
      <xdr:rowOff>312420</xdr:rowOff>
    </xdr:from>
    <xdr:to>
      <xdr:col>21</xdr:col>
      <xdr:colOff>160020</xdr:colOff>
      <xdr:row>4</xdr:row>
      <xdr:rowOff>22860</xdr:rowOff>
    </xdr:to>
    <xdr:sp macro="" textlink="">
      <xdr:nvSpPr>
        <xdr:cNvPr id="3" name="角丸四角形吹き出し 4">
          <a:extLst>
            <a:ext uri="{FF2B5EF4-FFF2-40B4-BE49-F238E27FC236}">
              <a16:creationId xmlns:a16="http://schemas.microsoft.com/office/drawing/2014/main" id="{E441786A-0B3C-4305-BDCF-8323670C5B3E}"/>
            </a:ext>
          </a:extLst>
        </xdr:cNvPr>
        <xdr:cNvSpPr/>
      </xdr:nvSpPr>
      <xdr:spPr>
        <a:xfrm>
          <a:off x="2232660" y="716280"/>
          <a:ext cx="3749040" cy="762000"/>
        </a:xfrm>
        <a:prstGeom prst="wedgeRoundRectCallout">
          <a:avLst>
            <a:gd name="adj1" fmla="val -16876"/>
            <a:gd name="adj2" fmla="val 6583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令和５年度内の期間を記載してください。この実施期間外の支出は対象外となりますので、注意してください。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なお、</a:t>
          </a:r>
          <a:r>
            <a:rPr kumimoji="1" lang="ja-JP" altLang="en-US" sz="1100">
              <a:solidFill>
                <a:srgbClr val="FF0000"/>
              </a:solidFill>
            </a:rPr>
            <a:t>令和５年度は４月３日～の経費が対象経費となります。</a:t>
          </a:r>
          <a:br>
            <a:rPr kumimoji="1" lang="en-US" altLang="ja-JP" sz="1100">
              <a:solidFill>
                <a:schemeClr val="tx1"/>
              </a:solidFill>
            </a:rPr>
          </a:b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795617</xdr:colOff>
      <xdr:row>6</xdr:row>
      <xdr:rowOff>67235</xdr:rowOff>
    </xdr:from>
    <xdr:to>
      <xdr:col>1</xdr:col>
      <xdr:colOff>1277469</xdr:colOff>
      <xdr:row>6</xdr:row>
      <xdr:rowOff>302559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2235" y="2835088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1411941</xdr:colOff>
      <xdr:row>14</xdr:row>
      <xdr:rowOff>56029</xdr:rowOff>
    </xdr:from>
    <xdr:to>
      <xdr:col>2</xdr:col>
      <xdr:colOff>56029</xdr:colOff>
      <xdr:row>14</xdr:row>
      <xdr:rowOff>291353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88559" y="6219264"/>
          <a:ext cx="481852" cy="23532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1389530</xdr:colOff>
      <xdr:row>0</xdr:row>
      <xdr:rowOff>78442</xdr:rowOff>
    </xdr:from>
    <xdr:ext cx="1214756" cy="3590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66148" y="78442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5</xdr:col>
      <xdr:colOff>475130</xdr:colOff>
      <xdr:row>6</xdr:row>
      <xdr:rowOff>833717</xdr:rowOff>
    </xdr:from>
    <xdr:to>
      <xdr:col>8</xdr:col>
      <xdr:colOff>528918</xdr:colOff>
      <xdr:row>7</xdr:row>
      <xdr:rowOff>448236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9F1A8896-FC12-463B-8A50-681561AF2BDD}"/>
            </a:ext>
          </a:extLst>
        </xdr:cNvPr>
        <xdr:cNvSpPr/>
      </xdr:nvSpPr>
      <xdr:spPr>
        <a:xfrm>
          <a:off x="6382871" y="3361764"/>
          <a:ext cx="1936376" cy="502025"/>
        </a:xfrm>
        <a:prstGeom prst="wedgeRoundRectCallout">
          <a:avLst>
            <a:gd name="adj1" fmla="val -68720"/>
            <a:gd name="adj2" fmla="val 1664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全ての欄を記入してください。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356235</xdr:colOff>
      <xdr:row>6</xdr:row>
      <xdr:rowOff>226694</xdr:rowOff>
    </xdr:from>
    <xdr:to>
      <xdr:col>7</xdr:col>
      <xdr:colOff>853441</xdr:colOff>
      <xdr:row>9</xdr:row>
      <xdr:rowOff>68579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183255" y="1750694"/>
          <a:ext cx="2516506" cy="870585"/>
        </a:xfrm>
        <a:prstGeom prst="wedgeRoundRectCallout">
          <a:avLst>
            <a:gd name="adj1" fmla="val -63246"/>
            <a:gd name="adj2" fmla="val -1734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１万１千円が上限です。（千円未満切り捨て。算定シートから自動反映）</a:t>
          </a:r>
        </a:p>
      </xdr:txBody>
    </xdr:sp>
    <xdr:clientData/>
  </xdr:twoCellAnchor>
  <xdr:twoCellAnchor>
    <xdr:from>
      <xdr:col>2</xdr:col>
      <xdr:colOff>142875</xdr:colOff>
      <xdr:row>16</xdr:row>
      <xdr:rowOff>76199</xdr:rowOff>
    </xdr:from>
    <xdr:to>
      <xdr:col>5</xdr:col>
      <xdr:colOff>238125</xdr:colOff>
      <xdr:row>17</xdr:row>
      <xdr:rowOff>266700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969895" y="4678679"/>
          <a:ext cx="1596390" cy="358141"/>
        </a:xfrm>
        <a:prstGeom prst="wedgeRoundRectCallout">
          <a:avLst>
            <a:gd name="adj1" fmla="val -64169"/>
            <a:gd name="adj2" fmla="val -928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276225</xdr:colOff>
      <xdr:row>22</xdr:row>
      <xdr:rowOff>114300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095875" y="6677025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3</xdr:col>
      <xdr:colOff>0</xdr:colOff>
      <xdr:row>30</xdr:row>
      <xdr:rowOff>0</xdr:rowOff>
    </xdr:from>
    <xdr:to>
      <xdr:col>7</xdr:col>
      <xdr:colOff>457200</xdr:colOff>
      <xdr:row>31</xdr:row>
      <xdr:rowOff>19051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398520" y="9105900"/>
          <a:ext cx="190500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600075</xdr:colOff>
      <xdr:row>32</xdr:row>
      <xdr:rowOff>114301</xdr:rowOff>
    </xdr:from>
    <xdr:to>
      <xdr:col>7</xdr:col>
      <xdr:colOff>885825</xdr:colOff>
      <xdr:row>35</xdr:row>
      <xdr:rowOff>1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743325" y="9896476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oneCellAnchor>
    <xdr:from>
      <xdr:col>1</xdr:col>
      <xdr:colOff>895350</xdr:colOff>
      <xdr:row>0</xdr:row>
      <xdr:rowOff>9525</xdr:rowOff>
    </xdr:from>
    <xdr:ext cx="1214756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47925" y="9525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214756" cy="35907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52675" y="0"/>
          <a:ext cx="1214756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【</a:t>
          </a:r>
          <a:r>
            <a:rPr kumimoji="1" lang="ja-JP" altLang="en-US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記載例</a:t>
          </a:r>
          <a:r>
            <a:rPr kumimoji="1" lang="en-US" altLang="ja-JP" sz="1600" b="1" i="1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】</a:t>
          </a:r>
          <a:endParaRPr kumimoji="1" lang="ja-JP" altLang="en-US" sz="1600" b="1" i="1"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22</xdr:col>
      <xdr:colOff>156882</xdr:colOff>
      <xdr:row>8</xdr:row>
      <xdr:rowOff>44823</xdr:rowOff>
    </xdr:from>
    <xdr:to>
      <xdr:col>35</xdr:col>
      <xdr:colOff>102534</xdr:colOff>
      <xdr:row>11</xdr:row>
      <xdr:rowOff>22411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01353" y="1781735"/>
          <a:ext cx="2276475" cy="571500"/>
        </a:xfrm>
        <a:prstGeom prst="wedgeRoundRectCallout">
          <a:avLst>
            <a:gd name="adj1" fmla="val -44564"/>
            <a:gd name="adj2" fmla="val 1454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3"/>
  <sheetViews>
    <sheetView tabSelected="1" view="pageBreakPreview" zoomScaleNormal="100" zoomScaleSheetLayoutView="100" workbookViewId="0">
      <selection activeCell="Q9" sqref="Q9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66</v>
      </c>
      <c r="J1" s="165" t="s">
        <v>53</v>
      </c>
      <c r="K1" s="166"/>
      <c r="L1" s="166"/>
      <c r="M1" s="166"/>
      <c r="N1" s="167"/>
    </row>
    <row r="2" spans="1:14" x14ac:dyDescent="0.2">
      <c r="A2" s="4"/>
    </row>
    <row r="3" spans="1:14" ht="18.75" customHeight="1" x14ac:dyDescent="0.2">
      <c r="A3" s="174" t="s">
        <v>184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</row>
    <row r="4" spans="1:14" ht="18.75" customHeight="1" x14ac:dyDescent="0.2">
      <c r="A4" s="174" t="s">
        <v>172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ht="18.75" customHeight="1" x14ac:dyDescent="0.2">
      <c r="A5" s="175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1:14" ht="20.25" customHeight="1" x14ac:dyDescent="0.2">
      <c r="A6" s="3"/>
    </row>
    <row r="7" spans="1:14" ht="19.5" customHeight="1" x14ac:dyDescent="0.2">
      <c r="H7" s="34" t="s">
        <v>143</v>
      </c>
      <c r="I7" s="146">
        <v>5</v>
      </c>
      <c r="J7" s="1" t="s">
        <v>52</v>
      </c>
      <c r="K7" s="146">
        <v>4</v>
      </c>
      <c r="L7" s="32" t="s">
        <v>9</v>
      </c>
      <c r="M7" s="146">
        <v>10</v>
      </c>
      <c r="N7" s="3" t="s">
        <v>10</v>
      </c>
    </row>
    <row r="8" spans="1:14" ht="20.25" customHeight="1" x14ac:dyDescent="0.2">
      <c r="B8" s="5" t="s">
        <v>0</v>
      </c>
    </row>
    <row r="9" spans="1:14" x14ac:dyDescent="0.2">
      <c r="A9" s="5"/>
    </row>
    <row r="10" spans="1:14" ht="18" customHeight="1" x14ac:dyDescent="0.2">
      <c r="C10" s="171" t="s">
        <v>5</v>
      </c>
      <c r="D10" s="2" t="s">
        <v>1</v>
      </c>
      <c r="F10" s="172" t="s">
        <v>145</v>
      </c>
      <c r="G10" s="172"/>
      <c r="H10" s="172"/>
      <c r="I10" s="172"/>
      <c r="J10" s="172"/>
      <c r="K10" s="172"/>
      <c r="L10" s="172"/>
      <c r="M10" s="172"/>
      <c r="N10" s="172"/>
    </row>
    <row r="11" spans="1:14" ht="30.75" customHeight="1" x14ac:dyDescent="0.2">
      <c r="C11" s="170"/>
      <c r="D11" s="2" t="s">
        <v>2</v>
      </c>
      <c r="F11" s="162" t="s">
        <v>146</v>
      </c>
      <c r="G11" s="162"/>
      <c r="H11" s="162"/>
      <c r="I11" s="162"/>
      <c r="J11" s="162"/>
      <c r="K11" s="162"/>
      <c r="L11" s="162"/>
      <c r="M11" s="162"/>
      <c r="N11" s="162"/>
    </row>
    <row r="12" spans="1:14" ht="19.5" customHeight="1" x14ac:dyDescent="0.2">
      <c r="C12" s="170"/>
      <c r="D12" s="3" t="s">
        <v>6</v>
      </c>
      <c r="F12" s="173" t="s">
        <v>148</v>
      </c>
      <c r="G12" s="173"/>
      <c r="H12" s="173"/>
      <c r="I12" s="173"/>
      <c r="J12" s="173"/>
      <c r="K12" s="173"/>
      <c r="L12" s="173"/>
      <c r="M12" s="173"/>
      <c r="N12" s="173"/>
    </row>
    <row r="13" spans="1:14" ht="32.25" customHeight="1" x14ac:dyDescent="0.2">
      <c r="C13" s="170"/>
      <c r="D13" s="2" t="s">
        <v>3</v>
      </c>
      <c r="F13" s="176" t="s">
        <v>147</v>
      </c>
      <c r="G13" s="173"/>
      <c r="H13" s="173"/>
      <c r="I13" s="173"/>
      <c r="J13" s="173"/>
      <c r="K13" s="173"/>
      <c r="L13" s="173"/>
      <c r="M13" s="173"/>
      <c r="N13" s="173"/>
    </row>
    <row r="14" spans="1:14" ht="14.4" x14ac:dyDescent="0.2">
      <c r="C14" s="170"/>
      <c r="D14" s="4"/>
      <c r="E14" s="4"/>
      <c r="F14" s="161"/>
      <c r="G14" s="161"/>
      <c r="H14" s="161"/>
      <c r="I14" s="161"/>
      <c r="J14" s="161"/>
      <c r="K14" s="161"/>
      <c r="L14" s="161"/>
      <c r="M14" s="161"/>
      <c r="N14" s="36"/>
    </row>
    <row r="15" spans="1:14" ht="17.25" customHeight="1" x14ac:dyDescent="0.2">
      <c r="C15" s="170"/>
      <c r="D15" s="177" t="s">
        <v>4</v>
      </c>
      <c r="F15" s="8" t="s">
        <v>7</v>
      </c>
      <c r="H15" s="30"/>
      <c r="I15" s="8" t="s">
        <v>8</v>
      </c>
      <c r="J15" s="8"/>
      <c r="K15" s="30"/>
      <c r="L15" s="30"/>
      <c r="M15" s="30"/>
      <c r="N15" s="30"/>
    </row>
    <row r="16" spans="1:14" ht="21.75" customHeight="1" x14ac:dyDescent="0.2">
      <c r="A16" s="5"/>
      <c r="D16" s="177"/>
      <c r="F16" s="162" t="s">
        <v>149</v>
      </c>
      <c r="G16" s="162"/>
      <c r="H16" s="6"/>
      <c r="I16" s="162" t="s">
        <v>150</v>
      </c>
      <c r="J16" s="162"/>
      <c r="K16" s="162"/>
      <c r="L16" s="162"/>
      <c r="M16" s="162"/>
      <c r="N16" s="30"/>
    </row>
    <row r="17" spans="1:14" ht="16.5" customHeight="1" x14ac:dyDescent="0.2">
      <c r="A17" s="168" t="s">
        <v>176</v>
      </c>
      <c r="B17" s="169"/>
      <c r="C17" s="169"/>
      <c r="D17" s="169"/>
      <c r="E17" s="169"/>
      <c r="F17" s="169"/>
      <c r="G17" s="169"/>
      <c r="H17" s="169"/>
      <c r="I17" s="169"/>
      <c r="J17" s="170"/>
      <c r="K17" s="170"/>
      <c r="L17" s="170"/>
      <c r="M17" s="170"/>
      <c r="N17" s="170"/>
    </row>
    <row r="18" spans="1:14" ht="16.5" customHeight="1" x14ac:dyDescent="0.2">
      <c r="A18" s="171" t="s">
        <v>177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</row>
    <row r="19" spans="1:14" ht="33.75" customHeight="1" x14ac:dyDescent="0.2">
      <c r="A19" s="142"/>
      <c r="B19" s="143"/>
      <c r="C19" s="143"/>
      <c r="D19" s="143"/>
      <c r="E19" s="143"/>
      <c r="F19" s="143"/>
      <c r="G19" s="143"/>
      <c r="H19" s="143"/>
      <c r="I19" s="143"/>
    </row>
    <row r="20" spans="1:14" ht="27" customHeight="1" x14ac:dyDescent="0.2">
      <c r="B20" s="144"/>
      <c r="D20" s="163"/>
      <c r="E20" s="163"/>
      <c r="F20" s="163"/>
      <c r="G20" s="160"/>
    </row>
    <row r="21" spans="1:14" ht="22.5" customHeight="1" x14ac:dyDescent="0.2">
      <c r="B21" s="144"/>
    </row>
    <row r="22" spans="1:14" ht="22.5" customHeight="1" x14ac:dyDescent="0.2">
      <c r="B22" s="144"/>
    </row>
    <row r="23" spans="1:14" ht="22.5" customHeight="1" x14ac:dyDescent="0.2">
      <c r="A23" s="5"/>
    </row>
    <row r="24" spans="1:14" ht="22.5" customHeight="1" x14ac:dyDescent="0.2">
      <c r="B24" s="5"/>
    </row>
    <row r="25" spans="1:14" ht="22.5" customHeight="1" x14ac:dyDescent="0.2">
      <c r="B25" s="144"/>
    </row>
    <row r="26" spans="1:14" ht="22.5" customHeight="1" x14ac:dyDescent="0.2">
      <c r="B26" s="144"/>
    </row>
    <row r="27" spans="1:14" ht="22.5" customHeight="1" x14ac:dyDescent="0.2">
      <c r="B27" s="144"/>
    </row>
    <row r="29" spans="1:14" ht="22.5" customHeight="1" x14ac:dyDescent="0.2">
      <c r="A29" s="1" t="s">
        <v>173</v>
      </c>
    </row>
    <row r="30" spans="1:14" ht="22.5" customHeight="1" x14ac:dyDescent="0.2">
      <c r="B30" s="145" t="s">
        <v>92</v>
      </c>
      <c r="C30" s="164" t="s">
        <v>151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</row>
    <row r="31" spans="1:14" ht="22.5" customHeight="1" x14ac:dyDescent="0.2">
      <c r="B31" s="145" t="s">
        <v>91</v>
      </c>
      <c r="C31" s="164" t="s">
        <v>152</v>
      </c>
      <c r="D31" s="164"/>
      <c r="E31" s="164"/>
      <c r="F31" s="164"/>
      <c r="G31" s="164"/>
      <c r="H31" s="164"/>
      <c r="I31" s="164"/>
      <c r="J31" s="164"/>
      <c r="K31" s="164"/>
      <c r="L31" s="164"/>
      <c r="M31" s="164"/>
    </row>
    <row r="32" spans="1:14" ht="22.5" customHeight="1" x14ac:dyDescent="0.2">
      <c r="B32" s="145" t="s">
        <v>174</v>
      </c>
      <c r="C32" s="164" t="s">
        <v>153</v>
      </c>
      <c r="D32" s="164"/>
      <c r="E32" s="164"/>
      <c r="F32" s="164"/>
      <c r="G32" s="164"/>
      <c r="H32" s="164"/>
      <c r="I32" s="164"/>
      <c r="J32" s="164"/>
      <c r="K32" s="164"/>
      <c r="L32" s="164"/>
      <c r="M32" s="164"/>
    </row>
    <row r="33" spans="2:2" ht="18" customHeight="1" x14ac:dyDescent="0.2">
      <c r="B33" s="1" t="s">
        <v>93</v>
      </c>
    </row>
  </sheetData>
  <mergeCells count="19">
    <mergeCell ref="C31:M31"/>
    <mergeCell ref="C32:M32"/>
    <mergeCell ref="J1:N1"/>
    <mergeCell ref="A17:N17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  <mergeCell ref="F14:M14"/>
    <mergeCell ref="F16:G16"/>
    <mergeCell ref="I16:M16"/>
    <mergeCell ref="D20:F20"/>
    <mergeCell ref="C30:M30"/>
  </mergeCells>
  <phoneticPr fontId="3"/>
  <pageMargins left="0.97" right="0.98" top="1.01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zoomScaleNormal="100" zoomScaleSheetLayoutView="100" workbookViewId="0">
      <selection activeCell="D17" sqref="D17:E17"/>
    </sheetView>
  </sheetViews>
  <sheetFormatPr defaultColWidth="9" defaultRowHeight="13.2" x14ac:dyDescent="0.2"/>
  <cols>
    <col min="1" max="1" width="9.109375" style="1" customWidth="1"/>
    <col min="2" max="3" width="3.88671875" style="1" customWidth="1"/>
    <col min="4" max="5" width="3.88671875" style="5" customWidth="1"/>
    <col min="6" max="10" width="3.88671875" style="1" customWidth="1"/>
    <col min="11" max="11" width="3.21875" style="1" customWidth="1"/>
    <col min="12" max="12" width="4.6640625" style="1" customWidth="1"/>
    <col min="13" max="13" width="1.33203125" style="1" customWidth="1"/>
    <col min="14" max="14" width="2.33203125" style="1" customWidth="1"/>
    <col min="15" max="15" width="3.21875" style="1" customWidth="1"/>
    <col min="16" max="16" width="3.33203125" style="1" customWidth="1"/>
    <col min="17" max="17" width="3.21875" style="1" customWidth="1"/>
    <col min="18" max="18" width="3" style="1" customWidth="1"/>
    <col min="19" max="19" width="3.21875" style="1" customWidth="1"/>
    <col min="20" max="20" width="7.21875" style="1" customWidth="1"/>
    <col min="21" max="21" width="6" style="1" customWidth="1"/>
    <col min="22" max="22" width="4" style="1" customWidth="1"/>
    <col min="23" max="23" width="1.21875" style="1" customWidth="1"/>
    <col min="24" max="16384" width="9" style="1"/>
  </cols>
  <sheetData>
    <row r="1" spans="1:23" ht="32.25" customHeight="1" x14ac:dyDescent="0.2">
      <c r="A1" s="29" t="s">
        <v>67</v>
      </c>
      <c r="B1" s="29"/>
      <c r="C1" s="29"/>
      <c r="D1" s="29"/>
      <c r="E1" s="1"/>
      <c r="K1" s="15"/>
      <c r="L1" s="15"/>
      <c r="M1" s="15"/>
      <c r="N1" s="22"/>
      <c r="O1" s="22"/>
      <c r="P1" s="15"/>
      <c r="Q1" s="15"/>
      <c r="R1" s="15"/>
      <c r="S1" s="16"/>
      <c r="T1" s="165" t="s">
        <v>53</v>
      </c>
      <c r="U1" s="228"/>
      <c r="V1" s="228"/>
      <c r="W1" s="229"/>
    </row>
    <row r="2" spans="1:23" ht="30.75" customHeight="1" x14ac:dyDescent="0.2">
      <c r="A2" s="9"/>
      <c r="B2" s="9"/>
      <c r="C2" s="21"/>
      <c r="D2" s="10"/>
      <c r="E2" s="10"/>
      <c r="F2" s="10"/>
      <c r="G2" s="10"/>
      <c r="H2" s="192" t="s">
        <v>11</v>
      </c>
      <c r="I2" s="192"/>
      <c r="J2" s="192"/>
      <c r="K2" s="193"/>
      <c r="L2" s="193"/>
      <c r="M2" s="17"/>
      <c r="N2" s="230" t="str">
        <f>IF(第１号様式①実施計画書!F13="","",第１号様式①実施計画書!F13)</f>
        <v>こども食堂KYO</v>
      </c>
      <c r="O2" s="231"/>
      <c r="P2" s="231"/>
      <c r="Q2" s="231"/>
      <c r="R2" s="231"/>
      <c r="S2" s="231"/>
      <c r="T2" s="231"/>
      <c r="U2" s="231"/>
      <c r="V2" s="231"/>
      <c r="W2" s="231"/>
    </row>
    <row r="3" spans="1:23" ht="30.75" customHeight="1" x14ac:dyDescent="0.2">
      <c r="A3" s="37"/>
      <c r="B3" s="37"/>
      <c r="C3" s="37"/>
      <c r="D3" s="35"/>
      <c r="E3" s="35"/>
      <c r="F3" s="35"/>
      <c r="G3" s="35"/>
      <c r="H3" s="11"/>
      <c r="I3" s="11"/>
      <c r="J3" s="11"/>
      <c r="K3" s="58"/>
      <c r="L3" s="58"/>
      <c r="M3" s="12"/>
      <c r="N3" s="59"/>
      <c r="O3" s="41"/>
      <c r="P3" s="41"/>
      <c r="Q3" s="41"/>
      <c r="R3" s="41"/>
      <c r="S3" s="41"/>
      <c r="T3" s="41"/>
      <c r="U3" s="41"/>
      <c r="V3" s="41"/>
      <c r="W3" s="41"/>
    </row>
    <row r="4" spans="1:23" ht="21.75" customHeight="1" x14ac:dyDescent="0.2">
      <c r="A4" s="49" t="s">
        <v>97</v>
      </c>
      <c r="B4" s="9"/>
      <c r="C4" s="21"/>
      <c r="D4" s="10"/>
      <c r="E4" s="10"/>
      <c r="F4" s="11"/>
      <c r="G4" s="11"/>
      <c r="H4" s="11"/>
      <c r="I4" s="11"/>
      <c r="J4" s="12"/>
      <c r="K4" s="12"/>
      <c r="L4" s="12"/>
      <c r="M4" s="12"/>
    </row>
    <row r="5" spans="1:23" ht="32.25" customHeight="1" x14ac:dyDescent="0.2">
      <c r="A5" s="194" t="s">
        <v>26</v>
      </c>
      <c r="B5" s="195"/>
      <c r="C5" s="50"/>
      <c r="D5" s="51"/>
      <c r="E5" s="51"/>
      <c r="F5" s="46" t="s">
        <v>143</v>
      </c>
      <c r="G5" s="157">
        <v>5</v>
      </c>
      <c r="H5" s="43" t="s">
        <v>39</v>
      </c>
      <c r="I5" s="157">
        <v>4</v>
      </c>
      <c r="J5" s="43" t="s">
        <v>31</v>
      </c>
      <c r="K5" s="157">
        <v>3</v>
      </c>
      <c r="L5" s="52" t="s">
        <v>144</v>
      </c>
      <c r="M5" s="52"/>
      <c r="N5" s="52"/>
      <c r="O5" s="157">
        <v>6</v>
      </c>
      <c r="P5" s="43" t="s">
        <v>39</v>
      </c>
      <c r="Q5" s="157">
        <v>3</v>
      </c>
      <c r="R5" s="43" t="s">
        <v>31</v>
      </c>
      <c r="S5" s="157">
        <v>20</v>
      </c>
      <c r="T5" s="51" t="s">
        <v>47</v>
      </c>
      <c r="U5" s="52"/>
      <c r="V5" s="52"/>
      <c r="W5" s="53"/>
    </row>
    <row r="6" spans="1:23" ht="14.25" customHeight="1" x14ac:dyDescent="0.2">
      <c r="A6" s="196" t="s">
        <v>27</v>
      </c>
      <c r="B6" s="197"/>
      <c r="C6" s="23"/>
      <c r="D6" s="24"/>
      <c r="E6" s="24"/>
      <c r="F6" s="27"/>
      <c r="G6" s="13"/>
      <c r="H6" s="28"/>
      <c r="I6" s="13"/>
      <c r="J6" s="28"/>
      <c r="K6" s="13"/>
      <c r="L6" s="13"/>
      <c r="M6" s="13"/>
      <c r="N6" s="13"/>
      <c r="O6" s="13"/>
      <c r="P6" s="28"/>
      <c r="Q6" s="13"/>
      <c r="R6" s="28"/>
      <c r="S6" s="13"/>
      <c r="T6" s="28"/>
      <c r="U6" s="13"/>
      <c r="V6" s="13"/>
      <c r="W6" s="14"/>
    </row>
    <row r="7" spans="1:23" ht="14.25" customHeight="1" x14ac:dyDescent="0.2">
      <c r="A7" s="198"/>
      <c r="B7" s="199"/>
      <c r="C7" s="25"/>
      <c r="D7" s="42"/>
      <c r="E7" s="42"/>
      <c r="F7" s="15"/>
      <c r="G7" s="15"/>
      <c r="H7" s="15"/>
      <c r="I7" s="15"/>
      <c r="J7" s="15"/>
      <c r="K7" s="60"/>
      <c r="L7" s="216">
        <f>H28</f>
        <v>13</v>
      </c>
      <c r="M7" s="217"/>
      <c r="N7" s="217"/>
      <c r="O7" s="60" t="s">
        <v>47</v>
      </c>
      <c r="P7" s="15"/>
      <c r="Q7" s="15"/>
      <c r="R7" s="15"/>
      <c r="S7" s="15"/>
      <c r="T7" s="15"/>
      <c r="U7" s="15"/>
      <c r="V7" s="15"/>
      <c r="W7" s="16"/>
    </row>
    <row r="8" spans="1:23" ht="5.25" customHeight="1" x14ac:dyDescent="0.2">
      <c r="A8" s="200"/>
      <c r="B8" s="201"/>
      <c r="C8" s="33"/>
      <c r="D8" s="26"/>
      <c r="E8" s="26"/>
      <c r="F8" s="7"/>
      <c r="G8" s="7"/>
      <c r="H8" s="7"/>
      <c r="I8" s="7"/>
      <c r="J8" s="7"/>
      <c r="K8" s="7"/>
      <c r="L8" s="20"/>
      <c r="M8" s="20"/>
      <c r="N8" s="20"/>
      <c r="O8" s="7"/>
      <c r="P8" s="7"/>
      <c r="Q8" s="7"/>
      <c r="R8" s="7"/>
      <c r="S8" s="7"/>
      <c r="T8" s="7"/>
      <c r="U8" s="7"/>
      <c r="V8" s="7"/>
      <c r="W8" s="19"/>
    </row>
    <row r="9" spans="1:23" ht="32.25" customHeight="1" x14ac:dyDescent="0.2">
      <c r="A9" s="194" t="s">
        <v>28</v>
      </c>
      <c r="B9" s="195"/>
      <c r="C9" s="213" t="s">
        <v>154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5"/>
    </row>
    <row r="10" spans="1:23" ht="14.25" customHeight="1" x14ac:dyDescent="0.2">
      <c r="A10" s="202" t="s">
        <v>68</v>
      </c>
      <c r="B10" s="195"/>
      <c r="C10" s="23"/>
      <c r="D10" s="24"/>
      <c r="E10" s="2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4.25" customHeight="1" x14ac:dyDescent="0.2">
      <c r="A11" s="203"/>
      <c r="B11" s="195"/>
      <c r="C11" s="25"/>
      <c r="D11" s="206">
        <f>I11+Q11+U11</f>
        <v>260</v>
      </c>
      <c r="E11" s="206"/>
      <c r="F11" s="7" t="s">
        <v>45</v>
      </c>
      <c r="G11" s="7" t="s">
        <v>50</v>
      </c>
      <c r="H11" s="7"/>
      <c r="I11" s="206">
        <f>K28</f>
        <v>130</v>
      </c>
      <c r="J11" s="206"/>
      <c r="K11" s="7" t="s">
        <v>46</v>
      </c>
      <c r="L11" s="7"/>
      <c r="M11" s="7"/>
      <c r="N11" s="7"/>
      <c r="O11" s="7"/>
      <c r="P11" s="7"/>
      <c r="Q11" s="206">
        <f>O28</f>
        <v>65</v>
      </c>
      <c r="R11" s="206"/>
      <c r="S11" s="7" t="s">
        <v>48</v>
      </c>
      <c r="T11" s="7"/>
      <c r="U11" s="147">
        <f>S28</f>
        <v>65</v>
      </c>
      <c r="V11" s="7" t="s">
        <v>49</v>
      </c>
      <c r="W11" s="16"/>
    </row>
    <row r="12" spans="1:23" ht="6.75" customHeight="1" x14ac:dyDescent="0.2">
      <c r="A12" s="203"/>
      <c r="B12" s="195"/>
      <c r="C12" s="54"/>
      <c r="D12" s="26"/>
      <c r="E12" s="2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9"/>
    </row>
    <row r="13" spans="1:23" ht="27" customHeight="1" x14ac:dyDescent="0.2">
      <c r="A13" s="45"/>
      <c r="B13" s="45"/>
      <c r="C13" s="45"/>
      <c r="D13" s="42"/>
      <c r="E13" s="42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18.75" customHeight="1" x14ac:dyDescent="0.2">
      <c r="A14" s="55"/>
      <c r="B14" s="209" t="s">
        <v>69</v>
      </c>
      <c r="C14" s="209"/>
      <c r="D14" s="209"/>
      <c r="E14" s="209"/>
      <c r="F14" s="209"/>
      <c r="G14" s="209"/>
      <c r="H14" s="209"/>
      <c r="I14" s="209"/>
      <c r="J14" s="223"/>
      <c r="K14" s="224" t="s">
        <v>70</v>
      </c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14"/>
    </row>
    <row r="15" spans="1:23" ht="33" customHeight="1" x14ac:dyDescent="0.2">
      <c r="A15" s="44"/>
      <c r="B15" s="209" t="s">
        <v>71</v>
      </c>
      <c r="C15" s="209"/>
      <c r="D15" s="209" t="s">
        <v>72</v>
      </c>
      <c r="E15" s="209"/>
      <c r="F15" s="209" t="s">
        <v>73</v>
      </c>
      <c r="G15" s="209"/>
      <c r="H15" s="210" t="s">
        <v>74</v>
      </c>
      <c r="I15" s="210"/>
      <c r="J15" s="211"/>
      <c r="K15" s="226" t="s">
        <v>40</v>
      </c>
      <c r="L15" s="205"/>
      <c r="M15" s="227"/>
      <c r="N15" s="227"/>
      <c r="O15" s="204" t="s">
        <v>41</v>
      </c>
      <c r="P15" s="205"/>
      <c r="Q15" s="205"/>
      <c r="R15" s="205"/>
      <c r="S15" s="209" t="s">
        <v>42</v>
      </c>
      <c r="T15" s="205"/>
      <c r="U15" s="209" t="s">
        <v>43</v>
      </c>
      <c r="V15" s="205"/>
      <c r="W15" s="205"/>
    </row>
    <row r="16" spans="1:23" ht="33" customHeight="1" x14ac:dyDescent="0.2">
      <c r="A16" s="39" t="s">
        <v>29</v>
      </c>
      <c r="B16" s="188"/>
      <c r="C16" s="188"/>
      <c r="D16" s="188"/>
      <c r="E16" s="188"/>
      <c r="F16" s="189">
        <v>1</v>
      </c>
      <c r="G16" s="189"/>
      <c r="H16" s="190">
        <f>SUM(B16:G16)</f>
        <v>1</v>
      </c>
      <c r="I16" s="190"/>
      <c r="J16" s="191"/>
      <c r="K16" s="207">
        <v>10</v>
      </c>
      <c r="L16" s="208"/>
      <c r="M16" s="208"/>
      <c r="N16" s="208"/>
      <c r="O16" s="208">
        <v>5</v>
      </c>
      <c r="P16" s="208"/>
      <c r="Q16" s="208"/>
      <c r="R16" s="208"/>
      <c r="S16" s="208">
        <v>5</v>
      </c>
      <c r="T16" s="208"/>
      <c r="U16" s="212">
        <f>SUM(K16:T16)</f>
        <v>20</v>
      </c>
      <c r="V16" s="212"/>
      <c r="W16" s="212"/>
    </row>
    <row r="17" spans="1:23" ht="33" customHeight="1" x14ac:dyDescent="0.2">
      <c r="A17" s="39" t="s">
        <v>30</v>
      </c>
      <c r="B17" s="188"/>
      <c r="C17" s="188"/>
      <c r="D17" s="188"/>
      <c r="E17" s="188"/>
      <c r="F17" s="189">
        <v>1</v>
      </c>
      <c r="G17" s="189"/>
      <c r="H17" s="190">
        <f t="shared" ref="H17:H27" si="0">SUM(B17:G17)</f>
        <v>1</v>
      </c>
      <c r="I17" s="190"/>
      <c r="J17" s="191"/>
      <c r="K17" s="207">
        <v>10</v>
      </c>
      <c r="L17" s="208"/>
      <c r="M17" s="208"/>
      <c r="N17" s="208"/>
      <c r="O17" s="208">
        <v>5</v>
      </c>
      <c r="P17" s="208"/>
      <c r="Q17" s="208"/>
      <c r="R17" s="208"/>
      <c r="S17" s="208">
        <v>5</v>
      </c>
      <c r="T17" s="208"/>
      <c r="U17" s="212">
        <f t="shared" ref="U17:U27" si="1">SUM(K17:T17)</f>
        <v>20</v>
      </c>
      <c r="V17" s="212"/>
      <c r="W17" s="212"/>
    </row>
    <row r="18" spans="1:23" ht="33" customHeight="1" x14ac:dyDescent="0.2">
      <c r="A18" s="39" t="s">
        <v>32</v>
      </c>
      <c r="B18" s="188"/>
      <c r="C18" s="188"/>
      <c r="D18" s="188"/>
      <c r="E18" s="188"/>
      <c r="F18" s="189">
        <v>1</v>
      </c>
      <c r="G18" s="189"/>
      <c r="H18" s="190">
        <f t="shared" si="0"/>
        <v>1</v>
      </c>
      <c r="I18" s="190"/>
      <c r="J18" s="191"/>
      <c r="K18" s="207">
        <v>10</v>
      </c>
      <c r="L18" s="208"/>
      <c r="M18" s="208"/>
      <c r="N18" s="208"/>
      <c r="O18" s="208">
        <v>5</v>
      </c>
      <c r="P18" s="208"/>
      <c r="Q18" s="208"/>
      <c r="R18" s="208"/>
      <c r="S18" s="208">
        <v>5</v>
      </c>
      <c r="T18" s="208"/>
      <c r="U18" s="212">
        <f t="shared" si="1"/>
        <v>20</v>
      </c>
      <c r="V18" s="212"/>
      <c r="W18" s="212"/>
    </row>
    <row r="19" spans="1:23" ht="33" customHeight="1" x14ac:dyDescent="0.2">
      <c r="A19" s="39" t="s">
        <v>33</v>
      </c>
      <c r="B19" s="188"/>
      <c r="C19" s="188"/>
      <c r="D19" s="188"/>
      <c r="E19" s="188"/>
      <c r="F19" s="189">
        <v>2</v>
      </c>
      <c r="G19" s="189"/>
      <c r="H19" s="190">
        <f t="shared" si="0"/>
        <v>2</v>
      </c>
      <c r="I19" s="190"/>
      <c r="J19" s="191"/>
      <c r="K19" s="207">
        <v>20</v>
      </c>
      <c r="L19" s="208"/>
      <c r="M19" s="208"/>
      <c r="N19" s="208"/>
      <c r="O19" s="208">
        <v>10</v>
      </c>
      <c r="P19" s="208"/>
      <c r="Q19" s="208"/>
      <c r="R19" s="208"/>
      <c r="S19" s="208">
        <v>10</v>
      </c>
      <c r="T19" s="208"/>
      <c r="U19" s="212">
        <f t="shared" si="1"/>
        <v>40</v>
      </c>
      <c r="V19" s="212"/>
      <c r="W19" s="212"/>
    </row>
    <row r="20" spans="1:23" ht="33" customHeight="1" x14ac:dyDescent="0.2">
      <c r="A20" s="39" t="s">
        <v>34</v>
      </c>
      <c r="B20" s="188"/>
      <c r="C20" s="188"/>
      <c r="D20" s="188"/>
      <c r="E20" s="188"/>
      <c r="F20" s="189">
        <v>1</v>
      </c>
      <c r="G20" s="189"/>
      <c r="H20" s="190">
        <f t="shared" si="0"/>
        <v>1</v>
      </c>
      <c r="I20" s="190"/>
      <c r="J20" s="191"/>
      <c r="K20" s="207">
        <v>10</v>
      </c>
      <c r="L20" s="208"/>
      <c r="M20" s="208"/>
      <c r="N20" s="208"/>
      <c r="O20" s="208">
        <v>5</v>
      </c>
      <c r="P20" s="208"/>
      <c r="Q20" s="208"/>
      <c r="R20" s="208"/>
      <c r="S20" s="208">
        <v>5</v>
      </c>
      <c r="T20" s="208"/>
      <c r="U20" s="212">
        <f t="shared" si="1"/>
        <v>20</v>
      </c>
      <c r="V20" s="212"/>
      <c r="W20" s="212"/>
    </row>
    <row r="21" spans="1:23" ht="33" customHeight="1" x14ac:dyDescent="0.2">
      <c r="A21" s="39" t="s">
        <v>35</v>
      </c>
      <c r="B21" s="188"/>
      <c r="C21" s="188"/>
      <c r="D21" s="188"/>
      <c r="E21" s="188"/>
      <c r="F21" s="189">
        <v>1</v>
      </c>
      <c r="G21" s="189"/>
      <c r="H21" s="190">
        <f t="shared" si="0"/>
        <v>1</v>
      </c>
      <c r="I21" s="190"/>
      <c r="J21" s="191"/>
      <c r="K21" s="207">
        <v>10</v>
      </c>
      <c r="L21" s="208"/>
      <c r="M21" s="208"/>
      <c r="N21" s="208"/>
      <c r="O21" s="208">
        <v>5</v>
      </c>
      <c r="P21" s="208"/>
      <c r="Q21" s="208"/>
      <c r="R21" s="208"/>
      <c r="S21" s="208">
        <v>5</v>
      </c>
      <c r="T21" s="208"/>
      <c r="U21" s="212">
        <f t="shared" si="1"/>
        <v>20</v>
      </c>
      <c r="V21" s="212"/>
      <c r="W21" s="212"/>
    </row>
    <row r="22" spans="1:23" ht="33" customHeight="1" x14ac:dyDescent="0.2">
      <c r="A22" s="39" t="s">
        <v>94</v>
      </c>
      <c r="B22" s="188"/>
      <c r="C22" s="188"/>
      <c r="D22" s="188"/>
      <c r="E22" s="188"/>
      <c r="F22" s="189">
        <v>1</v>
      </c>
      <c r="G22" s="189"/>
      <c r="H22" s="190">
        <f t="shared" si="0"/>
        <v>1</v>
      </c>
      <c r="I22" s="190"/>
      <c r="J22" s="191"/>
      <c r="K22" s="207">
        <v>10</v>
      </c>
      <c r="L22" s="208"/>
      <c r="M22" s="208"/>
      <c r="N22" s="208"/>
      <c r="O22" s="208">
        <v>5</v>
      </c>
      <c r="P22" s="208"/>
      <c r="Q22" s="208"/>
      <c r="R22" s="208"/>
      <c r="S22" s="208">
        <v>5</v>
      </c>
      <c r="T22" s="208"/>
      <c r="U22" s="212">
        <f t="shared" si="1"/>
        <v>20</v>
      </c>
      <c r="V22" s="212"/>
      <c r="W22" s="212"/>
    </row>
    <row r="23" spans="1:23" ht="33" customHeight="1" x14ac:dyDescent="0.2">
      <c r="A23" s="39" t="s">
        <v>95</v>
      </c>
      <c r="B23" s="188"/>
      <c r="C23" s="188"/>
      <c r="D23" s="188"/>
      <c r="E23" s="188"/>
      <c r="F23" s="189">
        <v>1</v>
      </c>
      <c r="G23" s="189"/>
      <c r="H23" s="190">
        <f t="shared" si="0"/>
        <v>1</v>
      </c>
      <c r="I23" s="190"/>
      <c r="J23" s="191"/>
      <c r="K23" s="207">
        <v>10</v>
      </c>
      <c r="L23" s="208"/>
      <c r="M23" s="208"/>
      <c r="N23" s="208"/>
      <c r="O23" s="208">
        <v>5</v>
      </c>
      <c r="P23" s="208"/>
      <c r="Q23" s="208"/>
      <c r="R23" s="208"/>
      <c r="S23" s="208">
        <v>5</v>
      </c>
      <c r="T23" s="208"/>
      <c r="U23" s="212">
        <f t="shared" si="1"/>
        <v>20</v>
      </c>
      <c r="V23" s="212"/>
      <c r="W23" s="212"/>
    </row>
    <row r="24" spans="1:23" ht="33" customHeight="1" x14ac:dyDescent="0.2">
      <c r="A24" s="39" t="s">
        <v>96</v>
      </c>
      <c r="B24" s="188"/>
      <c r="C24" s="188"/>
      <c r="D24" s="188"/>
      <c r="E24" s="188"/>
      <c r="F24" s="189">
        <v>1</v>
      </c>
      <c r="G24" s="189"/>
      <c r="H24" s="190">
        <f t="shared" si="0"/>
        <v>1</v>
      </c>
      <c r="I24" s="190"/>
      <c r="J24" s="191"/>
      <c r="K24" s="207">
        <v>10</v>
      </c>
      <c r="L24" s="208"/>
      <c r="M24" s="208"/>
      <c r="N24" s="208"/>
      <c r="O24" s="208">
        <v>5</v>
      </c>
      <c r="P24" s="208"/>
      <c r="Q24" s="208"/>
      <c r="R24" s="208"/>
      <c r="S24" s="208">
        <v>5</v>
      </c>
      <c r="T24" s="208"/>
      <c r="U24" s="212">
        <f t="shared" si="1"/>
        <v>20</v>
      </c>
      <c r="V24" s="212"/>
      <c r="W24" s="212"/>
    </row>
    <row r="25" spans="1:23" ht="33" customHeight="1" x14ac:dyDescent="0.2">
      <c r="A25" s="39" t="s">
        <v>36</v>
      </c>
      <c r="B25" s="188"/>
      <c r="C25" s="188"/>
      <c r="D25" s="188"/>
      <c r="E25" s="188"/>
      <c r="F25" s="189">
        <v>1</v>
      </c>
      <c r="G25" s="189"/>
      <c r="H25" s="190">
        <f t="shared" si="0"/>
        <v>1</v>
      </c>
      <c r="I25" s="190"/>
      <c r="J25" s="191"/>
      <c r="K25" s="207">
        <v>10</v>
      </c>
      <c r="L25" s="208"/>
      <c r="M25" s="208"/>
      <c r="N25" s="208"/>
      <c r="O25" s="208">
        <v>5</v>
      </c>
      <c r="P25" s="208"/>
      <c r="Q25" s="208"/>
      <c r="R25" s="208"/>
      <c r="S25" s="208">
        <v>5</v>
      </c>
      <c r="T25" s="208"/>
      <c r="U25" s="212">
        <f t="shared" si="1"/>
        <v>20</v>
      </c>
      <c r="V25" s="212"/>
      <c r="W25" s="212"/>
    </row>
    <row r="26" spans="1:23" ht="33" customHeight="1" x14ac:dyDescent="0.2">
      <c r="A26" s="39" t="s">
        <v>37</v>
      </c>
      <c r="B26" s="188"/>
      <c r="C26" s="188"/>
      <c r="D26" s="188"/>
      <c r="E26" s="188"/>
      <c r="F26" s="189">
        <v>1</v>
      </c>
      <c r="G26" s="189"/>
      <c r="H26" s="190">
        <f t="shared" si="0"/>
        <v>1</v>
      </c>
      <c r="I26" s="190"/>
      <c r="J26" s="191"/>
      <c r="K26" s="207">
        <v>10</v>
      </c>
      <c r="L26" s="208"/>
      <c r="M26" s="208"/>
      <c r="N26" s="208"/>
      <c r="O26" s="208">
        <v>5</v>
      </c>
      <c r="P26" s="208"/>
      <c r="Q26" s="208"/>
      <c r="R26" s="208"/>
      <c r="S26" s="208">
        <v>5</v>
      </c>
      <c r="T26" s="208"/>
      <c r="U26" s="212">
        <f t="shared" si="1"/>
        <v>20</v>
      </c>
      <c r="V26" s="212"/>
      <c r="W26" s="212"/>
    </row>
    <row r="27" spans="1:23" ht="33" customHeight="1" thickBot="1" x14ac:dyDescent="0.25">
      <c r="A27" s="56" t="s">
        <v>38</v>
      </c>
      <c r="B27" s="178"/>
      <c r="C27" s="178"/>
      <c r="D27" s="178"/>
      <c r="E27" s="178"/>
      <c r="F27" s="179">
        <v>1</v>
      </c>
      <c r="G27" s="179"/>
      <c r="H27" s="180">
        <f t="shared" si="0"/>
        <v>1</v>
      </c>
      <c r="I27" s="180"/>
      <c r="J27" s="181"/>
      <c r="K27" s="220">
        <v>10</v>
      </c>
      <c r="L27" s="221"/>
      <c r="M27" s="221"/>
      <c r="N27" s="221"/>
      <c r="O27" s="221">
        <v>5</v>
      </c>
      <c r="P27" s="221"/>
      <c r="Q27" s="221"/>
      <c r="R27" s="221"/>
      <c r="S27" s="221">
        <v>5</v>
      </c>
      <c r="T27" s="221"/>
      <c r="U27" s="222">
        <f t="shared" si="1"/>
        <v>20</v>
      </c>
      <c r="V27" s="222"/>
      <c r="W27" s="222"/>
    </row>
    <row r="28" spans="1:23" ht="33" customHeight="1" thickTop="1" x14ac:dyDescent="0.2">
      <c r="A28" s="57" t="s">
        <v>44</v>
      </c>
      <c r="B28" s="182">
        <f>SUM(B16:C27)</f>
        <v>0</v>
      </c>
      <c r="C28" s="183"/>
      <c r="D28" s="182">
        <f>SUM(D16:E27)</f>
        <v>0</v>
      </c>
      <c r="E28" s="183"/>
      <c r="F28" s="182">
        <f>SUM(F16:G27)</f>
        <v>13</v>
      </c>
      <c r="G28" s="184"/>
      <c r="H28" s="185">
        <f>SUM(B28:G28)</f>
        <v>13</v>
      </c>
      <c r="I28" s="186"/>
      <c r="J28" s="187"/>
      <c r="K28" s="218">
        <f>SUM(K16:N27)</f>
        <v>130</v>
      </c>
      <c r="L28" s="219"/>
      <c r="M28" s="219"/>
      <c r="N28" s="219"/>
      <c r="O28" s="219">
        <f>SUM(O16:R27)</f>
        <v>65</v>
      </c>
      <c r="P28" s="219"/>
      <c r="Q28" s="219"/>
      <c r="R28" s="219"/>
      <c r="S28" s="219">
        <f>SUM(S16:T27)</f>
        <v>65</v>
      </c>
      <c r="T28" s="219"/>
      <c r="U28" s="219">
        <f>SUM(K28:T28)</f>
        <v>260</v>
      </c>
      <c r="V28" s="219"/>
      <c r="W28" s="219"/>
    </row>
    <row r="29" spans="1:23" ht="19.5" customHeight="1" x14ac:dyDescent="0.2">
      <c r="A29" s="1" t="s">
        <v>75</v>
      </c>
    </row>
  </sheetData>
  <mergeCells count="126"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zoomScale="85" zoomScaleNormal="100" zoomScaleSheetLayoutView="85" workbookViewId="0">
      <selection activeCell="J6" sqref="J6"/>
    </sheetView>
  </sheetViews>
  <sheetFormatPr defaultColWidth="9.109375" defaultRowHeight="13.2" x14ac:dyDescent="0.2"/>
  <cols>
    <col min="1" max="1" width="15.33203125" style="1" customWidth="1"/>
    <col min="2" max="2" width="24.109375" style="1" customWidth="1"/>
    <col min="3" max="3" width="19" style="1" customWidth="1"/>
    <col min="4" max="4" width="12.88671875" style="1" customWidth="1"/>
    <col min="5" max="5" width="14.88671875" style="1" customWidth="1"/>
    <col min="6" max="16384" width="9.109375" style="1"/>
  </cols>
  <sheetData>
    <row r="1" spans="1:13" ht="40.5" customHeight="1" x14ac:dyDescent="0.2">
      <c r="A1" s="36" t="s">
        <v>78</v>
      </c>
      <c r="C1" s="15"/>
      <c r="E1" s="40" t="s">
        <v>53</v>
      </c>
    </row>
    <row r="2" spans="1:13" ht="18.75" customHeight="1" x14ac:dyDescent="0.2">
      <c r="B2" s="36"/>
      <c r="C2" s="36"/>
      <c r="D2" s="5"/>
      <c r="E2" s="5"/>
    </row>
    <row r="3" spans="1:13" ht="36.75" customHeight="1" x14ac:dyDescent="0.2">
      <c r="A3" s="37"/>
      <c r="B3" s="37"/>
      <c r="C3" s="38" t="s">
        <v>51</v>
      </c>
      <c r="D3" s="239" t="str">
        <f>IF(第１号様式①実施計画書!F13="","",第１号様式①実施計画書!F13)</f>
        <v>こども食堂KYO</v>
      </c>
      <c r="E3" s="239"/>
      <c r="F3" s="41"/>
      <c r="G3" s="41"/>
      <c r="H3" s="41"/>
      <c r="I3" s="41"/>
      <c r="J3" s="41"/>
      <c r="K3" s="41"/>
      <c r="L3" s="41"/>
      <c r="M3" s="41"/>
    </row>
    <row r="4" spans="1:13" ht="26.25" customHeight="1" x14ac:dyDescent="0.2">
      <c r="A4" s="18" t="s">
        <v>98</v>
      </c>
    </row>
    <row r="5" spans="1:13" ht="39" customHeight="1" x14ac:dyDescent="0.2">
      <c r="A5" s="40" t="s">
        <v>86</v>
      </c>
      <c r="B5" s="240" t="s">
        <v>155</v>
      </c>
      <c r="C5" s="240"/>
      <c r="D5" s="240"/>
      <c r="E5" s="240"/>
    </row>
    <row r="6" spans="1:13" ht="39" customHeight="1" x14ac:dyDescent="0.2">
      <c r="A6" s="40" t="s">
        <v>87</v>
      </c>
      <c r="B6" s="240" t="s">
        <v>156</v>
      </c>
      <c r="C6" s="240"/>
      <c r="D6" s="240"/>
      <c r="E6" s="240"/>
    </row>
    <row r="7" spans="1:13" ht="69.75" customHeight="1" x14ac:dyDescent="0.2">
      <c r="A7" s="40" t="s">
        <v>79</v>
      </c>
      <c r="B7" s="241" t="s">
        <v>157</v>
      </c>
      <c r="C7" s="241"/>
      <c r="D7" s="241"/>
      <c r="E7" s="241"/>
    </row>
    <row r="8" spans="1:13" ht="39" customHeight="1" x14ac:dyDescent="0.2">
      <c r="A8" s="40" t="s">
        <v>88</v>
      </c>
      <c r="B8" s="240" t="s">
        <v>158</v>
      </c>
      <c r="C8" s="240"/>
      <c r="D8" s="240"/>
      <c r="E8" s="240"/>
    </row>
    <row r="9" spans="1:13" ht="39" customHeight="1" x14ac:dyDescent="0.2">
      <c r="A9" s="40" t="s">
        <v>89</v>
      </c>
      <c r="B9" s="240" t="s">
        <v>159</v>
      </c>
      <c r="C9" s="240"/>
      <c r="D9" s="240"/>
      <c r="E9" s="240"/>
    </row>
    <row r="10" spans="1:13" ht="39" customHeight="1" x14ac:dyDescent="0.2">
      <c r="A10" s="40" t="s">
        <v>90</v>
      </c>
      <c r="B10" s="240" t="s">
        <v>160</v>
      </c>
      <c r="C10" s="240"/>
      <c r="D10" s="240"/>
      <c r="E10" s="240"/>
    </row>
    <row r="11" spans="1:13" ht="47.25" customHeight="1" x14ac:dyDescent="0.2">
      <c r="A11" s="158" t="s">
        <v>183</v>
      </c>
      <c r="B11" s="240" t="s">
        <v>178</v>
      </c>
      <c r="C11" s="240"/>
      <c r="D11" s="240"/>
      <c r="E11" s="240"/>
    </row>
    <row r="12" spans="1:13" ht="25.5" customHeight="1" x14ac:dyDescent="0.2"/>
    <row r="13" spans="1:13" ht="19.5" customHeight="1" x14ac:dyDescent="0.2">
      <c r="A13" s="47" t="s">
        <v>99</v>
      </c>
    </row>
    <row r="14" spans="1:13" ht="9.75" customHeight="1" x14ac:dyDescent="0.2">
      <c r="A14" s="47"/>
    </row>
    <row r="15" spans="1:13" ht="26.25" customHeight="1" x14ac:dyDescent="0.2">
      <c r="A15" s="209" t="s">
        <v>80</v>
      </c>
      <c r="B15" s="209"/>
      <c r="C15" s="209"/>
      <c r="D15" s="48" t="s">
        <v>81</v>
      </c>
    </row>
    <row r="16" spans="1:13" ht="25.5" customHeight="1" x14ac:dyDescent="0.2"/>
    <row r="17" spans="1:5" ht="19.5" customHeight="1" x14ac:dyDescent="0.2">
      <c r="A17" s="18" t="s">
        <v>100</v>
      </c>
    </row>
    <row r="18" spans="1:5" ht="9.75" customHeight="1" thickBot="1" x14ac:dyDescent="0.25"/>
    <row r="19" spans="1:5" ht="15" customHeight="1" x14ac:dyDescent="0.2">
      <c r="A19" s="1" t="s">
        <v>82</v>
      </c>
      <c r="D19" s="233" t="s">
        <v>84</v>
      </c>
      <c r="E19" s="234"/>
    </row>
    <row r="20" spans="1:5" ht="15" customHeight="1" x14ac:dyDescent="0.2">
      <c r="D20" s="235"/>
      <c r="E20" s="236"/>
    </row>
    <row r="21" spans="1:5" x14ac:dyDescent="0.2">
      <c r="A21" s="1" t="s">
        <v>85</v>
      </c>
      <c r="D21" s="235"/>
      <c r="E21" s="236"/>
    </row>
    <row r="22" spans="1:5" x14ac:dyDescent="0.2">
      <c r="A22" s="232" t="s">
        <v>161</v>
      </c>
      <c r="B22" s="232"/>
      <c r="C22" s="31"/>
      <c r="D22" s="235"/>
      <c r="E22" s="236"/>
    </row>
    <row r="23" spans="1:5" ht="27" customHeight="1" thickBot="1" x14ac:dyDescent="0.25">
      <c r="A23" s="232"/>
      <c r="B23" s="232"/>
      <c r="C23" s="31"/>
      <c r="D23" s="237"/>
      <c r="E23" s="238"/>
    </row>
    <row r="24" spans="1:5" x14ac:dyDescent="0.2">
      <c r="D24" s="41"/>
      <c r="E24" s="41"/>
    </row>
    <row r="25" spans="1:5" x14ac:dyDescent="0.2">
      <c r="A25" s="1" t="s">
        <v>83</v>
      </c>
    </row>
    <row r="26" spans="1:5" ht="108" customHeight="1" x14ac:dyDescent="0.2">
      <c r="A26" s="209"/>
      <c r="B26" s="209"/>
      <c r="C26" s="209"/>
      <c r="D26" s="209"/>
      <c r="E26" s="209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0:E10"/>
    <mergeCell ref="B7:E7"/>
    <mergeCell ref="B11:E11"/>
  </mergeCells>
  <phoneticPr fontId="3"/>
  <pageMargins left="0.9" right="0.7" top="0.5600000000000000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zoomScaleNormal="100" zoomScaleSheetLayoutView="100" workbookViewId="0">
      <selection activeCell="I22" sqref="I22"/>
    </sheetView>
  </sheetViews>
  <sheetFormatPr defaultColWidth="9" defaultRowHeight="13.2" x14ac:dyDescent="0.2"/>
  <cols>
    <col min="1" max="1" width="20.33203125" style="62" customWidth="1"/>
    <col min="2" max="2" width="20.88671875" style="65" customWidth="1"/>
    <col min="3" max="3" width="8.33203125" style="65" customWidth="1"/>
    <col min="4" max="4" width="8.33203125" style="62" customWidth="1"/>
    <col min="5" max="5" width="5.21875" style="62" customWidth="1"/>
    <col min="6" max="7" width="3.77734375" style="62" customWidth="1"/>
    <col min="8" max="8" width="13.21875" style="62" customWidth="1"/>
    <col min="9" max="9" width="25.21875" style="62" customWidth="1"/>
    <col min="10" max="10" width="3.33203125" style="62" customWidth="1"/>
    <col min="11" max="11" width="42.33203125" style="62" customWidth="1"/>
    <col min="12" max="16384" width="9" style="62"/>
  </cols>
  <sheetData>
    <row r="1" spans="1:11" ht="29.25" customHeight="1" x14ac:dyDescent="0.2">
      <c r="A1" s="62" t="s">
        <v>76</v>
      </c>
      <c r="B1" s="62"/>
      <c r="C1" s="62"/>
      <c r="D1" s="66"/>
      <c r="E1" s="66"/>
      <c r="F1" s="67"/>
      <c r="G1" s="242" t="s">
        <v>53</v>
      </c>
      <c r="H1" s="243"/>
    </row>
    <row r="2" spans="1:11" x14ac:dyDescent="0.2">
      <c r="A2" s="68"/>
    </row>
    <row r="3" spans="1:11" ht="25.5" customHeight="1" x14ac:dyDescent="0.2">
      <c r="A3" s="69"/>
      <c r="B3" s="70"/>
      <c r="C3" s="71" t="s">
        <v>24</v>
      </c>
      <c r="D3" s="244" t="str">
        <f>IF(第１号様式①実施計画書!F13="","",第１号様式①実施計画書!F13)</f>
        <v>こども食堂KYO</v>
      </c>
      <c r="E3" s="244"/>
      <c r="F3" s="244"/>
      <c r="G3" s="244"/>
      <c r="H3" s="244"/>
    </row>
    <row r="4" spans="1:11" ht="12" customHeight="1" x14ac:dyDescent="0.2">
      <c r="A4" s="267"/>
      <c r="B4" s="267"/>
      <c r="C4" s="267"/>
      <c r="D4" s="267"/>
      <c r="E4" s="267"/>
      <c r="F4" s="267"/>
      <c r="G4" s="267"/>
      <c r="H4" s="267"/>
      <c r="I4" s="72"/>
      <c r="J4" s="72"/>
      <c r="K4" s="72"/>
    </row>
    <row r="5" spans="1:11" ht="18.75" customHeight="1" x14ac:dyDescent="0.2">
      <c r="A5" s="247" t="s">
        <v>175</v>
      </c>
      <c r="B5" s="248"/>
      <c r="C5" s="248"/>
      <c r="D5" s="248"/>
      <c r="E5" s="248"/>
      <c r="F5" s="248"/>
      <c r="G5" s="248"/>
      <c r="H5" s="248"/>
      <c r="I5" s="73"/>
      <c r="J5" s="73"/>
      <c r="K5" s="73"/>
    </row>
    <row r="6" spans="1:11" ht="22.5" customHeight="1" x14ac:dyDescent="0.2">
      <c r="A6" s="74" t="s">
        <v>12</v>
      </c>
      <c r="I6" s="75" t="s">
        <v>25</v>
      </c>
    </row>
    <row r="7" spans="1:11" ht="27" customHeight="1" x14ac:dyDescent="0.2">
      <c r="A7" s="61" t="s">
        <v>13</v>
      </c>
      <c r="B7" s="61" t="s">
        <v>64</v>
      </c>
      <c r="C7" s="249" t="s">
        <v>65</v>
      </c>
      <c r="D7" s="250"/>
      <c r="E7" s="250"/>
      <c r="F7" s="250"/>
      <c r="G7" s="250"/>
      <c r="H7" s="250"/>
    </row>
    <row r="8" spans="1:11" ht="27" customHeight="1" x14ac:dyDescent="0.2">
      <c r="A8" s="61" t="s">
        <v>14</v>
      </c>
      <c r="B8" s="149">
        <f>補助金額算定シート!S46</f>
        <v>129000</v>
      </c>
      <c r="C8" s="251"/>
      <c r="D8" s="252"/>
      <c r="E8" s="252"/>
      <c r="F8" s="252"/>
      <c r="G8" s="252"/>
      <c r="H8" s="253"/>
    </row>
    <row r="9" spans="1:11" ht="27" customHeight="1" x14ac:dyDescent="0.2">
      <c r="A9" s="61" t="s">
        <v>54</v>
      </c>
      <c r="B9" s="149">
        <v>0</v>
      </c>
      <c r="C9" s="251"/>
      <c r="D9" s="252"/>
      <c r="E9" s="252"/>
      <c r="F9" s="252"/>
      <c r="G9" s="252"/>
      <c r="H9" s="253"/>
    </row>
    <row r="10" spans="1:11" ht="27" customHeight="1" x14ac:dyDescent="0.2">
      <c r="A10" s="61" t="s">
        <v>55</v>
      </c>
      <c r="B10" s="149">
        <v>31000</v>
      </c>
      <c r="C10" s="261" t="s">
        <v>182</v>
      </c>
      <c r="D10" s="262"/>
      <c r="E10" s="262"/>
      <c r="F10" s="262"/>
      <c r="G10" s="262"/>
      <c r="H10" s="263"/>
    </row>
    <row r="11" spans="1:11" ht="13.5" customHeight="1" x14ac:dyDescent="0.2">
      <c r="A11" s="250" t="s">
        <v>15</v>
      </c>
      <c r="B11" s="259">
        <v>32500</v>
      </c>
      <c r="C11" s="76" t="s">
        <v>16</v>
      </c>
      <c r="D11" s="151">
        <v>100</v>
      </c>
      <c r="E11" s="77" t="s">
        <v>17</v>
      </c>
      <c r="F11" s="153">
        <v>130</v>
      </c>
      <c r="G11" s="77" t="s">
        <v>18</v>
      </c>
      <c r="H11" s="78"/>
    </row>
    <row r="12" spans="1:11" ht="13.5" customHeight="1" x14ac:dyDescent="0.2">
      <c r="A12" s="250"/>
      <c r="B12" s="260"/>
      <c r="C12" s="79" t="s">
        <v>19</v>
      </c>
      <c r="D12" s="152">
        <v>300</v>
      </c>
      <c r="E12" s="80" t="s">
        <v>17</v>
      </c>
      <c r="F12" s="154">
        <v>65</v>
      </c>
      <c r="G12" s="80" t="s">
        <v>18</v>
      </c>
      <c r="H12" s="81"/>
    </row>
    <row r="13" spans="1:11" ht="27" customHeight="1" x14ac:dyDescent="0.2">
      <c r="A13" s="61" t="s">
        <v>101</v>
      </c>
      <c r="B13" s="149">
        <v>500</v>
      </c>
      <c r="C13" s="261" t="s">
        <v>170</v>
      </c>
      <c r="D13" s="262"/>
      <c r="E13" s="262"/>
      <c r="F13" s="262"/>
      <c r="G13" s="262"/>
      <c r="H13" s="263"/>
    </row>
    <row r="14" spans="1:11" ht="27" customHeight="1" x14ac:dyDescent="0.2">
      <c r="A14" s="61" t="s">
        <v>20</v>
      </c>
      <c r="B14" s="149">
        <v>500</v>
      </c>
      <c r="C14" s="251"/>
      <c r="D14" s="252"/>
      <c r="E14" s="252"/>
      <c r="F14" s="252"/>
      <c r="G14" s="252"/>
      <c r="H14" s="253"/>
    </row>
    <row r="15" spans="1:11" ht="27" customHeight="1" thickBot="1" x14ac:dyDescent="0.25">
      <c r="A15" s="82" t="s">
        <v>23</v>
      </c>
      <c r="B15" s="156">
        <v>0</v>
      </c>
      <c r="C15" s="254"/>
      <c r="D15" s="255"/>
      <c r="E15" s="255"/>
      <c r="F15" s="255"/>
      <c r="G15" s="255"/>
      <c r="H15" s="256"/>
    </row>
    <row r="16" spans="1:11" ht="27" customHeight="1" thickTop="1" thickBot="1" x14ac:dyDescent="0.25">
      <c r="A16" s="83" t="s">
        <v>59</v>
      </c>
      <c r="B16" s="155">
        <f>SUM(B8:B15)</f>
        <v>193500</v>
      </c>
      <c r="C16" s="257" t="s">
        <v>60</v>
      </c>
      <c r="D16" s="258"/>
      <c r="E16" s="258"/>
      <c r="F16" s="258"/>
      <c r="G16" s="258"/>
      <c r="H16" s="258"/>
    </row>
    <row r="18" spans="1:8" ht="22.5" customHeight="1" x14ac:dyDescent="0.2">
      <c r="A18" s="74" t="s">
        <v>21</v>
      </c>
      <c r="B18" s="64"/>
    </row>
    <row r="19" spans="1:8" ht="22.5" customHeight="1" x14ac:dyDescent="0.2">
      <c r="A19" s="62" t="s">
        <v>107</v>
      </c>
      <c r="B19" s="64"/>
    </row>
    <row r="20" spans="1:8" ht="27" customHeight="1" x14ac:dyDescent="0.2">
      <c r="A20" s="61" t="s">
        <v>13</v>
      </c>
      <c r="B20" s="61" t="s">
        <v>64</v>
      </c>
      <c r="C20" s="242" t="s">
        <v>77</v>
      </c>
      <c r="D20" s="268"/>
      <c r="E20" s="268"/>
      <c r="F20" s="268"/>
      <c r="G20" s="268"/>
      <c r="H20" s="269"/>
    </row>
    <row r="21" spans="1:8" ht="27" customHeight="1" x14ac:dyDescent="0.2">
      <c r="A21" s="63" t="s">
        <v>102</v>
      </c>
      <c r="B21" s="149">
        <v>110500</v>
      </c>
      <c r="C21" s="264" t="s">
        <v>163</v>
      </c>
      <c r="D21" s="265"/>
      <c r="E21" s="265"/>
      <c r="F21" s="265"/>
      <c r="G21" s="265"/>
      <c r="H21" s="266"/>
    </row>
    <row r="22" spans="1:8" ht="27" customHeight="1" x14ac:dyDescent="0.2">
      <c r="A22" s="63" t="s">
        <v>103</v>
      </c>
      <c r="B22" s="149">
        <v>6500</v>
      </c>
      <c r="C22" s="264" t="s">
        <v>164</v>
      </c>
      <c r="D22" s="265"/>
      <c r="E22" s="265"/>
      <c r="F22" s="265"/>
      <c r="G22" s="265"/>
      <c r="H22" s="266"/>
    </row>
    <row r="23" spans="1:8" ht="27" customHeight="1" x14ac:dyDescent="0.2">
      <c r="A23" s="63" t="s">
        <v>104</v>
      </c>
      <c r="B23" s="149">
        <v>0</v>
      </c>
      <c r="C23" s="264"/>
      <c r="D23" s="265"/>
      <c r="E23" s="265"/>
      <c r="F23" s="265"/>
      <c r="G23" s="265"/>
      <c r="H23" s="266"/>
    </row>
    <row r="24" spans="1:8" ht="27" customHeight="1" x14ac:dyDescent="0.2">
      <c r="A24" s="61" t="s">
        <v>56</v>
      </c>
      <c r="B24" s="150">
        <v>13000</v>
      </c>
      <c r="C24" s="264" t="s">
        <v>167</v>
      </c>
      <c r="D24" s="265"/>
      <c r="E24" s="265"/>
      <c r="F24" s="265"/>
      <c r="G24" s="265"/>
      <c r="H24" s="266"/>
    </row>
    <row r="25" spans="1:8" ht="27" customHeight="1" x14ac:dyDescent="0.2">
      <c r="A25" s="61" t="s">
        <v>58</v>
      </c>
      <c r="B25" s="150">
        <v>13000</v>
      </c>
      <c r="C25" s="264" t="s">
        <v>168</v>
      </c>
      <c r="D25" s="265"/>
      <c r="E25" s="265"/>
      <c r="F25" s="265"/>
      <c r="G25" s="265"/>
      <c r="H25" s="266"/>
    </row>
    <row r="26" spans="1:8" ht="27" customHeight="1" x14ac:dyDescent="0.2">
      <c r="A26" s="61" t="s">
        <v>57</v>
      </c>
      <c r="B26" s="150">
        <v>13000</v>
      </c>
      <c r="C26" s="264" t="s">
        <v>169</v>
      </c>
      <c r="D26" s="265"/>
      <c r="E26" s="265"/>
      <c r="F26" s="265"/>
      <c r="G26" s="265"/>
      <c r="H26" s="266"/>
    </row>
    <row r="27" spans="1:8" ht="27" customHeight="1" x14ac:dyDescent="0.2">
      <c r="A27" s="61" t="s">
        <v>105</v>
      </c>
      <c r="B27" s="150">
        <v>3580</v>
      </c>
      <c r="C27" s="264" t="s">
        <v>165</v>
      </c>
      <c r="D27" s="265"/>
      <c r="E27" s="265"/>
      <c r="F27" s="265"/>
      <c r="G27" s="265"/>
      <c r="H27" s="266"/>
    </row>
    <row r="28" spans="1:8" ht="27" customHeight="1" x14ac:dyDescent="0.2">
      <c r="A28" s="61" t="s">
        <v>106</v>
      </c>
      <c r="B28" s="150">
        <v>13000</v>
      </c>
      <c r="C28" s="264" t="s">
        <v>166</v>
      </c>
      <c r="D28" s="265"/>
      <c r="E28" s="265"/>
      <c r="F28" s="265"/>
      <c r="G28" s="265"/>
      <c r="H28" s="266"/>
    </row>
    <row r="29" spans="1:8" ht="27" customHeight="1" x14ac:dyDescent="0.2">
      <c r="A29" s="61" t="s">
        <v>22</v>
      </c>
      <c r="B29" s="150">
        <v>10920</v>
      </c>
      <c r="C29" s="264" t="s">
        <v>162</v>
      </c>
      <c r="D29" s="265"/>
      <c r="E29" s="265"/>
      <c r="F29" s="265"/>
      <c r="G29" s="265"/>
      <c r="H29" s="266"/>
    </row>
    <row r="30" spans="1:8" ht="27" customHeight="1" thickBot="1" x14ac:dyDescent="0.25">
      <c r="A30" s="61" t="s">
        <v>23</v>
      </c>
      <c r="B30" s="159">
        <v>10000</v>
      </c>
      <c r="C30" s="264" t="s">
        <v>179</v>
      </c>
      <c r="D30" s="265"/>
      <c r="E30" s="265"/>
      <c r="F30" s="265"/>
      <c r="G30" s="265"/>
      <c r="H30" s="266"/>
    </row>
    <row r="31" spans="1:8" ht="27" customHeight="1" thickTop="1" x14ac:dyDescent="0.2">
      <c r="A31" s="84" t="s">
        <v>61</v>
      </c>
      <c r="B31" s="148">
        <f>SUM(B21:B30)</f>
        <v>193500</v>
      </c>
      <c r="C31" s="245"/>
      <c r="D31" s="246"/>
      <c r="E31" s="246"/>
      <c r="F31" s="246"/>
      <c r="G31" s="246"/>
      <c r="H31" s="246"/>
    </row>
    <row r="32" spans="1:8" ht="10.5" customHeight="1" x14ac:dyDescent="0.2">
      <c r="C32" s="85"/>
      <c r="D32" s="86"/>
      <c r="E32" s="86"/>
      <c r="F32" s="86"/>
      <c r="G32" s="86"/>
      <c r="H32" s="86"/>
    </row>
    <row r="33" spans="1:8" ht="22.5" customHeight="1" x14ac:dyDescent="0.2">
      <c r="A33" s="62" t="s">
        <v>108</v>
      </c>
      <c r="B33" s="64"/>
    </row>
    <row r="34" spans="1:8" ht="27" customHeight="1" x14ac:dyDescent="0.2">
      <c r="A34" s="61" t="s">
        <v>109</v>
      </c>
      <c r="B34" s="149">
        <v>0</v>
      </c>
      <c r="C34" s="270"/>
      <c r="D34" s="246"/>
      <c r="E34" s="246"/>
      <c r="F34" s="246"/>
      <c r="G34" s="246"/>
      <c r="H34" s="246"/>
    </row>
    <row r="35" spans="1:8" ht="10.5" customHeight="1" thickBot="1" x14ac:dyDescent="0.25"/>
    <row r="36" spans="1:8" ht="27" customHeight="1" thickBot="1" x14ac:dyDescent="0.25">
      <c r="A36" s="87" t="s">
        <v>62</v>
      </c>
      <c r="B36" s="155">
        <f>SUM(B31,B34)</f>
        <v>193500</v>
      </c>
      <c r="C36" s="270" t="s">
        <v>63</v>
      </c>
      <c r="D36" s="246"/>
      <c r="E36" s="246"/>
      <c r="F36" s="246"/>
      <c r="G36" s="246"/>
      <c r="H36" s="246"/>
    </row>
  </sheetData>
  <mergeCells count="28"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AK50"/>
  <sheetViews>
    <sheetView view="pageBreakPreview" topLeftCell="B1" zoomScale="85" zoomScaleNormal="100" zoomScaleSheetLayoutView="85" workbookViewId="0">
      <selection activeCell="K29" sqref="K29"/>
    </sheetView>
  </sheetViews>
  <sheetFormatPr defaultColWidth="2.33203125" defaultRowHeight="14.4" x14ac:dyDescent="0.2"/>
  <cols>
    <col min="1" max="16384" width="2.33203125" style="88"/>
  </cols>
  <sheetData>
    <row r="1" spans="1:37" x14ac:dyDescent="0.2">
      <c r="A1" s="88" t="s">
        <v>110</v>
      </c>
    </row>
    <row r="2" spans="1:37" ht="7.8" customHeight="1" x14ac:dyDescent="0.2"/>
    <row r="3" spans="1:37" ht="17.25" customHeight="1" x14ac:dyDescent="0.2">
      <c r="A3" s="280" t="s">
        <v>111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</row>
    <row r="4" spans="1:37" ht="17.25" customHeight="1" x14ac:dyDescent="0.2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</row>
    <row r="5" spans="1:37" ht="7.8" customHeight="1" x14ac:dyDescent="0.2"/>
    <row r="6" spans="1:37" ht="22.2" customHeight="1" x14ac:dyDescent="0.2">
      <c r="B6" s="281" t="s">
        <v>112</v>
      </c>
      <c r="C6" s="282"/>
      <c r="D6" s="282"/>
      <c r="E6" s="282"/>
      <c r="F6" s="282"/>
      <c r="G6" s="282"/>
      <c r="H6" s="282"/>
      <c r="I6" s="282"/>
      <c r="J6" s="283" t="str">
        <f>第１号様式①実施計画書!F13</f>
        <v>こども食堂KYO</v>
      </c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</row>
    <row r="7" spans="1:37" ht="15" thickBot="1" x14ac:dyDescent="0.25"/>
    <row r="8" spans="1:37" x14ac:dyDescent="0.2">
      <c r="A8" s="284" t="s">
        <v>113</v>
      </c>
      <c r="B8" s="285"/>
      <c r="C8" s="285"/>
      <c r="D8" s="285"/>
      <c r="E8" s="285"/>
      <c r="F8" s="285"/>
      <c r="G8" s="286"/>
    </row>
    <row r="9" spans="1:37" ht="15" thickBot="1" x14ac:dyDescent="0.25">
      <c r="A9" s="287"/>
      <c r="B9" s="288"/>
      <c r="C9" s="288"/>
      <c r="D9" s="288"/>
      <c r="E9" s="288"/>
      <c r="F9" s="288"/>
      <c r="G9" s="289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1"/>
    </row>
    <row r="10" spans="1:37" x14ac:dyDescent="0.2">
      <c r="B10" s="92"/>
      <c r="AJ10" s="93"/>
    </row>
    <row r="11" spans="1:37" ht="16.2" x14ac:dyDescent="0.2">
      <c r="B11" s="94" t="s">
        <v>114</v>
      </c>
      <c r="C11" s="95"/>
      <c r="D11" s="95"/>
      <c r="E11" s="95"/>
      <c r="F11" s="95"/>
      <c r="G11" s="95"/>
      <c r="H11" s="95"/>
      <c r="I11" s="95"/>
      <c r="J11" s="96"/>
      <c r="AJ11" s="93"/>
    </row>
    <row r="12" spans="1:37" ht="30" customHeight="1" x14ac:dyDescent="0.2">
      <c r="B12" s="97"/>
      <c r="C12" s="88" t="s">
        <v>180</v>
      </c>
      <c r="S12" s="290">
        <v>11000</v>
      </c>
      <c r="T12" s="290"/>
      <c r="U12" s="290"/>
      <c r="V12" s="290"/>
      <c r="W12" s="290"/>
      <c r="X12" s="290"/>
      <c r="Y12" s="98" t="s">
        <v>115</v>
      </c>
      <c r="Z12" s="88" t="s">
        <v>116</v>
      </c>
      <c r="AJ12" s="93"/>
    </row>
    <row r="13" spans="1:37" x14ac:dyDescent="0.2">
      <c r="B13" s="97"/>
      <c r="S13" s="99"/>
      <c r="T13" s="99"/>
      <c r="U13" s="99"/>
      <c r="V13" s="99"/>
      <c r="W13" s="99"/>
      <c r="X13" s="99"/>
      <c r="Y13" s="98"/>
      <c r="AJ13" s="93"/>
    </row>
    <row r="14" spans="1:37" ht="30" customHeight="1" x14ac:dyDescent="0.2">
      <c r="B14" s="97"/>
      <c r="C14" s="88" t="s">
        <v>117</v>
      </c>
      <c r="S14" s="271">
        <f>'第１号様式②－１事業実施計画書（運営）'!L7</f>
        <v>13</v>
      </c>
      <c r="T14" s="271"/>
      <c r="U14" s="271"/>
      <c r="V14" s="271"/>
      <c r="W14" s="271"/>
      <c r="X14" s="271"/>
      <c r="Y14" s="98" t="s">
        <v>118</v>
      </c>
      <c r="Z14" s="88" t="s">
        <v>119</v>
      </c>
      <c r="AJ14" s="93"/>
    </row>
    <row r="15" spans="1:37" s="100" customFormat="1" x14ac:dyDescent="0.2">
      <c r="B15" s="101"/>
      <c r="C15" s="88" t="s">
        <v>171</v>
      </c>
      <c r="S15" s="102"/>
      <c r="T15" s="102"/>
      <c r="U15" s="102"/>
      <c r="V15" s="102"/>
      <c r="W15" s="102"/>
      <c r="X15" s="102"/>
      <c r="Y15" s="103"/>
      <c r="AJ15" s="104"/>
    </row>
    <row r="16" spans="1:37" s="100" customFormat="1" ht="6" customHeight="1" thickBot="1" x14ac:dyDescent="0.25">
      <c r="B16" s="101"/>
      <c r="C16" s="88"/>
      <c r="S16" s="102"/>
      <c r="T16" s="102"/>
      <c r="U16" s="102"/>
      <c r="V16" s="102"/>
      <c r="W16" s="102"/>
      <c r="X16" s="102"/>
      <c r="Y16" s="103"/>
      <c r="AJ16" s="104"/>
    </row>
    <row r="17" spans="2:36" s="100" customFormat="1" ht="3.75" customHeight="1" x14ac:dyDescent="0.2">
      <c r="B17" s="101"/>
      <c r="C17" s="105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7"/>
      <c r="T17" s="107"/>
      <c r="U17" s="107"/>
      <c r="V17" s="107"/>
      <c r="W17" s="107"/>
      <c r="X17" s="107"/>
      <c r="Y17" s="108"/>
      <c r="Z17" s="106"/>
      <c r="AA17" s="106"/>
      <c r="AB17" s="106"/>
      <c r="AC17" s="106"/>
      <c r="AD17" s="106"/>
      <c r="AE17" s="109"/>
      <c r="AJ17" s="104"/>
    </row>
    <row r="18" spans="2:36" ht="30" customHeight="1" x14ac:dyDescent="0.2">
      <c r="B18" s="97"/>
      <c r="C18" s="110" t="s">
        <v>181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271">
        <f>IF(ISERROR(S12*S14),"",S12*S14)</f>
        <v>143000</v>
      </c>
      <c r="T18" s="271"/>
      <c r="U18" s="271"/>
      <c r="V18" s="271"/>
      <c r="W18" s="271"/>
      <c r="X18" s="271"/>
      <c r="Y18" s="112" t="s">
        <v>115</v>
      </c>
      <c r="Z18" s="111" t="s">
        <v>120</v>
      </c>
      <c r="AA18" s="111"/>
      <c r="AB18" s="111"/>
      <c r="AC18" s="111"/>
      <c r="AD18" s="111"/>
      <c r="AE18" s="113"/>
      <c r="AJ18" s="93"/>
    </row>
    <row r="19" spans="2:36" s="100" customFormat="1" ht="3.9" customHeight="1" thickBot="1" x14ac:dyDescent="0.25">
      <c r="B19" s="101"/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6"/>
      <c r="T19" s="116"/>
      <c r="U19" s="116"/>
      <c r="V19" s="116"/>
      <c r="W19" s="116"/>
      <c r="X19" s="116"/>
      <c r="Y19" s="117"/>
      <c r="Z19" s="115"/>
      <c r="AA19" s="115"/>
      <c r="AB19" s="115"/>
      <c r="AC19" s="115"/>
      <c r="AD19" s="115"/>
      <c r="AE19" s="118"/>
      <c r="AJ19" s="104"/>
    </row>
    <row r="20" spans="2:36" ht="15" customHeight="1" x14ac:dyDescent="0.2"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1"/>
      <c r="T20" s="121"/>
      <c r="U20" s="121"/>
      <c r="V20" s="121"/>
      <c r="W20" s="121"/>
      <c r="X20" s="121"/>
      <c r="Y20" s="122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3"/>
    </row>
    <row r="21" spans="2:36" x14ac:dyDescent="0.2">
      <c r="B21" s="97"/>
      <c r="S21" s="99"/>
      <c r="T21" s="99"/>
      <c r="U21" s="99"/>
      <c r="V21" s="99"/>
      <c r="W21" s="99"/>
      <c r="X21" s="99"/>
      <c r="Y21" s="98"/>
      <c r="AJ21" s="93"/>
    </row>
    <row r="22" spans="2:36" ht="16.2" x14ac:dyDescent="0.2">
      <c r="B22" s="94" t="s">
        <v>137</v>
      </c>
      <c r="C22" s="95"/>
      <c r="D22" s="95"/>
      <c r="E22" s="95"/>
      <c r="F22" s="95"/>
      <c r="G22" s="95"/>
      <c r="H22" s="95"/>
      <c r="I22" s="95"/>
      <c r="J22" s="96"/>
      <c r="AJ22" s="93"/>
    </row>
    <row r="23" spans="2:36" ht="30" customHeight="1" x14ac:dyDescent="0.2">
      <c r="B23" s="97"/>
      <c r="C23" s="88" t="s">
        <v>121</v>
      </c>
      <c r="S23" s="271">
        <f>第１号様式③収支計画!B31</f>
        <v>193500</v>
      </c>
      <c r="T23" s="271"/>
      <c r="U23" s="271"/>
      <c r="V23" s="271"/>
      <c r="W23" s="271"/>
      <c r="X23" s="271"/>
      <c r="Y23" s="98" t="s">
        <v>115</v>
      </c>
      <c r="Z23" s="88" t="s">
        <v>122</v>
      </c>
      <c r="AJ23" s="93"/>
    </row>
    <row r="24" spans="2:36" x14ac:dyDescent="0.2">
      <c r="B24" s="97"/>
      <c r="C24" s="88" t="s">
        <v>126</v>
      </c>
      <c r="S24" s="99"/>
      <c r="T24" s="99"/>
      <c r="U24" s="99"/>
      <c r="V24" s="99"/>
      <c r="W24" s="99"/>
      <c r="X24" s="99"/>
      <c r="Y24" s="98"/>
      <c r="AJ24" s="93"/>
    </row>
    <row r="25" spans="2:36" ht="15" thickBot="1" x14ac:dyDescent="0.25">
      <c r="B25" s="97"/>
      <c r="S25" s="99"/>
      <c r="T25" s="99"/>
      <c r="U25" s="99"/>
      <c r="V25" s="99"/>
      <c r="W25" s="99"/>
      <c r="X25" s="99"/>
      <c r="Y25" s="98"/>
      <c r="AJ25" s="93"/>
    </row>
    <row r="26" spans="2:36" ht="3.9" customHeight="1" x14ac:dyDescent="0.2">
      <c r="B26" s="97"/>
      <c r="C26" s="105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7"/>
      <c r="T26" s="107"/>
      <c r="U26" s="107"/>
      <c r="V26" s="107"/>
      <c r="W26" s="107"/>
      <c r="X26" s="107"/>
      <c r="Y26" s="108"/>
      <c r="Z26" s="106"/>
      <c r="AA26" s="106"/>
      <c r="AB26" s="106"/>
      <c r="AC26" s="106"/>
      <c r="AD26" s="106"/>
      <c r="AE26" s="109"/>
      <c r="AJ26" s="93"/>
    </row>
    <row r="27" spans="2:36" ht="30" customHeight="1" x14ac:dyDescent="0.2">
      <c r="B27" s="97"/>
      <c r="C27" s="110" t="s">
        <v>127</v>
      </c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271">
        <f>ROUNDDOWN(S23*2/3,-3)</f>
        <v>129000</v>
      </c>
      <c r="T27" s="271"/>
      <c r="U27" s="271"/>
      <c r="V27" s="271"/>
      <c r="W27" s="271"/>
      <c r="X27" s="271"/>
      <c r="Y27" s="112" t="s">
        <v>115</v>
      </c>
      <c r="Z27" s="111" t="s">
        <v>128</v>
      </c>
      <c r="AA27" s="111"/>
      <c r="AB27" s="111"/>
      <c r="AC27" s="111"/>
      <c r="AD27" s="111"/>
      <c r="AE27" s="113"/>
      <c r="AJ27" s="93"/>
    </row>
    <row r="28" spans="2:36" ht="15" thickBot="1" x14ac:dyDescent="0.25">
      <c r="B28" s="97"/>
      <c r="C28" s="114" t="s">
        <v>123</v>
      </c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6"/>
      <c r="T28" s="116"/>
      <c r="U28" s="116"/>
      <c r="V28" s="116"/>
      <c r="W28" s="116"/>
      <c r="X28" s="116"/>
      <c r="Y28" s="117"/>
      <c r="Z28" s="115"/>
      <c r="AA28" s="115"/>
      <c r="AB28" s="115"/>
      <c r="AC28" s="115"/>
      <c r="AD28" s="115"/>
      <c r="AE28" s="118"/>
      <c r="AJ28" s="93"/>
    </row>
    <row r="29" spans="2:36" s="124" customFormat="1" ht="18" customHeight="1" x14ac:dyDescent="0.2"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  <c r="T29" s="121"/>
      <c r="U29" s="121"/>
      <c r="V29" s="121"/>
      <c r="W29" s="121"/>
      <c r="X29" s="121"/>
      <c r="Y29" s="122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3"/>
    </row>
    <row r="30" spans="2:36" s="124" customFormat="1" x14ac:dyDescent="0.2">
      <c r="B30" s="97"/>
      <c r="S30" s="125"/>
      <c r="T30" s="125"/>
      <c r="U30" s="125"/>
      <c r="V30" s="125"/>
      <c r="W30" s="125"/>
      <c r="X30" s="125"/>
      <c r="Y30" s="126"/>
      <c r="AJ30" s="93"/>
    </row>
    <row r="31" spans="2:36" ht="16.2" x14ac:dyDescent="0.2">
      <c r="B31" s="94" t="s">
        <v>138</v>
      </c>
      <c r="C31" s="95"/>
      <c r="D31" s="95"/>
      <c r="E31" s="95"/>
      <c r="F31" s="95"/>
      <c r="G31" s="95"/>
      <c r="H31" s="95"/>
      <c r="I31" s="95"/>
      <c r="J31" s="96"/>
      <c r="AJ31" s="93"/>
    </row>
    <row r="32" spans="2:36" s="111" customFormat="1" ht="3.9" customHeight="1" x14ac:dyDescent="0.2">
      <c r="B32" s="101"/>
      <c r="S32" s="127"/>
      <c r="T32" s="127"/>
      <c r="U32" s="127"/>
      <c r="V32" s="127"/>
      <c r="W32" s="127"/>
      <c r="X32" s="127"/>
      <c r="Y32" s="112"/>
      <c r="AJ32" s="104"/>
    </row>
    <row r="33" spans="2:36" s="124" customFormat="1" ht="30" customHeight="1" x14ac:dyDescent="0.2">
      <c r="B33" s="97"/>
      <c r="C33" s="111" t="s">
        <v>129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271">
        <f>MIN(S18,S27)</f>
        <v>129000</v>
      </c>
      <c r="T33" s="271"/>
      <c r="U33" s="271"/>
      <c r="V33" s="271"/>
      <c r="W33" s="271"/>
      <c r="X33" s="271"/>
      <c r="Y33" s="112" t="s">
        <v>115</v>
      </c>
      <c r="Z33" s="111" t="s">
        <v>130</v>
      </c>
      <c r="AA33" s="111"/>
      <c r="AB33" s="111"/>
      <c r="AC33" s="111"/>
      <c r="AD33" s="111"/>
      <c r="AE33" s="111"/>
      <c r="AJ33" s="93"/>
    </row>
    <row r="34" spans="2:36" x14ac:dyDescent="0.2">
      <c r="B34" s="97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J34" s="93"/>
    </row>
    <row r="35" spans="2:36" x14ac:dyDescent="0.2">
      <c r="B35" s="97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J35" s="93"/>
    </row>
    <row r="36" spans="2:36" ht="30" customHeight="1" x14ac:dyDescent="0.2">
      <c r="B36" s="97"/>
      <c r="C36" s="88" t="s">
        <v>124</v>
      </c>
      <c r="S36" s="271">
        <f>第１号様式③収支計画!B11</f>
        <v>32500</v>
      </c>
      <c r="T36" s="271"/>
      <c r="U36" s="271"/>
      <c r="V36" s="271"/>
      <c r="W36" s="271"/>
      <c r="X36" s="271"/>
      <c r="Y36" s="98" t="s">
        <v>115</v>
      </c>
      <c r="Z36" s="88" t="s">
        <v>131</v>
      </c>
      <c r="AJ36" s="93"/>
    </row>
    <row r="37" spans="2:36" x14ac:dyDescent="0.2">
      <c r="B37" s="97"/>
      <c r="C37" s="88" t="s">
        <v>125</v>
      </c>
      <c r="S37" s="99"/>
      <c r="T37" s="99"/>
      <c r="U37" s="99"/>
      <c r="V37" s="99"/>
      <c r="W37" s="99"/>
      <c r="X37" s="99"/>
      <c r="Y37" s="98"/>
      <c r="AJ37" s="93"/>
    </row>
    <row r="38" spans="2:36" x14ac:dyDescent="0.2">
      <c r="B38" s="97"/>
      <c r="S38" s="99"/>
      <c r="T38" s="99"/>
      <c r="U38" s="99"/>
      <c r="V38" s="99"/>
      <c r="W38" s="99"/>
      <c r="X38" s="99"/>
      <c r="Y38" s="98"/>
      <c r="AJ38" s="93"/>
    </row>
    <row r="39" spans="2:36" ht="30" customHeight="1" x14ac:dyDescent="0.2">
      <c r="B39" s="97"/>
      <c r="C39" s="88" t="s">
        <v>132</v>
      </c>
      <c r="S39" s="272">
        <f>IF(S33+S36-S23&gt;0,S33+S36-S23,0)</f>
        <v>0</v>
      </c>
      <c r="T39" s="272"/>
      <c r="U39" s="272"/>
      <c r="V39" s="272"/>
      <c r="W39" s="272"/>
      <c r="X39" s="272"/>
      <c r="Y39" s="98" t="s">
        <v>115</v>
      </c>
      <c r="Z39" s="88" t="s">
        <v>133</v>
      </c>
      <c r="AJ39" s="93"/>
    </row>
    <row r="40" spans="2:36" x14ac:dyDescent="0.2">
      <c r="B40" s="97"/>
      <c r="C40" s="111"/>
      <c r="S40" s="99"/>
      <c r="T40" s="99"/>
      <c r="U40" s="99"/>
      <c r="V40" s="99"/>
      <c r="W40" s="99"/>
      <c r="X40" s="99"/>
      <c r="Y40" s="98"/>
      <c r="AJ40" s="93"/>
    </row>
    <row r="41" spans="2:36" x14ac:dyDescent="0.2">
      <c r="B41" s="97"/>
      <c r="C41" s="111"/>
      <c r="S41" s="99"/>
      <c r="T41" s="99"/>
      <c r="U41" s="99"/>
      <c r="V41" s="99"/>
      <c r="W41" s="99"/>
      <c r="X41" s="99"/>
      <c r="Y41" s="98"/>
      <c r="AJ41" s="93"/>
    </row>
    <row r="42" spans="2:36" x14ac:dyDescent="0.2">
      <c r="B42" s="97"/>
      <c r="C42" s="88" t="s">
        <v>141</v>
      </c>
      <c r="S42" s="99"/>
      <c r="T42" s="99"/>
      <c r="U42" s="99"/>
      <c r="V42" s="99"/>
      <c r="W42" s="99"/>
      <c r="X42" s="99"/>
      <c r="Y42" s="98"/>
      <c r="AJ42" s="93"/>
    </row>
    <row r="43" spans="2:36" x14ac:dyDescent="0.2">
      <c r="B43" s="97"/>
      <c r="C43" s="88" t="s">
        <v>134</v>
      </c>
      <c r="S43" s="99"/>
      <c r="T43" s="99"/>
      <c r="U43" s="99"/>
      <c r="V43" s="99"/>
      <c r="W43" s="99"/>
      <c r="X43" s="99"/>
      <c r="Y43" s="98"/>
      <c r="AJ43" s="93"/>
    </row>
    <row r="44" spans="2:36" ht="15" thickBot="1" x14ac:dyDescent="0.25">
      <c r="B44" s="97"/>
      <c r="S44" s="99"/>
      <c r="T44" s="99"/>
      <c r="U44" s="99"/>
      <c r="V44" s="99"/>
      <c r="W44" s="99"/>
      <c r="X44" s="99"/>
      <c r="Y44" s="98"/>
      <c r="AJ44" s="93"/>
    </row>
    <row r="45" spans="2:36" ht="3.9" customHeight="1" x14ac:dyDescent="0.2">
      <c r="B45" s="97"/>
      <c r="C45" s="128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1"/>
      <c r="Z45" s="129"/>
      <c r="AA45" s="129"/>
      <c r="AB45" s="129"/>
      <c r="AC45" s="129"/>
      <c r="AD45" s="129"/>
      <c r="AE45" s="132"/>
      <c r="AJ45" s="93"/>
    </row>
    <row r="46" spans="2:36" ht="30" customHeight="1" x14ac:dyDescent="0.2">
      <c r="B46" s="97"/>
      <c r="C46" s="274" t="s">
        <v>139</v>
      </c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133"/>
      <c r="P46" s="133"/>
      <c r="Q46" s="133"/>
      <c r="R46" s="133"/>
      <c r="S46" s="273">
        <f>S33-ROUNDUP(S39,-3)</f>
        <v>129000</v>
      </c>
      <c r="T46" s="273"/>
      <c r="U46" s="273"/>
      <c r="V46" s="273"/>
      <c r="W46" s="273"/>
      <c r="X46" s="273"/>
      <c r="Y46" s="134" t="s">
        <v>115</v>
      </c>
      <c r="Z46" s="133" t="s">
        <v>136</v>
      </c>
      <c r="AA46" s="133"/>
      <c r="AB46" s="133"/>
      <c r="AC46" s="133"/>
      <c r="AD46" s="133"/>
      <c r="AE46" s="135"/>
      <c r="AJ46" s="93"/>
    </row>
    <row r="47" spans="2:36" ht="15" thickBot="1" x14ac:dyDescent="0.25">
      <c r="B47" s="97"/>
      <c r="C47" s="136" t="s">
        <v>135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T47" s="138"/>
      <c r="U47" s="138"/>
      <c r="V47" s="138"/>
      <c r="W47" s="138"/>
      <c r="X47" s="138"/>
      <c r="Y47" s="139"/>
      <c r="Z47" s="137"/>
      <c r="AA47" s="137"/>
      <c r="AB47" s="137"/>
      <c r="AC47" s="137"/>
      <c r="AD47" s="137"/>
      <c r="AE47" s="140"/>
      <c r="AJ47" s="93"/>
    </row>
    <row r="48" spans="2:36" s="124" customFormat="1" ht="15" customHeight="1" x14ac:dyDescent="0.2">
      <c r="B48" s="97"/>
      <c r="S48" s="125"/>
      <c r="T48" s="125"/>
      <c r="U48" s="125"/>
      <c r="V48" s="125"/>
      <c r="W48" s="125"/>
      <c r="X48" s="125"/>
      <c r="Y48" s="126"/>
      <c r="AJ48" s="93"/>
    </row>
    <row r="49" spans="1:36" ht="15" customHeight="1" x14ac:dyDescent="0.2">
      <c r="B49" s="141" t="s">
        <v>140</v>
      </c>
      <c r="C49" s="276" t="s">
        <v>142</v>
      </c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276"/>
      <c r="R49" s="276"/>
      <c r="S49" s="276"/>
      <c r="T49" s="27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7"/>
    </row>
    <row r="50" spans="1:36" ht="15" customHeight="1" x14ac:dyDescent="0.2">
      <c r="A50" s="93"/>
      <c r="B50" s="119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9"/>
    </row>
  </sheetData>
  <mergeCells count="15"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  <mergeCell ref="S36:X36"/>
    <mergeCell ref="S39:X39"/>
    <mergeCell ref="S46:X46"/>
    <mergeCell ref="C46:N46"/>
    <mergeCell ref="C49:AJ50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第１号様式①実施計画書</vt:lpstr>
      <vt:lpstr>第１号様式②－１事業実施計画書（運営）</vt:lpstr>
      <vt:lpstr>第１号様式②－２</vt:lpstr>
      <vt:lpstr>第１号様式③収支計画</vt:lpstr>
      <vt:lpstr>補助金額算定シート</vt:lpstr>
      <vt:lpstr>第１号様式①実施計画書!Print_Area</vt:lpstr>
      <vt:lpstr>'第１号様式②－１事業実施計画書（運営）'!Print_Area</vt:lpstr>
      <vt:lpstr>'第１号様式②－２'!Print_Area</vt:lpstr>
      <vt:lpstr>第１号様式③収支計画!Print_Area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大留　葉澄</cp:lastModifiedBy>
  <cp:lastPrinted>2023-03-22T02:34:12Z</cp:lastPrinted>
  <dcterms:created xsi:type="dcterms:W3CDTF">2017-07-21T10:57:12Z</dcterms:created>
  <dcterms:modified xsi:type="dcterms:W3CDTF">2023-03-24T05:27:25Z</dcterms:modified>
</cp:coreProperties>
</file>