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家庭支援課\家庭支援課資料\母子父子担当\子ども食堂（子どもの城づくり事業）\R5年度\03：募集\施行\HP掲載\"/>
    </mc:Choice>
  </mc:AlternateContent>
  <xr:revisionPtr revIDLastSave="0" documentId="13_ncr:1_{19936839-B545-4FAC-88BF-2DBFA1F1CF95}" xr6:coauthVersionLast="36" xr6:coauthVersionMax="36" xr10:uidLastSave="{00000000-0000-0000-0000-000000000000}"/>
  <bookViews>
    <workbookView xWindow="-12" yWindow="-12" windowWidth="10248" windowHeight="7548" tabRatio="788" xr2:uid="{00000000-000D-0000-FFFF-FFFF00000000}"/>
  </bookViews>
  <sheets>
    <sheet name="第７号様式①実績報告書（運営）" sheetId="1" r:id="rId1"/>
    <sheet name="第７号様式②－１事業実績報告書（運営）" sheetId="5" r:id="rId2"/>
    <sheet name="第７号様式②－２" sheetId="8" r:id="rId3"/>
    <sheet name="第７号様式③収支決算書（運営）" sheetId="6" r:id="rId4"/>
    <sheet name="補助金額算定シート" sheetId="17" r:id="rId5"/>
  </sheets>
  <definedNames>
    <definedName name="_xlnm.Print_Area" localSheetId="0">'第７号様式①実績報告書（運営）'!$A$1:$N$31</definedName>
    <definedName name="_xlnm.Print_Area" localSheetId="1">'第７号様式②－１事業実績報告書（運営）'!$A$1:$W$29</definedName>
    <definedName name="_xlnm.Print_Area" localSheetId="2">'第７号様式②－２'!$A$1:$E$12</definedName>
    <definedName name="_xlnm.Print_Area" localSheetId="3">'第７号様式③収支決算書（運営）'!$A$1:$H$37</definedName>
    <definedName name="_xlnm.Print_Area" localSheetId="4">補助金額算定シート!$A$1:$AK$52</definedName>
  </definedNames>
  <calcPr calcId="191029"/>
</workbook>
</file>

<file path=xl/calcChain.xml><?xml version="1.0" encoding="utf-8"?>
<calcChain xmlns="http://schemas.openxmlformats.org/spreadsheetml/2006/main">
  <c r="D3" i="6" l="1"/>
  <c r="D3" i="8"/>
  <c r="N4" i="5"/>
  <c r="B31" i="6"/>
  <c r="B36" i="6" s="1"/>
  <c r="S29" i="5"/>
  <c r="O29" i="5"/>
  <c r="Q12" i="5" s="1"/>
  <c r="K29" i="5"/>
  <c r="U28" i="5"/>
  <c r="U27" i="5"/>
  <c r="U26" i="5"/>
  <c r="U25" i="5"/>
  <c r="U24" i="5"/>
  <c r="U23" i="5"/>
  <c r="U22" i="5"/>
  <c r="U21" i="5"/>
  <c r="U20" i="5"/>
  <c r="U19" i="5"/>
  <c r="U18" i="5"/>
  <c r="U17" i="5"/>
  <c r="U12" i="5"/>
  <c r="I12" i="5"/>
  <c r="D12" i="5" l="1"/>
  <c r="U29" i="5"/>
  <c r="J6" i="17" l="1"/>
  <c r="S39" i="17" l="1"/>
  <c r="S32" i="17"/>
  <c r="S22" i="17"/>
  <c r="S26" i="17" s="1"/>
  <c r="S14" i="17"/>
  <c r="S18" i="17" s="1"/>
  <c r="S37" i="17" l="1"/>
  <c r="S42" i="17" s="1"/>
  <c r="S48" i="17" s="1"/>
  <c r="B8" i="6" s="1"/>
  <c r="B16" i="6" s="1"/>
</calcChain>
</file>

<file path=xl/sharedStrings.xml><?xml version="1.0" encoding="utf-8"?>
<sst xmlns="http://schemas.openxmlformats.org/spreadsheetml/2006/main" count="195" uniqueCount="169">
  <si>
    <t>きょうとこどもの城づくり事業（きょうと子ども食堂）</t>
  </si>
  <si>
    <t>京　都　府　知　事　　様</t>
  </si>
  <si>
    <t>記</t>
  </si>
  <si>
    <t>４．添付資料</t>
  </si>
  <si>
    <t>円</t>
    <rPh sb="0" eb="1">
      <t>エン</t>
    </rPh>
    <phoneticPr fontId="3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</si>
  <si>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</si>
  <si>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3"/>
  </si>
  <si>
    <t>団体名</t>
    <rPh sb="0" eb="3">
      <t>ダンタイメイ</t>
    </rPh>
    <phoneticPr fontId="3"/>
  </si>
  <si>
    <t>代表者名</t>
    <rPh sb="0" eb="3">
      <t>ダイヒョウシャ</t>
    </rPh>
    <rPh sb="3" eb="4">
      <t>メイ</t>
    </rPh>
    <phoneticPr fontId="3"/>
  </si>
  <si>
    <t>申請者</t>
    <rPh sb="0" eb="3">
      <t>シンセイシャ</t>
    </rPh>
    <phoneticPr fontId="3"/>
  </si>
  <si>
    <t>（ふりがな）</t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</si>
  <si>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</si>
  <si>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</si>
  <si>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</si>
  <si>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</si>
  <si>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申請者（団体）名</t>
    <rPh sb="0" eb="3">
      <t>シンセイシャ</t>
    </rPh>
    <rPh sb="4" eb="6">
      <t>ダンタイ</t>
    </rPh>
    <rPh sb="7" eb="8">
      <t>メイ</t>
    </rPh>
    <phoneticPr fontId="3"/>
  </si>
  <si>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</si>
  <si>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</si>
  <si>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</si>
  <si>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参加費等</t>
    <rPh sb="0" eb="3">
      <t>サンカヒ</t>
    </rPh>
    <rPh sb="3" eb="4">
      <t>トウ</t>
    </rPh>
    <phoneticPr fontId="3"/>
  </si>
  <si>
    <t>子ども</t>
    <rPh sb="0" eb="1">
      <t>コ</t>
    </rPh>
    <phoneticPr fontId="3"/>
  </si>
  <si>
    <t>円×</t>
    <rPh sb="0" eb="1">
      <t>エン</t>
    </rPh>
    <phoneticPr fontId="3"/>
  </si>
  <si>
    <t>人</t>
    <rPh sb="0" eb="1">
      <t>ニン</t>
    </rPh>
    <phoneticPr fontId="3"/>
  </si>
  <si>
    <t>大人</t>
    <rPh sb="0" eb="2">
      <t>オトナ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</si>
  <si>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</si>
  <si>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</si>
  <si>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</si>
  <si>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</si>
  <si>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</si>
  <si>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開設・運営支援補助金実績報告書</t>
    <rPh sb="10" eb="12">
      <t>ジッセキ</t>
    </rPh>
    <rPh sb="12" eb="14">
      <t>ホウコク</t>
    </rPh>
    <phoneticPr fontId="3"/>
  </si>
  <si>
    <t>１．補助金交付決定額　　　</t>
    <rPh sb="7" eb="9">
      <t>ケッテイ</t>
    </rPh>
    <phoneticPr fontId="3"/>
  </si>
  <si>
    <t>　　・経費の支払状況を示す書面（領収証書・振込依頼書など）</t>
    <rPh sb="3" eb="5">
      <t>ケイヒ</t>
    </rPh>
    <rPh sb="6" eb="8">
      <t>シハライ</t>
    </rPh>
    <rPh sb="8" eb="10">
      <t>ジョウキョウ</t>
    </rPh>
    <rPh sb="11" eb="12">
      <t>シメ</t>
    </rPh>
    <rPh sb="13" eb="15">
      <t>ショメン</t>
    </rPh>
    <rPh sb="16" eb="18">
      <t>リョウシュウ</t>
    </rPh>
    <rPh sb="18" eb="20">
      <t>ショウショ</t>
    </rPh>
    <rPh sb="21" eb="23">
      <t>フリコミ</t>
    </rPh>
    <rPh sb="23" eb="26">
      <t>イライショ</t>
    </rPh>
    <phoneticPr fontId="3"/>
  </si>
  <si>
    <t>　　・購入品及び設置品等の内容を示す書面・写真など</t>
    <rPh sb="3" eb="5">
      <t>コウニュウ</t>
    </rPh>
    <rPh sb="5" eb="6">
      <t>ヒン</t>
    </rPh>
    <rPh sb="6" eb="7">
      <t>オヨ</t>
    </rPh>
    <rPh sb="8" eb="10">
      <t>セッチ</t>
    </rPh>
    <rPh sb="10" eb="11">
      <t>ヒン</t>
    </rPh>
    <rPh sb="11" eb="12">
      <t>トウ</t>
    </rPh>
    <rPh sb="13" eb="15">
      <t>ナイヨウ</t>
    </rPh>
    <rPh sb="16" eb="17">
      <t>シメ</t>
    </rPh>
    <rPh sb="18" eb="20">
      <t>ショメン</t>
    </rPh>
    <rPh sb="21" eb="23">
      <t>シャシン</t>
    </rPh>
    <phoneticPr fontId="3"/>
  </si>
  <si>
    <t>　　・府からの補助金を受け取った通帳の写し</t>
    <rPh sb="3" eb="4">
      <t>フ</t>
    </rPh>
    <rPh sb="7" eb="10">
      <t>ホジョキン</t>
    </rPh>
    <rPh sb="11" eb="12">
      <t>ウ</t>
    </rPh>
    <rPh sb="13" eb="14">
      <t>ト</t>
    </rPh>
    <rPh sb="16" eb="18">
      <t>ツウチョウ</t>
    </rPh>
    <rPh sb="19" eb="20">
      <t>ウツ</t>
    </rPh>
    <phoneticPr fontId="3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</si>
  <si>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3"/>
  </si>
  <si>
    <t>実施期間</t>
    <rPh sb="0" eb="2">
      <t>ジッシ</t>
    </rPh>
    <rPh sb="2" eb="4">
      <t>キカン</t>
    </rPh>
    <phoneticPr fontId="3"/>
  </si>
  <si>
    <t>実施日数</t>
    <rPh sb="0" eb="2">
      <t>ジッシ</t>
    </rPh>
    <rPh sb="2" eb="4">
      <t>ニッスウ</t>
    </rPh>
    <phoneticPr fontId="3"/>
  </si>
  <si>
    <t>実施場所</t>
    <rPh sb="0" eb="2">
      <t>ジッシ</t>
    </rPh>
    <rPh sb="2" eb="4">
      <t>バショ</t>
    </rPh>
    <phoneticPr fontId="3"/>
  </si>
  <si>
    <t>延べ参加者数
（実績）</t>
    <rPh sb="0" eb="1">
      <t>ノ</t>
    </rPh>
    <rPh sb="2" eb="6">
      <t>サンカシャスウ</t>
    </rPh>
    <rPh sb="8" eb="10">
      <t>ジッセキ</t>
    </rPh>
    <phoneticPr fontId="3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</si>
  <si>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</si>
  <si>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</si>
  <si>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</si>
  <si>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</si>
  <si>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</si>
  <si>
    <t>９月</t>
  </si>
  <si>
    <t>１月</t>
  </si>
  <si>
    <t>２月</t>
  </si>
  <si>
    <t>３月</t>
  </si>
  <si>
    <t>年</t>
    <rPh sb="0" eb="1">
      <t>ネン</t>
    </rPh>
    <phoneticPr fontId="3"/>
  </si>
  <si>
    <t>実施日</t>
    <rPh sb="0" eb="3">
      <t>ジッシビ</t>
    </rPh>
    <phoneticPr fontId="3"/>
  </si>
  <si>
    <t>こども</t>
    <phoneticPr fontId="3"/>
  </si>
  <si>
    <t>同伴する
保護者等</t>
    <rPh sb="0" eb="2">
      <t>ドウハン</t>
    </rPh>
    <rPh sb="5" eb="8">
      <t>ホゴシャ</t>
    </rPh>
    <rPh sb="8" eb="9">
      <t>トウ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</si>
  <si>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</si>
  <si>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</si>
  <si>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参加者数（延べ：人）</t>
    <rPh sb="0" eb="4">
      <t>サンカシャスウ</t>
    </rPh>
    <rPh sb="5" eb="6">
      <t>ノ</t>
    </rPh>
    <rPh sb="8" eb="9">
      <t>ヒト</t>
    </rPh>
    <phoneticPr fontId="3"/>
  </si>
  <si>
    <t>人</t>
    <rPh sb="0" eb="1">
      <t>ヒト</t>
    </rPh>
    <phoneticPr fontId="3"/>
  </si>
  <si>
    <t>人、同伴する保護者</t>
    <rPh sb="0" eb="1">
      <t>ヒト</t>
    </rPh>
    <rPh sb="2" eb="4">
      <t>ドウハン</t>
    </rPh>
    <rPh sb="6" eb="9">
      <t>ホゴシャ</t>
    </rPh>
    <phoneticPr fontId="3"/>
  </si>
  <si>
    <t>人、その他</t>
    <rPh sb="0" eb="1">
      <t>ヒト</t>
    </rPh>
    <rPh sb="4" eb="5">
      <t>タ</t>
    </rPh>
    <phoneticPr fontId="3"/>
  </si>
  <si>
    <t>人）</t>
    <rPh sb="0" eb="1">
      <t>ヒト</t>
    </rPh>
    <phoneticPr fontId="3"/>
  </si>
  <si>
    <t>(子ども</t>
    <rPh sb="1" eb="2">
      <t>コ</t>
    </rPh>
    <phoneticPr fontId="3"/>
  </si>
  <si>
    <t>事業実績</t>
    <rPh sb="0" eb="2">
      <t>ジギョウ</t>
    </rPh>
    <rPh sb="2" eb="4">
      <t>ジッセキ</t>
    </rPh>
    <phoneticPr fontId="3"/>
  </si>
  <si>
    <t>事　業　実　績　報　告　書</t>
    <rPh sb="0" eb="1">
      <t>コト</t>
    </rPh>
    <rPh sb="2" eb="3">
      <t>ギョウ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3"/>
  </si>
  <si>
    <t>事業実施によ
る成果</t>
    <rPh sb="0" eb="2">
      <t>ジギョウ</t>
    </rPh>
    <rPh sb="2" eb="4">
      <t>ジッシ</t>
    </rPh>
    <rPh sb="8" eb="10">
      <t>セイカ</t>
    </rPh>
    <phoneticPr fontId="3"/>
  </si>
  <si>
    <t>申請者（団体）名：</t>
    <rPh sb="0" eb="3">
      <t>シンセイシャ</t>
    </rPh>
    <rPh sb="4" eb="6">
      <t>ダンタイ</t>
    </rPh>
    <rPh sb="7" eb="8">
      <t>メイ</t>
    </rPh>
    <phoneticPr fontId="3"/>
  </si>
  <si>
    <t>参加者からの
相談内容、意
見、その他</t>
    <rPh sb="0" eb="3">
      <t>サンカシャ</t>
    </rPh>
    <rPh sb="7" eb="9">
      <t>ソウダン</t>
    </rPh>
    <rPh sb="9" eb="11">
      <t>ナイヨウ</t>
    </rPh>
    <rPh sb="12" eb="13">
      <t>イ</t>
    </rPh>
    <rPh sb="14" eb="15">
      <t>ミ</t>
    </rPh>
    <rPh sb="18" eb="19">
      <t>タ</t>
    </rPh>
    <phoneticPr fontId="3"/>
  </si>
  <si>
    <t>運営費支援</t>
    <rPh sb="0" eb="3">
      <t>ウンエイヒ</t>
    </rPh>
    <rPh sb="3" eb="5">
      <t>シエン</t>
    </rPh>
    <phoneticPr fontId="3"/>
  </si>
  <si>
    <t>第７号様式①</t>
    <phoneticPr fontId="3"/>
  </si>
  <si>
    <t>２．事業実績報告書　　　別紙のとおり（第７号様式②－１及び②－２）</t>
    <rPh sb="4" eb="6">
      <t>ジッセキ</t>
    </rPh>
    <rPh sb="6" eb="8">
      <t>ホウコク</t>
    </rPh>
    <phoneticPr fontId="3"/>
  </si>
  <si>
    <t>第７号様式②－１</t>
    <phoneticPr fontId="3"/>
  </si>
  <si>
    <t>第７号様式②－２</t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</si>
  <si>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</si>
  <si>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</si>
  <si>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水道光熱費</t>
    <rPh sb="0" eb="2">
      <t>スイドウ</t>
    </rPh>
    <rPh sb="2" eb="5">
      <t>コウネツヒ</t>
    </rPh>
    <phoneticPr fontId="3"/>
  </si>
  <si>
    <t>保険料</t>
    <rPh sb="0" eb="3">
      <t>ホケンリョウ</t>
    </rPh>
    <phoneticPr fontId="3"/>
  </si>
  <si>
    <t>会場使用料</t>
    <rPh sb="0" eb="2">
      <t>カイジョウ</t>
    </rPh>
    <rPh sb="2" eb="5">
      <t>シヨウリョウ</t>
    </rPh>
    <phoneticPr fontId="3"/>
  </si>
  <si>
    <t>・ボランティア保険等傷害保険料</t>
    <rPh sb="7" eb="9">
      <t>ホケン</t>
    </rPh>
    <rPh sb="9" eb="10">
      <t>トウ</t>
    </rPh>
    <rPh sb="10" eb="12">
      <t>ショウガイ</t>
    </rPh>
    <rPh sb="12" eb="14">
      <t>ホケン</t>
    </rPh>
    <rPh sb="14" eb="15">
      <t>リョウ</t>
    </rPh>
    <phoneticPr fontId="3"/>
  </si>
  <si>
    <t>・会場借り上げ費用</t>
    <rPh sb="1" eb="3">
      <t>カイジョウ</t>
    </rPh>
    <rPh sb="3" eb="4">
      <t>カ</t>
    </rPh>
    <rPh sb="5" eb="6">
      <t>ア</t>
    </rPh>
    <rPh sb="7" eb="9">
      <t>ヒヨウ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</si>
  <si>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</si>
  <si>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</si>
  <si>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（参考：経費の例）</t>
    <rPh sb="1" eb="3">
      <t>サンコウ</t>
    </rPh>
    <rPh sb="4" eb="6">
      <t>ケイヒ</t>
    </rPh>
    <rPh sb="7" eb="8">
      <t>レイ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</si>
  <si>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</si>
  <si>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</si>
  <si>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・水道代、電気代、ガス代</t>
    <rPh sb="1" eb="3">
      <t>スイドウ</t>
    </rPh>
    <rPh sb="3" eb="4">
      <t>ダイ</t>
    </rPh>
    <rPh sb="5" eb="8">
      <t>デンキダイ</t>
    </rPh>
    <rPh sb="11" eb="12">
      <t>ダイ</t>
    </rPh>
    <phoneticPr fontId="3"/>
  </si>
  <si>
    <t>金額（円）</t>
    <rPh sb="0" eb="2">
      <t>キンガク</t>
    </rPh>
    <rPh sb="3" eb="4">
      <t>エン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</si>
  <si>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</si>
  <si>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10月</t>
    <phoneticPr fontId="3"/>
  </si>
  <si>
    <t>11月</t>
    <phoneticPr fontId="3"/>
  </si>
  <si>
    <t>12月</t>
    <phoneticPr fontId="3"/>
  </si>
  <si>
    <t>３．収支決算書　　　　　別紙のとおり（第７号様式③）</t>
    <rPh sb="2" eb="4">
      <t>シュウシ</t>
    </rPh>
    <rPh sb="4" eb="6">
      <t>ケッサン</t>
    </rPh>
    <rPh sb="6" eb="7">
      <t>ショ</t>
    </rPh>
    <phoneticPr fontId="3"/>
  </si>
  <si>
    <t>寄付金</t>
    <rPh sb="0" eb="3">
      <t>キフキン</t>
    </rPh>
    <phoneticPr fontId="3"/>
  </si>
  <si>
    <t>食材購入費</t>
    <rPh sb="0" eb="2">
      <t>ショクザイ</t>
    </rPh>
    <rPh sb="2" eb="5">
      <t>コウニュウヒ</t>
    </rPh>
    <phoneticPr fontId="3"/>
  </si>
  <si>
    <t>調理用消耗品
購入費</t>
    <rPh sb="0" eb="3">
      <t>チョウリヨウ</t>
    </rPh>
    <rPh sb="3" eb="6">
      <t>ショウモウヒン</t>
    </rPh>
    <rPh sb="7" eb="10">
      <t>コウニュウヒ</t>
    </rPh>
    <phoneticPr fontId="3"/>
  </si>
  <si>
    <t>調理器具・什器類
購入費</t>
    <rPh sb="0" eb="2">
      <t>チョウリ</t>
    </rPh>
    <rPh sb="2" eb="4">
      <t>キグ</t>
    </rPh>
    <rPh sb="5" eb="8">
      <t>ジュウキルイ</t>
    </rPh>
    <rPh sb="9" eb="11">
      <t>コウニュウ</t>
    </rPh>
    <rPh sb="11" eb="12">
      <t>ヒ</t>
    </rPh>
    <phoneticPr fontId="3"/>
  </si>
  <si>
    <t>広報・通信費</t>
    <rPh sb="0" eb="2">
      <t>コウホウ</t>
    </rPh>
    <rPh sb="3" eb="6">
      <t>ツウシンヒ</t>
    </rPh>
    <phoneticPr fontId="3"/>
  </si>
  <si>
    <t>謝金</t>
    <rPh sb="0" eb="2">
      <t>シャキン</t>
    </rPh>
    <phoneticPr fontId="3"/>
  </si>
  <si>
    <t>旅費</t>
    <rPh sb="0" eb="2">
      <t>リョヒ</t>
    </rPh>
    <phoneticPr fontId="3"/>
  </si>
  <si>
    <t>・スタッフ交通費</t>
    <phoneticPr fontId="3"/>
  </si>
  <si>
    <t>・ボランティア謝礼</t>
    <phoneticPr fontId="3"/>
  </si>
  <si>
    <t>・食材購入費</t>
    <rPh sb="1" eb="3">
      <t>ショクザイ</t>
    </rPh>
    <rPh sb="3" eb="6">
      <t>コウニュウヒ</t>
    </rPh>
    <phoneticPr fontId="3"/>
  </si>
  <si>
    <t>・洗剤、スポンジ等購入費</t>
    <rPh sb="1" eb="3">
      <t>センザイ</t>
    </rPh>
    <rPh sb="8" eb="9">
      <t>トウ</t>
    </rPh>
    <rPh sb="9" eb="12">
      <t>コウニュウヒ</t>
    </rPh>
    <phoneticPr fontId="3"/>
  </si>
  <si>
    <t>※事前に京都府と協議し了承を得た物品に限る</t>
    <rPh sb="1" eb="3">
      <t>ジゼン</t>
    </rPh>
    <rPh sb="4" eb="7">
      <t>キョウトフ</t>
    </rPh>
    <rPh sb="8" eb="10">
      <t>キョウギ</t>
    </rPh>
    <rPh sb="11" eb="13">
      <t>リョウショウ</t>
    </rPh>
    <rPh sb="14" eb="15">
      <t>エ</t>
    </rPh>
    <rPh sb="16" eb="18">
      <t>ブッピン</t>
    </rPh>
    <rPh sb="19" eb="20">
      <t>カギ</t>
    </rPh>
    <phoneticPr fontId="3"/>
  </si>
  <si>
    <t>・ポスター等のデザイン制作費
・コピー印刷代、文具購入費
・郵送料</t>
    <rPh sb="5" eb="6">
      <t>トウ</t>
    </rPh>
    <rPh sb="11" eb="14">
      <t>セイサクヒ</t>
    </rPh>
    <rPh sb="19" eb="21">
      <t>インサツ</t>
    </rPh>
    <rPh sb="21" eb="22">
      <t>ダイ</t>
    </rPh>
    <rPh sb="23" eb="25">
      <t>ブング</t>
    </rPh>
    <rPh sb="25" eb="28">
      <t>コウニュウヒ</t>
    </rPh>
    <rPh sb="30" eb="33">
      <t>ユウソウリョウ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</si>
  <si>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</si>
  <si>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</si>
  <si>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対象経費計(Ｂ)</t>
    <rPh sb="0" eb="2">
      <t>タイショウ</t>
    </rPh>
    <rPh sb="2" eb="4">
      <t>ケイヒ</t>
    </rPh>
    <rPh sb="4" eb="5">
      <t>ケイ</t>
    </rPh>
    <phoneticPr fontId="3"/>
  </si>
  <si>
    <t>第７号様式③</t>
    <phoneticPr fontId="3"/>
  </si>
  <si>
    <t>領収書
台紙番号</t>
    <rPh sb="0" eb="3">
      <t>リョウシュウショ</t>
    </rPh>
    <rPh sb="4" eb="6">
      <t>ダイシ</t>
    </rPh>
    <rPh sb="6" eb="8">
      <t>バンゴウ</t>
    </rPh>
    <phoneticPr fontId="3"/>
  </si>
  <si>
    <t>①京都府補助金対象経費</t>
    <rPh sb="1" eb="4">
      <t>キョウトフ</t>
    </rPh>
    <rPh sb="4" eb="7">
      <t>ホジョキン</t>
    </rPh>
    <rPh sb="7" eb="9">
      <t>タイショウ</t>
    </rPh>
    <rPh sb="9" eb="11">
      <t>ケイヒ</t>
    </rPh>
    <phoneticPr fontId="3"/>
  </si>
  <si>
    <t>※支払状況を示す書面（領収証、振込依頼書等）を経費項目ごとに領収書台紙に貼付し、台紙の写しを提出すること</t>
    <phoneticPr fontId="3"/>
  </si>
  <si>
    <t>令和</t>
    <rPh sb="0" eb="2">
      <t>レイワ</t>
    </rPh>
    <phoneticPr fontId="3"/>
  </si>
  <si>
    <t>日～令和</t>
    <rPh sb="0" eb="1">
      <t>ヒ</t>
    </rPh>
    <rPh sb="2" eb="4">
      <t>レイワ</t>
    </rPh>
    <phoneticPr fontId="3"/>
  </si>
  <si>
    <t>　きょうとこどもの城づくり事業（きょうと子ども食堂）開設・運営支援事業実施要領</t>
    <phoneticPr fontId="3"/>
  </si>
  <si>
    <t>に基づき、下記のとおり補助事業の実績を報告します。</t>
    <rPh sb="13" eb="15">
      <t>ジギョウ</t>
    </rPh>
    <rPh sb="16" eb="18">
      <t>ジッセキ</t>
    </rPh>
    <rPh sb="19" eb="21">
      <t>ホウコク</t>
    </rPh>
    <phoneticPr fontId="3"/>
  </si>
  <si>
    <r>
      <t>きょうとこどもの城づくり事業(きょうと子ども食堂)
開設・運営支援事業　</t>
    </r>
    <r>
      <rPr>
        <b/>
        <u/>
        <sz val="14"/>
        <rFont val="ＭＳ ゴシック"/>
        <family val="3"/>
        <charset val="128"/>
      </rPr>
      <t>補助金額算定チェックシート</t>
    </r>
    <rPh sb="8" eb="9">
      <t>シロ</t>
    </rPh>
    <rPh sb="12" eb="14">
      <t>ジギョウ</t>
    </rPh>
    <rPh sb="19" eb="20">
      <t>コ</t>
    </rPh>
    <rPh sb="22" eb="24">
      <t>ショクドウ</t>
    </rPh>
    <rPh sb="26" eb="28">
      <t>カイセツ</t>
    </rPh>
    <rPh sb="29" eb="31">
      <t>ウンエイ</t>
    </rPh>
    <rPh sb="31" eb="33">
      <t>シエン</t>
    </rPh>
    <rPh sb="33" eb="35">
      <t>ジギョウ</t>
    </rPh>
    <rPh sb="36" eb="39">
      <t>ホジョキン</t>
    </rPh>
    <rPh sb="39" eb="40">
      <t>ガク</t>
    </rPh>
    <rPh sb="40" eb="42">
      <t>サンテイ</t>
    </rPh>
    <phoneticPr fontId="19"/>
  </si>
  <si>
    <t>団体名</t>
    <rPh sb="0" eb="3">
      <t>ダンタイメイ</t>
    </rPh>
    <phoneticPr fontId="19"/>
  </si>
  <si>
    <t>運営費支援</t>
    <rPh sb="0" eb="3">
      <t>ウンエイヒ</t>
    </rPh>
    <rPh sb="3" eb="5">
      <t>シエン</t>
    </rPh>
    <phoneticPr fontId="19"/>
  </si>
  <si>
    <t>＜補助基本額＞</t>
    <rPh sb="1" eb="3">
      <t>ホジョ</t>
    </rPh>
    <rPh sb="3" eb="6">
      <t>キホンガク</t>
    </rPh>
    <phoneticPr fontId="19"/>
  </si>
  <si>
    <t>日　額（定額16,500円×２／３）</t>
    <rPh sb="0" eb="1">
      <t>ヒ</t>
    </rPh>
    <rPh sb="2" eb="3">
      <t>ガク</t>
    </rPh>
    <rPh sb="4" eb="6">
      <t>テイガク</t>
    </rPh>
    <rPh sb="12" eb="13">
      <t>エン</t>
    </rPh>
    <phoneticPr fontId="19"/>
  </si>
  <si>
    <t>円</t>
    <rPh sb="0" eb="1">
      <t>エン</t>
    </rPh>
    <phoneticPr fontId="19"/>
  </si>
  <si>
    <t>・・・①</t>
    <phoneticPr fontId="19"/>
  </si>
  <si>
    <t>実施日数(補助対象となる上限150日)</t>
    <rPh sb="0" eb="2">
      <t>ジッシ</t>
    </rPh>
    <rPh sb="2" eb="4">
      <t>ニッスウ</t>
    </rPh>
    <rPh sb="5" eb="7">
      <t>ホジョ</t>
    </rPh>
    <rPh sb="7" eb="9">
      <t>タイショウ</t>
    </rPh>
    <rPh sb="12" eb="14">
      <t>ジョウゲン</t>
    </rPh>
    <rPh sb="17" eb="18">
      <t>ニチ</t>
    </rPh>
    <phoneticPr fontId="19"/>
  </si>
  <si>
    <t>日</t>
    <rPh sb="0" eb="1">
      <t>ニチ</t>
    </rPh>
    <phoneticPr fontId="19"/>
  </si>
  <si>
    <t>・・・②</t>
    <phoneticPr fontId="19"/>
  </si>
  <si>
    <t>補助基本額（①×②）</t>
    <rPh sb="0" eb="2">
      <t>ホジョ</t>
    </rPh>
    <rPh sb="2" eb="5">
      <t>キホンガク</t>
    </rPh>
    <phoneticPr fontId="19"/>
  </si>
  <si>
    <t>・・・③</t>
    <phoneticPr fontId="19"/>
  </si>
  <si>
    <t>・・・④</t>
    <phoneticPr fontId="19"/>
  </si>
  <si>
    <t>④に補助率２／３を乗じた額</t>
    <rPh sb="2" eb="5">
      <t>ホジョリツ</t>
    </rPh>
    <rPh sb="9" eb="10">
      <t>ジョウ</t>
    </rPh>
    <rPh sb="12" eb="13">
      <t>ガク</t>
    </rPh>
    <phoneticPr fontId="19"/>
  </si>
  <si>
    <t>・・・⑤</t>
    <phoneticPr fontId="19"/>
  </si>
  <si>
    <t>　(1,000円未満切り捨て)</t>
    <rPh sb="7" eb="8">
      <t>エン</t>
    </rPh>
    <rPh sb="8" eb="10">
      <t>ミマン</t>
    </rPh>
    <rPh sb="10" eb="11">
      <t>キ</t>
    </rPh>
    <rPh sb="12" eb="13">
      <t>ス</t>
    </rPh>
    <phoneticPr fontId="19"/>
  </si>
  <si>
    <t>＜補助金額の算定＞</t>
    <rPh sb="1" eb="4">
      <t>ホジョキン</t>
    </rPh>
    <rPh sb="4" eb="5">
      <t>ガク</t>
    </rPh>
    <rPh sb="6" eb="8">
      <t>サンテイ</t>
    </rPh>
    <rPh sb="8" eb="9">
      <t>ジツガク</t>
    </rPh>
    <phoneticPr fontId="19"/>
  </si>
  <si>
    <t>・・・⑥</t>
    <phoneticPr fontId="19"/>
  </si>
  <si>
    <t>参加費収入</t>
    <rPh sb="0" eb="3">
      <t>サンカヒ</t>
    </rPh>
    <rPh sb="3" eb="5">
      <t>シュウニュウ</t>
    </rPh>
    <phoneticPr fontId="19"/>
  </si>
  <si>
    <t>・・・⑦</t>
    <phoneticPr fontId="19"/>
  </si>
  <si>
    <t>・・・⑧</t>
    <phoneticPr fontId="19"/>
  </si>
  <si>
    <t>補助金交付上限額</t>
    <rPh sb="0" eb="3">
      <t>ホジョキン</t>
    </rPh>
    <rPh sb="3" eb="5">
      <t>コウフ</t>
    </rPh>
    <rPh sb="5" eb="7">
      <t>ジョウゲン</t>
    </rPh>
    <rPh sb="7" eb="8">
      <t>ガク</t>
    </rPh>
    <phoneticPr fontId="19"/>
  </si>
  <si>
    <t>※</t>
    <phoneticPr fontId="3"/>
  </si>
  <si>
    <t>(第７号様式②－１の「実施日数」)</t>
    <rPh sb="11" eb="13">
      <t>ジッシ</t>
    </rPh>
    <rPh sb="13" eb="15">
      <t>ニッスウ</t>
    </rPh>
    <phoneticPr fontId="19"/>
  </si>
  <si>
    <t>(第７号様式③の「対象経費計（Ｂ）」欄の額)</t>
    <rPh sb="9" eb="11">
      <t>タイショウ</t>
    </rPh>
    <rPh sb="11" eb="13">
      <t>ケイヒ</t>
    </rPh>
    <rPh sb="13" eb="14">
      <t>ケイ</t>
    </rPh>
    <rPh sb="18" eb="19">
      <t>ラン</t>
    </rPh>
    <phoneticPr fontId="19"/>
  </si>
  <si>
    <t>＜交付決定額＞</t>
    <rPh sb="1" eb="3">
      <t>コウフ</t>
    </rPh>
    <rPh sb="3" eb="5">
      <t>ケッテイ</t>
    </rPh>
    <rPh sb="5" eb="6">
      <t>ガク</t>
    </rPh>
    <phoneticPr fontId="19"/>
  </si>
  <si>
    <t>交付決定額</t>
    <rPh sb="0" eb="2">
      <t>コウフ</t>
    </rPh>
    <rPh sb="2" eb="5">
      <t>ケッテイガク</t>
    </rPh>
    <phoneticPr fontId="19"/>
  </si>
  <si>
    <t>(第７号様式①の「１．補助金交付決定額」欄の額)</t>
    <rPh sb="11" eb="14">
      <t>ホジョキン</t>
    </rPh>
    <rPh sb="14" eb="16">
      <t>コウフ</t>
    </rPh>
    <rPh sb="16" eb="19">
      <t>ケッテイガク</t>
    </rPh>
    <rPh sb="20" eb="21">
      <t>ラン</t>
    </rPh>
    <phoneticPr fontId="19"/>
  </si>
  <si>
    <t>③、⑤、⑥のうち、最も低い額</t>
    <rPh sb="9" eb="10">
      <t>モット</t>
    </rPh>
    <rPh sb="11" eb="12">
      <t>ヒク</t>
    </rPh>
    <rPh sb="13" eb="14">
      <t>ガク</t>
    </rPh>
    <phoneticPr fontId="19"/>
  </si>
  <si>
    <t>⑦</t>
    <phoneticPr fontId="3"/>
  </si>
  <si>
    <t>⑧</t>
    <phoneticPr fontId="3"/>
  </si>
  <si>
    <t>(第７号様式③の「参加費等」欄の額)</t>
    <rPh sb="9" eb="12">
      <t>サンカヒ</t>
    </rPh>
    <rPh sb="12" eb="13">
      <t>トウ</t>
    </rPh>
    <rPh sb="14" eb="15">
      <t>ラン</t>
    </rPh>
    <phoneticPr fontId="19"/>
  </si>
  <si>
    <t>参加費収入による余剰額（⑦＋⑧－④）</t>
    <rPh sb="0" eb="3">
      <t>サンカヒ</t>
    </rPh>
    <rPh sb="3" eb="5">
      <t>シュウニュウ</t>
    </rPh>
    <rPh sb="8" eb="10">
      <t>ヨジョウ</t>
    </rPh>
    <rPh sb="10" eb="11">
      <t>ガク</t>
    </rPh>
    <phoneticPr fontId="19"/>
  </si>
  <si>
    <t>⑨</t>
    <phoneticPr fontId="3"/>
  </si>
  <si>
    <t>⇒⑦の額から⑨の金額（1000円未満切り上げ）を減じた額が、</t>
    <rPh sb="3" eb="4">
      <t>ガク</t>
    </rPh>
    <rPh sb="8" eb="10">
      <t>キンガク</t>
    </rPh>
    <rPh sb="15" eb="16">
      <t>エン</t>
    </rPh>
    <rPh sb="16" eb="18">
      <t>ミマン</t>
    </rPh>
    <rPh sb="18" eb="19">
      <t>キ</t>
    </rPh>
    <rPh sb="20" eb="21">
      <t>ア</t>
    </rPh>
    <rPh sb="24" eb="25">
      <t>ゲン</t>
    </rPh>
    <rPh sb="27" eb="28">
      <t>ガク</t>
    </rPh>
    <phoneticPr fontId="19"/>
  </si>
  <si>
    <t>　第７号様式③の「京都府補助金」欄の額となります。</t>
    <phoneticPr fontId="19"/>
  </si>
  <si>
    <t>・・・⑩</t>
    <phoneticPr fontId="19"/>
  </si>
  <si>
    <t>　(⑦－⑨（1000円未満切り上げ）)</t>
    <rPh sb="10" eb="11">
      <t>エン</t>
    </rPh>
    <rPh sb="11" eb="13">
      <t>ミマン</t>
    </rPh>
    <rPh sb="13" eb="14">
      <t>キ</t>
    </rPh>
    <rPh sb="15" eb="16">
      <t>ア</t>
    </rPh>
    <phoneticPr fontId="19"/>
  </si>
  <si>
    <t>エクセルで作成される場合は、第７号様式①、②－１、③に入力した数値が自動反映されますので、①～⑩欄の金額は編集しないでください。</t>
    <rPh sb="5" eb="7">
      <t>サクセイ</t>
    </rPh>
    <rPh sb="10" eb="12">
      <t>バアイ</t>
    </rPh>
    <rPh sb="14" eb="15">
      <t>ダイ</t>
    </rPh>
    <rPh sb="16" eb="17">
      <t>ゴウ</t>
    </rPh>
    <rPh sb="17" eb="19">
      <t>ヨウシキ</t>
    </rPh>
    <rPh sb="27" eb="29">
      <t>ニュウリョク</t>
    </rPh>
    <rPh sb="31" eb="33">
      <t>スウチ</t>
    </rPh>
    <rPh sb="34" eb="36">
      <t>ジドウ</t>
    </rPh>
    <rPh sb="36" eb="38">
      <t>ハンエイ</t>
    </rPh>
    <rPh sb="48" eb="49">
      <t>ラン</t>
    </rPh>
    <rPh sb="50" eb="52">
      <t>キンガク</t>
    </rPh>
    <rPh sb="53" eb="55">
      <t>ヘンシュウ</t>
    </rPh>
    <phoneticPr fontId="19"/>
  </si>
  <si>
    <t>＜対象経費の総額＞</t>
    <rPh sb="1" eb="3">
      <t>タイショウ</t>
    </rPh>
    <rPh sb="3" eb="5">
      <t>ケイヒ</t>
    </rPh>
    <rPh sb="6" eb="8">
      <t>ソウガク</t>
    </rPh>
    <rPh sb="7" eb="8">
      <t>ガク</t>
    </rPh>
    <phoneticPr fontId="19"/>
  </si>
  <si>
    <t>対象経費の総額</t>
    <rPh sb="0" eb="2">
      <t>タイショウ</t>
    </rPh>
    <rPh sb="2" eb="4">
      <t>ケイヒ</t>
    </rPh>
    <rPh sb="5" eb="7">
      <t>ソウガク</t>
    </rPh>
    <phoneticPr fontId="19"/>
  </si>
  <si>
    <t>【実績報告用】</t>
    <rPh sb="1" eb="3">
      <t>ジッセキ</t>
    </rPh>
    <rPh sb="3" eb="5">
      <t>ホウコク</t>
    </rPh>
    <rPh sb="5" eb="6">
      <t>ヨウ</t>
    </rPh>
    <phoneticPr fontId="3"/>
  </si>
  <si>
    <t>〒１２３－４５６７</t>
    <phoneticPr fontId="3"/>
  </si>
  <si>
    <t>京都府○○市〇〇　1-23</t>
    <rPh sb="0" eb="3">
      <t>キョウトフ</t>
    </rPh>
    <rPh sb="5" eb="6">
      <t>シ</t>
    </rPh>
    <phoneticPr fontId="3"/>
  </si>
  <si>
    <t>こどもしょくどう　きょう</t>
    <phoneticPr fontId="3"/>
  </si>
  <si>
    <t>こども食堂　ＫＹＯ</t>
    <phoneticPr fontId="3"/>
  </si>
  <si>
    <t>代表</t>
    <phoneticPr fontId="3"/>
  </si>
  <si>
    <t>京都サトル</t>
    <phoneticPr fontId="3"/>
  </si>
  <si>
    <t>京都府京都市〇〇区　1-23</t>
    <phoneticPr fontId="3"/>
  </si>
  <si>
    <t>8月17日
8月31日</t>
    <rPh sb="1" eb="2">
      <t>ガツ</t>
    </rPh>
    <rPh sb="4" eb="5">
      <t>ニチ</t>
    </rPh>
    <rPh sb="7" eb="8">
      <t>ガツ</t>
    </rPh>
    <rPh sb="10" eb="11">
      <t>ニチ</t>
    </rPh>
    <phoneticPr fontId="3"/>
  </si>
  <si>
    <t>オムロン基金32,000円</t>
    <rPh sb="4" eb="6">
      <t>キキン</t>
    </rPh>
    <phoneticPr fontId="3"/>
  </si>
  <si>
    <t>個人寄付</t>
    <rPh sb="0" eb="2">
      <t>コジン</t>
    </rPh>
    <rPh sb="2" eb="4">
      <t>キフ</t>
    </rPh>
    <phoneticPr fontId="3"/>
  </si>
  <si>
    <t>マスク・消毒液</t>
    <rPh sb="4" eb="7">
      <t>ショウドクエキ</t>
    </rPh>
    <phoneticPr fontId="3"/>
  </si>
  <si>
    <t>付表３（第７号様式③関係)</t>
    <rPh sb="0" eb="2">
      <t>フヒョウ</t>
    </rPh>
    <phoneticPr fontId="19"/>
  </si>
  <si>
    <t>令和５年度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</si>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</sst>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3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ＤＦ特太ゴシック体"/>
      <family val="3"/>
      <charset val="128"/>
    </font>
    <font>
      <b/>
      <sz val="14"/>
      <color theme="1"/>
      <name val="ＤＦ特太ゴシック体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i/>
      <sz val="12"/>
      <color theme="1"/>
      <name val="ＤＦ特太ゴシック体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name val="ＭＳ ゴシック"/>
      <family val="3"/>
      <charset val="128"/>
    </font>
    <font>
      <b/>
      <u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theme="1"/>
      <name val="ＤＦ特太ゴシック体"/>
      <family val="3"/>
      <charset val="128"/>
    </font>
    <font>
      <b/>
      <sz val="12"/>
      <name val="ＤＦ特太ゴシック体"/>
      <family val="3"/>
      <charset val="128"/>
    </font>
    <font>
      <i/>
      <sz val="12"/>
      <name val="HGS創英角ﾎﾟｯﾌﾟ体"/>
      <family val="3"/>
      <charset val="128"/>
    </font>
    <font>
      <sz val="11"/>
      <color theme="1"/>
      <name val="ＤＦ特太ゴシック体"/>
      <family val="3"/>
      <charset val="128"/>
    </font>
    <font>
      <sz val="12"/>
      <color theme="1"/>
      <name val="ＤＦ特太ゴシック体"/>
      <family val="3"/>
      <charset val="128"/>
    </font>
    <font>
      <sz val="9"/>
      <color theme="1"/>
      <name val="ＤＦ特太ゴシック体"/>
      <family val="3"/>
      <charset val="128"/>
    </font>
    <font>
      <i/>
      <sz val="10"/>
      <color theme="1"/>
      <name val="ＤＦ特太ゴシック体"/>
      <family val="3"/>
      <charset val="128"/>
    </font>
    <font>
      <b/>
      <i/>
      <sz val="12"/>
      <name val="ＤＦ特太ゴシック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auto="1"/>
      </left>
      <right style="thin">
        <color auto="1"/>
      </right>
      <top/>
      <bottom style="medium">
        <color auto="1"/>
      </bottom>
      <diagonal style="thin">
        <color auto="1"/>
      </diagonal>
    </border>
    <border diagonalDown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0" fillId="0" borderId="26" xfId="0" applyBorder="1" applyAlignment="1">
      <alignment horizontal="distributed"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right" vertical="center"/>
    </xf>
    <xf numFmtId="0" fontId="4" fillId="0" borderId="32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42" xfId="0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15" fillId="0" borderId="45" xfId="0" applyNumberFormat="1" applyFont="1" applyFill="1" applyBorder="1" applyAlignment="1">
      <alignment horizontal="right" vertical="center"/>
    </xf>
    <xf numFmtId="176" fontId="15" fillId="0" borderId="45" xfId="0" applyNumberFormat="1" applyFont="1" applyBorder="1" applyAlignment="1">
      <alignment horizontal="right" vertical="center"/>
    </xf>
    <xf numFmtId="176" fontId="14" fillId="0" borderId="1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8" fillId="0" borderId="0" xfId="2" applyFont="1">
      <alignment vertical="center"/>
    </xf>
    <xf numFmtId="0" fontId="18" fillId="0" borderId="58" xfId="2" applyFont="1" applyBorder="1">
      <alignment vertical="center"/>
    </xf>
    <xf numFmtId="0" fontId="18" fillId="0" borderId="59" xfId="2" applyFont="1" applyBorder="1">
      <alignment vertical="center"/>
    </xf>
    <xf numFmtId="0" fontId="18" fillId="0" borderId="60" xfId="2" applyFont="1" applyBorder="1">
      <alignment vertical="center"/>
    </xf>
    <xf numFmtId="0" fontId="18" fillId="0" borderId="61" xfId="2" applyFont="1" applyBorder="1">
      <alignment vertical="center"/>
    </xf>
    <xf numFmtId="0" fontId="18" fillId="0" borderId="62" xfId="2" applyFont="1" applyBorder="1">
      <alignment vertical="center"/>
    </xf>
    <xf numFmtId="0" fontId="21" fillId="0" borderId="63" xfId="2" applyFont="1" applyBorder="1">
      <alignment vertical="center"/>
    </xf>
    <xf numFmtId="0" fontId="18" fillId="0" borderId="0" xfId="2" applyFont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63" xfId="2" applyFont="1" applyBorder="1">
      <alignment vertical="center"/>
    </xf>
    <xf numFmtId="0" fontId="23" fillId="0" borderId="0" xfId="2" applyFont="1">
      <alignment vertical="center"/>
    </xf>
    <xf numFmtId="38" fontId="18" fillId="0" borderId="0" xfId="3" applyFont="1">
      <alignment vertical="center"/>
    </xf>
    <xf numFmtId="0" fontId="18" fillId="0" borderId="0" xfId="2" applyFont="1" applyFill="1">
      <alignment vertical="center"/>
    </xf>
    <xf numFmtId="0" fontId="18" fillId="0" borderId="63" xfId="2" applyFont="1" applyFill="1" applyBorder="1">
      <alignment vertical="center"/>
    </xf>
    <xf numFmtId="38" fontId="18" fillId="0" borderId="0" xfId="3" applyFont="1" applyFill="1">
      <alignment vertical="center"/>
    </xf>
    <xf numFmtId="0" fontId="23" fillId="0" borderId="0" xfId="2" applyFont="1" applyFill="1">
      <alignment vertical="center"/>
    </xf>
    <xf numFmtId="0" fontId="18" fillId="0" borderId="62" xfId="2" applyFont="1" applyFill="1" applyBorder="1">
      <alignment vertical="center"/>
    </xf>
    <xf numFmtId="0" fontId="18" fillId="0" borderId="44" xfId="2" applyFont="1" applyFill="1" applyBorder="1">
      <alignment vertical="center"/>
    </xf>
    <xf numFmtId="0" fontId="18" fillId="0" borderId="19" xfId="2" applyFont="1" applyFill="1" applyBorder="1">
      <alignment vertical="center"/>
    </xf>
    <xf numFmtId="38" fontId="18" fillId="0" borderId="19" xfId="3" applyFont="1" applyFill="1" applyBorder="1">
      <alignment vertical="center"/>
    </xf>
    <xf numFmtId="0" fontId="23" fillId="0" borderId="19" xfId="2" applyFont="1" applyFill="1" applyBorder="1">
      <alignment vertical="center"/>
    </xf>
    <xf numFmtId="0" fontId="18" fillId="0" borderId="20" xfId="2" applyFont="1" applyFill="1" applyBorder="1">
      <alignment vertical="center"/>
    </xf>
    <xf numFmtId="0" fontId="18" fillId="0" borderId="35" xfId="2" applyFont="1" applyFill="1" applyBorder="1">
      <alignment vertical="center"/>
    </xf>
    <xf numFmtId="0" fontId="18" fillId="0" borderId="0" xfId="2" applyFont="1" applyFill="1" applyBorder="1">
      <alignment vertical="center"/>
    </xf>
    <xf numFmtId="0" fontId="23" fillId="0" borderId="0" xfId="2" applyFont="1" applyFill="1" applyBorder="1">
      <alignment vertical="center"/>
    </xf>
    <xf numFmtId="0" fontId="18" fillId="0" borderId="23" xfId="2" applyFont="1" applyFill="1" applyBorder="1">
      <alignment vertical="center"/>
    </xf>
    <xf numFmtId="0" fontId="18" fillId="0" borderId="57" xfId="2" applyFont="1" applyFill="1" applyBorder="1">
      <alignment vertical="center"/>
    </xf>
    <xf numFmtId="0" fontId="18" fillId="0" borderId="24" xfId="2" applyFont="1" applyFill="1" applyBorder="1">
      <alignment vertical="center"/>
    </xf>
    <xf numFmtId="38" fontId="18" fillId="0" borderId="24" xfId="3" applyFont="1" applyFill="1" applyBorder="1">
      <alignment vertical="center"/>
    </xf>
    <xf numFmtId="0" fontId="23" fillId="0" borderId="24" xfId="2" applyFont="1" applyFill="1" applyBorder="1">
      <alignment vertical="center"/>
    </xf>
    <xf numFmtId="0" fontId="18" fillId="0" borderId="25" xfId="2" applyFont="1" applyFill="1" applyBorder="1">
      <alignment vertical="center"/>
    </xf>
    <xf numFmtId="0" fontId="18" fillId="0" borderId="64" xfId="2" applyFont="1" applyBorder="1">
      <alignment vertical="center"/>
    </xf>
    <xf numFmtId="0" fontId="18" fillId="0" borderId="65" xfId="2" applyFont="1" applyBorder="1">
      <alignment vertical="center"/>
    </xf>
    <xf numFmtId="38" fontId="18" fillId="0" borderId="65" xfId="3" applyFont="1" applyBorder="1">
      <alignment vertical="center"/>
    </xf>
    <xf numFmtId="0" fontId="23" fillId="0" borderId="65" xfId="2" applyFont="1" applyBorder="1">
      <alignment vertical="center"/>
    </xf>
    <xf numFmtId="0" fontId="18" fillId="0" borderId="66" xfId="2" applyFont="1" applyBorder="1">
      <alignment vertical="center"/>
    </xf>
    <xf numFmtId="0" fontId="18" fillId="0" borderId="0" xfId="2" applyFont="1" applyBorder="1">
      <alignment vertical="center"/>
    </xf>
    <xf numFmtId="38" fontId="18" fillId="0" borderId="0" xfId="3" applyFont="1" applyBorder="1">
      <alignment vertical="center"/>
    </xf>
    <xf numFmtId="0" fontId="23" fillId="0" borderId="0" xfId="2" applyFont="1" applyBorder="1">
      <alignment vertical="center"/>
    </xf>
    <xf numFmtId="38" fontId="18" fillId="0" borderId="0" xfId="3" applyFont="1" applyFill="1" applyBorder="1">
      <alignment vertical="center"/>
    </xf>
    <xf numFmtId="0" fontId="18" fillId="4" borderId="44" xfId="2" applyFont="1" applyFill="1" applyBorder="1">
      <alignment vertical="center"/>
    </xf>
    <xf numFmtId="0" fontId="18" fillId="4" borderId="19" xfId="2" applyFont="1" applyFill="1" applyBorder="1">
      <alignment vertical="center"/>
    </xf>
    <xf numFmtId="38" fontId="18" fillId="4" borderId="19" xfId="3" applyFont="1" applyFill="1" applyBorder="1">
      <alignment vertical="center"/>
    </xf>
    <xf numFmtId="0" fontId="23" fillId="4" borderId="19" xfId="2" applyFont="1" applyFill="1" applyBorder="1">
      <alignment vertical="center"/>
    </xf>
    <xf numFmtId="0" fontId="18" fillId="4" borderId="20" xfId="2" applyFont="1" applyFill="1" applyBorder="1">
      <alignment vertical="center"/>
    </xf>
    <xf numFmtId="0" fontId="18" fillId="4" borderId="0" xfId="2" applyFont="1" applyFill="1" applyBorder="1">
      <alignment vertical="center"/>
    </xf>
    <xf numFmtId="0" fontId="23" fillId="4" borderId="0" xfId="2" applyFont="1" applyFill="1" applyBorder="1">
      <alignment vertical="center"/>
    </xf>
    <xf numFmtId="0" fontId="18" fillId="4" borderId="23" xfId="2" applyFont="1" applyFill="1" applyBorder="1">
      <alignment vertical="center"/>
    </xf>
    <xf numFmtId="0" fontId="18" fillId="4" borderId="57" xfId="2" applyFont="1" applyFill="1" applyBorder="1">
      <alignment vertical="center"/>
    </xf>
    <xf numFmtId="0" fontId="18" fillId="4" borderId="24" xfId="2" applyFont="1" applyFill="1" applyBorder="1">
      <alignment vertical="center"/>
    </xf>
    <xf numFmtId="38" fontId="18" fillId="4" borderId="24" xfId="3" applyFont="1" applyFill="1" applyBorder="1">
      <alignment vertical="center"/>
    </xf>
    <xf numFmtId="0" fontId="23" fillId="4" borderId="24" xfId="2" applyFont="1" applyFill="1" applyBorder="1">
      <alignment vertical="center"/>
    </xf>
    <xf numFmtId="0" fontId="18" fillId="4" borderId="25" xfId="2" applyFont="1" applyFill="1" applyBorder="1">
      <alignment vertical="center"/>
    </xf>
    <xf numFmtId="0" fontId="18" fillId="0" borderId="63" xfId="2" applyFont="1" applyBorder="1" applyAlignment="1">
      <alignment vertical="top"/>
    </xf>
    <xf numFmtId="0" fontId="18" fillId="0" borderId="35" xfId="2" applyFont="1" applyBorder="1">
      <alignment vertical="center"/>
    </xf>
    <xf numFmtId="0" fontId="18" fillId="0" borderId="23" xfId="2" applyFont="1" applyBorder="1">
      <alignment vertical="center"/>
    </xf>
    <xf numFmtId="0" fontId="18" fillId="0" borderId="57" xfId="2" applyFont="1" applyBorder="1">
      <alignment vertical="center"/>
    </xf>
    <xf numFmtId="0" fontId="18" fillId="0" borderId="24" xfId="2" applyFont="1" applyBorder="1">
      <alignment vertical="center"/>
    </xf>
    <xf numFmtId="38" fontId="18" fillId="0" borderId="24" xfId="3" applyFont="1" applyBorder="1">
      <alignment vertical="center"/>
    </xf>
    <xf numFmtId="0" fontId="23" fillId="0" borderId="24" xfId="2" applyFont="1" applyBorder="1">
      <alignment vertical="center"/>
    </xf>
    <xf numFmtId="0" fontId="18" fillId="0" borderId="25" xfId="2" applyFont="1" applyBorder="1">
      <alignment vertical="center"/>
    </xf>
    <xf numFmtId="0" fontId="18" fillId="0" borderId="0" xfId="2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32" xfId="0" applyFont="1" applyBorder="1">
      <alignment vertical="center"/>
    </xf>
    <xf numFmtId="177" fontId="14" fillId="2" borderId="1" xfId="0" applyNumberFormat="1" applyFont="1" applyFill="1" applyBorder="1">
      <alignment vertical="center"/>
    </xf>
    <xf numFmtId="176" fontId="26" fillId="0" borderId="2" xfId="0" applyNumberFormat="1" applyFont="1" applyFill="1" applyBorder="1" applyAlignment="1">
      <alignment horizontal="right" vertical="center"/>
    </xf>
    <xf numFmtId="38" fontId="27" fillId="0" borderId="2" xfId="1" applyFont="1" applyFill="1" applyBorder="1" applyAlignment="1">
      <alignment horizontal="right" vertical="center"/>
    </xf>
    <xf numFmtId="0" fontId="29" fillId="0" borderId="8" xfId="0" applyFont="1" applyFill="1" applyBorder="1">
      <alignment vertical="center"/>
    </xf>
    <xf numFmtId="0" fontId="30" fillId="0" borderId="8" xfId="0" applyFont="1" applyFill="1" applyBorder="1">
      <alignment vertical="center"/>
    </xf>
    <xf numFmtId="0" fontId="29" fillId="0" borderId="1" xfId="0" applyFont="1" applyFill="1" applyBorder="1">
      <alignment vertical="center"/>
    </xf>
    <xf numFmtId="38" fontId="27" fillId="0" borderId="13" xfId="1" applyFont="1" applyFill="1" applyBorder="1" applyAlignment="1">
      <alignment horizontal="right" vertical="center"/>
    </xf>
    <xf numFmtId="38" fontId="27" fillId="0" borderId="14" xfId="1" applyFont="1" applyFill="1" applyBorder="1" applyAlignment="1">
      <alignment horizontal="right" vertical="center"/>
    </xf>
    <xf numFmtId="176" fontId="11" fillId="0" borderId="14" xfId="0" applyNumberFormat="1" applyFont="1" applyFill="1" applyBorder="1" applyAlignment="1">
      <alignment horizontal="right" vertical="center"/>
    </xf>
    <xf numFmtId="176" fontId="32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30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5" fillId="0" borderId="28" xfId="0" applyFont="1" applyBorder="1" applyAlignment="1">
      <alignment horizontal="right" vertical="center"/>
    </xf>
    <xf numFmtId="0" fontId="25" fillId="0" borderId="2" xfId="0" applyFont="1" applyBorder="1" applyAlignment="1">
      <alignment horizontal="right" vertical="center"/>
    </xf>
    <xf numFmtId="0" fontId="16" fillId="2" borderId="2" xfId="0" applyFont="1" applyFill="1" applyBorder="1" applyAlignment="1">
      <alignment horizontal="right" vertical="center"/>
    </xf>
    <xf numFmtId="0" fontId="16" fillId="2" borderId="22" xfId="0" applyFont="1" applyFill="1" applyBorder="1" applyAlignment="1">
      <alignment horizontal="right" vertical="center"/>
    </xf>
    <xf numFmtId="56" fontId="25" fillId="0" borderId="2" xfId="0" applyNumberFormat="1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8" xfId="0" applyFont="1" applyBorder="1" applyAlignment="1">
      <alignment horizontal="distributed" vertical="center" wrapText="1"/>
    </xf>
    <xf numFmtId="0" fontId="0" fillId="0" borderId="38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14" fillId="2" borderId="1" xfId="0" applyNumberFormat="1" applyFont="1" applyFill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25" fillId="0" borderId="2" xfId="0" applyNumberFormat="1" applyFont="1" applyBorder="1" applyAlignment="1">
      <alignment horizontal="left" vertical="center" wrapText="1"/>
    </xf>
    <xf numFmtId="56" fontId="25" fillId="0" borderId="52" xfId="0" applyNumberFormat="1" applyFont="1" applyBorder="1" applyAlignment="1">
      <alignment horizontal="left" vertical="center"/>
    </xf>
    <xf numFmtId="0" fontId="25" fillId="0" borderId="52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4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6" fillId="2" borderId="50" xfId="0" applyFont="1" applyFill="1" applyBorder="1" applyAlignment="1">
      <alignment horizontal="right" vertical="center"/>
    </xf>
    <xf numFmtId="0" fontId="16" fillId="2" borderId="46" xfId="0" applyFont="1" applyFill="1" applyBorder="1" applyAlignment="1">
      <alignment horizontal="right" vertical="center"/>
    </xf>
    <xf numFmtId="0" fontId="16" fillId="2" borderId="47" xfId="0" applyFont="1" applyFill="1" applyBorder="1" applyAlignment="1">
      <alignment horizontal="right" vertical="center"/>
    </xf>
    <xf numFmtId="0" fontId="25" fillId="0" borderId="55" xfId="0" applyFont="1" applyBorder="1" applyAlignment="1">
      <alignment horizontal="right" vertical="center"/>
    </xf>
    <xf numFmtId="0" fontId="25" fillId="0" borderId="52" xfId="0" applyFont="1" applyBorder="1" applyAlignment="1">
      <alignment horizontal="right" vertical="center"/>
    </xf>
    <xf numFmtId="0" fontId="16" fillId="2" borderId="52" xfId="0" applyFont="1" applyFill="1" applyBorder="1" applyAlignment="1">
      <alignment horizontal="right" vertical="center"/>
    </xf>
    <xf numFmtId="0" fontId="16" fillId="2" borderId="53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38" fontId="27" fillId="0" borderId="13" xfId="1" applyFont="1" applyFill="1" applyBorder="1" applyAlignment="1">
      <alignment horizontal="right" vertical="center"/>
    </xf>
    <xf numFmtId="38" fontId="27" fillId="0" borderId="14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38" fontId="20" fillId="3" borderId="1" xfId="3" applyFont="1" applyFill="1" applyBorder="1">
      <alignment vertical="center"/>
    </xf>
    <xf numFmtId="0" fontId="24" fillId="4" borderId="35" xfId="2" applyFont="1" applyFill="1" applyBorder="1" applyAlignment="1">
      <alignment horizontal="center" vertical="center"/>
    </xf>
    <xf numFmtId="0" fontId="24" fillId="4" borderId="0" xfId="2" applyFont="1" applyFill="1" applyBorder="1" applyAlignment="1">
      <alignment horizontal="center" vertical="center"/>
    </xf>
    <xf numFmtId="38" fontId="24" fillId="4" borderId="1" xfId="3" applyFont="1" applyFill="1" applyBorder="1" applyAlignment="1">
      <alignment horizontal="right" vertical="center"/>
    </xf>
    <xf numFmtId="0" fontId="18" fillId="0" borderId="0" xfId="2" applyFont="1" applyAlignment="1">
      <alignment horizontal="left" vertical="top" wrapText="1"/>
    </xf>
    <xf numFmtId="0" fontId="18" fillId="0" borderId="62" xfId="2" applyFont="1" applyBorder="1" applyAlignment="1">
      <alignment horizontal="left" vertical="top" wrapText="1"/>
    </xf>
    <xf numFmtId="0" fontId="18" fillId="0" borderId="65" xfId="2" applyFont="1" applyBorder="1" applyAlignment="1">
      <alignment horizontal="left" vertical="top" wrapText="1"/>
    </xf>
    <xf numFmtId="0" fontId="18" fillId="0" borderId="66" xfId="2" applyFont="1" applyBorder="1" applyAlignment="1">
      <alignment horizontal="left" vertical="top" wrapText="1"/>
    </xf>
    <xf numFmtId="0" fontId="20" fillId="0" borderId="0" xfId="2" applyFont="1" applyAlignment="1">
      <alignment horizontal="center" vertical="center" wrapText="1"/>
    </xf>
    <xf numFmtId="0" fontId="18" fillId="0" borderId="1" xfId="2" applyFont="1" applyBorder="1" applyAlignment="1">
      <alignment horizontal="distributed" vertical="center" wrapText="1"/>
    </xf>
    <xf numFmtId="0" fontId="18" fillId="0" borderId="1" xfId="2" applyFont="1" applyBorder="1" applyAlignment="1">
      <alignment horizontal="distributed" vertical="center"/>
    </xf>
    <xf numFmtId="0" fontId="18" fillId="3" borderId="1" xfId="2" applyFont="1" applyFill="1" applyBorder="1" applyAlignment="1">
      <alignment vertical="center" wrapText="1"/>
    </xf>
    <xf numFmtId="0" fontId="22" fillId="0" borderId="44" xfId="2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22" fillId="0" borderId="20" xfId="2" applyFont="1" applyBorder="1" applyAlignment="1">
      <alignment horizontal="center" vertical="center"/>
    </xf>
    <xf numFmtId="0" fontId="22" fillId="0" borderId="57" xfId="2" applyFont="1" applyBorder="1" applyAlignment="1">
      <alignment horizontal="center" vertical="center"/>
    </xf>
    <xf numFmtId="0" fontId="22" fillId="0" borderId="24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38" fontId="20" fillId="0" borderId="1" xfId="3" applyFont="1" applyFill="1" applyBorder="1">
      <alignment vertical="center"/>
    </xf>
  </cellXfs>
  <cellStyles count="4">
    <cellStyle name="桁区切り" xfId="1" builtinId="6"/>
    <cellStyle name="桁区切り 2" xfId="3" xr:uid="{16A7156A-82B6-4E86-9243-64B18E7F8D14}"/>
    <cellStyle name="標準" xfId="0" builtinId="0"/>
    <cellStyle name="標準 2" xfId="2" xr:uid="{0500B706-1675-40E4-B6E0-D82549D74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20</xdr:row>
      <xdr:rowOff>304800</xdr:rowOff>
    </xdr:from>
    <xdr:to>
      <xdr:col>6</xdr:col>
      <xdr:colOff>304801</xdr:colOff>
      <xdr:row>22</xdr:row>
      <xdr:rowOff>200025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D30E8AC-630E-4B2A-93A0-94E5016D226D}"/>
            </a:ext>
          </a:extLst>
        </xdr:cNvPr>
        <xdr:cNvSpPr/>
      </xdr:nvSpPr>
      <xdr:spPr>
        <a:xfrm>
          <a:off x="1893571" y="5341620"/>
          <a:ext cx="1642110" cy="66484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369794</xdr:colOff>
      <xdr:row>5</xdr:row>
      <xdr:rowOff>246529</xdr:rowOff>
    </xdr:from>
    <xdr:to>
      <xdr:col>13</xdr:col>
      <xdr:colOff>192260</xdr:colOff>
      <xdr:row>7</xdr:row>
      <xdr:rowOff>64753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6681DDB-5806-4A6E-A04F-E7AA76596797}"/>
            </a:ext>
          </a:extLst>
        </xdr:cNvPr>
        <xdr:cNvSpPr/>
      </xdr:nvSpPr>
      <xdr:spPr>
        <a:xfrm>
          <a:off x="3600674" y="1503829"/>
          <a:ext cx="1879866" cy="313524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</xdr:colOff>
      <xdr:row>9</xdr:row>
      <xdr:rowOff>447</xdr:rowOff>
    </xdr:from>
    <xdr:to>
      <xdr:col>13</xdr:col>
      <xdr:colOff>14518</xdr:colOff>
      <xdr:row>16</xdr:row>
      <xdr:rowOff>22411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86FB5D0-7542-4560-A75D-CF27DD313BC4}"/>
            </a:ext>
          </a:extLst>
        </xdr:cNvPr>
        <xdr:cNvSpPr/>
      </xdr:nvSpPr>
      <xdr:spPr>
        <a:xfrm>
          <a:off x="2667000" y="2172147"/>
          <a:ext cx="2635798" cy="1957444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95250</xdr:colOff>
      <xdr:row>4</xdr:row>
      <xdr:rowOff>222196</xdr:rowOff>
    </xdr:from>
    <xdr:to>
      <xdr:col>6</xdr:col>
      <xdr:colOff>236220</xdr:colOff>
      <xdr:row>8</xdr:row>
      <xdr:rowOff>30480</xdr:rowOff>
    </xdr:to>
    <xdr:sp macro="" textlink="">
      <xdr:nvSpPr>
        <xdr:cNvPr id="5" name="四角形吹き出し 6">
          <a:extLst>
            <a:ext uri="{FF2B5EF4-FFF2-40B4-BE49-F238E27FC236}">
              <a16:creationId xmlns:a16="http://schemas.microsoft.com/office/drawing/2014/main" id="{FA1F341D-25D4-4E6D-A31D-D87318293CB9}"/>
            </a:ext>
          </a:extLst>
        </xdr:cNvPr>
        <xdr:cNvSpPr/>
      </xdr:nvSpPr>
      <xdr:spPr>
        <a:xfrm>
          <a:off x="95250" y="1243276"/>
          <a:ext cx="3371850" cy="791264"/>
        </a:xfrm>
        <a:prstGeom prst="wedgeRectCallout">
          <a:avLst>
            <a:gd name="adj1" fmla="val 57601"/>
            <a:gd name="adj2" fmla="val 206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68035</xdr:colOff>
      <xdr:row>4</xdr:row>
      <xdr:rowOff>228918</xdr:rowOff>
    </xdr:from>
    <xdr:to>
      <xdr:col>6</xdr:col>
      <xdr:colOff>304800</xdr:colOff>
      <xdr:row>8</xdr:row>
      <xdr:rowOff>106680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87AA96D-39D0-4A63-BAA6-D8A3B6A79755}"/>
            </a:ext>
          </a:extLst>
        </xdr:cNvPr>
        <xdr:cNvSpPr txBox="1"/>
      </xdr:nvSpPr>
      <xdr:spPr>
        <a:xfrm>
          <a:off x="68035" y="1249998"/>
          <a:ext cx="3467645" cy="860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＜提出日＞次のいずれか早い方の日付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>
              <a:solidFill>
                <a:schemeClr val="bg1"/>
              </a:solidFill>
            </a:rPr>
            <a:t>①補助事業が完了した日から３０日経過した日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>
              <a:solidFill>
                <a:schemeClr val="bg1"/>
              </a:solidFill>
            </a:rPr>
            <a:t>②令和６年３月１９日（令和６年３月２０日以降に子ども食堂を実施される場合は、令和６年３月３１日）</a:t>
          </a:r>
        </a:p>
      </xdr:txBody>
    </xdr:sp>
    <xdr:clientData/>
  </xdr:twoCellAnchor>
  <xdr:twoCellAnchor>
    <xdr:from>
      <xdr:col>0</xdr:col>
      <xdr:colOff>70372</xdr:colOff>
      <xdr:row>8</xdr:row>
      <xdr:rowOff>117439</xdr:rowOff>
    </xdr:from>
    <xdr:to>
      <xdr:col>3</xdr:col>
      <xdr:colOff>718970</xdr:colOff>
      <xdr:row>10</xdr:row>
      <xdr:rowOff>213361</xdr:rowOff>
    </xdr:to>
    <xdr:sp macro="" textlink="">
      <xdr:nvSpPr>
        <xdr:cNvPr id="7" name="四角形吹き出し 8">
          <a:extLst>
            <a:ext uri="{FF2B5EF4-FFF2-40B4-BE49-F238E27FC236}">
              <a16:creationId xmlns:a16="http://schemas.microsoft.com/office/drawing/2014/main" id="{E575D254-373E-48AD-9761-492ACB7F8ED8}"/>
            </a:ext>
          </a:extLst>
        </xdr:cNvPr>
        <xdr:cNvSpPr/>
      </xdr:nvSpPr>
      <xdr:spPr>
        <a:xfrm>
          <a:off x="70372" y="2121499"/>
          <a:ext cx="2523118" cy="492162"/>
        </a:xfrm>
        <a:prstGeom prst="wedgeRectCallout">
          <a:avLst>
            <a:gd name="adj1" fmla="val 145177"/>
            <a:gd name="adj2" fmla="val 23702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1119</xdr:colOff>
      <xdr:row>8</xdr:row>
      <xdr:rowOff>81558</xdr:rowOff>
    </xdr:from>
    <xdr:to>
      <xdr:col>3</xdr:col>
      <xdr:colOff>726492</xdr:colOff>
      <xdr:row>10</xdr:row>
      <xdr:rowOff>304800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1A63CC-F437-4D4A-9558-7B98BE3CA41C}"/>
            </a:ext>
          </a:extLst>
        </xdr:cNvPr>
        <xdr:cNvSpPr txBox="1"/>
      </xdr:nvSpPr>
      <xdr:spPr>
        <a:xfrm>
          <a:off x="138279" y="2085618"/>
          <a:ext cx="2462733" cy="619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押印不要です。</a:t>
          </a:r>
        </a:p>
      </xdr:txBody>
    </xdr:sp>
    <xdr:clientData/>
  </xdr:twoCellAnchor>
  <xdr:twoCellAnchor>
    <xdr:from>
      <xdr:col>0</xdr:col>
      <xdr:colOff>134470</xdr:colOff>
      <xdr:row>12</xdr:row>
      <xdr:rowOff>324970</xdr:rowOff>
    </xdr:from>
    <xdr:to>
      <xdr:col>3</xdr:col>
      <xdr:colOff>10965</xdr:colOff>
      <xdr:row>15</xdr:row>
      <xdr:rowOff>198184</xdr:rowOff>
    </xdr:to>
    <xdr:sp macro="" textlink="">
      <xdr:nvSpPr>
        <xdr:cNvPr id="9" name="四角形吹き出し 10">
          <a:extLst>
            <a:ext uri="{FF2B5EF4-FFF2-40B4-BE49-F238E27FC236}">
              <a16:creationId xmlns:a16="http://schemas.microsoft.com/office/drawing/2014/main" id="{F1EF65A0-E126-449C-9E4E-E597A5BB0E30}"/>
            </a:ext>
          </a:extLst>
        </xdr:cNvPr>
        <xdr:cNvSpPr/>
      </xdr:nvSpPr>
      <xdr:spPr>
        <a:xfrm>
          <a:off x="134470" y="3357730"/>
          <a:ext cx="1751015" cy="673314"/>
        </a:xfrm>
        <a:prstGeom prst="wedgeRectCallout">
          <a:avLst>
            <a:gd name="adj1" fmla="val 91012"/>
            <a:gd name="adj2" fmla="val -3679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44262</xdr:colOff>
      <xdr:row>13</xdr:row>
      <xdr:rowOff>11681</xdr:rowOff>
    </xdr:from>
    <xdr:to>
      <xdr:col>2</xdr:col>
      <xdr:colOff>527664</xdr:colOff>
      <xdr:row>15</xdr:row>
      <xdr:rowOff>192662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C6B0A68-6E1F-4562-B5C7-ACC801452699}"/>
            </a:ext>
          </a:extLst>
        </xdr:cNvPr>
        <xdr:cNvSpPr txBox="1"/>
      </xdr:nvSpPr>
      <xdr:spPr>
        <a:xfrm>
          <a:off x="181422" y="3448301"/>
          <a:ext cx="1694982" cy="577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京都府から交付決定を受けた際の住所等を記入</a:t>
          </a:r>
        </a:p>
      </xdr:txBody>
    </xdr:sp>
    <xdr:clientData/>
  </xdr:twoCellAnchor>
  <xdr:twoCellAnchor>
    <xdr:from>
      <xdr:col>6</xdr:col>
      <xdr:colOff>44823</xdr:colOff>
      <xdr:row>17</xdr:row>
      <xdr:rowOff>162811</xdr:rowOff>
    </xdr:from>
    <xdr:to>
      <xdr:col>13</xdr:col>
      <xdr:colOff>168009</xdr:colOff>
      <xdr:row>20</xdr:row>
      <xdr:rowOff>235569</xdr:rowOff>
    </xdr:to>
    <xdr:sp macro="" textlink="">
      <xdr:nvSpPr>
        <xdr:cNvPr id="11" name="四角形吹き出し 12">
          <a:extLst>
            <a:ext uri="{FF2B5EF4-FFF2-40B4-BE49-F238E27FC236}">
              <a16:creationId xmlns:a16="http://schemas.microsoft.com/office/drawing/2014/main" id="{AAA444BC-2EED-41AA-B5A8-35CD65386316}"/>
            </a:ext>
          </a:extLst>
        </xdr:cNvPr>
        <xdr:cNvSpPr/>
      </xdr:nvSpPr>
      <xdr:spPr>
        <a:xfrm>
          <a:off x="3275703" y="4475731"/>
          <a:ext cx="2180586" cy="796658"/>
        </a:xfrm>
        <a:prstGeom prst="wedgeRectCallout">
          <a:avLst>
            <a:gd name="adj1" fmla="val -47884"/>
            <a:gd name="adj2" fmla="val 79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54348</xdr:colOff>
      <xdr:row>17</xdr:row>
      <xdr:rowOff>156882</xdr:rowOff>
    </xdr:from>
    <xdr:to>
      <xdr:col>13</xdr:col>
      <xdr:colOff>129908</xdr:colOff>
      <xdr:row>20</xdr:row>
      <xdr:rowOff>292717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AFD6E95-4BF2-4A1D-87B6-00FBD35E99BA}"/>
            </a:ext>
          </a:extLst>
        </xdr:cNvPr>
        <xdr:cNvSpPr txBox="1"/>
      </xdr:nvSpPr>
      <xdr:spPr>
        <a:xfrm>
          <a:off x="3285228" y="4469802"/>
          <a:ext cx="2132960" cy="859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京都府から交付決定を受けた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200" b="1" u="sng">
              <a:solidFill>
                <a:schemeClr val="bg1"/>
              </a:solidFill>
            </a:rPr>
            <a:t>「運営の」補助金額</a:t>
          </a:r>
          <a:r>
            <a:rPr kumimoji="1" lang="ja-JP" altLang="en-US" sz="1100" b="1">
              <a:solidFill>
                <a:schemeClr val="bg1"/>
              </a:solidFill>
            </a:rPr>
            <a:t>を記入（実績額と一致するとは限りません）</a:t>
          </a:r>
        </a:p>
      </xdr:txBody>
    </xdr:sp>
    <xdr:clientData/>
  </xdr:twoCellAnchor>
  <xdr:twoCellAnchor>
    <xdr:from>
      <xdr:col>6</xdr:col>
      <xdr:colOff>392206</xdr:colOff>
      <xdr:row>25</xdr:row>
      <xdr:rowOff>0</xdr:rowOff>
    </xdr:from>
    <xdr:to>
      <xdr:col>13</xdr:col>
      <xdr:colOff>138472</xdr:colOff>
      <xdr:row>27</xdr:row>
      <xdr:rowOff>112619</xdr:rowOff>
    </xdr:to>
    <xdr:sp macro="" textlink="">
      <xdr:nvSpPr>
        <xdr:cNvPr id="13" name="四角形吹き出し 14">
          <a:extLst>
            <a:ext uri="{FF2B5EF4-FFF2-40B4-BE49-F238E27FC236}">
              <a16:creationId xmlns:a16="http://schemas.microsoft.com/office/drawing/2014/main" id="{B44C3737-5FA7-46C6-90CB-D7136CDECFA9}"/>
            </a:ext>
          </a:extLst>
        </xdr:cNvPr>
        <xdr:cNvSpPr/>
      </xdr:nvSpPr>
      <xdr:spPr>
        <a:xfrm>
          <a:off x="3623086" y="6652260"/>
          <a:ext cx="1803666" cy="676499"/>
        </a:xfrm>
        <a:prstGeom prst="wedgeRectCallout">
          <a:avLst>
            <a:gd name="adj1" fmla="val -47884"/>
            <a:gd name="adj2" fmla="val 791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453437</xdr:colOff>
      <xdr:row>25</xdr:row>
      <xdr:rowOff>89323</xdr:rowOff>
    </xdr:from>
    <xdr:to>
      <xdr:col>13</xdr:col>
      <xdr:colOff>231000</xdr:colOff>
      <xdr:row>27</xdr:row>
      <xdr:rowOff>103095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C940D426-07C0-44F7-AC32-98842279CC77}"/>
            </a:ext>
          </a:extLst>
        </xdr:cNvPr>
        <xdr:cNvSpPr txBox="1"/>
      </xdr:nvSpPr>
      <xdr:spPr>
        <a:xfrm>
          <a:off x="3661457" y="6741583"/>
          <a:ext cx="1850203" cy="57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別紙で準備してください。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en-US" altLang="ja-JP" sz="1100" b="1">
              <a:solidFill>
                <a:schemeClr val="bg1"/>
              </a:solidFill>
            </a:rPr>
            <a:t>※</a:t>
          </a:r>
          <a:r>
            <a:rPr kumimoji="1" lang="ja-JP" altLang="en-US" sz="1100" b="1">
              <a:solidFill>
                <a:schemeClr val="bg1"/>
              </a:solidFill>
            </a:rPr>
            <a:t>注意点は後述しています。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7</xdr:col>
      <xdr:colOff>314164</xdr:colOff>
      <xdr:row>30</xdr:row>
      <xdr:rowOff>245969</xdr:rowOff>
    </xdr:to>
    <xdr:sp macro="" textlink="">
      <xdr:nvSpPr>
        <xdr:cNvPr id="15" name="角丸四角形 16">
          <a:extLst>
            <a:ext uri="{FF2B5EF4-FFF2-40B4-BE49-F238E27FC236}">
              <a16:creationId xmlns:a16="http://schemas.microsoft.com/office/drawing/2014/main" id="{EA80E7D3-B24A-470A-856B-34C21ED8336C}"/>
            </a:ext>
          </a:extLst>
        </xdr:cNvPr>
        <xdr:cNvSpPr/>
      </xdr:nvSpPr>
      <xdr:spPr>
        <a:xfrm>
          <a:off x="137160" y="7498080"/>
          <a:ext cx="3826984" cy="809849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291352</xdr:colOff>
      <xdr:row>0</xdr:row>
      <xdr:rowOff>33618</xdr:rowOff>
    </xdr:from>
    <xdr:ext cx="1214756" cy="35907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173EE7A-DE9E-4F9A-B5FD-86F34A761382}"/>
            </a:ext>
          </a:extLst>
        </xdr:cNvPr>
        <xdr:cNvSpPr txBox="1"/>
      </xdr:nvSpPr>
      <xdr:spPr>
        <a:xfrm>
          <a:off x="2165872" y="33618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14</xdr:col>
      <xdr:colOff>350520</xdr:colOff>
      <xdr:row>2</xdr:row>
      <xdr:rowOff>76200</xdr:rowOff>
    </xdr:from>
    <xdr:to>
      <xdr:col>19</xdr:col>
      <xdr:colOff>137160</xdr:colOff>
      <xdr:row>6</xdr:row>
      <xdr:rowOff>99060</xdr:rowOff>
    </xdr:to>
    <xdr:sp macro="" textlink="">
      <xdr:nvSpPr>
        <xdr:cNvPr id="17" name="角丸四角形吹き出し 5">
          <a:extLst>
            <a:ext uri="{FF2B5EF4-FFF2-40B4-BE49-F238E27FC236}">
              <a16:creationId xmlns:a16="http://schemas.microsoft.com/office/drawing/2014/main" id="{92770CDB-96E0-4DDE-9AA0-7A1F3DA03020}"/>
            </a:ext>
          </a:extLst>
        </xdr:cNvPr>
        <xdr:cNvSpPr/>
      </xdr:nvSpPr>
      <xdr:spPr>
        <a:xfrm>
          <a:off x="5859780" y="624840"/>
          <a:ext cx="2872740" cy="982980"/>
        </a:xfrm>
        <a:prstGeom prst="wedgeRoundRectCallout">
          <a:avLst>
            <a:gd name="adj1" fmla="val -59910"/>
            <a:gd name="adj2" fmla="val -2457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１回目の実績報告と、２回目の実績報告とで、報告書様式は変わりません。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第７号様式②－２については、どちらか１回のみの提出で構いません。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20</xdr:col>
      <xdr:colOff>98050</xdr:colOff>
      <xdr:row>21</xdr:row>
      <xdr:rowOff>10646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B55BE544-543F-4DB2-ABFF-2A6D7F55F04A}"/>
            </a:ext>
          </a:extLst>
        </xdr:cNvPr>
        <xdr:cNvSpPr/>
      </xdr:nvSpPr>
      <xdr:spPr>
        <a:xfrm>
          <a:off x="571500" y="5753100"/>
          <a:ext cx="4601470" cy="444986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123264</xdr:colOff>
      <xdr:row>18</xdr:row>
      <xdr:rowOff>156882</xdr:rowOff>
    </xdr:from>
    <xdr:to>
      <xdr:col>12</xdr:col>
      <xdr:colOff>52667</xdr:colOff>
      <xdr:row>19</xdr:row>
      <xdr:rowOff>310403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942C1C57-BC04-4D1A-96D9-1F93AC82FBE1}"/>
            </a:ext>
          </a:extLst>
        </xdr:cNvPr>
        <xdr:cNvSpPr/>
      </xdr:nvSpPr>
      <xdr:spPr>
        <a:xfrm>
          <a:off x="694764" y="5041302"/>
          <a:ext cx="2588783" cy="587861"/>
        </a:xfrm>
        <a:prstGeom prst="wedgeRectCallout">
          <a:avLst>
            <a:gd name="adj1" fmla="val 32860"/>
            <a:gd name="adj2" fmla="val 921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189939</xdr:colOff>
      <xdr:row>18</xdr:row>
      <xdr:rowOff>189054</xdr:rowOff>
    </xdr:from>
    <xdr:to>
      <xdr:col>11</xdr:col>
      <xdr:colOff>285749</xdr:colOff>
      <xdr:row>19</xdr:row>
      <xdr:rowOff>272302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3EE5AB7-FCB3-4750-BEB3-F43A930B0E15}"/>
            </a:ext>
          </a:extLst>
        </xdr:cNvPr>
        <xdr:cNvSpPr txBox="1"/>
      </xdr:nvSpPr>
      <xdr:spPr>
        <a:xfrm>
          <a:off x="761439" y="5073474"/>
          <a:ext cx="2435150" cy="517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延べ人数なので、複数日実施した月は、各日の合計人数を入力</a:t>
          </a:r>
        </a:p>
      </xdr:txBody>
    </xdr:sp>
    <xdr:clientData/>
  </xdr:twoCellAnchor>
  <xdr:twoCellAnchor>
    <xdr:from>
      <xdr:col>3</xdr:col>
      <xdr:colOff>179293</xdr:colOff>
      <xdr:row>23</xdr:row>
      <xdr:rowOff>67235</xdr:rowOff>
    </xdr:from>
    <xdr:to>
      <xdr:col>15</xdr:col>
      <xdr:colOff>30255</xdr:colOff>
      <xdr:row>26</xdr:row>
      <xdr:rowOff>337297</xdr:rowOff>
    </xdr:to>
    <xdr:sp macro="" textlink="">
      <xdr:nvSpPr>
        <xdr:cNvPr id="5" name="四角形吹き出し 5">
          <a:extLst>
            <a:ext uri="{FF2B5EF4-FFF2-40B4-BE49-F238E27FC236}">
              <a16:creationId xmlns:a16="http://schemas.microsoft.com/office/drawing/2014/main" id="{44E9CC8A-0EA9-4CC5-BD7E-F0A89D1A0F1A}"/>
            </a:ext>
          </a:extLst>
        </xdr:cNvPr>
        <xdr:cNvSpPr/>
      </xdr:nvSpPr>
      <xdr:spPr>
        <a:xfrm>
          <a:off x="1154653" y="7123355"/>
          <a:ext cx="2578922" cy="1573082"/>
        </a:xfrm>
        <a:prstGeom prst="wedgeRectCallout">
          <a:avLst>
            <a:gd name="adj1" fmla="val 99416"/>
            <a:gd name="adj2" fmla="val -152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274543</xdr:colOff>
      <xdr:row>23</xdr:row>
      <xdr:rowOff>80356</xdr:rowOff>
    </xdr:from>
    <xdr:to>
      <xdr:col>14</xdr:col>
      <xdr:colOff>191060</xdr:colOff>
      <xdr:row>26</xdr:row>
      <xdr:rowOff>327771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843172C-60B4-4D72-BB57-408A1901243A}"/>
            </a:ext>
          </a:extLst>
        </xdr:cNvPr>
        <xdr:cNvSpPr txBox="1"/>
      </xdr:nvSpPr>
      <xdr:spPr>
        <a:xfrm>
          <a:off x="1249903" y="7136476"/>
          <a:ext cx="2423497" cy="1550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黄色く塗りつぶしてある部分</a:t>
          </a:r>
          <a:endParaRPr kumimoji="1" lang="en-US" altLang="ja-JP" sz="1100" b="1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エクセルで作成する場合</a:t>
          </a:r>
          <a:r>
            <a:rPr kumimoji="1" lang="ja-JP" altLang="en-US" sz="1100" b="1">
              <a:solidFill>
                <a:schemeClr val="bg1"/>
              </a:solidFill>
            </a:rPr>
            <a:t>は自動計算なので触らない</a:t>
          </a:r>
          <a:endParaRPr kumimoji="1" lang="en-US" altLang="ja-JP" sz="1100" b="1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bg1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bg1"/>
              </a:solidFill>
            </a:rPr>
            <a:t>→手書きで作成する場合はそれぞれの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計算</a:t>
          </a:r>
          <a:r>
            <a:rPr kumimoji="1" lang="ja-JP" alt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のつじつまが合うように注意</a:t>
          </a:r>
          <a:endParaRPr kumimoji="1" lang="ja-JP" altLang="en-US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8</xdr:col>
      <xdr:colOff>78441</xdr:colOff>
      <xdr:row>0</xdr:row>
      <xdr:rowOff>89647</xdr:rowOff>
    </xdr:from>
    <xdr:ext cx="1214756" cy="35907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9C44580-75FF-4C50-904C-683BF0B01B64}"/>
            </a:ext>
          </a:extLst>
        </xdr:cNvPr>
        <xdr:cNvSpPr txBox="1"/>
      </xdr:nvSpPr>
      <xdr:spPr>
        <a:xfrm>
          <a:off x="2341581" y="89647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1105647</xdr:colOff>
      <xdr:row>11</xdr:row>
      <xdr:rowOff>904875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41C7555B-A85E-4948-97F6-35C0F77A6290}"/>
            </a:ext>
          </a:extLst>
        </xdr:cNvPr>
        <xdr:cNvSpPr/>
      </xdr:nvSpPr>
      <xdr:spPr>
        <a:xfrm>
          <a:off x="937260" y="1379220"/>
          <a:ext cx="4862307" cy="7999095"/>
        </a:xfrm>
        <a:prstGeom prst="roundRect">
          <a:avLst/>
        </a:prstGeom>
        <a:noFill/>
        <a:ln w="38100"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1367118</xdr:colOff>
      <xdr:row>1</xdr:row>
      <xdr:rowOff>44822</xdr:rowOff>
    </xdr:from>
    <xdr:to>
      <xdr:col>4</xdr:col>
      <xdr:colOff>31003</xdr:colOff>
      <xdr:row>4</xdr:row>
      <xdr:rowOff>441324</xdr:rowOff>
    </xdr:to>
    <xdr:sp macro="" textlink="">
      <xdr:nvSpPr>
        <xdr:cNvPr id="3" name="四角形吹き出し 1">
          <a:extLst>
            <a:ext uri="{FF2B5EF4-FFF2-40B4-BE49-F238E27FC236}">
              <a16:creationId xmlns:a16="http://schemas.microsoft.com/office/drawing/2014/main" id="{9C22578E-2A01-467A-8D1B-8A414DB213DD}"/>
            </a:ext>
          </a:extLst>
        </xdr:cNvPr>
        <xdr:cNvSpPr/>
      </xdr:nvSpPr>
      <xdr:spPr>
        <a:xfrm>
          <a:off x="2304378" y="555362"/>
          <a:ext cx="2504365" cy="1265182"/>
        </a:xfrm>
        <a:prstGeom prst="wedgeRectCallout">
          <a:avLst>
            <a:gd name="adj1" fmla="val -55166"/>
            <a:gd name="adj2" fmla="val 2093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1481417</xdr:colOff>
      <xdr:row>1</xdr:row>
      <xdr:rowOff>134145</xdr:rowOff>
    </xdr:from>
    <xdr:to>
      <xdr:col>3</xdr:col>
      <xdr:colOff>769470</xdr:colOff>
      <xdr:row>4</xdr:row>
      <xdr:rowOff>365124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38314C-0A73-4177-A08B-D6189B3A338D}"/>
            </a:ext>
          </a:extLst>
        </xdr:cNvPr>
        <xdr:cNvSpPr txBox="1"/>
      </xdr:nvSpPr>
      <xdr:spPr>
        <a:xfrm>
          <a:off x="2418677" y="644685"/>
          <a:ext cx="2244613" cy="1099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事業実施による成果、参加者からの</a:t>
          </a:r>
        </a:p>
        <a:p>
          <a:r>
            <a:rPr kumimoji="1" lang="ja-JP" altLang="en-US" sz="1100" b="1">
              <a:solidFill>
                <a:schemeClr val="bg1"/>
              </a:solidFill>
            </a:rPr>
            <a:t>相談内容、意見、その他を記入してください。</a:t>
          </a:r>
        </a:p>
      </xdr:txBody>
    </xdr:sp>
    <xdr:clientData/>
  </xdr:twoCellAnchor>
  <xdr:oneCellAnchor>
    <xdr:from>
      <xdr:col>1</xdr:col>
      <xdr:colOff>1277471</xdr:colOff>
      <xdr:row>0</xdr:row>
      <xdr:rowOff>78441</xdr:rowOff>
    </xdr:from>
    <xdr:ext cx="1214756" cy="35907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7ACFFD8-D63E-41F5-9205-AC4CA8014A35}"/>
            </a:ext>
          </a:extLst>
        </xdr:cNvPr>
        <xdr:cNvSpPr txBox="1"/>
      </xdr:nvSpPr>
      <xdr:spPr>
        <a:xfrm>
          <a:off x="2214731" y="78441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390525</xdr:colOff>
      <xdr:row>6</xdr:row>
      <xdr:rowOff>333374</xdr:rowOff>
    </xdr:from>
    <xdr:to>
      <xdr:col>10</xdr:col>
      <xdr:colOff>838200</xdr:colOff>
      <xdr:row>9</xdr:row>
      <xdr:rowOff>171450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91325" y="2038349"/>
          <a:ext cx="2628900" cy="838201"/>
        </a:xfrm>
        <a:prstGeom prst="wedgeRoundRectCallout">
          <a:avLst>
            <a:gd name="adj1" fmla="val -64154"/>
            <a:gd name="adj2" fmla="val -10618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補助金は、支出総額の３分の２までで、日数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１万１千円が上限です。（千円未満切り捨てです。）</a:t>
          </a:r>
        </a:p>
      </xdr:txBody>
    </xdr:sp>
    <xdr:clientData/>
  </xdr:twoCellAnchor>
  <xdr:twoCellAnchor>
    <xdr:from>
      <xdr:col>8</xdr:col>
      <xdr:colOff>266700</xdr:colOff>
      <xdr:row>35</xdr:row>
      <xdr:rowOff>57150</xdr:rowOff>
    </xdr:from>
    <xdr:to>
      <xdr:col>10</xdr:col>
      <xdr:colOff>714375</xdr:colOff>
      <xdr:row>39</xdr:row>
      <xdr:rowOff>76200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876925" y="11982450"/>
          <a:ext cx="2362200" cy="962025"/>
        </a:xfrm>
        <a:prstGeom prst="wedgeRoundRectCallout">
          <a:avLst>
            <a:gd name="adj1" fmla="val -60905"/>
            <a:gd name="adj2" fmla="val -17515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収入額と支出額が一致するように決算を作成してください。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合計は自動計算されます。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47625</xdr:colOff>
      <xdr:row>4</xdr:row>
      <xdr:rowOff>200025</xdr:rowOff>
    </xdr:from>
    <xdr:to>
      <xdr:col>8</xdr:col>
      <xdr:colOff>9526</xdr:colOff>
      <xdr:row>7</xdr:row>
      <xdr:rowOff>209550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51A57885-17C5-4DE4-96F6-95C00D27AA6C}"/>
            </a:ext>
          </a:extLst>
        </xdr:cNvPr>
        <xdr:cNvSpPr/>
      </xdr:nvSpPr>
      <xdr:spPr>
        <a:xfrm>
          <a:off x="2874645" y="1243965"/>
          <a:ext cx="2887981" cy="855345"/>
        </a:xfrm>
        <a:prstGeom prst="wedgeRectCallout">
          <a:avLst>
            <a:gd name="adj1" fmla="val -56760"/>
            <a:gd name="adj2" fmla="val 297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4</xdr:row>
      <xdr:rowOff>232197</xdr:rowOff>
    </xdr:from>
    <xdr:to>
      <xdr:col>8</xdr:col>
      <xdr:colOff>47626</xdr:colOff>
      <xdr:row>7</xdr:row>
      <xdr:rowOff>200024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C149A93-8796-4EE8-A02B-81382A66E88B}"/>
            </a:ext>
          </a:extLst>
        </xdr:cNvPr>
        <xdr:cNvSpPr txBox="1"/>
      </xdr:nvSpPr>
      <xdr:spPr>
        <a:xfrm>
          <a:off x="2893695" y="1276137"/>
          <a:ext cx="2907031" cy="8136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</a:rPr>
            <a:t>別紙</a:t>
          </a:r>
          <a:r>
            <a:rPr kumimoji="1" lang="en-US" altLang="ja-JP" sz="1100" b="1">
              <a:solidFill>
                <a:schemeClr val="bg1"/>
              </a:solidFill>
            </a:rPr>
            <a:t>【</a:t>
          </a:r>
          <a:r>
            <a:rPr kumimoji="1" lang="ja-JP" altLang="en-US" sz="1100" b="1">
              <a:solidFill>
                <a:schemeClr val="bg1"/>
              </a:solidFill>
            </a:rPr>
            <a:t>計算シート</a:t>
          </a:r>
          <a:r>
            <a:rPr kumimoji="1" lang="en-US" altLang="ja-JP" sz="1100" b="1">
              <a:solidFill>
                <a:schemeClr val="bg1"/>
              </a:solidFill>
            </a:rPr>
            <a:t>】</a:t>
          </a:r>
          <a:r>
            <a:rPr kumimoji="1" lang="ja-JP" altLang="en-US" sz="1100" b="1">
              <a:solidFill>
                <a:schemeClr val="bg1"/>
              </a:solidFill>
            </a:rPr>
            <a:t>で算出した金額が自動反映。</a:t>
          </a:r>
          <a:endParaRPr kumimoji="1" lang="en-US" altLang="ja-JP" sz="1100" b="1">
            <a:solidFill>
              <a:schemeClr val="bg1"/>
            </a:solidFill>
          </a:endParaRPr>
        </a:p>
        <a:p>
          <a:r>
            <a:rPr kumimoji="1" lang="ja-JP" altLang="en-US" sz="1100" b="0">
              <a:solidFill>
                <a:schemeClr val="bg1"/>
              </a:solidFill>
            </a:rPr>
            <a:t>（</a:t>
          </a:r>
          <a:r>
            <a:rPr kumimoji="1" lang="en-US" altLang="ja-JP" sz="1100" b="0">
              <a:solidFill>
                <a:schemeClr val="bg1"/>
              </a:solidFill>
            </a:rPr>
            <a:t>※</a:t>
          </a:r>
          <a:r>
            <a:rPr kumimoji="1" lang="ja-JP" altLang="en-US" sz="1100" b="0">
              <a:solidFill>
                <a:schemeClr val="bg1"/>
              </a:solidFill>
            </a:rPr>
            <a:t>第７号様式①の補助金交付決定額</a:t>
          </a:r>
          <a:r>
            <a:rPr kumimoji="1" lang="ja-JP" altLang="en-US" sz="1100" b="0" u="none">
              <a:solidFill>
                <a:schemeClr val="bg1"/>
              </a:solidFill>
            </a:rPr>
            <a:t>と一致するとは限りません）</a:t>
          </a:r>
        </a:p>
      </xdr:txBody>
    </xdr:sp>
    <xdr:clientData/>
  </xdr:twoCellAnchor>
  <xdr:twoCellAnchor>
    <xdr:from>
      <xdr:col>3</xdr:col>
      <xdr:colOff>171450</xdr:colOff>
      <xdr:row>12</xdr:row>
      <xdr:rowOff>180975</xdr:rowOff>
    </xdr:from>
    <xdr:to>
      <xdr:col>7</xdr:col>
      <xdr:colOff>523875</xdr:colOff>
      <xdr:row>14</xdr:row>
      <xdr:rowOff>206829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EEBF468E-CC7C-40CD-B56C-419FAC5612A0}"/>
            </a:ext>
          </a:extLst>
        </xdr:cNvPr>
        <xdr:cNvSpPr/>
      </xdr:nvSpPr>
      <xdr:spPr>
        <a:xfrm>
          <a:off x="3569970" y="3388995"/>
          <a:ext cx="1800225" cy="681174"/>
        </a:xfrm>
        <a:prstGeom prst="wedgeRectCallout">
          <a:avLst>
            <a:gd name="adj1" fmla="val -100311"/>
            <a:gd name="adj2" fmla="val 777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238124</xdr:colOff>
      <xdr:row>12</xdr:row>
      <xdr:rowOff>268937</xdr:rowOff>
    </xdr:from>
    <xdr:to>
      <xdr:col>7</xdr:col>
      <xdr:colOff>390525</xdr:colOff>
      <xdr:row>14</xdr:row>
      <xdr:rowOff>197305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C44117E-743F-493B-A183-81512E1762EF}"/>
            </a:ext>
          </a:extLst>
        </xdr:cNvPr>
        <xdr:cNvSpPr txBox="1"/>
      </xdr:nvSpPr>
      <xdr:spPr>
        <a:xfrm>
          <a:off x="3636644" y="3476957"/>
          <a:ext cx="1600201" cy="583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bg1"/>
              </a:solidFill>
            </a:rPr>
            <a:t>必ず支出合計（</a:t>
          </a:r>
          <a:r>
            <a:rPr kumimoji="1" lang="en-US" altLang="ja-JP" sz="1200" b="1">
              <a:solidFill>
                <a:schemeClr val="bg1"/>
              </a:solidFill>
            </a:rPr>
            <a:t>D)</a:t>
          </a:r>
          <a:r>
            <a:rPr kumimoji="1" lang="ja-JP" altLang="en-US" sz="1200" b="1">
              <a:solidFill>
                <a:schemeClr val="bg1"/>
              </a:solidFill>
            </a:rPr>
            <a:t>と一致すること</a:t>
          </a:r>
        </a:p>
      </xdr:txBody>
    </xdr:sp>
    <xdr:clientData/>
  </xdr:twoCellAnchor>
  <xdr:twoCellAnchor>
    <xdr:from>
      <xdr:col>0</xdr:col>
      <xdr:colOff>1457325</xdr:colOff>
      <xdr:row>16</xdr:row>
      <xdr:rowOff>123825</xdr:rowOff>
    </xdr:from>
    <xdr:to>
      <xdr:col>4</xdr:col>
      <xdr:colOff>7439</xdr:colOff>
      <xdr:row>18</xdr:row>
      <xdr:rowOff>85725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E3A4A928-7BC4-439A-BFF7-7E88F08FAF0F}"/>
            </a:ext>
          </a:extLst>
        </xdr:cNvPr>
        <xdr:cNvSpPr/>
      </xdr:nvSpPr>
      <xdr:spPr>
        <a:xfrm>
          <a:off x="1396365" y="4642485"/>
          <a:ext cx="2581094" cy="411480"/>
        </a:xfrm>
        <a:prstGeom prst="wedgeRectCallout">
          <a:avLst>
            <a:gd name="adj1" fmla="val -2518"/>
            <a:gd name="adj2" fmla="val 1755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1457325</xdr:colOff>
      <xdr:row>16</xdr:row>
      <xdr:rowOff>127422</xdr:rowOff>
    </xdr:from>
    <xdr:to>
      <xdr:col>3</xdr:col>
      <xdr:colOff>625929</xdr:colOff>
      <xdr:row>18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F10ABC1-7214-4E76-9362-F925C81B8DB8}"/>
            </a:ext>
          </a:extLst>
        </xdr:cNvPr>
        <xdr:cNvSpPr txBox="1"/>
      </xdr:nvSpPr>
      <xdr:spPr>
        <a:xfrm>
          <a:off x="1396365" y="4646082"/>
          <a:ext cx="2574744" cy="4650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支出項目ごとに領収書台紙を作成し、領収書等を添付して提出してください。</a:t>
          </a:r>
        </a:p>
      </xdr:txBody>
    </xdr:sp>
    <xdr:clientData/>
  </xdr:twoCellAnchor>
  <xdr:twoCellAnchor>
    <xdr:from>
      <xdr:col>0</xdr:col>
      <xdr:colOff>0</xdr:colOff>
      <xdr:row>25</xdr:row>
      <xdr:rowOff>161926</xdr:rowOff>
    </xdr:from>
    <xdr:to>
      <xdr:col>1</xdr:col>
      <xdr:colOff>876300</xdr:colOff>
      <xdr:row>26</xdr:row>
      <xdr:rowOff>304801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18AC3E9F-CE56-4148-A806-F4D8E12737AA}"/>
            </a:ext>
          </a:extLst>
        </xdr:cNvPr>
        <xdr:cNvSpPr/>
      </xdr:nvSpPr>
      <xdr:spPr>
        <a:xfrm>
          <a:off x="0" y="7378066"/>
          <a:ext cx="2270760" cy="470535"/>
        </a:xfrm>
        <a:prstGeom prst="wedgeRectCallout">
          <a:avLst>
            <a:gd name="adj1" fmla="val 46795"/>
            <a:gd name="adj2" fmla="val 927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9526</xdr:colOff>
      <xdr:row>25</xdr:row>
      <xdr:rowOff>171450</xdr:rowOff>
    </xdr:from>
    <xdr:to>
      <xdr:col>1</xdr:col>
      <xdr:colOff>895350</xdr:colOff>
      <xdr:row>27</xdr:row>
      <xdr:rowOff>19050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4D191FF3-09FA-4CA3-9161-3F463FA4FAE8}"/>
            </a:ext>
          </a:extLst>
        </xdr:cNvPr>
        <xdr:cNvSpPr txBox="1"/>
      </xdr:nvSpPr>
      <xdr:spPr>
        <a:xfrm>
          <a:off x="9526" y="7387590"/>
          <a:ext cx="2280284" cy="502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根拠書類として謝礼・旅費の受理領収書等を添付してください。</a:t>
          </a:r>
        </a:p>
      </xdr:txBody>
    </xdr:sp>
    <xdr:clientData/>
  </xdr:twoCellAnchor>
  <xdr:twoCellAnchor>
    <xdr:from>
      <xdr:col>2</xdr:col>
      <xdr:colOff>476250</xdr:colOff>
      <xdr:row>31</xdr:row>
      <xdr:rowOff>76200</xdr:rowOff>
    </xdr:from>
    <xdr:to>
      <xdr:col>7</xdr:col>
      <xdr:colOff>762000</xdr:colOff>
      <xdr:row>33</xdr:row>
      <xdr:rowOff>304800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DA654421-DFA3-4C98-8B53-26770A93152A}"/>
            </a:ext>
          </a:extLst>
        </xdr:cNvPr>
        <xdr:cNvSpPr/>
      </xdr:nvSpPr>
      <xdr:spPr>
        <a:xfrm>
          <a:off x="3303270" y="9258300"/>
          <a:ext cx="2305050" cy="640080"/>
        </a:xfrm>
        <a:prstGeom prst="wedgeRoundRectCallout">
          <a:avLst>
            <a:gd name="adj1" fmla="val -73749"/>
            <a:gd name="adj2" fmla="val 49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府補助金の対象外経費がある場合に限り、合計額のみ記載してください。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oneCellAnchor>
    <xdr:from>
      <xdr:col>1</xdr:col>
      <xdr:colOff>914400</xdr:colOff>
      <xdr:row>0</xdr:row>
      <xdr:rowOff>0</xdr:rowOff>
    </xdr:from>
    <xdr:ext cx="1214756" cy="35907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DDD87A45-3B38-4843-B7FA-0FF76C1336D2}"/>
            </a:ext>
          </a:extLst>
        </xdr:cNvPr>
        <xdr:cNvSpPr txBox="1"/>
      </xdr:nvSpPr>
      <xdr:spPr>
        <a:xfrm>
          <a:off x="2308860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12</xdr:row>
      <xdr:rowOff>0</xdr:rowOff>
    </xdr:from>
    <xdr:to>
      <xdr:col>53</xdr:col>
      <xdr:colOff>104775</xdr:colOff>
      <xdr:row>14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549DC3A0-6957-427C-8776-F9C79554876B}"/>
            </a:ext>
          </a:extLst>
        </xdr:cNvPr>
        <xdr:cNvSpPr/>
      </xdr:nvSpPr>
      <xdr:spPr>
        <a:xfrm>
          <a:off x="6560820" y="2446020"/>
          <a:ext cx="2025015" cy="573405"/>
        </a:xfrm>
        <a:prstGeom prst="wedgeRoundRectCallout">
          <a:avLst>
            <a:gd name="adj1" fmla="val -80966"/>
            <a:gd name="adj2" fmla="val 1876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１５０日を超える場合は「１５０」と入力してください。</a:t>
          </a:r>
          <a:endParaRPr kumimoji="1" lang="en-US" altLang="ja-JP" sz="1050">
            <a:solidFill>
              <a:schemeClr val="tx1"/>
            </a:solidFill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oneCellAnchor>
    <xdr:from>
      <xdr:col>14</xdr:col>
      <xdr:colOff>83820</xdr:colOff>
      <xdr:row>0</xdr:row>
      <xdr:rowOff>0</xdr:rowOff>
    </xdr:from>
    <xdr:ext cx="1214756" cy="35907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02B5CC-61CA-45EC-936C-81BB520A8436}"/>
            </a:ext>
          </a:extLst>
        </xdr:cNvPr>
        <xdr:cNvSpPr txBox="1"/>
      </xdr:nvSpPr>
      <xdr:spPr>
        <a:xfrm>
          <a:off x="2324100" y="0"/>
          <a:ext cx="1214756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記載例</a:t>
          </a:r>
          <a:r>
            <a:rPr kumimoji="1" lang="en-US" altLang="ja-JP" sz="1600" b="1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endParaRPr kumimoji="1" lang="ja-JP" altLang="en-US" sz="1600" b="1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N31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13.2" x14ac:dyDescent="0.2"/>
  <cols>
    <col min="1" max="1" width="2" style="1" customWidth="1"/>
    <col min="2" max="2" width="18.21875" style="1" customWidth="1"/>
    <col min="3" max="3" width="7.109375" style="1" customWidth="1"/>
    <col min="4" max="4" width="10.88671875" style="1" customWidth="1"/>
    <col min="5" max="5" width="2.109375" style="1" customWidth="1"/>
    <col min="6" max="6" width="6.77734375" style="1" customWidth="1"/>
    <col min="7" max="7" width="6.33203125" style="1" customWidth="1"/>
    <col min="8" max="9" width="4.33203125" style="1" customWidth="1"/>
    <col min="10" max="10" width="3.109375" style="1" customWidth="1"/>
    <col min="11" max="11" width="4.33203125" style="1" customWidth="1"/>
    <col min="12" max="12" width="3.21875" style="1" customWidth="1"/>
    <col min="13" max="13" width="4.33203125" style="1" customWidth="1"/>
    <col min="14" max="14" width="3.21875" style="1" customWidth="1"/>
    <col min="15" max="16384" width="9" style="1"/>
  </cols>
  <sheetData>
    <row r="1" spans="1:14" ht="30" customHeight="1" x14ac:dyDescent="0.2">
      <c r="A1" s="1" t="s">
        <v>66</v>
      </c>
      <c r="J1" s="157" t="s">
        <v>65</v>
      </c>
      <c r="K1" s="158"/>
      <c r="L1" s="158"/>
      <c r="M1" s="158"/>
      <c r="N1" s="159"/>
    </row>
    <row r="2" spans="1:14" x14ac:dyDescent="0.2">
      <c r="A2" s="73"/>
    </row>
    <row r="3" spans="1:14" ht="18.75" customHeight="1" x14ac:dyDescent="0.2">
      <c r="A3" s="169" t="s">
        <v>167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ht="18.75" customHeight="1" x14ac:dyDescent="0.2">
      <c r="A4" s="169" t="s">
        <v>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1:14" ht="18.75" customHeight="1" x14ac:dyDescent="0.2">
      <c r="A5" s="170" t="s">
        <v>29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20.25" customHeight="1" x14ac:dyDescent="0.2">
      <c r="A6" s="71"/>
    </row>
    <row r="7" spans="1:14" ht="19.5" customHeight="1" x14ac:dyDescent="0.2">
      <c r="H7" s="42" t="s">
        <v>109</v>
      </c>
      <c r="I7" s="145">
        <v>6</v>
      </c>
      <c r="J7" s="1" t="s">
        <v>48</v>
      </c>
      <c r="K7" s="145">
        <v>3</v>
      </c>
      <c r="L7" s="71" t="s">
        <v>13</v>
      </c>
      <c r="M7" s="145">
        <v>19</v>
      </c>
      <c r="N7" s="71" t="s">
        <v>14</v>
      </c>
    </row>
    <row r="8" spans="1:14" ht="20.25" customHeight="1" x14ac:dyDescent="0.2">
      <c r="B8" s="3" t="s">
        <v>1</v>
      </c>
    </row>
    <row r="9" spans="1:14" x14ac:dyDescent="0.2">
      <c r="A9" s="3"/>
    </row>
    <row r="10" spans="1:14" ht="18" customHeight="1" x14ac:dyDescent="0.2">
      <c r="C10" s="165" t="s">
        <v>9</v>
      </c>
      <c r="D10" s="2" t="s">
        <v>5</v>
      </c>
      <c r="F10" s="166" t="s">
        <v>155</v>
      </c>
      <c r="G10" s="166"/>
      <c r="H10" s="166"/>
      <c r="I10" s="166"/>
      <c r="J10" s="166"/>
      <c r="K10" s="166"/>
      <c r="L10" s="166"/>
      <c r="M10" s="166"/>
      <c r="N10" s="166"/>
    </row>
    <row r="11" spans="1:14" ht="30.75" customHeight="1" x14ac:dyDescent="0.2">
      <c r="C11" s="162"/>
      <c r="D11" s="2" t="s">
        <v>6</v>
      </c>
      <c r="F11" s="167" t="s">
        <v>156</v>
      </c>
      <c r="G11" s="167"/>
      <c r="H11" s="167"/>
      <c r="I11" s="167"/>
      <c r="J11" s="167"/>
      <c r="K11" s="167"/>
      <c r="L11" s="167"/>
      <c r="M11" s="167"/>
      <c r="N11" s="167"/>
    </row>
    <row r="12" spans="1:14" ht="19.5" customHeight="1" x14ac:dyDescent="0.2">
      <c r="C12" s="162"/>
      <c r="D12" s="71" t="s">
        <v>10</v>
      </c>
      <c r="F12" s="168" t="s">
        <v>157</v>
      </c>
      <c r="G12" s="167"/>
      <c r="H12" s="167"/>
      <c r="I12" s="167"/>
      <c r="J12" s="167"/>
      <c r="K12" s="167"/>
      <c r="L12" s="167"/>
      <c r="M12" s="167"/>
      <c r="N12" s="167"/>
    </row>
    <row r="13" spans="1:14" ht="32.25" customHeight="1" x14ac:dyDescent="0.2">
      <c r="C13" s="162"/>
      <c r="D13" s="2" t="s">
        <v>7</v>
      </c>
      <c r="F13" s="168" t="s">
        <v>158</v>
      </c>
      <c r="G13" s="167"/>
      <c r="H13" s="167"/>
      <c r="I13" s="167"/>
      <c r="J13" s="167"/>
      <c r="K13" s="167"/>
      <c r="L13" s="167"/>
      <c r="M13" s="167"/>
      <c r="N13" s="167"/>
    </row>
    <row r="14" spans="1:14" ht="14.4" x14ac:dyDescent="0.2">
      <c r="C14" s="162"/>
      <c r="D14" s="73"/>
      <c r="E14" s="73"/>
      <c r="F14" s="171"/>
      <c r="G14" s="171"/>
      <c r="H14" s="171"/>
      <c r="I14" s="171"/>
      <c r="J14" s="171"/>
      <c r="K14" s="171"/>
      <c r="L14" s="171"/>
      <c r="M14" s="171"/>
      <c r="N14" s="73"/>
    </row>
    <row r="15" spans="1:14" ht="17.25" customHeight="1" x14ac:dyDescent="0.2">
      <c r="C15" s="162"/>
      <c r="D15" s="163" t="s">
        <v>8</v>
      </c>
      <c r="F15" s="6" t="s">
        <v>11</v>
      </c>
      <c r="H15" s="73"/>
      <c r="I15" s="6" t="s">
        <v>12</v>
      </c>
      <c r="J15" s="6"/>
      <c r="K15" s="73"/>
      <c r="L15" s="73"/>
      <c r="M15" s="73"/>
      <c r="N15" s="73"/>
    </row>
    <row r="16" spans="1:14" ht="21.75" customHeight="1" x14ac:dyDescent="0.2">
      <c r="A16" s="3"/>
      <c r="D16" s="163"/>
      <c r="F16" s="166" t="s">
        <v>159</v>
      </c>
      <c r="G16" s="166"/>
      <c r="H16" s="4"/>
      <c r="I16" s="166" t="s">
        <v>160</v>
      </c>
      <c r="J16" s="166"/>
      <c r="K16" s="166"/>
      <c r="L16" s="166"/>
      <c r="M16" s="166"/>
      <c r="N16" s="73"/>
    </row>
    <row r="17" spans="1:14" ht="16.5" customHeight="1" x14ac:dyDescent="0.2">
      <c r="A17" s="160" t="s">
        <v>111</v>
      </c>
      <c r="B17" s="161"/>
      <c r="C17" s="161"/>
      <c r="D17" s="161"/>
      <c r="E17" s="161"/>
      <c r="F17" s="161"/>
      <c r="G17" s="161"/>
      <c r="H17" s="161"/>
      <c r="I17" s="161"/>
      <c r="J17" s="162"/>
      <c r="K17" s="162"/>
      <c r="L17" s="162"/>
      <c r="M17" s="162"/>
      <c r="N17" s="162"/>
    </row>
    <row r="18" spans="1:14" ht="16.5" customHeight="1" x14ac:dyDescent="0.2">
      <c r="A18" s="165" t="s">
        <v>112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19.5" customHeight="1" x14ac:dyDescent="0.2">
      <c r="A19" s="73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21.75" customHeight="1" x14ac:dyDescent="0.2">
      <c r="A20" s="163" t="s">
        <v>2</v>
      </c>
      <c r="B20" s="164"/>
      <c r="C20" s="164"/>
      <c r="D20" s="164"/>
      <c r="E20" s="164"/>
      <c r="F20" s="164"/>
      <c r="G20" s="164"/>
      <c r="H20" s="164"/>
      <c r="I20" s="164"/>
      <c r="J20" s="162"/>
      <c r="K20" s="162"/>
      <c r="L20" s="162"/>
      <c r="M20" s="162"/>
      <c r="N20" s="162"/>
    </row>
    <row r="21" spans="1:14" ht="33.75" customHeight="1" x14ac:dyDescent="0.2">
      <c r="A21" s="71"/>
      <c r="B21" s="72"/>
      <c r="C21" s="72"/>
      <c r="D21" s="72"/>
      <c r="E21" s="72"/>
      <c r="F21" s="72"/>
      <c r="G21" s="72"/>
      <c r="H21" s="72"/>
      <c r="I21" s="72"/>
    </row>
    <row r="22" spans="1:14" ht="27" customHeight="1" x14ac:dyDescent="0.2">
      <c r="B22" s="73" t="s">
        <v>30</v>
      </c>
      <c r="D22" s="172">
        <v>133000</v>
      </c>
      <c r="E22" s="172"/>
      <c r="F22" s="172"/>
      <c r="G22" s="7" t="s">
        <v>4</v>
      </c>
    </row>
    <row r="23" spans="1:14" ht="22.5" customHeight="1" x14ac:dyDescent="0.2">
      <c r="B23" s="73"/>
    </row>
    <row r="24" spans="1:14" ht="22.5" customHeight="1" x14ac:dyDescent="0.2">
      <c r="B24" s="73" t="s">
        <v>67</v>
      </c>
    </row>
    <row r="25" spans="1:14" ht="22.5" customHeight="1" x14ac:dyDescent="0.2">
      <c r="B25" s="73"/>
    </row>
    <row r="26" spans="1:14" ht="22.5" customHeight="1" x14ac:dyDescent="0.2">
      <c r="B26" s="73" t="s">
        <v>88</v>
      </c>
    </row>
    <row r="27" spans="1:14" ht="22.5" customHeight="1" x14ac:dyDescent="0.2">
      <c r="A27" s="3"/>
    </row>
    <row r="28" spans="1:14" ht="22.5" customHeight="1" x14ac:dyDescent="0.2">
      <c r="B28" s="3" t="s">
        <v>3</v>
      </c>
    </row>
    <row r="29" spans="1:14" ht="22.5" customHeight="1" x14ac:dyDescent="0.2">
      <c r="B29" s="73" t="s">
        <v>31</v>
      </c>
    </row>
    <row r="30" spans="1:14" ht="22.5" customHeight="1" x14ac:dyDescent="0.2">
      <c r="B30" s="73" t="s">
        <v>32</v>
      </c>
    </row>
    <row r="31" spans="1:14" ht="22.5" customHeight="1" x14ac:dyDescent="0.2">
      <c r="B31" s="1" t="s">
        <v>33</v>
      </c>
    </row>
  </sheetData>
  <mergeCells count="17">
    <mergeCell ref="D22:F22"/>
    <mergeCell ref="J1:N1"/>
    <mergeCell ref="A17:N17"/>
    <mergeCell ref="A20:N20"/>
    <mergeCell ref="A18:N18"/>
    <mergeCell ref="F10:N10"/>
    <mergeCell ref="F11:N11"/>
    <mergeCell ref="F12:N12"/>
    <mergeCell ref="C10:C15"/>
    <mergeCell ref="A4:N4"/>
    <mergeCell ref="A5:N5"/>
    <mergeCell ref="A3:N3"/>
    <mergeCell ref="F13:N13"/>
    <mergeCell ref="D15:D16"/>
    <mergeCell ref="F14:M14"/>
    <mergeCell ref="F16:G16"/>
    <mergeCell ref="I16:M16"/>
  </mergeCells>
  <phoneticPr fontId="3"/>
  <pageMargins left="0.97" right="0.98" top="1.01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W29"/>
  <sheetViews>
    <sheetView view="pageBreakPreview" zoomScaleNormal="100" zoomScaleSheetLayoutView="100" workbookViewId="0">
      <selection activeCell="L9" sqref="L9"/>
    </sheetView>
  </sheetViews>
  <sheetFormatPr defaultColWidth="9" defaultRowHeight="13.2" x14ac:dyDescent="0.2"/>
  <cols>
    <col min="1" max="1" width="8.33203125" style="1" customWidth="1"/>
    <col min="2" max="2" width="4.21875" style="1" customWidth="1"/>
    <col min="3" max="3" width="1.6640625" style="1" customWidth="1"/>
    <col min="4" max="4" width="4.21875" style="3" customWidth="1"/>
    <col min="5" max="5" width="4.88671875" style="3" customWidth="1"/>
    <col min="6" max="6" width="2.33203125" style="1" customWidth="1"/>
    <col min="7" max="7" width="3.21875" style="1" customWidth="1"/>
    <col min="8" max="8" width="4.109375" style="1" customWidth="1"/>
    <col min="9" max="9" width="3.21875" style="1" customWidth="1"/>
    <col min="10" max="10" width="3" style="1" customWidth="1"/>
    <col min="11" max="11" width="3.21875" style="1" customWidth="1"/>
    <col min="12" max="12" width="4.6640625" style="1" customWidth="1"/>
    <col min="13" max="13" width="1.33203125" style="1" customWidth="1"/>
    <col min="14" max="14" width="2.33203125" style="1" customWidth="1"/>
    <col min="15" max="15" width="3.21875" style="1" customWidth="1"/>
    <col min="16" max="16" width="3.33203125" style="1" customWidth="1"/>
    <col min="17" max="17" width="3.21875" style="1" customWidth="1"/>
    <col min="18" max="18" width="3" style="1" customWidth="1"/>
    <col min="19" max="19" width="3.21875" style="1" customWidth="1"/>
    <col min="20" max="20" width="7.21875" style="1" customWidth="1"/>
    <col min="21" max="21" width="6" style="1" customWidth="1"/>
    <col min="22" max="22" width="4" style="1" customWidth="1"/>
    <col min="23" max="23" width="1.21875" style="1" customWidth="1"/>
    <col min="24" max="16384" width="9" style="1"/>
  </cols>
  <sheetData>
    <row r="1" spans="1:23" ht="32.25" customHeight="1" x14ac:dyDescent="0.2">
      <c r="A1" s="73" t="s">
        <v>68</v>
      </c>
      <c r="B1" s="73"/>
      <c r="C1" s="73"/>
      <c r="D1" s="73"/>
      <c r="E1" s="1"/>
      <c r="K1" s="12"/>
      <c r="L1" s="12"/>
      <c r="M1" s="12"/>
      <c r="N1" s="40"/>
      <c r="O1" s="40"/>
      <c r="P1" s="12"/>
      <c r="Q1" s="12"/>
      <c r="R1" s="12"/>
      <c r="S1" s="13"/>
      <c r="T1" s="157" t="s">
        <v>65</v>
      </c>
      <c r="U1" s="230"/>
      <c r="V1" s="230"/>
      <c r="W1" s="231"/>
    </row>
    <row r="2" spans="1:23" ht="23.25" customHeight="1" x14ac:dyDescent="0.2">
      <c r="A2" s="169" t="s">
        <v>168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 ht="21.75" customHeight="1" x14ac:dyDescent="0.2">
      <c r="A3" s="169" t="s">
        <v>61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</row>
    <row r="4" spans="1:23" ht="30.75" customHeight="1" x14ac:dyDescent="0.2">
      <c r="A4" s="74"/>
      <c r="B4" s="74"/>
      <c r="C4" s="74"/>
      <c r="D4" s="69"/>
      <c r="E4" s="69"/>
      <c r="F4" s="69"/>
      <c r="G4" s="69"/>
      <c r="H4" s="173" t="s">
        <v>15</v>
      </c>
      <c r="I4" s="173"/>
      <c r="J4" s="173"/>
      <c r="K4" s="174"/>
      <c r="L4" s="174"/>
      <c r="M4" s="77"/>
      <c r="N4" s="233" t="str">
        <f>IF('第７号様式①実績報告書（運営）'!F13="","",'第７号様式①実績報告書（運営）'!F13)</f>
        <v>こども食堂　ＫＹＯ</v>
      </c>
      <c r="O4" s="233"/>
      <c r="P4" s="233"/>
      <c r="Q4" s="233"/>
      <c r="R4" s="233"/>
      <c r="S4" s="233"/>
      <c r="T4" s="233"/>
      <c r="U4" s="233"/>
      <c r="V4" s="233"/>
      <c r="W4" s="233"/>
    </row>
    <row r="5" spans="1:23" ht="4.5" customHeight="1" thickBot="1" x14ac:dyDescent="0.25">
      <c r="A5" s="74"/>
      <c r="B5" s="74"/>
      <c r="C5" s="74"/>
      <c r="D5" s="69"/>
      <c r="E5" s="69"/>
      <c r="F5" s="9"/>
      <c r="G5" s="9"/>
      <c r="H5" s="9"/>
      <c r="I5" s="9"/>
      <c r="J5" s="10"/>
      <c r="K5" s="10"/>
      <c r="L5" s="10"/>
      <c r="M5" s="10"/>
    </row>
    <row r="6" spans="1:23" ht="32.25" customHeight="1" x14ac:dyDescent="0.2">
      <c r="A6" s="175" t="s">
        <v>35</v>
      </c>
      <c r="B6" s="176"/>
      <c r="C6" s="29"/>
      <c r="D6" s="30"/>
      <c r="E6" s="30"/>
      <c r="F6" s="31" t="s">
        <v>109</v>
      </c>
      <c r="G6" s="146">
        <v>5</v>
      </c>
      <c r="H6" s="33" t="s">
        <v>48</v>
      </c>
      <c r="I6" s="146">
        <v>4</v>
      </c>
      <c r="J6" s="33" t="s">
        <v>13</v>
      </c>
      <c r="K6" s="146">
        <v>3</v>
      </c>
      <c r="L6" s="32" t="s">
        <v>110</v>
      </c>
      <c r="M6" s="32"/>
      <c r="N6" s="32"/>
      <c r="O6" s="146">
        <v>6</v>
      </c>
      <c r="P6" s="33" t="s">
        <v>48</v>
      </c>
      <c r="Q6" s="146">
        <v>3</v>
      </c>
      <c r="R6" s="33" t="s">
        <v>13</v>
      </c>
      <c r="S6" s="146">
        <v>19</v>
      </c>
      <c r="T6" s="30" t="s">
        <v>14</v>
      </c>
      <c r="U6" s="32"/>
      <c r="V6" s="32"/>
      <c r="W6" s="34"/>
    </row>
    <row r="7" spans="1:23" ht="14.25" customHeight="1" x14ac:dyDescent="0.2">
      <c r="A7" s="179" t="s">
        <v>36</v>
      </c>
      <c r="B7" s="180"/>
      <c r="C7" s="16"/>
      <c r="D7" s="17"/>
      <c r="E7" s="17"/>
      <c r="F7" s="20"/>
      <c r="G7" s="11"/>
      <c r="H7" s="21"/>
      <c r="I7" s="11"/>
      <c r="J7" s="21"/>
      <c r="K7" s="11"/>
      <c r="L7" s="11"/>
      <c r="M7" s="11"/>
      <c r="N7" s="11"/>
      <c r="O7" s="11"/>
      <c r="P7" s="21"/>
      <c r="Q7" s="11"/>
      <c r="R7" s="21"/>
      <c r="S7" s="11"/>
      <c r="T7" s="21"/>
      <c r="U7" s="11"/>
      <c r="V7" s="11"/>
      <c r="W7" s="35"/>
    </row>
    <row r="8" spans="1:23" ht="14.25" customHeight="1" x14ac:dyDescent="0.2">
      <c r="A8" s="181"/>
      <c r="B8" s="182"/>
      <c r="C8" s="18"/>
      <c r="D8" s="82"/>
      <c r="E8" s="82"/>
      <c r="F8" s="12"/>
      <c r="G8" s="12"/>
      <c r="H8" s="12"/>
      <c r="I8" s="12"/>
      <c r="J8" s="12"/>
      <c r="K8" s="5"/>
      <c r="L8" s="195">
        <v>13</v>
      </c>
      <c r="M8" s="195"/>
      <c r="N8" s="195"/>
      <c r="O8" s="5" t="s">
        <v>14</v>
      </c>
      <c r="P8" s="12"/>
      <c r="Q8" s="12"/>
      <c r="R8" s="12"/>
      <c r="S8" s="12"/>
      <c r="T8" s="12"/>
      <c r="U8" s="12"/>
      <c r="V8" s="12"/>
      <c r="W8" s="26"/>
    </row>
    <row r="9" spans="1:23" ht="5.25" customHeight="1" x14ac:dyDescent="0.2">
      <c r="A9" s="183"/>
      <c r="B9" s="184"/>
      <c r="C9" s="41"/>
      <c r="D9" s="19"/>
      <c r="E9" s="19"/>
      <c r="F9" s="5"/>
      <c r="G9" s="5"/>
      <c r="H9" s="5"/>
      <c r="I9" s="5"/>
      <c r="J9" s="5"/>
      <c r="K9" s="5"/>
      <c r="L9" s="14"/>
      <c r="M9" s="14"/>
      <c r="N9" s="14"/>
      <c r="O9" s="5"/>
      <c r="P9" s="5"/>
      <c r="Q9" s="5"/>
      <c r="R9" s="5"/>
      <c r="S9" s="5"/>
      <c r="T9" s="5"/>
      <c r="U9" s="5"/>
      <c r="V9" s="5"/>
      <c r="W9" s="36"/>
    </row>
    <row r="10" spans="1:23" ht="32.25" customHeight="1" x14ac:dyDescent="0.2">
      <c r="A10" s="177" t="s">
        <v>37</v>
      </c>
      <c r="B10" s="178"/>
      <c r="C10" s="192" t="s">
        <v>161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4"/>
    </row>
    <row r="11" spans="1:23" ht="14.25" customHeight="1" x14ac:dyDescent="0.2">
      <c r="A11" s="198" t="s">
        <v>38</v>
      </c>
      <c r="B11" s="178"/>
      <c r="C11" s="16"/>
      <c r="D11" s="17"/>
      <c r="E11" s="1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35"/>
    </row>
    <row r="12" spans="1:23" ht="14.25" customHeight="1" x14ac:dyDescent="0.2">
      <c r="A12" s="199"/>
      <c r="B12" s="178"/>
      <c r="C12" s="18"/>
      <c r="D12" s="204">
        <f>I12+Q12+U12</f>
        <v>210</v>
      </c>
      <c r="E12" s="204"/>
      <c r="F12" s="5" t="s">
        <v>55</v>
      </c>
      <c r="G12" s="5" t="s">
        <v>59</v>
      </c>
      <c r="H12" s="5"/>
      <c r="I12" s="204">
        <f>K29</f>
        <v>121</v>
      </c>
      <c r="J12" s="204"/>
      <c r="K12" s="5" t="s">
        <v>56</v>
      </c>
      <c r="L12" s="5"/>
      <c r="M12" s="5"/>
      <c r="N12" s="5"/>
      <c r="O12" s="5"/>
      <c r="P12" s="5"/>
      <c r="Q12" s="204">
        <f>O29</f>
        <v>59</v>
      </c>
      <c r="R12" s="204"/>
      <c r="S12" s="5" t="s">
        <v>57</v>
      </c>
      <c r="T12" s="5"/>
      <c r="U12" s="147">
        <f>S29</f>
        <v>30</v>
      </c>
      <c r="V12" s="5" t="s">
        <v>58</v>
      </c>
      <c r="W12" s="26"/>
    </row>
    <row r="13" spans="1:23" ht="6.75" customHeight="1" thickBot="1" x14ac:dyDescent="0.25">
      <c r="A13" s="200"/>
      <c r="B13" s="201"/>
      <c r="C13" s="37"/>
      <c r="D13" s="38"/>
      <c r="E13" s="3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</row>
    <row r="14" spans="1:23" ht="18.75" customHeight="1" thickBot="1" x14ac:dyDescent="0.25">
      <c r="A14" s="205" t="s">
        <v>60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7"/>
    </row>
    <row r="15" spans="1:23" ht="18.75" customHeight="1" x14ac:dyDescent="0.2">
      <c r="A15" s="22"/>
      <c r="B15" s="215" t="s">
        <v>49</v>
      </c>
      <c r="C15" s="215"/>
      <c r="D15" s="215"/>
      <c r="E15" s="215"/>
      <c r="F15" s="215"/>
      <c r="G15" s="215"/>
      <c r="H15" s="215"/>
      <c r="I15" s="215"/>
      <c r="J15" s="216"/>
      <c r="K15" s="217" t="s">
        <v>54</v>
      </c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3"/>
    </row>
    <row r="16" spans="1:23" ht="38.25" customHeight="1" x14ac:dyDescent="0.2">
      <c r="A16" s="24"/>
      <c r="B16" s="196"/>
      <c r="C16" s="196"/>
      <c r="D16" s="196"/>
      <c r="E16" s="196"/>
      <c r="F16" s="196"/>
      <c r="G16" s="196"/>
      <c r="H16" s="196"/>
      <c r="I16" s="196"/>
      <c r="J16" s="197"/>
      <c r="K16" s="221" t="s">
        <v>50</v>
      </c>
      <c r="L16" s="203"/>
      <c r="M16" s="222"/>
      <c r="N16" s="222"/>
      <c r="O16" s="202" t="s">
        <v>51</v>
      </c>
      <c r="P16" s="203"/>
      <c r="Q16" s="203"/>
      <c r="R16" s="203"/>
      <c r="S16" s="219" t="s">
        <v>26</v>
      </c>
      <c r="T16" s="203"/>
      <c r="U16" s="219" t="s">
        <v>52</v>
      </c>
      <c r="V16" s="203"/>
      <c r="W16" s="220"/>
    </row>
    <row r="17" spans="1:23" ht="34.5" customHeight="1" x14ac:dyDescent="0.2">
      <c r="A17" s="25" t="s">
        <v>39</v>
      </c>
      <c r="B17" s="189">
        <v>43580</v>
      </c>
      <c r="C17" s="190"/>
      <c r="D17" s="190"/>
      <c r="E17" s="190"/>
      <c r="F17" s="190"/>
      <c r="G17" s="190"/>
      <c r="H17" s="190"/>
      <c r="I17" s="190"/>
      <c r="J17" s="191"/>
      <c r="K17" s="185">
        <v>12</v>
      </c>
      <c r="L17" s="186"/>
      <c r="M17" s="186"/>
      <c r="N17" s="186"/>
      <c r="O17" s="186">
        <v>7</v>
      </c>
      <c r="P17" s="186"/>
      <c r="Q17" s="186"/>
      <c r="R17" s="186"/>
      <c r="S17" s="186">
        <v>3</v>
      </c>
      <c r="T17" s="186"/>
      <c r="U17" s="187">
        <f>SUM(K17:T17)</f>
        <v>22</v>
      </c>
      <c r="V17" s="187"/>
      <c r="W17" s="188"/>
    </row>
    <row r="18" spans="1:23" ht="34.5" customHeight="1" x14ac:dyDescent="0.2">
      <c r="A18" s="25" t="s">
        <v>40</v>
      </c>
      <c r="B18" s="189">
        <v>43610</v>
      </c>
      <c r="C18" s="190"/>
      <c r="D18" s="190"/>
      <c r="E18" s="190"/>
      <c r="F18" s="190"/>
      <c r="G18" s="190"/>
      <c r="H18" s="190"/>
      <c r="I18" s="190"/>
      <c r="J18" s="191"/>
      <c r="K18" s="185">
        <v>12</v>
      </c>
      <c r="L18" s="186"/>
      <c r="M18" s="186"/>
      <c r="N18" s="186"/>
      <c r="O18" s="186">
        <v>7</v>
      </c>
      <c r="P18" s="186"/>
      <c r="Q18" s="186"/>
      <c r="R18" s="186"/>
      <c r="S18" s="186">
        <v>3</v>
      </c>
      <c r="T18" s="186"/>
      <c r="U18" s="187">
        <f t="shared" ref="U18:U28" si="0">SUM(K18:T18)</f>
        <v>22</v>
      </c>
      <c r="V18" s="187"/>
      <c r="W18" s="188"/>
    </row>
    <row r="19" spans="1:23" ht="34.5" customHeight="1" x14ac:dyDescent="0.2">
      <c r="A19" s="25" t="s">
        <v>41</v>
      </c>
      <c r="B19" s="189">
        <v>43645</v>
      </c>
      <c r="C19" s="190"/>
      <c r="D19" s="190"/>
      <c r="E19" s="190"/>
      <c r="F19" s="190"/>
      <c r="G19" s="190"/>
      <c r="H19" s="190"/>
      <c r="I19" s="190"/>
      <c r="J19" s="191"/>
      <c r="K19" s="185">
        <v>9</v>
      </c>
      <c r="L19" s="186"/>
      <c r="M19" s="186"/>
      <c r="N19" s="186"/>
      <c r="O19" s="186">
        <v>5</v>
      </c>
      <c r="P19" s="186"/>
      <c r="Q19" s="186"/>
      <c r="R19" s="186"/>
      <c r="S19" s="186">
        <v>4</v>
      </c>
      <c r="T19" s="186"/>
      <c r="U19" s="187">
        <f t="shared" si="0"/>
        <v>18</v>
      </c>
      <c r="V19" s="187"/>
      <c r="W19" s="188"/>
    </row>
    <row r="20" spans="1:23" ht="34.5" customHeight="1" x14ac:dyDescent="0.2">
      <c r="A20" s="25" t="s">
        <v>42</v>
      </c>
      <c r="B20" s="189">
        <v>43673</v>
      </c>
      <c r="C20" s="190"/>
      <c r="D20" s="190"/>
      <c r="E20" s="190"/>
      <c r="F20" s="190"/>
      <c r="G20" s="190"/>
      <c r="H20" s="190"/>
      <c r="I20" s="190"/>
      <c r="J20" s="191"/>
      <c r="K20" s="185">
        <v>10</v>
      </c>
      <c r="L20" s="186"/>
      <c r="M20" s="186"/>
      <c r="N20" s="186"/>
      <c r="O20" s="186">
        <v>6</v>
      </c>
      <c r="P20" s="186"/>
      <c r="Q20" s="186"/>
      <c r="R20" s="186"/>
      <c r="S20" s="186">
        <v>2</v>
      </c>
      <c r="T20" s="186"/>
      <c r="U20" s="187">
        <f t="shared" si="0"/>
        <v>18</v>
      </c>
      <c r="V20" s="187"/>
      <c r="W20" s="188"/>
    </row>
    <row r="21" spans="1:23" ht="34.5" customHeight="1" x14ac:dyDescent="0.2">
      <c r="A21" s="25" t="s">
        <v>43</v>
      </c>
      <c r="B21" s="208" t="s">
        <v>162</v>
      </c>
      <c r="C21" s="190"/>
      <c r="D21" s="190"/>
      <c r="E21" s="190"/>
      <c r="F21" s="190"/>
      <c r="G21" s="190"/>
      <c r="H21" s="190"/>
      <c r="I21" s="190"/>
      <c r="J21" s="191"/>
      <c r="K21" s="185">
        <v>34</v>
      </c>
      <c r="L21" s="186"/>
      <c r="M21" s="186"/>
      <c r="N21" s="186"/>
      <c r="O21" s="186">
        <v>13</v>
      </c>
      <c r="P21" s="186"/>
      <c r="Q21" s="186"/>
      <c r="R21" s="186"/>
      <c r="S21" s="186">
        <v>7</v>
      </c>
      <c r="T21" s="186"/>
      <c r="U21" s="187">
        <f t="shared" si="0"/>
        <v>54</v>
      </c>
      <c r="V21" s="187"/>
      <c r="W21" s="188"/>
    </row>
    <row r="22" spans="1:23" ht="34.5" customHeight="1" x14ac:dyDescent="0.2">
      <c r="A22" s="25" t="s">
        <v>44</v>
      </c>
      <c r="B22" s="189">
        <v>43736</v>
      </c>
      <c r="C22" s="190"/>
      <c r="D22" s="190"/>
      <c r="E22" s="190"/>
      <c r="F22" s="190"/>
      <c r="G22" s="190"/>
      <c r="H22" s="190"/>
      <c r="I22" s="190"/>
      <c r="J22" s="191"/>
      <c r="K22" s="185">
        <v>8</v>
      </c>
      <c r="L22" s="186"/>
      <c r="M22" s="186"/>
      <c r="N22" s="186"/>
      <c r="O22" s="186">
        <v>4</v>
      </c>
      <c r="P22" s="186"/>
      <c r="Q22" s="186"/>
      <c r="R22" s="186"/>
      <c r="S22" s="186">
        <v>2</v>
      </c>
      <c r="T22" s="186"/>
      <c r="U22" s="187">
        <f t="shared" si="0"/>
        <v>14</v>
      </c>
      <c r="V22" s="187"/>
      <c r="W22" s="188"/>
    </row>
    <row r="23" spans="1:23" ht="34.5" customHeight="1" x14ac:dyDescent="0.2">
      <c r="A23" s="25" t="s">
        <v>85</v>
      </c>
      <c r="B23" s="189">
        <v>43764</v>
      </c>
      <c r="C23" s="190"/>
      <c r="D23" s="190"/>
      <c r="E23" s="190"/>
      <c r="F23" s="190"/>
      <c r="G23" s="190"/>
      <c r="H23" s="190"/>
      <c r="I23" s="190"/>
      <c r="J23" s="191"/>
      <c r="K23" s="185">
        <v>11</v>
      </c>
      <c r="L23" s="186"/>
      <c r="M23" s="186"/>
      <c r="N23" s="186"/>
      <c r="O23" s="186">
        <v>5</v>
      </c>
      <c r="P23" s="186"/>
      <c r="Q23" s="186"/>
      <c r="R23" s="186"/>
      <c r="S23" s="186">
        <v>3</v>
      </c>
      <c r="T23" s="186"/>
      <c r="U23" s="187">
        <f t="shared" si="0"/>
        <v>19</v>
      </c>
      <c r="V23" s="187"/>
      <c r="W23" s="188"/>
    </row>
    <row r="24" spans="1:23" ht="34.5" customHeight="1" x14ac:dyDescent="0.2">
      <c r="A24" s="25" t="s">
        <v>86</v>
      </c>
      <c r="B24" s="189">
        <v>43799</v>
      </c>
      <c r="C24" s="190"/>
      <c r="D24" s="190"/>
      <c r="E24" s="190"/>
      <c r="F24" s="190"/>
      <c r="G24" s="190"/>
      <c r="H24" s="190"/>
      <c r="I24" s="190"/>
      <c r="J24" s="191"/>
      <c r="K24" s="185">
        <v>13</v>
      </c>
      <c r="L24" s="186"/>
      <c r="M24" s="186"/>
      <c r="N24" s="186"/>
      <c r="O24" s="186">
        <v>6</v>
      </c>
      <c r="P24" s="186"/>
      <c r="Q24" s="186"/>
      <c r="R24" s="186"/>
      <c r="S24" s="186">
        <v>4</v>
      </c>
      <c r="T24" s="186"/>
      <c r="U24" s="187">
        <f t="shared" si="0"/>
        <v>23</v>
      </c>
      <c r="V24" s="187"/>
      <c r="W24" s="188"/>
    </row>
    <row r="25" spans="1:23" ht="34.5" customHeight="1" x14ac:dyDescent="0.2">
      <c r="A25" s="25" t="s">
        <v>87</v>
      </c>
      <c r="B25" s="189">
        <v>43827</v>
      </c>
      <c r="C25" s="190"/>
      <c r="D25" s="190"/>
      <c r="E25" s="190"/>
      <c r="F25" s="190"/>
      <c r="G25" s="190"/>
      <c r="H25" s="190"/>
      <c r="I25" s="190"/>
      <c r="J25" s="191"/>
      <c r="K25" s="185">
        <v>12</v>
      </c>
      <c r="L25" s="186"/>
      <c r="M25" s="186"/>
      <c r="N25" s="186"/>
      <c r="O25" s="186">
        <v>6</v>
      </c>
      <c r="P25" s="186"/>
      <c r="Q25" s="186"/>
      <c r="R25" s="186"/>
      <c r="S25" s="186">
        <v>2</v>
      </c>
      <c r="T25" s="186"/>
      <c r="U25" s="187">
        <f t="shared" si="0"/>
        <v>20</v>
      </c>
      <c r="V25" s="187"/>
      <c r="W25" s="188"/>
    </row>
    <row r="26" spans="1:23" ht="34.5" customHeight="1" x14ac:dyDescent="0.2">
      <c r="A26" s="25" t="s">
        <v>45</v>
      </c>
      <c r="B26" s="189"/>
      <c r="C26" s="190"/>
      <c r="D26" s="190"/>
      <c r="E26" s="190"/>
      <c r="F26" s="190"/>
      <c r="G26" s="190"/>
      <c r="H26" s="190"/>
      <c r="I26" s="190"/>
      <c r="J26" s="191"/>
      <c r="K26" s="185"/>
      <c r="L26" s="186"/>
      <c r="M26" s="186"/>
      <c r="N26" s="186"/>
      <c r="O26" s="186"/>
      <c r="P26" s="186"/>
      <c r="Q26" s="186"/>
      <c r="R26" s="186"/>
      <c r="S26" s="186"/>
      <c r="T26" s="186"/>
      <c r="U26" s="187">
        <f t="shared" si="0"/>
        <v>0</v>
      </c>
      <c r="V26" s="187"/>
      <c r="W26" s="188"/>
    </row>
    <row r="27" spans="1:23" ht="34.5" customHeight="1" x14ac:dyDescent="0.2">
      <c r="A27" s="25" t="s">
        <v>46</v>
      </c>
      <c r="B27" s="189"/>
      <c r="C27" s="190"/>
      <c r="D27" s="190"/>
      <c r="E27" s="190"/>
      <c r="F27" s="190"/>
      <c r="G27" s="190"/>
      <c r="H27" s="190"/>
      <c r="I27" s="190"/>
      <c r="J27" s="191"/>
      <c r="K27" s="185"/>
      <c r="L27" s="186"/>
      <c r="M27" s="186"/>
      <c r="N27" s="186"/>
      <c r="O27" s="186"/>
      <c r="P27" s="186"/>
      <c r="Q27" s="186"/>
      <c r="R27" s="186"/>
      <c r="S27" s="186"/>
      <c r="T27" s="186"/>
      <c r="U27" s="187">
        <f t="shared" si="0"/>
        <v>0</v>
      </c>
      <c r="V27" s="187"/>
      <c r="W27" s="188"/>
    </row>
    <row r="28" spans="1:23" ht="34.5" customHeight="1" thickBot="1" x14ac:dyDescent="0.25">
      <c r="A28" s="45" t="s">
        <v>47</v>
      </c>
      <c r="B28" s="209"/>
      <c r="C28" s="210"/>
      <c r="D28" s="210"/>
      <c r="E28" s="210"/>
      <c r="F28" s="210"/>
      <c r="G28" s="210"/>
      <c r="H28" s="210"/>
      <c r="I28" s="210"/>
      <c r="J28" s="211"/>
      <c r="K28" s="226"/>
      <c r="L28" s="227"/>
      <c r="M28" s="227"/>
      <c r="N28" s="227"/>
      <c r="O28" s="227"/>
      <c r="P28" s="227"/>
      <c r="Q28" s="227"/>
      <c r="R28" s="227"/>
      <c r="S28" s="227"/>
      <c r="T28" s="227"/>
      <c r="U28" s="228">
        <f t="shared" si="0"/>
        <v>0</v>
      </c>
      <c r="V28" s="228"/>
      <c r="W28" s="229"/>
    </row>
    <row r="29" spans="1:23" ht="34.5" customHeight="1" thickTop="1" thickBot="1" x14ac:dyDescent="0.25">
      <c r="A29" s="44" t="s">
        <v>53</v>
      </c>
      <c r="B29" s="212"/>
      <c r="C29" s="212"/>
      <c r="D29" s="213"/>
      <c r="E29" s="213"/>
      <c r="F29" s="213"/>
      <c r="G29" s="213"/>
      <c r="H29" s="213"/>
      <c r="I29" s="213"/>
      <c r="J29" s="214"/>
      <c r="K29" s="223">
        <f>SUM(K17:N28)</f>
        <v>121</v>
      </c>
      <c r="L29" s="224"/>
      <c r="M29" s="224"/>
      <c r="N29" s="224"/>
      <c r="O29" s="224">
        <f>SUM(O17:R28)</f>
        <v>59</v>
      </c>
      <c r="P29" s="224"/>
      <c r="Q29" s="224"/>
      <c r="R29" s="224"/>
      <c r="S29" s="224">
        <f>SUM(S17:T28)</f>
        <v>30</v>
      </c>
      <c r="T29" s="224"/>
      <c r="U29" s="224">
        <f>SUM(K29:T29)</f>
        <v>210</v>
      </c>
      <c r="V29" s="224"/>
      <c r="W29" s="225"/>
    </row>
  </sheetData>
  <mergeCells count="87">
    <mergeCell ref="T1:W1"/>
    <mergeCell ref="A3:W3"/>
    <mergeCell ref="N4:W4"/>
    <mergeCell ref="S27:T27"/>
    <mergeCell ref="U27:W27"/>
    <mergeCell ref="S25:T25"/>
    <mergeCell ref="U25:W25"/>
    <mergeCell ref="K26:N26"/>
    <mergeCell ref="S26:T26"/>
    <mergeCell ref="U26:W26"/>
    <mergeCell ref="S23:T23"/>
    <mergeCell ref="U23:W23"/>
    <mergeCell ref="K24:N24"/>
    <mergeCell ref="O24:R24"/>
    <mergeCell ref="S24:T24"/>
    <mergeCell ref="U24:W24"/>
    <mergeCell ref="K29:N29"/>
    <mergeCell ref="O29:R29"/>
    <mergeCell ref="S29:T29"/>
    <mergeCell ref="U29:W29"/>
    <mergeCell ref="K28:N28"/>
    <mergeCell ref="O28:R28"/>
    <mergeCell ref="S28:T28"/>
    <mergeCell ref="U28:W28"/>
    <mergeCell ref="O23:R23"/>
    <mergeCell ref="O21:R21"/>
    <mergeCell ref="S21:T21"/>
    <mergeCell ref="U21:W21"/>
    <mergeCell ref="K22:N22"/>
    <mergeCell ref="O22:R22"/>
    <mergeCell ref="S22:T22"/>
    <mergeCell ref="U22:W22"/>
    <mergeCell ref="U17:W17"/>
    <mergeCell ref="B28:J28"/>
    <mergeCell ref="K21:N21"/>
    <mergeCell ref="B29:J29"/>
    <mergeCell ref="B15:J15"/>
    <mergeCell ref="K15:V15"/>
    <mergeCell ref="U16:W16"/>
    <mergeCell ref="S16:T16"/>
    <mergeCell ref="K16:N16"/>
    <mergeCell ref="K18:N18"/>
    <mergeCell ref="O18:R18"/>
    <mergeCell ref="S18:T18"/>
    <mergeCell ref="U18:W18"/>
    <mergeCell ref="K19:N19"/>
    <mergeCell ref="O19:R19"/>
    <mergeCell ref="K23:N23"/>
    <mergeCell ref="K27:N27"/>
    <mergeCell ref="O27:R27"/>
    <mergeCell ref="B27:J27"/>
    <mergeCell ref="K25:N25"/>
    <mergeCell ref="O25:R25"/>
    <mergeCell ref="O26:R26"/>
    <mergeCell ref="B26:J26"/>
    <mergeCell ref="B25:J25"/>
    <mergeCell ref="B20:J20"/>
    <mergeCell ref="B21:J21"/>
    <mergeCell ref="B22:J22"/>
    <mergeCell ref="B23:J23"/>
    <mergeCell ref="B24:J24"/>
    <mergeCell ref="B18:J18"/>
    <mergeCell ref="B19:J19"/>
    <mergeCell ref="C10:W10"/>
    <mergeCell ref="L8:N8"/>
    <mergeCell ref="B16:J16"/>
    <mergeCell ref="B17:J17"/>
    <mergeCell ref="U19:W19"/>
    <mergeCell ref="A11:B13"/>
    <mergeCell ref="O16:R16"/>
    <mergeCell ref="D12:E12"/>
    <mergeCell ref="I12:J12"/>
    <mergeCell ref="Q12:R12"/>
    <mergeCell ref="A14:W14"/>
    <mergeCell ref="K17:N17"/>
    <mergeCell ref="O17:R17"/>
    <mergeCell ref="S17:T17"/>
    <mergeCell ref="K20:N20"/>
    <mergeCell ref="O20:R20"/>
    <mergeCell ref="S20:T20"/>
    <mergeCell ref="U20:W20"/>
    <mergeCell ref="S19:T19"/>
    <mergeCell ref="A2:W2"/>
    <mergeCell ref="H4:L4"/>
    <mergeCell ref="A6:B6"/>
    <mergeCell ref="A10:B10"/>
    <mergeCell ref="A7:B9"/>
  </mergeCells>
  <phoneticPr fontId="3"/>
  <pageMargins left="0.97" right="0.35" top="0.64" bottom="0.44" header="0.2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M12"/>
  <sheetViews>
    <sheetView view="pageBreakPreview" zoomScaleNormal="100" zoomScaleSheetLayoutView="100" workbookViewId="0">
      <selection activeCell="K10" sqref="K10"/>
    </sheetView>
  </sheetViews>
  <sheetFormatPr defaultRowHeight="13.2" x14ac:dyDescent="0.2"/>
  <cols>
    <col min="1" max="1" width="13.6640625" customWidth="1"/>
    <col min="2" max="2" width="24.109375" customWidth="1"/>
    <col min="3" max="3" width="19" customWidth="1"/>
    <col min="4" max="4" width="12.88671875" customWidth="1"/>
    <col min="5" max="5" width="14.88671875" customWidth="1"/>
  </cols>
  <sheetData>
    <row r="1" spans="1:13" s="1" customFormat="1" ht="40.5" customHeight="1" x14ac:dyDescent="0.2">
      <c r="A1" s="73" t="s">
        <v>69</v>
      </c>
      <c r="C1" s="12"/>
      <c r="E1" s="76" t="s">
        <v>65</v>
      </c>
    </row>
    <row r="2" spans="1:13" s="1" customFormat="1" ht="18.75" customHeight="1" x14ac:dyDescent="0.2">
      <c r="B2" s="73"/>
      <c r="C2" s="73"/>
      <c r="D2" s="3"/>
      <c r="E2" s="3"/>
    </row>
    <row r="3" spans="1:13" s="1" customFormat="1" ht="36.75" customHeight="1" x14ac:dyDescent="0.2">
      <c r="A3" s="74"/>
      <c r="B3" s="74"/>
      <c r="C3" s="75" t="s">
        <v>63</v>
      </c>
      <c r="D3" s="234" t="str">
        <f>IF('第７号様式①実績報告書（運営）'!F13="","",'第７号様式①実績報告書（運営）'!F13)</f>
        <v>こども食堂　ＫＹＯ</v>
      </c>
      <c r="E3" s="234"/>
      <c r="F3" s="39"/>
      <c r="G3" s="39"/>
      <c r="H3" s="39"/>
      <c r="I3" s="39"/>
      <c r="J3" s="39"/>
      <c r="K3" s="39"/>
      <c r="L3" s="39"/>
      <c r="M3" s="39"/>
    </row>
    <row r="5" spans="1:13" ht="80.25" customHeight="1" x14ac:dyDescent="0.2">
      <c r="A5" s="244" t="s">
        <v>62</v>
      </c>
      <c r="B5" s="238"/>
      <c r="C5" s="239"/>
      <c r="D5" s="239"/>
      <c r="E5" s="240"/>
    </row>
    <row r="6" spans="1:13" ht="80.25" customHeight="1" x14ac:dyDescent="0.2">
      <c r="A6" s="245"/>
      <c r="B6" s="241"/>
      <c r="C6" s="242"/>
      <c r="D6" s="242"/>
      <c r="E6" s="243"/>
    </row>
    <row r="7" spans="1:13" ht="80.25" customHeight="1" x14ac:dyDescent="0.2">
      <c r="A7" s="245"/>
      <c r="B7" s="241"/>
      <c r="C7" s="242"/>
      <c r="D7" s="242"/>
      <c r="E7" s="243"/>
    </row>
    <row r="8" spans="1:13" ht="80.25" customHeight="1" x14ac:dyDescent="0.2">
      <c r="A8" s="246"/>
      <c r="B8" s="235"/>
      <c r="C8" s="236"/>
      <c r="D8" s="236"/>
      <c r="E8" s="237"/>
    </row>
    <row r="9" spans="1:13" ht="80.25" customHeight="1" x14ac:dyDescent="0.2">
      <c r="A9" s="244" t="s">
        <v>64</v>
      </c>
      <c r="B9" s="238"/>
      <c r="C9" s="239"/>
      <c r="D9" s="239"/>
      <c r="E9" s="240"/>
    </row>
    <row r="10" spans="1:13" ht="80.25" customHeight="1" x14ac:dyDescent="0.2">
      <c r="A10" s="245"/>
      <c r="B10" s="241"/>
      <c r="C10" s="242"/>
      <c r="D10" s="242"/>
      <c r="E10" s="243"/>
    </row>
    <row r="11" spans="1:13" ht="80.25" customHeight="1" x14ac:dyDescent="0.2">
      <c r="A11" s="245"/>
      <c r="B11" s="241"/>
      <c r="C11" s="242"/>
      <c r="D11" s="242"/>
      <c r="E11" s="243"/>
    </row>
    <row r="12" spans="1:13" ht="80.25" customHeight="1" x14ac:dyDescent="0.2">
      <c r="A12" s="246"/>
      <c r="B12" s="235"/>
      <c r="C12" s="236"/>
      <c r="D12" s="236"/>
      <c r="E12" s="237"/>
    </row>
  </sheetData>
  <mergeCells count="11">
    <mergeCell ref="A9:A12"/>
    <mergeCell ref="B9:E9"/>
    <mergeCell ref="B10:E10"/>
    <mergeCell ref="B12:E12"/>
    <mergeCell ref="B7:E7"/>
    <mergeCell ref="B11:E11"/>
    <mergeCell ref="D3:E3"/>
    <mergeCell ref="B8:E8"/>
    <mergeCell ref="B5:E5"/>
    <mergeCell ref="B6:E6"/>
    <mergeCell ref="A5:A8"/>
  </mergeCells>
  <phoneticPr fontId="3"/>
  <pageMargins left="0.9" right="0.7" top="0.5600000000000000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K36"/>
  <sheetViews>
    <sheetView view="pageBreakPreview" zoomScaleNormal="100" zoomScaleSheetLayoutView="100" workbookViewId="0">
      <selection activeCell="L10" sqref="L10"/>
    </sheetView>
  </sheetViews>
  <sheetFormatPr defaultColWidth="9" defaultRowHeight="13.2" x14ac:dyDescent="0.2"/>
  <cols>
    <col min="1" max="1" width="20.33203125" style="1" customWidth="1"/>
    <col min="2" max="2" width="20.88671875" style="3" customWidth="1"/>
    <col min="3" max="3" width="8.33203125" style="3" customWidth="1"/>
    <col min="4" max="4" width="8.33203125" style="1" customWidth="1"/>
    <col min="5" max="5" width="5.21875" style="1" customWidth="1"/>
    <col min="6" max="7" width="3.77734375" style="1" customWidth="1"/>
    <col min="8" max="8" width="13.21875" style="1" customWidth="1"/>
    <col min="9" max="9" width="25.21875" style="1" customWidth="1"/>
    <col min="10" max="10" width="3.33203125" style="1" customWidth="1"/>
    <col min="11" max="11" width="42.33203125" style="1" customWidth="1"/>
    <col min="12" max="16384" width="9" style="1"/>
  </cols>
  <sheetData>
    <row r="1" spans="1:11" ht="29.25" customHeight="1" x14ac:dyDescent="0.2">
      <c r="A1" s="1" t="s">
        <v>105</v>
      </c>
      <c r="B1" s="1"/>
      <c r="C1" s="1"/>
      <c r="D1" s="40"/>
      <c r="E1" s="40"/>
      <c r="F1" s="15"/>
      <c r="G1" s="157" t="s">
        <v>65</v>
      </c>
      <c r="H1" s="159"/>
    </row>
    <row r="2" spans="1:11" ht="7.8" customHeight="1" x14ac:dyDescent="0.2">
      <c r="A2" s="73"/>
    </row>
    <row r="3" spans="1:11" ht="25.5" customHeight="1" x14ac:dyDescent="0.2">
      <c r="A3" s="79"/>
      <c r="B3" s="51"/>
      <c r="C3" s="52" t="s">
        <v>27</v>
      </c>
      <c r="D3" s="258" t="str">
        <f>IF('第７号様式①実績報告書（運営）'!F13="","",'第７号様式①実績報告書（運営）'!F13)</f>
        <v>こども食堂　ＫＹＯ</v>
      </c>
      <c r="E3" s="258"/>
      <c r="F3" s="258"/>
      <c r="G3" s="258"/>
      <c r="H3" s="258"/>
      <c r="I3" s="49"/>
    </row>
    <row r="4" spans="1:11" ht="20.399999999999999" customHeight="1" x14ac:dyDescent="0.2">
      <c r="A4" s="271" t="s">
        <v>167</v>
      </c>
      <c r="B4" s="271"/>
      <c r="C4" s="271"/>
      <c r="D4" s="271"/>
      <c r="E4" s="271"/>
      <c r="F4" s="271"/>
      <c r="G4" s="271"/>
      <c r="H4" s="271"/>
      <c r="I4" s="53"/>
      <c r="J4" s="10"/>
      <c r="K4" s="10"/>
    </row>
    <row r="5" spans="1:11" ht="18.75" customHeight="1" x14ac:dyDescent="0.2">
      <c r="A5" s="261" t="s">
        <v>34</v>
      </c>
      <c r="B5" s="262"/>
      <c r="C5" s="262"/>
      <c r="D5" s="262"/>
      <c r="E5" s="262"/>
      <c r="F5" s="262"/>
      <c r="G5" s="262"/>
      <c r="H5" s="262"/>
      <c r="I5" s="80"/>
      <c r="J5" s="8"/>
      <c r="K5" s="8"/>
    </row>
    <row r="6" spans="1:11" ht="22.5" customHeight="1" x14ac:dyDescent="0.2">
      <c r="A6" s="46" t="s">
        <v>16</v>
      </c>
      <c r="B6" s="48"/>
      <c r="C6" s="48"/>
      <c r="D6" s="49"/>
      <c r="E6" s="49"/>
      <c r="F6" s="49"/>
      <c r="G6" s="49"/>
      <c r="H6" s="49"/>
      <c r="I6" s="54" t="s">
        <v>28</v>
      </c>
    </row>
    <row r="7" spans="1:11" ht="26.25" customHeight="1" x14ac:dyDescent="0.2">
      <c r="A7" s="78" t="s">
        <v>17</v>
      </c>
      <c r="B7" s="78" t="s">
        <v>83</v>
      </c>
      <c r="C7" s="263" t="s">
        <v>84</v>
      </c>
      <c r="D7" s="255"/>
      <c r="E7" s="255"/>
      <c r="F7" s="255"/>
      <c r="G7" s="255"/>
      <c r="H7" s="255"/>
      <c r="I7" s="49"/>
    </row>
    <row r="8" spans="1:11" ht="26.25" customHeight="1" x14ac:dyDescent="0.2">
      <c r="A8" s="78" t="s">
        <v>18</v>
      </c>
      <c r="B8" s="148">
        <f>補助金額算定シート!S48</f>
        <v>133000</v>
      </c>
      <c r="C8" s="252"/>
      <c r="D8" s="253"/>
      <c r="E8" s="253"/>
      <c r="F8" s="253"/>
      <c r="G8" s="253"/>
      <c r="H8" s="254"/>
      <c r="I8" s="49"/>
    </row>
    <row r="9" spans="1:11" ht="26.25" customHeight="1" x14ac:dyDescent="0.2">
      <c r="A9" s="78" t="s">
        <v>70</v>
      </c>
      <c r="B9" s="149">
        <v>0</v>
      </c>
      <c r="C9" s="252"/>
      <c r="D9" s="253"/>
      <c r="E9" s="253"/>
      <c r="F9" s="253"/>
      <c r="G9" s="253"/>
      <c r="H9" s="254"/>
      <c r="I9" s="49"/>
    </row>
    <row r="10" spans="1:11" ht="26.25" customHeight="1" x14ac:dyDescent="0.2">
      <c r="A10" s="78" t="s">
        <v>71</v>
      </c>
      <c r="B10" s="149">
        <v>32000</v>
      </c>
      <c r="C10" s="249" t="s">
        <v>163</v>
      </c>
      <c r="D10" s="250"/>
      <c r="E10" s="250"/>
      <c r="F10" s="250"/>
      <c r="G10" s="250"/>
      <c r="H10" s="251"/>
      <c r="I10" s="49"/>
    </row>
    <row r="11" spans="1:11" ht="13.5" customHeight="1" x14ac:dyDescent="0.2">
      <c r="A11" s="255" t="s">
        <v>19</v>
      </c>
      <c r="B11" s="269">
        <v>37300</v>
      </c>
      <c r="C11" s="55" t="s">
        <v>20</v>
      </c>
      <c r="D11" s="150">
        <v>100</v>
      </c>
      <c r="E11" s="56" t="s">
        <v>21</v>
      </c>
      <c r="F11" s="151">
        <v>151</v>
      </c>
      <c r="G11" s="56" t="s">
        <v>22</v>
      </c>
      <c r="H11" s="57"/>
      <c r="I11" s="49"/>
    </row>
    <row r="12" spans="1:11" ht="13.5" customHeight="1" x14ac:dyDescent="0.2">
      <c r="A12" s="255"/>
      <c r="B12" s="270"/>
      <c r="C12" s="58" t="s">
        <v>23</v>
      </c>
      <c r="D12" s="152">
        <v>300</v>
      </c>
      <c r="E12" s="59" t="s">
        <v>21</v>
      </c>
      <c r="F12" s="152">
        <v>74</v>
      </c>
      <c r="G12" s="59" t="s">
        <v>22</v>
      </c>
      <c r="H12" s="60"/>
      <c r="I12" s="49"/>
    </row>
    <row r="13" spans="1:11" ht="26.25" customHeight="1" x14ac:dyDescent="0.2">
      <c r="A13" s="78" t="s">
        <v>89</v>
      </c>
      <c r="B13" s="149">
        <v>7000</v>
      </c>
      <c r="C13" s="249" t="s">
        <v>164</v>
      </c>
      <c r="D13" s="250"/>
      <c r="E13" s="250"/>
      <c r="F13" s="250"/>
      <c r="G13" s="250"/>
      <c r="H13" s="251"/>
      <c r="I13" s="49"/>
    </row>
    <row r="14" spans="1:11" ht="26.25" customHeight="1" x14ac:dyDescent="0.2">
      <c r="A14" s="78" t="s">
        <v>24</v>
      </c>
      <c r="B14" s="149">
        <v>200</v>
      </c>
      <c r="C14" s="252"/>
      <c r="D14" s="253"/>
      <c r="E14" s="253"/>
      <c r="F14" s="253"/>
      <c r="G14" s="253"/>
      <c r="H14" s="254"/>
      <c r="I14" s="49"/>
    </row>
    <row r="15" spans="1:11" ht="26.25" customHeight="1" thickBot="1" x14ac:dyDescent="0.25">
      <c r="A15" s="61" t="s">
        <v>26</v>
      </c>
      <c r="B15" s="153">
        <v>0</v>
      </c>
      <c r="C15" s="264"/>
      <c r="D15" s="265"/>
      <c r="E15" s="265"/>
      <c r="F15" s="265"/>
      <c r="G15" s="265"/>
      <c r="H15" s="266"/>
      <c r="I15" s="49"/>
    </row>
    <row r="16" spans="1:11" ht="26.25" customHeight="1" thickTop="1" thickBot="1" x14ac:dyDescent="0.25">
      <c r="A16" s="62" t="s">
        <v>77</v>
      </c>
      <c r="B16" s="66">
        <f>SUM(B8:B15)</f>
        <v>209500</v>
      </c>
      <c r="C16" s="267" t="s">
        <v>78</v>
      </c>
      <c r="D16" s="268"/>
      <c r="E16" s="268"/>
      <c r="F16" s="268"/>
      <c r="G16" s="268"/>
      <c r="H16" s="268"/>
      <c r="I16" s="49"/>
    </row>
    <row r="18" spans="1:8" ht="22.5" customHeight="1" x14ac:dyDescent="0.2">
      <c r="A18" s="46" t="s">
        <v>25</v>
      </c>
      <c r="B18" s="47"/>
      <c r="C18" s="48"/>
      <c r="D18" s="49"/>
      <c r="E18" s="49"/>
      <c r="F18" s="49"/>
      <c r="G18" s="49"/>
      <c r="H18" s="49"/>
    </row>
    <row r="19" spans="1:8" ht="22.5" customHeight="1" x14ac:dyDescent="0.15">
      <c r="A19" s="49" t="s">
        <v>107</v>
      </c>
      <c r="B19" s="47"/>
      <c r="C19" s="272" t="s">
        <v>108</v>
      </c>
      <c r="D19" s="272"/>
      <c r="E19" s="272"/>
      <c r="F19" s="272"/>
      <c r="G19" s="272"/>
      <c r="H19" s="272"/>
    </row>
    <row r="20" spans="1:8" ht="26.25" customHeight="1" x14ac:dyDescent="0.2">
      <c r="A20" s="78" t="s">
        <v>17</v>
      </c>
      <c r="B20" s="78" t="s">
        <v>83</v>
      </c>
      <c r="C20" s="65" t="s">
        <v>106</v>
      </c>
      <c r="D20" s="255" t="s">
        <v>79</v>
      </c>
      <c r="E20" s="255"/>
      <c r="F20" s="255"/>
      <c r="G20" s="255"/>
      <c r="H20" s="255"/>
    </row>
    <row r="21" spans="1:8" ht="26.25" customHeight="1" x14ac:dyDescent="0.2">
      <c r="A21" s="81" t="s">
        <v>90</v>
      </c>
      <c r="B21" s="149">
        <v>120500</v>
      </c>
      <c r="C21" s="64">
        <v>1</v>
      </c>
      <c r="D21" s="247" t="s">
        <v>98</v>
      </c>
      <c r="E21" s="247"/>
      <c r="F21" s="247"/>
      <c r="G21" s="247"/>
      <c r="H21" s="247"/>
    </row>
    <row r="22" spans="1:8" ht="26.25" customHeight="1" x14ac:dyDescent="0.2">
      <c r="A22" s="81" t="s">
        <v>91</v>
      </c>
      <c r="B22" s="149">
        <v>6500</v>
      </c>
      <c r="C22" s="64">
        <v>2</v>
      </c>
      <c r="D22" s="247" t="s">
        <v>99</v>
      </c>
      <c r="E22" s="247"/>
      <c r="F22" s="247"/>
      <c r="G22" s="247"/>
      <c r="H22" s="247"/>
    </row>
    <row r="23" spans="1:8" ht="26.25" customHeight="1" x14ac:dyDescent="0.2">
      <c r="A23" s="81" t="s">
        <v>92</v>
      </c>
      <c r="B23" s="149">
        <v>7000</v>
      </c>
      <c r="C23" s="64">
        <v>3</v>
      </c>
      <c r="D23" s="247" t="s">
        <v>100</v>
      </c>
      <c r="E23" s="247"/>
      <c r="F23" s="247"/>
      <c r="G23" s="247"/>
      <c r="H23" s="247"/>
    </row>
    <row r="24" spans="1:8" ht="26.25" customHeight="1" x14ac:dyDescent="0.2">
      <c r="A24" s="78" t="s">
        <v>72</v>
      </c>
      <c r="B24" s="154">
        <v>13000</v>
      </c>
      <c r="C24" s="64">
        <v>4</v>
      </c>
      <c r="D24" s="247" t="s">
        <v>82</v>
      </c>
      <c r="E24" s="247"/>
      <c r="F24" s="247"/>
      <c r="G24" s="247"/>
      <c r="H24" s="247"/>
    </row>
    <row r="25" spans="1:8" ht="26.25" customHeight="1" x14ac:dyDescent="0.2">
      <c r="A25" s="78" t="s">
        <v>74</v>
      </c>
      <c r="B25" s="154">
        <v>13000</v>
      </c>
      <c r="C25" s="64">
        <v>5</v>
      </c>
      <c r="D25" s="247" t="s">
        <v>76</v>
      </c>
      <c r="E25" s="247"/>
      <c r="F25" s="247"/>
      <c r="G25" s="247"/>
      <c r="H25" s="247"/>
    </row>
    <row r="26" spans="1:8" ht="26.25" customHeight="1" x14ac:dyDescent="0.2">
      <c r="A26" s="78" t="s">
        <v>73</v>
      </c>
      <c r="B26" s="154">
        <v>13000</v>
      </c>
      <c r="C26" s="64">
        <v>6</v>
      </c>
      <c r="D26" s="247" t="s">
        <v>75</v>
      </c>
      <c r="E26" s="247"/>
      <c r="F26" s="247"/>
      <c r="G26" s="247"/>
      <c r="H26" s="247"/>
    </row>
    <row r="27" spans="1:8" ht="26.25" customHeight="1" x14ac:dyDescent="0.2">
      <c r="A27" s="78" t="s">
        <v>93</v>
      </c>
      <c r="B27" s="154">
        <v>3580</v>
      </c>
      <c r="C27" s="64">
        <v>7</v>
      </c>
      <c r="D27" s="256" t="s">
        <v>101</v>
      </c>
      <c r="E27" s="256"/>
      <c r="F27" s="256"/>
      <c r="G27" s="256"/>
      <c r="H27" s="256"/>
    </row>
    <row r="28" spans="1:8" ht="26.25" customHeight="1" x14ac:dyDescent="0.2">
      <c r="A28" s="78" t="s">
        <v>94</v>
      </c>
      <c r="B28" s="154">
        <v>13000</v>
      </c>
      <c r="C28" s="64">
        <v>8</v>
      </c>
      <c r="D28" s="247" t="s">
        <v>97</v>
      </c>
      <c r="E28" s="247"/>
      <c r="F28" s="247"/>
      <c r="G28" s="247"/>
      <c r="H28" s="247"/>
    </row>
    <row r="29" spans="1:8" ht="26.25" customHeight="1" x14ac:dyDescent="0.2">
      <c r="A29" s="78" t="s">
        <v>95</v>
      </c>
      <c r="B29" s="154">
        <v>10920</v>
      </c>
      <c r="C29" s="64">
        <v>9</v>
      </c>
      <c r="D29" s="247" t="s">
        <v>96</v>
      </c>
      <c r="E29" s="247"/>
      <c r="F29" s="247"/>
      <c r="G29" s="247"/>
      <c r="H29" s="247"/>
    </row>
    <row r="30" spans="1:8" ht="26.25" customHeight="1" thickBot="1" x14ac:dyDescent="0.25">
      <c r="A30" s="78" t="s">
        <v>26</v>
      </c>
      <c r="B30" s="155">
        <v>9000</v>
      </c>
      <c r="C30" s="64">
        <v>10</v>
      </c>
      <c r="D30" s="248" t="s">
        <v>165</v>
      </c>
      <c r="E30" s="248"/>
      <c r="F30" s="248"/>
      <c r="G30" s="248"/>
      <c r="H30" s="248"/>
    </row>
    <row r="31" spans="1:8" ht="26.25" customHeight="1" thickTop="1" x14ac:dyDescent="0.2">
      <c r="A31" s="50" t="s">
        <v>104</v>
      </c>
      <c r="B31" s="68">
        <f>SUM(B21:B30)</f>
        <v>209500</v>
      </c>
      <c r="C31" s="259"/>
      <c r="D31" s="260"/>
      <c r="E31" s="260"/>
      <c r="F31" s="260"/>
      <c r="G31" s="260"/>
      <c r="H31" s="260"/>
    </row>
    <row r="32" spans="1:8" ht="10.5" customHeight="1" x14ac:dyDescent="0.2">
      <c r="C32" s="82"/>
      <c r="D32" s="12"/>
      <c r="E32" s="12"/>
      <c r="F32" s="12"/>
      <c r="G32" s="12"/>
      <c r="H32" s="12"/>
    </row>
    <row r="33" spans="1:8" ht="22.5" customHeight="1" x14ac:dyDescent="0.2">
      <c r="A33" s="1" t="s">
        <v>102</v>
      </c>
      <c r="B33" s="43"/>
    </row>
    <row r="34" spans="1:8" ht="27" customHeight="1" x14ac:dyDescent="0.2">
      <c r="A34" s="78" t="s">
        <v>103</v>
      </c>
      <c r="B34" s="156">
        <v>0</v>
      </c>
      <c r="C34" s="257"/>
      <c r="D34" s="242"/>
      <c r="E34" s="242"/>
      <c r="F34" s="242"/>
      <c r="G34" s="242"/>
      <c r="H34" s="242"/>
    </row>
    <row r="35" spans="1:8" ht="10.5" customHeight="1" thickBot="1" x14ac:dyDescent="0.25">
      <c r="A35" s="49"/>
    </row>
    <row r="36" spans="1:8" ht="27" customHeight="1" thickBot="1" x14ac:dyDescent="0.25">
      <c r="A36" s="63" t="s">
        <v>80</v>
      </c>
      <c r="B36" s="67">
        <f>SUM(B31,B34)</f>
        <v>209500</v>
      </c>
      <c r="C36" s="257" t="s">
        <v>81</v>
      </c>
      <c r="D36" s="242"/>
      <c r="E36" s="242"/>
      <c r="F36" s="242"/>
      <c r="G36" s="242"/>
      <c r="H36" s="242"/>
    </row>
  </sheetData>
  <mergeCells count="29">
    <mergeCell ref="C34:H34"/>
    <mergeCell ref="C36:H36"/>
    <mergeCell ref="G1:H1"/>
    <mergeCell ref="D3:H3"/>
    <mergeCell ref="C31:H31"/>
    <mergeCell ref="A5:H5"/>
    <mergeCell ref="C7:H7"/>
    <mergeCell ref="C8:H8"/>
    <mergeCell ref="C15:H15"/>
    <mergeCell ref="C16:H16"/>
    <mergeCell ref="B11:B12"/>
    <mergeCell ref="A11:A12"/>
    <mergeCell ref="A4:H4"/>
    <mergeCell ref="C9:H9"/>
    <mergeCell ref="C10:H10"/>
    <mergeCell ref="C19:H19"/>
    <mergeCell ref="D28:H28"/>
    <mergeCell ref="D29:H29"/>
    <mergeCell ref="D30:H30"/>
    <mergeCell ref="C13:H13"/>
    <mergeCell ref="C14:H14"/>
    <mergeCell ref="D20:H20"/>
    <mergeCell ref="D21:H21"/>
    <mergeCell ref="D22:H22"/>
    <mergeCell ref="D27:H27"/>
    <mergeCell ref="D23:H23"/>
    <mergeCell ref="D24:H24"/>
    <mergeCell ref="D25:H25"/>
    <mergeCell ref="D26:H26"/>
  </mergeCells>
  <phoneticPr fontId="3"/>
  <pageMargins left="1.2" right="0.71" top="0.6" bottom="0.44" header="0.24" footer="0.31496062992125984"/>
  <pageSetup paperSize="9" scale="97" orientation="portrait" r:id="rId1"/>
  <colBreaks count="1" manualBreakCount="1">
    <brk id="8" min="1" max="2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39E0-9A20-4624-A814-8DDC8A16FA8A}">
  <sheetPr>
    <tabColor theme="3" tint="0.39997558519241921"/>
  </sheetPr>
  <dimension ref="A1:AK52"/>
  <sheetViews>
    <sheetView view="pageBreakPreview" zoomScaleNormal="100" zoomScaleSheetLayoutView="100" workbookViewId="0">
      <selection activeCell="A2" sqref="A2"/>
    </sheetView>
  </sheetViews>
  <sheetFormatPr defaultColWidth="2.33203125" defaultRowHeight="14.4" x14ac:dyDescent="0.2"/>
  <cols>
    <col min="1" max="16384" width="2.33203125" style="83"/>
  </cols>
  <sheetData>
    <row r="1" spans="1:37" x14ac:dyDescent="0.2">
      <c r="A1" s="83" t="s">
        <v>166</v>
      </c>
      <c r="AK1" s="144" t="s">
        <v>154</v>
      </c>
    </row>
    <row r="2" spans="1:37" ht="8.4" customHeight="1" x14ac:dyDescent="0.2"/>
    <row r="3" spans="1:37" ht="17.25" customHeight="1" x14ac:dyDescent="0.2">
      <c r="A3" s="281" t="s">
        <v>113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</row>
    <row r="4" spans="1:37" ht="17.25" customHeight="1" x14ac:dyDescent="0.2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</row>
    <row r="5" spans="1:37" ht="8.4" customHeight="1" x14ac:dyDescent="0.2"/>
    <row r="6" spans="1:37" ht="22.95" customHeight="1" x14ac:dyDescent="0.2">
      <c r="B6" s="282" t="s">
        <v>114</v>
      </c>
      <c r="C6" s="283"/>
      <c r="D6" s="283"/>
      <c r="E6" s="283"/>
      <c r="F6" s="283"/>
      <c r="G6" s="283"/>
      <c r="H6" s="283"/>
      <c r="I6" s="283"/>
      <c r="J6" s="284" t="str">
        <f>IF('第７号様式①実績報告書（運営）'!F13="","",'第７号様式①実績報告書（運営）'!F13)</f>
        <v>こども食堂　ＫＹＯ</v>
      </c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</row>
    <row r="7" spans="1:37" ht="7.8" customHeight="1" thickBot="1" x14ac:dyDescent="0.25"/>
    <row r="8" spans="1:37" x14ac:dyDescent="0.2">
      <c r="A8" s="285" t="s">
        <v>115</v>
      </c>
      <c r="B8" s="286"/>
      <c r="C8" s="286"/>
      <c r="D8" s="286"/>
      <c r="E8" s="286"/>
      <c r="F8" s="286"/>
      <c r="G8" s="287"/>
    </row>
    <row r="9" spans="1:37" ht="15" thickBot="1" x14ac:dyDescent="0.25">
      <c r="A9" s="288"/>
      <c r="B9" s="289"/>
      <c r="C9" s="289"/>
      <c r="D9" s="289"/>
      <c r="E9" s="289"/>
      <c r="F9" s="289"/>
      <c r="G9" s="290"/>
      <c r="H9" s="84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</row>
    <row r="10" spans="1:37" ht="3.6" customHeight="1" x14ac:dyDescent="0.2">
      <c r="B10" s="87"/>
      <c r="AJ10" s="88"/>
    </row>
    <row r="11" spans="1:37" ht="16.2" x14ac:dyDescent="0.2">
      <c r="B11" s="89" t="s">
        <v>116</v>
      </c>
      <c r="C11" s="90"/>
      <c r="D11" s="90"/>
      <c r="E11" s="90"/>
      <c r="F11" s="90"/>
      <c r="G11" s="90"/>
      <c r="H11" s="90"/>
      <c r="I11" s="90"/>
      <c r="J11" s="91"/>
      <c r="AJ11" s="88"/>
    </row>
    <row r="12" spans="1:37" ht="30" customHeight="1" x14ac:dyDescent="0.2">
      <c r="B12" s="92"/>
      <c r="C12" s="83" t="s">
        <v>117</v>
      </c>
      <c r="S12" s="291">
        <v>11000</v>
      </c>
      <c r="T12" s="291"/>
      <c r="U12" s="291"/>
      <c r="V12" s="291"/>
      <c r="W12" s="291"/>
      <c r="X12" s="291"/>
      <c r="Y12" s="93" t="s">
        <v>118</v>
      </c>
      <c r="Z12" s="83" t="s">
        <v>119</v>
      </c>
      <c r="AJ12" s="88"/>
    </row>
    <row r="13" spans="1:37" ht="7.8" customHeight="1" x14ac:dyDescent="0.2">
      <c r="B13" s="92"/>
      <c r="S13" s="94"/>
      <c r="T13" s="94"/>
      <c r="U13" s="94"/>
      <c r="V13" s="94"/>
      <c r="W13" s="94"/>
      <c r="X13" s="94"/>
      <c r="Y13" s="93"/>
      <c r="AJ13" s="88"/>
    </row>
    <row r="14" spans="1:37" ht="30" customHeight="1" x14ac:dyDescent="0.2">
      <c r="B14" s="92"/>
      <c r="C14" s="83" t="s">
        <v>120</v>
      </c>
      <c r="S14" s="273">
        <f>'第７号様式②－１事業実績報告書（運営）'!L8</f>
        <v>13</v>
      </c>
      <c r="T14" s="273"/>
      <c r="U14" s="273"/>
      <c r="V14" s="273"/>
      <c r="W14" s="273"/>
      <c r="X14" s="273"/>
      <c r="Y14" s="93" t="s">
        <v>121</v>
      </c>
      <c r="Z14" s="83" t="s">
        <v>122</v>
      </c>
      <c r="AJ14" s="88"/>
    </row>
    <row r="15" spans="1:37" s="95" customFormat="1" x14ac:dyDescent="0.2">
      <c r="B15" s="96"/>
      <c r="C15" s="83" t="s">
        <v>136</v>
      </c>
      <c r="S15" s="97"/>
      <c r="T15" s="97"/>
      <c r="U15" s="97"/>
      <c r="V15" s="97"/>
      <c r="W15" s="97"/>
      <c r="X15" s="97"/>
      <c r="Y15" s="98"/>
      <c r="AJ15" s="99"/>
    </row>
    <row r="16" spans="1:37" s="95" customFormat="1" ht="6" customHeight="1" thickBot="1" x14ac:dyDescent="0.25">
      <c r="B16" s="96"/>
      <c r="C16" s="83"/>
      <c r="S16" s="97"/>
      <c r="T16" s="97"/>
      <c r="U16" s="97"/>
      <c r="V16" s="97"/>
      <c r="W16" s="97"/>
      <c r="X16" s="97"/>
      <c r="Y16" s="98"/>
      <c r="AJ16" s="99"/>
    </row>
    <row r="17" spans="2:36" s="95" customFormat="1" ht="3.9" customHeight="1" x14ac:dyDescent="0.2">
      <c r="B17" s="96"/>
      <c r="C17" s="100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2"/>
      <c r="T17" s="102"/>
      <c r="U17" s="102"/>
      <c r="V17" s="102"/>
      <c r="W17" s="102"/>
      <c r="X17" s="102"/>
      <c r="Y17" s="103"/>
      <c r="Z17" s="101"/>
      <c r="AA17" s="101"/>
      <c r="AB17" s="101"/>
      <c r="AC17" s="101"/>
      <c r="AD17" s="101"/>
      <c r="AE17" s="104"/>
      <c r="AJ17" s="99"/>
    </row>
    <row r="18" spans="2:36" ht="30" customHeight="1" x14ac:dyDescent="0.2">
      <c r="B18" s="92"/>
      <c r="C18" s="105" t="s">
        <v>123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273">
        <f>IF(ISERROR(S12*S14),"",S12*S14)</f>
        <v>143000</v>
      </c>
      <c r="T18" s="273"/>
      <c r="U18" s="273"/>
      <c r="V18" s="273"/>
      <c r="W18" s="273"/>
      <c r="X18" s="273"/>
      <c r="Y18" s="107" t="s">
        <v>118</v>
      </c>
      <c r="Z18" s="106" t="s">
        <v>124</v>
      </c>
      <c r="AA18" s="106"/>
      <c r="AB18" s="106"/>
      <c r="AC18" s="106"/>
      <c r="AD18" s="106"/>
      <c r="AE18" s="108"/>
      <c r="AJ18" s="88"/>
    </row>
    <row r="19" spans="2:36" s="95" customFormat="1" ht="3.9" customHeight="1" thickBot="1" x14ac:dyDescent="0.25">
      <c r="B19" s="96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111"/>
      <c r="U19" s="111"/>
      <c r="V19" s="111"/>
      <c r="W19" s="111"/>
      <c r="X19" s="111"/>
      <c r="Y19" s="112"/>
      <c r="Z19" s="110"/>
      <c r="AA19" s="110"/>
      <c r="AB19" s="110"/>
      <c r="AC19" s="110"/>
      <c r="AD19" s="110"/>
      <c r="AE19" s="113"/>
      <c r="AJ19" s="99"/>
    </row>
    <row r="20" spans="2:36" ht="15" customHeight="1" x14ac:dyDescent="0.2">
      <c r="B20" s="92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  <c r="T20" s="120"/>
      <c r="U20" s="120"/>
      <c r="V20" s="120"/>
      <c r="W20" s="120"/>
      <c r="X20" s="120"/>
      <c r="Y20" s="121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88"/>
    </row>
    <row r="21" spans="2:36" ht="16.2" x14ac:dyDescent="0.2">
      <c r="B21" s="89" t="s">
        <v>152</v>
      </c>
      <c r="C21" s="90"/>
      <c r="D21" s="90"/>
      <c r="E21" s="90"/>
      <c r="F21" s="90"/>
      <c r="G21" s="90"/>
      <c r="H21" s="90"/>
      <c r="I21" s="90"/>
      <c r="J21" s="91"/>
      <c r="AJ21" s="88"/>
    </row>
    <row r="22" spans="2:36" ht="30" customHeight="1" x14ac:dyDescent="0.2">
      <c r="B22" s="92"/>
      <c r="C22" s="83" t="s">
        <v>153</v>
      </c>
      <c r="S22" s="273">
        <f>'第７号様式③収支決算書（運営）'!B31</f>
        <v>209500</v>
      </c>
      <c r="T22" s="273"/>
      <c r="U22" s="273"/>
      <c r="V22" s="273"/>
      <c r="W22" s="273"/>
      <c r="X22" s="273"/>
      <c r="Y22" s="93" t="s">
        <v>118</v>
      </c>
      <c r="Z22" s="83" t="s">
        <v>125</v>
      </c>
      <c r="AJ22" s="88"/>
    </row>
    <row r="23" spans="2:36" x14ac:dyDescent="0.2">
      <c r="B23" s="92"/>
      <c r="C23" s="83" t="s">
        <v>137</v>
      </c>
      <c r="S23" s="94"/>
      <c r="T23" s="94"/>
      <c r="U23" s="94"/>
      <c r="V23" s="94"/>
      <c r="W23" s="94"/>
      <c r="X23" s="94"/>
      <c r="Y23" s="93"/>
      <c r="AJ23" s="88"/>
    </row>
    <row r="24" spans="2:36" ht="7.8" customHeight="1" thickBot="1" x14ac:dyDescent="0.25">
      <c r="B24" s="92"/>
      <c r="S24" s="94"/>
      <c r="T24" s="94"/>
      <c r="U24" s="94"/>
      <c r="V24" s="94"/>
      <c r="W24" s="94"/>
      <c r="X24" s="94"/>
      <c r="Y24" s="93"/>
      <c r="AJ24" s="88"/>
    </row>
    <row r="25" spans="2:36" ht="3.9" customHeight="1" x14ac:dyDescent="0.2">
      <c r="B25" s="92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2"/>
      <c r="T25" s="102"/>
      <c r="U25" s="102"/>
      <c r="V25" s="102"/>
      <c r="W25" s="102"/>
      <c r="X25" s="102"/>
      <c r="Y25" s="103"/>
      <c r="Z25" s="101"/>
      <c r="AA25" s="101"/>
      <c r="AB25" s="101"/>
      <c r="AC25" s="101"/>
      <c r="AD25" s="101"/>
      <c r="AE25" s="104"/>
      <c r="AJ25" s="88"/>
    </row>
    <row r="26" spans="2:36" ht="30" customHeight="1" x14ac:dyDescent="0.2">
      <c r="B26" s="92"/>
      <c r="C26" s="105" t="s">
        <v>126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273">
        <f>ROUNDDOWN(S22*2/3,-3)</f>
        <v>139000</v>
      </c>
      <c r="T26" s="273"/>
      <c r="U26" s="273"/>
      <c r="V26" s="273"/>
      <c r="W26" s="273"/>
      <c r="X26" s="273"/>
      <c r="Y26" s="107" t="s">
        <v>118</v>
      </c>
      <c r="Z26" s="106" t="s">
        <v>127</v>
      </c>
      <c r="AA26" s="106"/>
      <c r="AB26" s="106"/>
      <c r="AC26" s="106"/>
      <c r="AD26" s="106"/>
      <c r="AE26" s="108"/>
      <c r="AJ26" s="88"/>
    </row>
    <row r="27" spans="2:36" ht="15" thickBot="1" x14ac:dyDescent="0.25">
      <c r="B27" s="92"/>
      <c r="C27" s="109" t="s">
        <v>128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1"/>
      <c r="T27" s="111"/>
      <c r="U27" s="111"/>
      <c r="V27" s="111"/>
      <c r="W27" s="111"/>
      <c r="X27" s="111"/>
      <c r="Y27" s="112"/>
      <c r="Z27" s="110"/>
      <c r="AA27" s="110"/>
      <c r="AB27" s="110"/>
      <c r="AC27" s="110"/>
      <c r="AD27" s="110"/>
      <c r="AE27" s="113"/>
      <c r="AJ27" s="88"/>
    </row>
    <row r="28" spans="2:36" s="119" customFormat="1" ht="18" customHeight="1" x14ac:dyDescent="0.2">
      <c r="B28" s="92"/>
      <c r="S28" s="120"/>
      <c r="T28" s="120"/>
      <c r="U28" s="120"/>
      <c r="V28" s="120"/>
      <c r="W28" s="120"/>
      <c r="X28" s="120"/>
      <c r="Y28" s="121"/>
      <c r="AJ28" s="88"/>
    </row>
    <row r="29" spans="2:36" ht="16.2" x14ac:dyDescent="0.2">
      <c r="B29" s="89" t="s">
        <v>138</v>
      </c>
      <c r="C29" s="90"/>
      <c r="D29" s="90"/>
      <c r="E29" s="90"/>
      <c r="F29" s="90"/>
      <c r="G29" s="90"/>
      <c r="H29" s="90"/>
      <c r="I29" s="90"/>
      <c r="J29" s="91"/>
      <c r="AJ29" s="88"/>
    </row>
    <row r="30" spans="2:36" ht="7.8" customHeight="1" thickBot="1" x14ac:dyDescent="0.25">
      <c r="B30" s="92"/>
      <c r="S30" s="94"/>
      <c r="T30" s="94"/>
      <c r="U30" s="94"/>
      <c r="V30" s="94"/>
      <c r="W30" s="94"/>
      <c r="X30" s="94"/>
      <c r="Y30" s="93"/>
      <c r="AJ30" s="88"/>
    </row>
    <row r="31" spans="2:36" ht="3.9" customHeight="1" x14ac:dyDescent="0.2">
      <c r="B31" s="92"/>
      <c r="C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2"/>
      <c r="T31" s="102"/>
      <c r="U31" s="102"/>
      <c r="V31" s="102"/>
      <c r="W31" s="102"/>
      <c r="X31" s="102"/>
      <c r="Y31" s="103"/>
      <c r="Z31" s="101"/>
      <c r="AA31" s="101"/>
      <c r="AB31" s="101"/>
      <c r="AC31" s="101"/>
      <c r="AD31" s="101"/>
      <c r="AE31" s="104"/>
      <c r="AJ31" s="88"/>
    </row>
    <row r="32" spans="2:36" ht="30" customHeight="1" x14ac:dyDescent="0.2">
      <c r="B32" s="92"/>
      <c r="C32" s="137" t="s">
        <v>139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273">
        <f>'第７号様式①実績報告書（運営）'!D22</f>
        <v>133000</v>
      </c>
      <c r="T32" s="273"/>
      <c r="U32" s="273"/>
      <c r="V32" s="273"/>
      <c r="W32" s="273"/>
      <c r="X32" s="273"/>
      <c r="Y32" s="121" t="s">
        <v>118</v>
      </c>
      <c r="Z32" s="119" t="s">
        <v>130</v>
      </c>
      <c r="AA32" s="119"/>
      <c r="AB32" s="119"/>
      <c r="AC32" s="119"/>
      <c r="AD32" s="119"/>
      <c r="AE32" s="138"/>
      <c r="AJ32" s="88"/>
    </row>
    <row r="33" spans="2:36" ht="15" thickBot="1" x14ac:dyDescent="0.25">
      <c r="B33" s="92"/>
      <c r="C33" s="139" t="s">
        <v>140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41"/>
      <c r="U33" s="141"/>
      <c r="V33" s="141"/>
      <c r="W33" s="141"/>
      <c r="X33" s="141"/>
      <c r="Y33" s="142"/>
      <c r="Z33" s="140"/>
      <c r="AA33" s="140"/>
      <c r="AB33" s="140"/>
      <c r="AC33" s="140"/>
      <c r="AD33" s="140"/>
      <c r="AE33" s="143"/>
      <c r="AJ33" s="88"/>
    </row>
    <row r="34" spans="2:36" s="119" customFormat="1" x14ac:dyDescent="0.2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6"/>
      <c r="U34" s="116"/>
      <c r="V34" s="116"/>
      <c r="W34" s="116"/>
      <c r="X34" s="116"/>
      <c r="Y34" s="117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8"/>
    </row>
    <row r="35" spans="2:36" ht="16.2" x14ac:dyDescent="0.2">
      <c r="B35" s="89" t="s">
        <v>129</v>
      </c>
      <c r="C35" s="90"/>
      <c r="D35" s="90"/>
      <c r="E35" s="90"/>
      <c r="F35" s="90"/>
      <c r="G35" s="90"/>
      <c r="H35" s="90"/>
      <c r="I35" s="90"/>
      <c r="J35" s="91"/>
      <c r="AJ35" s="88"/>
    </row>
    <row r="36" spans="2:36" s="106" customFormat="1" ht="3.9" customHeight="1" x14ac:dyDescent="0.2">
      <c r="B36" s="96"/>
      <c r="S36" s="122"/>
      <c r="T36" s="122"/>
      <c r="U36" s="122"/>
      <c r="V36" s="122"/>
      <c r="W36" s="122"/>
      <c r="X36" s="122"/>
      <c r="Y36" s="107"/>
      <c r="AJ36" s="99"/>
    </row>
    <row r="37" spans="2:36" s="119" customFormat="1" ht="30" customHeight="1" x14ac:dyDescent="0.2">
      <c r="B37" s="92"/>
      <c r="C37" s="106" t="s">
        <v>141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273">
        <f>MIN(S18,S26,S32)</f>
        <v>133000</v>
      </c>
      <c r="T37" s="273"/>
      <c r="U37" s="273"/>
      <c r="V37" s="273"/>
      <c r="W37" s="273"/>
      <c r="X37" s="273"/>
      <c r="Y37" s="107" t="s">
        <v>118</v>
      </c>
      <c r="Z37" s="106" t="s">
        <v>130</v>
      </c>
      <c r="AA37" s="106"/>
      <c r="AB37" s="106"/>
      <c r="AC37" s="106" t="s">
        <v>142</v>
      </c>
      <c r="AD37" s="106"/>
      <c r="AE37" s="106"/>
      <c r="AJ37" s="88"/>
    </row>
    <row r="38" spans="2:36" x14ac:dyDescent="0.2">
      <c r="B38" s="92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J38" s="88"/>
    </row>
    <row r="39" spans="2:36" ht="30" customHeight="1" x14ac:dyDescent="0.2">
      <c r="B39" s="92"/>
      <c r="C39" s="83" t="s">
        <v>131</v>
      </c>
      <c r="S39" s="273">
        <f>'第７号様式③収支決算書（運営）'!B11</f>
        <v>37300</v>
      </c>
      <c r="T39" s="273"/>
      <c r="U39" s="273"/>
      <c r="V39" s="273"/>
      <c r="W39" s="273"/>
      <c r="X39" s="273"/>
      <c r="Y39" s="93" t="s">
        <v>118</v>
      </c>
      <c r="Z39" s="83" t="s">
        <v>132</v>
      </c>
      <c r="AC39" s="83" t="s">
        <v>143</v>
      </c>
      <c r="AJ39" s="88"/>
    </row>
    <row r="40" spans="2:36" x14ac:dyDescent="0.2">
      <c r="B40" s="92"/>
      <c r="C40" s="83" t="s">
        <v>144</v>
      </c>
      <c r="S40" s="94"/>
      <c r="T40" s="94"/>
      <c r="U40" s="94"/>
      <c r="V40" s="94"/>
      <c r="W40" s="94"/>
      <c r="X40" s="94"/>
      <c r="Y40" s="93"/>
      <c r="AJ40" s="88"/>
    </row>
    <row r="41" spans="2:36" x14ac:dyDescent="0.2">
      <c r="B41" s="92"/>
      <c r="S41" s="94"/>
      <c r="T41" s="94"/>
      <c r="U41" s="94"/>
      <c r="V41" s="94"/>
      <c r="W41" s="94"/>
      <c r="X41" s="94"/>
      <c r="Y41" s="93"/>
      <c r="AJ41" s="88"/>
    </row>
    <row r="42" spans="2:36" ht="30" customHeight="1" x14ac:dyDescent="0.2">
      <c r="B42" s="92"/>
      <c r="C42" s="83" t="s">
        <v>145</v>
      </c>
      <c r="S42" s="273">
        <f>IF(S37+S39-S22&gt;0,S37+S39-S22,0)</f>
        <v>0</v>
      </c>
      <c r="T42" s="273"/>
      <c r="U42" s="273"/>
      <c r="V42" s="273"/>
      <c r="W42" s="273"/>
      <c r="X42" s="273"/>
      <c r="Y42" s="93" t="s">
        <v>118</v>
      </c>
      <c r="Z42" s="83" t="s">
        <v>133</v>
      </c>
      <c r="AC42" s="83" t="s">
        <v>146</v>
      </c>
      <c r="AJ42" s="88"/>
    </row>
    <row r="43" spans="2:36" x14ac:dyDescent="0.2">
      <c r="B43" s="92"/>
      <c r="C43" s="106"/>
      <c r="S43" s="94"/>
      <c r="T43" s="94"/>
      <c r="U43" s="94"/>
      <c r="V43" s="94"/>
      <c r="W43" s="94"/>
      <c r="X43" s="94"/>
      <c r="Y43" s="93"/>
      <c r="AJ43" s="88"/>
    </row>
    <row r="44" spans="2:36" x14ac:dyDescent="0.2">
      <c r="B44" s="92"/>
      <c r="C44" s="83" t="s">
        <v>147</v>
      </c>
      <c r="S44" s="94"/>
      <c r="T44" s="94"/>
      <c r="U44" s="94"/>
      <c r="V44" s="94"/>
      <c r="W44" s="94"/>
      <c r="X44" s="94"/>
      <c r="Y44" s="93"/>
      <c r="AJ44" s="88"/>
    </row>
    <row r="45" spans="2:36" x14ac:dyDescent="0.2">
      <c r="B45" s="92"/>
      <c r="C45" s="83" t="s">
        <v>148</v>
      </c>
      <c r="S45" s="94"/>
      <c r="T45" s="94"/>
      <c r="U45" s="94"/>
      <c r="V45" s="94"/>
      <c r="W45" s="94"/>
      <c r="X45" s="94"/>
      <c r="Y45" s="93"/>
      <c r="AJ45" s="88"/>
    </row>
    <row r="46" spans="2:36" ht="15" thickBot="1" x14ac:dyDescent="0.25">
      <c r="B46" s="92"/>
      <c r="S46" s="94"/>
      <c r="T46" s="94"/>
      <c r="U46" s="94"/>
      <c r="V46" s="94"/>
      <c r="W46" s="94"/>
      <c r="X46" s="94"/>
      <c r="Y46" s="93"/>
      <c r="AJ46" s="88"/>
    </row>
    <row r="47" spans="2:36" ht="3.9" customHeight="1" x14ac:dyDescent="0.2">
      <c r="B47" s="92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5"/>
      <c r="T47" s="125"/>
      <c r="U47" s="125"/>
      <c r="V47" s="125"/>
      <c r="W47" s="125"/>
      <c r="X47" s="125"/>
      <c r="Y47" s="126"/>
      <c r="Z47" s="124"/>
      <c r="AA47" s="124"/>
      <c r="AB47" s="124"/>
      <c r="AC47" s="124"/>
      <c r="AD47" s="124"/>
      <c r="AE47" s="127"/>
      <c r="AJ47" s="88"/>
    </row>
    <row r="48" spans="2:36" ht="30" customHeight="1" x14ac:dyDescent="0.2">
      <c r="B48" s="92"/>
      <c r="C48" s="274" t="s">
        <v>134</v>
      </c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128"/>
      <c r="P48" s="128"/>
      <c r="Q48" s="128"/>
      <c r="R48" s="128"/>
      <c r="S48" s="276">
        <f>S37-ROUNDUP(S42,-3)</f>
        <v>133000</v>
      </c>
      <c r="T48" s="276"/>
      <c r="U48" s="276"/>
      <c r="V48" s="276"/>
      <c r="W48" s="276"/>
      <c r="X48" s="276"/>
      <c r="Y48" s="129" t="s">
        <v>118</v>
      </c>
      <c r="Z48" s="128" t="s">
        <v>149</v>
      </c>
      <c r="AA48" s="128"/>
      <c r="AB48" s="128"/>
      <c r="AC48" s="128"/>
      <c r="AD48" s="128"/>
      <c r="AE48" s="130"/>
      <c r="AJ48" s="88"/>
    </row>
    <row r="49" spans="1:36" ht="15" thickBot="1" x14ac:dyDescent="0.25">
      <c r="B49" s="92"/>
      <c r="C49" s="131" t="s">
        <v>150</v>
      </c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3"/>
      <c r="T49" s="133"/>
      <c r="U49" s="133"/>
      <c r="V49" s="133"/>
      <c r="W49" s="133"/>
      <c r="X49" s="133"/>
      <c r="Y49" s="134"/>
      <c r="Z49" s="132"/>
      <c r="AA49" s="132"/>
      <c r="AB49" s="132"/>
      <c r="AC49" s="132"/>
      <c r="AD49" s="132"/>
      <c r="AE49" s="135"/>
      <c r="AJ49" s="88"/>
    </row>
    <row r="50" spans="1:36" s="119" customFormat="1" ht="6" customHeight="1" x14ac:dyDescent="0.2">
      <c r="B50" s="92"/>
      <c r="S50" s="120"/>
      <c r="T50" s="120"/>
      <c r="U50" s="120"/>
      <c r="V50" s="120"/>
      <c r="W50" s="120"/>
      <c r="X50" s="120"/>
      <c r="Y50" s="121"/>
      <c r="AJ50" s="88"/>
    </row>
    <row r="51" spans="1:36" ht="15" customHeight="1" x14ac:dyDescent="0.2">
      <c r="B51" s="136" t="s">
        <v>135</v>
      </c>
      <c r="C51" s="277" t="s">
        <v>151</v>
      </c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7"/>
      <c r="AG51" s="277"/>
      <c r="AH51" s="277"/>
      <c r="AI51" s="277"/>
      <c r="AJ51" s="278"/>
    </row>
    <row r="52" spans="1:36" ht="15" customHeight="1" x14ac:dyDescent="0.2">
      <c r="A52" s="88"/>
      <c r="B52" s="114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80"/>
    </row>
  </sheetData>
  <mergeCells count="16">
    <mergeCell ref="S14:X14"/>
    <mergeCell ref="A3:AK4"/>
    <mergeCell ref="B6:I6"/>
    <mergeCell ref="J6:AJ6"/>
    <mergeCell ref="A8:G9"/>
    <mergeCell ref="S12:X12"/>
    <mergeCell ref="S42:X42"/>
    <mergeCell ref="C48:N48"/>
    <mergeCell ref="S48:X48"/>
    <mergeCell ref="C51:AJ52"/>
    <mergeCell ref="S18:X18"/>
    <mergeCell ref="S22:X22"/>
    <mergeCell ref="S26:X26"/>
    <mergeCell ref="S32:X32"/>
    <mergeCell ref="S37:X37"/>
    <mergeCell ref="S39:X39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第７号様式①実績報告書（運営）</vt:lpstr>
      <vt:lpstr>第７号様式②－１事業実績報告書（運営）</vt:lpstr>
      <vt:lpstr>第７号様式②－２</vt:lpstr>
      <vt:lpstr>第７号様式③収支決算書（運営）</vt:lpstr>
      <vt:lpstr>補助金額算定シート</vt:lpstr>
      <vt:lpstr>'第７号様式①実績報告書（運営）'!Print_Area</vt:lpstr>
      <vt:lpstr>'第７号様式②－１事業実績報告書（運営）'!Print_Area</vt:lpstr>
      <vt:lpstr>'第７号様式②－２'!Print_Area</vt:lpstr>
      <vt:lpstr>'第７号様式③収支決算書（運営）'!Print_Area</vt:lpstr>
      <vt:lpstr>補助金額算定シート!Print_Area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大留　葉澄</cp:lastModifiedBy>
  <cp:lastPrinted>2023-03-22T00:13:37Z</cp:lastPrinted>
  <dcterms:created xsi:type="dcterms:W3CDTF">2017-07-21T10:57:12Z</dcterms:created>
  <dcterms:modified xsi:type="dcterms:W3CDTF">2023-03-24T05:39:55Z</dcterms:modified>
</cp:coreProperties>
</file>