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51FA8872-936C-4B13-BD7B-AD40995784D6}" xr6:coauthVersionLast="36" xr6:coauthVersionMax="36" xr10:uidLastSave="{00000000-0000-0000-0000-000000000000}"/>
  <bookViews>
    <workbookView xWindow="0" yWindow="0" windowWidth="23220" windowHeight="11640" tabRatio="742" xr2:uid="{00000000-000D-0000-FFFF-FFFF00000000}"/>
  </bookViews>
  <sheets>
    <sheet name="実績報告書" sheetId="3" r:id="rId1"/>
    <sheet name="実績内訳" sheetId="9" r:id="rId2"/>
    <sheet name="事業実績（個票）1" sheetId="11" r:id="rId3"/>
    <sheet name="事業実績（個票）2" sheetId="16" r:id="rId4"/>
    <sheet name="事業実績（個票）3" sheetId="17" r:id="rId5"/>
  </sheets>
  <definedNames>
    <definedName name="_xlnm.Print_Area" localSheetId="0">実績報告書!$A$1:$T$28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7" l="1"/>
  <c r="E28" i="17"/>
  <c r="E27" i="17"/>
  <c r="E28" i="16"/>
  <c r="E29" i="16"/>
  <c r="E28" i="11" l="1"/>
  <c r="E29" i="11"/>
  <c r="D40" i="17" l="1"/>
  <c r="D40" i="16"/>
  <c r="E27" i="16" s="1"/>
  <c r="D20" i="9"/>
  <c r="D40" i="11" l="1"/>
  <c r="E27" i="11" s="1"/>
  <c r="H20" i="9" l="1"/>
  <c r="E18" i="9"/>
  <c r="G18" i="9" s="1"/>
  <c r="I18" i="9" s="1"/>
  <c r="E19" i="9" l="1"/>
  <c r="G19" i="9" s="1"/>
  <c r="I19" i="9" s="1"/>
  <c r="E17" i="9"/>
  <c r="G17" i="9" s="1"/>
  <c r="I17" i="9" s="1"/>
  <c r="E16" i="9"/>
  <c r="G16" i="9" s="1"/>
  <c r="I16" i="9" s="1"/>
  <c r="E15" i="9"/>
  <c r="G15" i="9" s="1"/>
  <c r="I15" i="9" s="1"/>
  <c r="E14" i="9"/>
  <c r="G14" i="9" s="1"/>
  <c r="I14" i="9" s="1"/>
  <c r="E13" i="9"/>
  <c r="G13" i="9" s="1"/>
  <c r="I13" i="9" s="1"/>
  <c r="E12" i="9"/>
  <c r="G12" i="9" s="1"/>
  <c r="I12" i="9" s="1"/>
  <c r="E11" i="9"/>
  <c r="G11" i="9" s="1"/>
  <c r="I11" i="9" s="1"/>
  <c r="E10" i="9"/>
  <c r="G10" i="9" s="1"/>
  <c r="I10" i="9" s="1"/>
  <c r="E9" i="9"/>
  <c r="G9" i="9" s="1"/>
  <c r="I9" i="9" s="1"/>
  <c r="E8" i="9"/>
  <c r="G8" i="9" s="1"/>
  <c r="I8" i="9" s="1"/>
  <c r="E7" i="9"/>
  <c r="G7" i="9" s="1"/>
  <c r="I7" i="9" s="1"/>
  <c r="E6" i="9"/>
  <c r="G6" i="9" s="1"/>
  <c r="I6" i="9" s="1"/>
  <c r="E5" i="9"/>
  <c r="G5" i="9" s="1"/>
  <c r="G20" i="9" l="1"/>
  <c r="I5" i="9"/>
  <c r="I20" i="9" s="1"/>
</calcChain>
</file>

<file path=xl/sharedStrings.xml><?xml version="1.0" encoding="utf-8"?>
<sst xmlns="http://schemas.openxmlformats.org/spreadsheetml/2006/main" count="168" uniqueCount="94">
  <si>
    <t>〒</t>
    <phoneticPr fontId="1"/>
  </si>
  <si>
    <t>フリガナ</t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</si>
  <si>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</si>
  <si>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</si>
  <si>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</si>
  <si>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</si>
  <si>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</si>
  <si>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</si>
  <si>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</si>
  <si>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</si>
  <si>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　京都府医療機関・社会福祉施設等経営改善支援事業費補助金交付要領第９条の規定に基づき、下記のとおり報告します。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1">
      <t>ホウコク</t>
    </rPh>
    <phoneticPr fontId="1"/>
  </si>
  <si>
    <t>補助金交付決定額</t>
    <rPh sb="0" eb="3">
      <t>ホジョキン</t>
    </rPh>
    <rPh sb="3" eb="8">
      <t>コウフケッテイガク</t>
    </rPh>
    <phoneticPr fontId="1"/>
  </si>
  <si>
    <t>補助金清算額</t>
    <rPh sb="0" eb="3">
      <t>ホジョキン</t>
    </rPh>
    <rPh sb="3" eb="5">
      <t>セイサン</t>
    </rPh>
    <rPh sb="5" eb="6">
      <t>ガク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</si>
  <si>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</si>
  <si>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</si>
  <si>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補助金清算額
（d)と(e)を比較し少ない額</t>
    <rPh sb="0" eb="3">
      <t>ホジョキン</t>
    </rPh>
    <rPh sb="3" eb="5">
      <t>セイサン</t>
    </rPh>
    <rPh sb="5" eb="6">
      <t>ガク</t>
    </rPh>
    <phoneticPr fontId="1"/>
  </si>
  <si>
    <t>（a）</t>
    <phoneticPr fontId="1"/>
  </si>
  <si>
    <t>(b)</t>
    <phoneticPr fontId="1"/>
  </si>
  <si>
    <t>（c）</t>
    <phoneticPr fontId="1"/>
  </si>
  <si>
    <t>(d)</t>
    <phoneticPr fontId="1"/>
  </si>
  <si>
    <t>(e)</t>
    <phoneticPr fontId="1"/>
  </si>
  <si>
    <t>京都府医療機関・社会福祉施設等経営改善支援事業費補助金実績報告書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32">
      <t>ジッセキホウコクショ</t>
    </rPh>
    <phoneticPr fontId="1"/>
  </si>
  <si>
    <t>別記様式第４号（第９条関係）　＜助産所用＞</t>
    <rPh sb="4" eb="5">
      <t>ダイ</t>
    </rPh>
    <rPh sb="6" eb="7">
      <t>ゴウ</t>
    </rPh>
    <rPh sb="8" eb="9">
      <t>ダイ</t>
    </rPh>
    <rPh sb="10" eb="13">
      <t>ジョウカンケイ</t>
    </rPh>
    <rPh sb="16" eb="19">
      <t>ジョサンショ</t>
    </rPh>
    <rPh sb="19" eb="20">
      <t>ヨウ</t>
    </rPh>
    <phoneticPr fontId="1"/>
  </si>
  <si>
    <t>実績内訳＜助産所用＞</t>
    <rPh sb="0" eb="2">
      <t>ジッセキ</t>
    </rPh>
    <rPh sb="2" eb="4">
      <t>ウチワケ</t>
    </rPh>
    <rPh sb="5" eb="8">
      <t>ジョサンショ</t>
    </rPh>
    <rPh sb="8" eb="9">
      <t>ヨウ</t>
    </rPh>
    <rPh sb="9" eb="10">
      <t>ショヨウ</t>
    </rPh>
    <phoneticPr fontId="1"/>
  </si>
  <si>
    <t>事業実績（個票）＜助産所用＞</t>
    <rPh sb="0" eb="2">
      <t>ジギョウ</t>
    </rPh>
    <rPh sb="2" eb="4">
      <t>ジッセキ</t>
    </rPh>
    <rPh sb="5" eb="7">
      <t>コヒョウ</t>
    </rPh>
    <rPh sb="9" eb="12">
      <t>ジョサンショ</t>
    </rPh>
    <rPh sb="12" eb="13">
      <t>ヨウ</t>
    </rPh>
    <rPh sb="13" eb="14">
      <t>ショヨウ</t>
    </rPh>
    <phoneticPr fontId="1"/>
  </si>
  <si>
    <t>事業費
（対象経費の
実支出額）</t>
    <rPh sb="0" eb="3">
      <t>ジギョウヒ</t>
    </rPh>
    <rPh sb="6" eb="10">
      <t>タイショウケイヒ</t>
    </rPh>
    <rPh sb="12" eb="13">
      <t>ジツ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</si>
  <si>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</si>
  <si>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</si>
  <si>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</si>
  <si>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</si>
  <si>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</si>
  <si>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</si>
  <si>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</si>
  <si>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</si>
  <si>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</si>
  <si>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</si>
  <si>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</si>
  <si>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【添付書類】
　①実績内訳　②事業実績（個票）　③支払額を証する書類の写し（領収書、請求書、振込書等の写し）</t>
    <rPh sb="1" eb="5">
      <t>テンプショルイ</t>
    </rPh>
    <rPh sb="9" eb="11">
      <t>ジッセキ</t>
    </rPh>
    <rPh sb="17" eb="19">
      <t>ジッセキ</t>
    </rPh>
    <rPh sb="25" eb="27">
      <t>シハライ</t>
    </rPh>
    <rPh sb="27" eb="28">
      <t>ガク</t>
    </rPh>
    <rPh sb="29" eb="30">
      <t>ショウ</t>
    </rPh>
    <rPh sb="32" eb="34">
      <t>ショルイ</t>
    </rPh>
    <rPh sb="35" eb="36">
      <t>ウツ</t>
    </rPh>
    <rPh sb="38" eb="41">
      <t>リョウシュウショ</t>
    </rPh>
    <rPh sb="42" eb="45">
      <t>セイキュウショ</t>
    </rPh>
    <rPh sb="46" eb="48">
      <t>フリコミ</t>
    </rPh>
    <rPh sb="48" eb="49">
      <t>ショ</t>
    </rPh>
    <rPh sb="49" eb="50">
      <t>ナド</t>
    </rPh>
    <rPh sb="51" eb="52">
      <t>ウツ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</si>
  <si>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</si>
  <si>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</si>
  <si>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</si>
  <si>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</si>
  <si>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補助対象となる助産所ごとに作成</t>
    </r>
    <r>
      <rPr>
        <sz val="12"/>
        <color theme="1"/>
        <rFont val="ＭＳ ゴシック"/>
        <family val="3"/>
        <charset val="128"/>
      </rPr>
      <t>（必要に応じてシートを追加（コピー）してください）</t>
    </r>
    <rPh sb="1" eb="3">
      <t>ホジョ</t>
    </rPh>
    <rPh sb="3" eb="5">
      <t>タイショウ</t>
    </rPh>
    <rPh sb="8" eb="11">
      <t>ジョサンショ</t>
    </rPh>
    <rPh sb="14" eb="16">
      <t>サクセイ</t>
    </rPh>
    <phoneticPr fontId="1"/>
  </si>
  <si>
    <t>助産所名</t>
    <rPh sb="0" eb="3">
      <t>ジョサンショ</t>
    </rPh>
    <rPh sb="3" eb="4">
      <t>メイ</t>
    </rPh>
    <phoneticPr fontId="1"/>
  </si>
  <si>
    <t>１．事業実施内容</t>
    <rPh sb="2" eb="4">
      <t>ジギョウ</t>
    </rPh>
    <rPh sb="4" eb="6">
      <t>ジッシ</t>
    </rPh>
    <rPh sb="6" eb="8">
      <t>ナイヨウ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</si>
  <si>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</si>
  <si>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</si>
  <si>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</si>
  <si>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</si>
  <si>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</si>
  <si>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</si>
  <si>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</si>
  <si>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</si>
  <si>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</si>
  <si>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京都府補助金 (ｱ)</t>
    <rPh sb="0" eb="3">
      <t>キョウトフ</t>
    </rPh>
    <rPh sb="3" eb="6">
      <t>ホジョキン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</si>
  <si>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</si>
  <si>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</si>
  <si>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</si>
  <si>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</si>
  <si>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　支出の部（事業に要した経費）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</si>
  <si>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</si>
  <si>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</si>
  <si>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</si>
  <si>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</si>
  <si>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</si>
  <si>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　２　事業費には各「事業実績（個票）」の支出合計（エ）を転記すること。</t>
    <rPh sb="3" eb="6">
      <t>ジギョウヒ</t>
    </rPh>
    <rPh sb="8" eb="9">
      <t>カク</t>
    </rPh>
    <rPh sb="10" eb="12">
      <t>ジギョウ</t>
    </rPh>
    <rPh sb="12" eb="14">
      <t>ジッセキ</t>
    </rPh>
    <rPh sb="15" eb="17">
      <t>コヒョウ</t>
    </rPh>
    <rPh sb="28" eb="30">
      <t>テンキ</t>
    </rPh>
    <phoneticPr fontId="1"/>
  </si>
  <si>
    <t>（別紙「実績内訳」の既交付決定額の計を記入）</t>
    <rPh sb="1" eb="3">
      <t>ベッシ</t>
    </rPh>
    <rPh sb="4" eb="6">
      <t>ジッセキ</t>
    </rPh>
    <rPh sb="6" eb="8">
      <t>ウチワケ</t>
    </rPh>
    <rPh sb="10" eb="11">
      <t>キ</t>
    </rPh>
    <rPh sb="11" eb="15">
      <t>コウフケッテイ</t>
    </rPh>
    <rPh sb="15" eb="16">
      <t>ガク</t>
    </rPh>
    <rPh sb="17" eb="18">
      <t>ケイ</t>
    </rPh>
    <rPh sb="19" eb="21">
      <t>キニュウ</t>
    </rPh>
    <phoneticPr fontId="1"/>
  </si>
  <si>
    <t>（別紙「実績内訳」の補助金清算額の計を記入）</t>
    <rPh sb="1" eb="3">
      <t>ベッシ</t>
    </rPh>
    <rPh sb="4" eb="6">
      <t>ジッセキ</t>
    </rPh>
    <rPh sb="6" eb="8">
      <t>ウチワケ</t>
    </rPh>
    <rPh sb="10" eb="13">
      <t>ホジョキン</t>
    </rPh>
    <rPh sb="13" eb="15">
      <t>セイサン</t>
    </rPh>
    <rPh sb="15" eb="16">
      <t>ガク</t>
    </rPh>
    <rPh sb="17" eb="18">
      <t>ケイ</t>
    </rPh>
    <rPh sb="19" eb="21">
      <t>キニュウ</t>
    </rPh>
    <phoneticPr fontId="1"/>
  </si>
  <si>
    <t>（b)と(c)を比較し少ない額</t>
    <rPh sb="8" eb="10">
      <t>ヒカク</t>
    </rPh>
    <rPh sb="11" eb="12">
      <t>スク</t>
    </rPh>
    <rPh sb="14" eb="1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</si>
  <si>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</si>
  <si>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計</t>
    <rPh sb="0" eb="1">
      <t>ケイ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</si>
  <si>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3">
      <t>センエンミマン</t>
    </rPh>
    <rPh sb="23" eb="24">
      <t>キ</t>
    </rPh>
    <rPh sb="24" eb="25">
      <t>ス</t>
    </rPh>
    <phoneticPr fontId="1"/>
  </si>
  <si>
    <t>＜事業詳細＞（事業の実施内容を具体的に記入）</t>
    <rPh sb="1" eb="3">
      <t>ジギョウ</t>
    </rPh>
    <rPh sb="3" eb="5">
      <t>ショウサイ</t>
    </rPh>
    <rPh sb="7" eb="9">
      <t>ジギョウ</t>
    </rPh>
    <rPh sb="10" eb="12">
      <t>ジッシ</t>
    </rPh>
    <rPh sb="12" eb="14">
      <t>ナイヨウ</t>
    </rPh>
    <rPh sb="15" eb="18">
      <t>グタイテキ</t>
    </rPh>
    <rPh sb="19" eb="21">
      <t>キニュウ</t>
    </rPh>
    <phoneticPr fontId="1"/>
  </si>
  <si>
    <t>システム導入（経営改善や省エネに係るもの）</t>
    <rPh sb="4" eb="6">
      <t>ドウニュウ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</si>
  <si>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</si>
  <si>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</si>
  <si>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</si>
  <si>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支出額(円)</t>
    <rPh sb="0" eb="2">
      <t>シシュツ</t>
    </rPh>
    <rPh sb="4" eb="5">
      <t>エン</t>
    </rPh>
    <phoneticPr fontId="1"/>
  </si>
  <si>
    <t>←実績内訳の事業費(a)欄に転記</t>
    <rPh sb="1" eb="3">
      <t>ジッセキ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</si>
  <si>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</si>
  <si>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</si>
  <si>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</si>
  <si>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キョウト　タロウ</t>
    <phoneticPr fontId="1"/>
  </si>
  <si>
    <t>京都　太郎</t>
    <rPh sb="0" eb="2">
      <t>キョウト</t>
    </rPh>
    <rPh sb="3" eb="5">
      <t>タロウ</t>
    </rPh>
    <phoneticPr fontId="1"/>
  </si>
  <si>
    <t>123－4567</t>
    <phoneticPr fontId="1"/>
  </si>
  <si>
    <t>京都</t>
    <rPh sb="0" eb="2">
      <t>キョウト</t>
    </rPh>
    <phoneticPr fontId="1"/>
  </si>
  <si>
    <t>○○市○○区○○町○○番地</t>
    <rPh sb="2" eb="3">
      <t>シ</t>
    </rPh>
    <rPh sb="5" eb="6">
      <t>ク</t>
    </rPh>
    <rPh sb="6" eb="9">
      <t>マルマルチョウ</t>
    </rPh>
    <rPh sb="11" eb="13">
      <t>バンチ</t>
    </rPh>
    <phoneticPr fontId="1"/>
  </si>
  <si>
    <t>京都　次郎</t>
    <rPh sb="0" eb="2">
      <t>キョウト</t>
    </rPh>
    <rPh sb="3" eb="5">
      <t>ジロウ</t>
    </rPh>
    <phoneticPr fontId="1"/>
  </si>
  <si>
    <t>123－456-7899</t>
    <phoneticPr fontId="1"/>
  </si>
  <si>
    <t>xxx＠yyy</t>
    <phoneticPr fontId="1"/>
  </si>
  <si>
    <t>○○助産所</t>
    <rPh sb="2" eb="5">
      <t>ジョサンショ</t>
    </rPh>
    <phoneticPr fontId="1"/>
  </si>
  <si>
    <t>光熱費の負担が増加しており、照明器具をLED照明に交換することにより、消費電力を抑え、電気代の削減を図る。</t>
    <phoneticPr fontId="1"/>
  </si>
  <si>
    <t>LED照明器具</t>
    <rPh sb="3" eb="5">
      <t>ショウメイ</t>
    </rPh>
    <rPh sb="5" eb="7">
      <t>キグ</t>
    </rPh>
    <phoneticPr fontId="1"/>
  </si>
  <si>
    <t>LED照明設置工事費</t>
    <rPh sb="3" eb="5">
      <t>ショウメイ</t>
    </rPh>
    <rPh sb="5" eb="7">
      <t>セッチ</t>
    </rPh>
    <rPh sb="7" eb="10">
      <t>コウジヒ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</si>
</sst>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);[Red]\(#,##0\)"/>
  </numFmts>
  <fonts count="3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6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Yu Gothic"/>
      <family val="2"/>
      <scheme val="minor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Yu Gothic"/>
      <family val="2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50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6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6" fillId="0" borderId="0" xfId="0" applyFont="1"/>
    <xf numFmtId="0" fontId="6" fillId="0" borderId="3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30" xfId="1" applyFont="1" applyBorder="1" applyAlignment="1">
      <alignment vertical="center"/>
    </xf>
    <xf numFmtId="38" fontId="4" fillId="0" borderId="30" xfId="1" applyFont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6" fillId="2" borderId="26" xfId="0" applyFont="1" applyFill="1" applyBorder="1"/>
    <xf numFmtId="0" fontId="3" fillId="0" borderId="0" xfId="0" applyFont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0" xfId="0" applyFont="1" applyBorder="1" applyAlignment="1">
      <alignment vertical="center" wrapText="1"/>
    </xf>
    <xf numFmtId="0" fontId="14" fillId="0" borderId="0" xfId="0" applyFont="1" applyBorder="1"/>
    <xf numFmtId="0" fontId="14" fillId="0" borderId="8" xfId="0" applyFont="1" applyBorder="1" applyAlignment="1"/>
    <xf numFmtId="0" fontId="4" fillId="0" borderId="8" xfId="0" applyFont="1" applyBorder="1" applyAlignment="1">
      <alignment vertical="center" wrapText="1"/>
    </xf>
    <xf numFmtId="0" fontId="3" fillId="0" borderId="26" xfId="0" applyFont="1" applyFill="1" applyBorder="1" applyAlignment="1">
      <alignment vertical="center"/>
    </xf>
    <xf numFmtId="0" fontId="3" fillId="0" borderId="28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3" fillId="0" borderId="26" xfId="0" applyFont="1" applyFill="1" applyBorder="1"/>
    <xf numFmtId="0" fontId="18" fillId="2" borderId="1" xfId="0" applyFont="1" applyFill="1" applyBorder="1" applyAlignment="1">
      <alignment horizontal="center" vertical="center"/>
    </xf>
    <xf numFmtId="38" fontId="18" fillId="2" borderId="1" xfId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38" fontId="4" fillId="0" borderId="22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3" xfId="1" applyFont="1" applyFill="1" applyBorder="1" applyAlignment="1">
      <alignment vertical="center"/>
    </xf>
    <xf numFmtId="38" fontId="4" fillId="0" borderId="63" xfId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176" fontId="20" fillId="0" borderId="63" xfId="1" applyNumberFormat="1" applyFont="1" applyFill="1" applyBorder="1" applyAlignment="1">
      <alignment vertical="center"/>
    </xf>
    <xf numFmtId="0" fontId="23" fillId="2" borderId="0" xfId="0" applyFont="1" applyFill="1" applyAlignment="1">
      <alignment horizontal="center"/>
    </xf>
    <xf numFmtId="38" fontId="29" fillId="2" borderId="1" xfId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 wrapText="1"/>
    </xf>
    <xf numFmtId="38" fontId="30" fillId="2" borderId="1" xfId="1" applyFont="1" applyFill="1" applyBorder="1" applyAlignment="1">
      <alignment vertical="center"/>
    </xf>
    <xf numFmtId="38" fontId="18" fillId="0" borderId="1" xfId="1" applyFont="1" applyFill="1" applyBorder="1" applyAlignment="1">
      <alignment vertical="center"/>
    </xf>
    <xf numFmtId="38" fontId="18" fillId="0" borderId="2" xfId="1" applyFont="1" applyFill="1" applyBorder="1" applyAlignment="1">
      <alignment vertical="center"/>
    </xf>
    <xf numFmtId="38" fontId="18" fillId="3" borderId="1" xfId="1" applyFont="1" applyFill="1" applyBorder="1" applyAlignment="1">
      <alignment vertical="center"/>
    </xf>
    <xf numFmtId="38" fontId="18" fillId="3" borderId="2" xfId="1" applyFont="1" applyFill="1" applyBorder="1" applyAlignment="1">
      <alignment vertical="center"/>
    </xf>
    <xf numFmtId="0" fontId="26" fillId="2" borderId="27" xfId="0" applyFont="1" applyFill="1" applyBorder="1" applyAlignment="1">
      <alignment horizontal="left" vertical="center" wrapText="1"/>
    </xf>
    <xf numFmtId="0" fontId="27" fillId="2" borderId="27" xfId="0" applyFont="1" applyFill="1" applyBorder="1" applyAlignment="1">
      <alignment horizontal="left" vertical="center" wrapText="1"/>
    </xf>
    <xf numFmtId="0" fontId="27" fillId="2" borderId="28" xfId="0" applyFont="1" applyFill="1" applyBorder="1" applyAlignment="1">
      <alignment horizontal="left" vertical="center" wrapText="1"/>
    </xf>
    <xf numFmtId="0" fontId="27" fillId="2" borderId="29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/>
    <xf numFmtId="0" fontId="0" fillId="0" borderId="43" xfId="0" applyBorder="1" applyAlignment="1"/>
    <xf numFmtId="0" fontId="0" fillId="0" borderId="19" xfId="0" applyBorder="1" applyAlignme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4" fillId="2" borderId="1" xfId="1" applyNumberFormat="1" applyFont="1" applyFill="1" applyBorder="1" applyAlignment="1">
      <alignment horizontal="right" vertical="center"/>
    </xf>
    <xf numFmtId="177" fontId="25" fillId="0" borderId="1" xfId="0" applyNumberFormat="1" applyFont="1" applyBorder="1" applyAlignment="1"/>
    <xf numFmtId="0" fontId="6" fillId="0" borderId="1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2" borderId="42" xfId="0" applyFont="1" applyFill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6" fillId="2" borderId="25" xfId="0" applyFont="1" applyFill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5" fillId="0" borderId="38" xfId="0" applyFont="1" applyFill="1" applyBorder="1" applyAlignment="1">
      <alignment vertical="center"/>
    </xf>
    <xf numFmtId="0" fontId="25" fillId="0" borderId="39" xfId="0" applyFont="1" applyFill="1" applyBorder="1" applyAlignment="1">
      <alignment vertical="center"/>
    </xf>
    <xf numFmtId="0" fontId="25" fillId="0" borderId="4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7" fillId="2" borderId="33" xfId="0" applyFont="1" applyFill="1" applyBorder="1" applyAlignment="1">
      <alignment vertical="center" wrapText="1"/>
    </xf>
    <xf numFmtId="0" fontId="25" fillId="0" borderId="33" xfId="0" applyFont="1" applyBorder="1" applyAlignment="1">
      <alignment vertical="center" wrapText="1"/>
    </xf>
    <xf numFmtId="0" fontId="25" fillId="0" borderId="46" xfId="0" applyFont="1" applyBorder="1" applyAlignment="1">
      <alignment vertical="center" wrapText="1"/>
    </xf>
    <xf numFmtId="0" fontId="6" fillId="0" borderId="47" xfId="0" applyFont="1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26" fillId="2" borderId="48" xfId="0" applyFont="1" applyFill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7" fillId="2" borderId="26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6" fillId="2" borderId="18" xfId="0" applyFont="1" applyFill="1" applyBorder="1" applyAlignment="1">
      <alignment horizontal="left" vertical="center"/>
    </xf>
    <xf numFmtId="0" fontId="26" fillId="2" borderId="16" xfId="0" applyFont="1" applyFill="1" applyBorder="1" applyAlignment="1">
      <alignment horizontal="left" vertical="center"/>
    </xf>
    <xf numFmtId="0" fontId="26" fillId="2" borderId="20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7" fillId="2" borderId="6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 textRotation="255"/>
    </xf>
    <xf numFmtId="0" fontId="26" fillId="2" borderId="34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0" fontId="27" fillId="2" borderId="8" xfId="0" applyFont="1" applyFill="1" applyBorder="1" applyAlignment="1">
      <alignment horizontal="left" vertical="center"/>
    </xf>
    <xf numFmtId="0" fontId="27" fillId="2" borderId="36" xfId="0" applyFont="1" applyFill="1" applyBorder="1" applyAlignment="1">
      <alignment horizontal="left" vertical="center"/>
    </xf>
    <xf numFmtId="0" fontId="27" fillId="2" borderId="52" xfId="0" quotePrefix="1" applyFont="1" applyFill="1" applyBorder="1" applyAlignment="1">
      <alignment horizontal="center" vertical="center"/>
    </xf>
    <xf numFmtId="0" fontId="27" fillId="2" borderId="16" xfId="0" quotePrefix="1" applyFont="1" applyFill="1" applyBorder="1" applyAlignment="1">
      <alignment horizontal="center" vertical="center"/>
    </xf>
    <xf numFmtId="0" fontId="27" fillId="2" borderId="9" xfId="0" quotePrefix="1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27" fillId="2" borderId="53" xfId="0" applyFont="1" applyFill="1" applyBorder="1" applyAlignment="1"/>
    <xf numFmtId="0" fontId="28" fillId="0" borderId="53" xfId="0" applyFont="1" applyBorder="1" applyAlignment="1"/>
    <xf numFmtId="0" fontId="3" fillId="0" borderId="53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4" fillId="0" borderId="65" xfId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26" fillId="2" borderId="22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3" fillId="0" borderId="25" xfId="0" applyFont="1" applyBorder="1" applyAlignment="1"/>
    <xf numFmtId="0" fontId="0" fillId="0" borderId="30" xfId="0" applyBorder="1" applyAlignment="1"/>
    <xf numFmtId="0" fontId="0" fillId="0" borderId="15" xfId="0" applyBorder="1" applyAlignment="1"/>
    <xf numFmtId="0" fontId="3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7" xfId="0" applyBorder="1" applyAlignment="1"/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57" xfId="0" applyFont="1" applyBorder="1" applyAlignment="1"/>
    <xf numFmtId="0" fontId="0" fillId="0" borderId="58" xfId="0" applyBorder="1" applyAlignment="1"/>
    <xf numFmtId="0" fontId="0" fillId="0" borderId="59" xfId="0" applyBorder="1" applyAlignment="1"/>
    <xf numFmtId="0" fontId="3" fillId="0" borderId="27" xfId="0" applyFont="1" applyBorder="1" applyAlignment="1">
      <alignment horizontal="left" vertical="center"/>
    </xf>
    <xf numFmtId="0" fontId="26" fillId="2" borderId="60" xfId="0" applyFont="1" applyFill="1" applyBorder="1" applyAlignment="1">
      <alignment vertical="top" wrapText="1"/>
    </xf>
    <xf numFmtId="0" fontId="26" fillId="2" borderId="61" xfId="0" applyFont="1" applyFill="1" applyBorder="1" applyAlignment="1">
      <alignment vertical="top" wrapText="1"/>
    </xf>
    <xf numFmtId="0" fontId="26" fillId="2" borderId="62" xfId="0" applyFont="1" applyFill="1" applyBorder="1" applyAlignment="1">
      <alignment vertical="top" wrapText="1"/>
    </xf>
    <xf numFmtId="0" fontId="3" fillId="0" borderId="25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58" fontId="27" fillId="2" borderId="22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176" fontId="8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25" xfId="0" applyFont="1" applyFill="1" applyBorder="1" applyAlignment="1"/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2" borderId="2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0" fillId="0" borderId="6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9" fillId="2" borderId="22" xfId="0" applyFont="1" applyFill="1" applyBorder="1" applyAlignment="1">
      <alignment vertical="center"/>
    </xf>
    <xf numFmtId="176" fontId="3" fillId="2" borderId="22" xfId="0" applyNumberFormat="1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vertical="top" wrapText="1"/>
    </xf>
    <xf numFmtId="0" fontId="3" fillId="2" borderId="61" xfId="0" applyFont="1" applyFill="1" applyBorder="1" applyAlignment="1">
      <alignment vertical="top" wrapText="1"/>
    </xf>
    <xf numFmtId="0" fontId="3" fillId="2" borderId="62" xfId="0" applyFont="1" applyFill="1" applyBorder="1" applyAlignment="1">
      <alignment vertical="top" wrapText="1"/>
    </xf>
    <xf numFmtId="0" fontId="6" fillId="2" borderId="2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vertical="center"/>
    </xf>
    <xf numFmtId="176" fontId="0" fillId="3" borderId="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1698625</xdr:colOff>
      <xdr:row>1</xdr:row>
      <xdr:rowOff>190500</xdr:rowOff>
    </xdr:from>
    <xdr:to>
      <xdr:col>9</xdr:col>
      <xdr:colOff>326838</xdr:colOff>
      <xdr:row>3</xdr:row>
      <xdr:rowOff>145678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98750" y="492125"/>
          <a:ext cx="2723963" cy="55842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  <a:latin typeface="+mn-ea"/>
              <a:ea typeface="+mn-ea"/>
            </a:rPr>
            <a:t>記入例（助産所）</a:t>
          </a:r>
          <a:endParaRPr kumimoji="1" lang="en-US" altLang="ja-JP" sz="24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19</xdr:col>
      <xdr:colOff>181161</xdr:colOff>
      <xdr:row>3</xdr:row>
      <xdr:rowOff>273142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53125" y="904875"/>
          <a:ext cx="3610161" cy="273142"/>
        </a:xfrm>
        <a:prstGeom prst="borderCallout1">
          <a:avLst>
            <a:gd name="adj1" fmla="val 317"/>
            <a:gd name="adj2" fmla="val 37840"/>
            <a:gd name="adj3" fmla="val -127762"/>
            <a:gd name="adj4" fmla="val 5137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申請書を提出する年月日を和暦で、数字は半角で記入</a:t>
          </a:r>
        </a:p>
      </xdr:txBody>
    </xdr:sp>
    <xdr:clientData/>
  </xdr:twoCellAnchor>
  <xdr:twoCellAnchor>
    <xdr:from>
      <xdr:col>7</xdr:col>
      <xdr:colOff>381001</xdr:colOff>
      <xdr:row>15</xdr:row>
      <xdr:rowOff>201706</xdr:rowOff>
    </xdr:from>
    <xdr:to>
      <xdr:col>11</xdr:col>
      <xdr:colOff>303004</xdr:colOff>
      <xdr:row>16</xdr:row>
      <xdr:rowOff>253866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22751" y="4964206"/>
          <a:ext cx="1623803" cy="306160"/>
        </a:xfrm>
        <a:prstGeom prst="borderCallout1">
          <a:avLst>
            <a:gd name="adj1" fmla="val 149090"/>
            <a:gd name="adj2" fmla="val -9392"/>
            <a:gd name="adj3" fmla="val 47797"/>
            <a:gd name="adj4" fmla="val 15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ハイフンあり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388472</xdr:colOff>
      <xdr:row>17</xdr:row>
      <xdr:rowOff>186765</xdr:rowOff>
    </xdr:from>
    <xdr:to>
      <xdr:col>18</xdr:col>
      <xdr:colOff>179295</xdr:colOff>
      <xdr:row>18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84722" y="5520765"/>
          <a:ext cx="216273" cy="1942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239058</xdr:colOff>
      <xdr:row>15</xdr:row>
      <xdr:rowOff>216647</xdr:rowOff>
    </xdr:from>
    <xdr:to>
      <xdr:col>18</xdr:col>
      <xdr:colOff>56473</xdr:colOff>
      <xdr:row>16</xdr:row>
      <xdr:rowOff>268807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484408" y="4979147"/>
          <a:ext cx="1093765" cy="306160"/>
        </a:xfrm>
        <a:prstGeom prst="borderCallout1">
          <a:avLst>
            <a:gd name="adj1" fmla="val 132009"/>
            <a:gd name="adj2" fmla="val 111732"/>
            <a:gd name="adj3" fmla="val 60455"/>
            <a:gd name="adj4" fmla="val 9992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該当項目に〇</a:t>
          </a:r>
        </a:p>
      </xdr:txBody>
    </xdr:sp>
    <xdr:clientData/>
  </xdr:twoCellAnchor>
  <xdr:twoCellAnchor>
    <xdr:from>
      <xdr:col>15</xdr:col>
      <xdr:colOff>426291</xdr:colOff>
      <xdr:row>18</xdr:row>
      <xdr:rowOff>364191</xdr:rowOff>
    </xdr:from>
    <xdr:to>
      <xdr:col>19</xdr:col>
      <xdr:colOff>345492</xdr:colOff>
      <xdr:row>19</xdr:row>
      <xdr:rowOff>132758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671641" y="6079191"/>
          <a:ext cx="1621001" cy="301967"/>
        </a:xfrm>
        <a:prstGeom prst="borderCallout1">
          <a:avLst>
            <a:gd name="adj1" fmla="val 135905"/>
            <a:gd name="adj2" fmla="val -14503"/>
            <a:gd name="adj3" fmla="val 34501"/>
            <a:gd name="adj4" fmla="val 55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ハイフンあり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365123</xdr:colOff>
      <xdr:row>11</xdr:row>
      <xdr:rowOff>134938</xdr:rowOff>
    </xdr:from>
    <xdr:to>
      <xdr:col>18</xdr:col>
      <xdr:colOff>287126</xdr:colOff>
      <xdr:row>12</xdr:row>
      <xdr:rowOff>187098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85023" y="3754438"/>
          <a:ext cx="1623803" cy="306160"/>
        </a:xfrm>
        <a:prstGeom prst="borderCallout1">
          <a:avLst>
            <a:gd name="adj1" fmla="val 58349"/>
            <a:gd name="adj2" fmla="val -97182"/>
            <a:gd name="adj3" fmla="val 47797"/>
            <a:gd name="adj4" fmla="val 156"/>
          </a:avLst>
        </a:prstGeom>
        <a:solidFill>
          <a:schemeClr val="accent2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個人の場合は記入不要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309563</xdr:colOff>
      <xdr:row>12</xdr:row>
      <xdr:rowOff>34018</xdr:rowOff>
    </xdr:from>
    <xdr:to>
      <xdr:col>14</xdr:col>
      <xdr:colOff>365123</xdr:colOff>
      <xdr:row>13</xdr:row>
      <xdr:rowOff>238125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8" idx="2"/>
        </xdr:cNvCxnSpPr>
      </xdr:nvCxnSpPr>
      <xdr:spPr>
        <a:xfrm flipH="1">
          <a:off x="4576763" y="3907518"/>
          <a:ext cx="2608260" cy="521607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79375</xdr:colOff>
      <xdr:row>12</xdr:row>
      <xdr:rowOff>34018</xdr:rowOff>
    </xdr:from>
    <xdr:to>
      <xdr:col>14</xdr:col>
      <xdr:colOff>365123</xdr:colOff>
      <xdr:row>14</xdr:row>
      <xdr:rowOff>254000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8" idx="2"/>
        </xdr:cNvCxnSpPr>
      </xdr:nvCxnSpPr>
      <xdr:spPr>
        <a:xfrm flipH="1">
          <a:off x="6899275" y="3907518"/>
          <a:ext cx="285748" cy="79148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408305</xdr:colOff>
      <xdr:row>5</xdr:row>
      <xdr:rowOff>171450</xdr:rowOff>
    </xdr:from>
    <xdr:to>
      <xdr:col>4</xdr:col>
      <xdr:colOff>265430</xdr:colOff>
      <xdr:row>6</xdr:row>
      <xdr:rowOff>78740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555" y="1895475"/>
          <a:ext cx="3295650" cy="288290"/>
        </a:xfrm>
        <a:prstGeom prst="borderCallout1">
          <a:avLst>
            <a:gd name="adj1" fmla="val 2328"/>
            <a:gd name="adj2" fmla="val 73009"/>
            <a:gd name="adj3" fmla="val -102227"/>
            <a:gd name="adj4" fmla="val 7559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各「事業計画（個票）」の支出合計（エ）を転記</a:t>
          </a:r>
        </a:p>
      </xdr:txBody>
    </xdr:sp>
    <xdr:clientData/>
  </xdr:twoCellAnchor>
  <xdr:twoCellAnchor>
    <xdr:from>
      <xdr:col>4</xdr:col>
      <xdr:colOff>586740</xdr:colOff>
      <xdr:row>6</xdr:row>
      <xdr:rowOff>217170</xdr:rowOff>
    </xdr:from>
    <xdr:to>
      <xdr:col>8</xdr:col>
      <xdr:colOff>459105</xdr:colOff>
      <xdr:row>7</xdr:row>
      <xdr:rowOff>136525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01515" y="2322195"/>
          <a:ext cx="2806065" cy="300355"/>
        </a:xfrm>
        <a:prstGeom prst="borderCallout1">
          <a:avLst>
            <a:gd name="adj1" fmla="val 529"/>
            <a:gd name="adj2" fmla="val 69629"/>
            <a:gd name="adj3" fmla="val -230325"/>
            <a:gd name="adj4" fmla="val 7300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交付決定通知で通知された金額を転記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518160</xdr:colOff>
          <xdr:row>15</xdr:row>
          <xdr:rowOff>167640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0</xdr:rowOff>
        </xdr:from>
        <xdr:to>
          <xdr:col>1</xdr:col>
          <xdr:colOff>518160</xdr:colOff>
          <xdr:row>16</xdr:row>
          <xdr:rowOff>175260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167640</xdr:rowOff>
        </xdr:from>
        <xdr:to>
          <xdr:col>1</xdr:col>
          <xdr:colOff>518160</xdr:colOff>
          <xdr:row>12</xdr:row>
          <xdr:rowOff>190500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510540</xdr:colOff>
          <xdr:row>13</xdr:row>
          <xdr:rowOff>167640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0</xdr:rowOff>
        </xdr:from>
        <xdr:to>
          <xdr:col>1</xdr:col>
          <xdr:colOff>518160</xdr:colOff>
          <xdr:row>11</xdr:row>
          <xdr:rowOff>167640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518160</xdr:colOff>
          <xdr:row>15</xdr:row>
          <xdr:rowOff>60960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485775</xdr:colOff>
      <xdr:row>7</xdr:row>
      <xdr:rowOff>190500</xdr:rowOff>
    </xdr:from>
    <xdr:to>
      <xdr:col>7</xdr:col>
      <xdr:colOff>601028</xdr:colOff>
      <xdr:row>8</xdr:row>
      <xdr:rowOff>85725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133850" y="1781175"/>
          <a:ext cx="1734503" cy="276225"/>
        </a:xfrm>
        <a:prstGeom prst="borderCallout1">
          <a:avLst>
            <a:gd name="adj1" fmla="val 37274"/>
            <a:gd name="adj2" fmla="val 159"/>
            <a:gd name="adj3" fmla="val 383039"/>
            <a:gd name="adj4" fmla="val -18205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該当する項目にチェック</a:t>
          </a:r>
        </a:p>
      </xdr:txBody>
    </xdr:sp>
    <xdr:clientData/>
  </xdr:twoCellAnchor>
  <xdr:twoCellAnchor>
    <xdr:from>
      <xdr:col>2</xdr:col>
      <xdr:colOff>243840</xdr:colOff>
      <xdr:row>22</xdr:row>
      <xdr:rowOff>0</xdr:rowOff>
    </xdr:from>
    <xdr:to>
      <xdr:col>6</xdr:col>
      <xdr:colOff>6350</xdr:colOff>
      <xdr:row>23</xdr:row>
      <xdr:rowOff>92709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63040" y="5554980"/>
          <a:ext cx="2993390" cy="283209"/>
        </a:xfrm>
        <a:prstGeom prst="borderCallout1">
          <a:avLst>
            <a:gd name="adj1" fmla="val -270"/>
            <a:gd name="adj2" fmla="val 5866"/>
            <a:gd name="adj3" fmla="val -99417"/>
            <a:gd name="adj4" fmla="val 2361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事業完了年月日を和暦で、数字は半角で記入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518160</xdr:colOff>
          <xdr:row>15</xdr:row>
          <xdr:rowOff>167640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0</xdr:rowOff>
        </xdr:from>
        <xdr:to>
          <xdr:col>1</xdr:col>
          <xdr:colOff>518160</xdr:colOff>
          <xdr:row>16</xdr:row>
          <xdr:rowOff>175260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167640</xdr:rowOff>
        </xdr:from>
        <xdr:to>
          <xdr:col>1</xdr:col>
          <xdr:colOff>518160</xdr:colOff>
          <xdr:row>13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510540</xdr:colOff>
          <xdr:row>13</xdr:row>
          <xdr:rowOff>167640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0</xdr:rowOff>
        </xdr:from>
        <xdr:to>
          <xdr:col>1</xdr:col>
          <xdr:colOff>518160</xdr:colOff>
          <xdr:row>11</xdr:row>
          <xdr:rowOff>167640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182880</xdr:rowOff>
        </xdr:from>
        <xdr:to>
          <xdr:col>1</xdr:col>
          <xdr:colOff>510540</xdr:colOff>
          <xdr:row>14</xdr:row>
          <xdr:rowOff>167640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518160</xdr:colOff>
          <xdr:row>15</xdr:row>
          <xdr:rowOff>167640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0</xdr:rowOff>
        </xdr:from>
        <xdr:to>
          <xdr:col>1</xdr:col>
          <xdr:colOff>518160</xdr:colOff>
          <xdr:row>16</xdr:row>
          <xdr:rowOff>175260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167640</xdr:rowOff>
        </xdr:from>
        <xdr:to>
          <xdr:col>1</xdr:col>
          <xdr:colOff>518160</xdr:colOff>
          <xdr:row>13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510540</xdr:colOff>
          <xdr:row>13</xdr:row>
          <xdr:rowOff>167640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0</xdr:rowOff>
        </xdr:from>
        <xdr:to>
          <xdr:col>1</xdr:col>
          <xdr:colOff>518160</xdr:colOff>
          <xdr:row>11</xdr:row>
          <xdr:rowOff>167640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510540</xdr:colOff>
          <xdr:row>13</xdr:row>
          <xdr:rowOff>167640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4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182880</xdr:rowOff>
        </xdr:from>
        <xdr:to>
          <xdr:col>1</xdr:col>
          <xdr:colOff>510540</xdr:colOff>
          <xdr:row>14</xdr:row>
          <xdr:rowOff>167640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4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28"/>
  <sheetViews>
    <sheetView tabSelected="1" view="pageBreakPreview" zoomScale="80" zoomScaleNormal="100" zoomScaleSheetLayoutView="80" workbookViewId="0">
      <selection activeCell="B2" sqref="B2"/>
    </sheetView>
  </sheetViews>
  <sheetFormatPr defaultRowHeight="18"/>
  <cols>
    <col min="1" max="2" width="3.69921875" customWidth="1"/>
    <col min="3" max="3" width="5.59765625" customWidth="1"/>
    <col min="4" max="4" width="25.59765625" customWidth="1"/>
    <col min="5" max="20" width="5.59765625" customWidth="1"/>
  </cols>
  <sheetData>
    <row r="1" spans="1:20" ht="24.45" customHeight="1">
      <c r="A1" s="19" t="s">
        <v>22</v>
      </c>
      <c r="B1" s="3"/>
      <c r="C1" s="3"/>
      <c r="S1" s="7"/>
    </row>
    <row r="2" spans="1:20" ht="24.45" customHeight="1">
      <c r="A2" s="9"/>
      <c r="B2" s="9"/>
      <c r="C2" s="9"/>
      <c r="D2" s="9"/>
      <c r="E2" s="9"/>
      <c r="N2" s="45" t="s">
        <v>38</v>
      </c>
      <c r="O2" s="86">
        <v>6</v>
      </c>
      <c r="P2" s="46" t="s">
        <v>39</v>
      </c>
      <c r="Q2" s="86">
        <v>1</v>
      </c>
      <c r="R2" s="46" t="s">
        <v>40</v>
      </c>
      <c r="S2" s="86">
        <v>31</v>
      </c>
      <c r="T2" s="46" t="s">
        <v>41</v>
      </c>
    </row>
    <row r="3" spans="1:20" ht="24.45" customHeight="1">
      <c r="A3" s="9"/>
      <c r="B3" s="20" t="s">
        <v>5</v>
      </c>
      <c r="C3" s="9"/>
      <c r="S3" s="7"/>
    </row>
    <row r="4" spans="1:20" ht="33" customHeight="1">
      <c r="A4" s="9"/>
      <c r="B4" s="9"/>
      <c r="C4" s="9"/>
      <c r="S4" s="7"/>
    </row>
    <row r="5" spans="1:20" s="1" customFormat="1" ht="43.95" customHeight="1">
      <c r="A5" s="125" t="s">
        <v>21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6"/>
    </row>
    <row r="6" spans="1:20" s="1" customFormat="1" ht="43.9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</row>
    <row r="7" spans="1:20" s="1" customFormat="1" ht="93.75" customHeight="1">
      <c r="A7" s="127" t="s">
        <v>10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6"/>
    </row>
    <row r="8" spans="1:20" s="1" customFormat="1" ht="22.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20" s="1" customFormat="1" ht="30" customHeight="1">
      <c r="A9" s="102" t="s">
        <v>11</v>
      </c>
      <c r="B9" s="103"/>
      <c r="C9" s="103"/>
      <c r="D9" s="104"/>
      <c r="E9" s="105">
        <v>150000</v>
      </c>
      <c r="F9" s="106"/>
      <c r="G9" s="106"/>
      <c r="H9" s="106"/>
      <c r="I9" s="17" t="s">
        <v>2</v>
      </c>
      <c r="J9" s="21" t="s">
        <v>66</v>
      </c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:20" s="1" customFormat="1" ht="30" customHeight="1">
      <c r="A10" s="102" t="s">
        <v>12</v>
      </c>
      <c r="B10" s="103"/>
      <c r="C10" s="103"/>
      <c r="D10" s="104"/>
      <c r="E10" s="105">
        <v>150000</v>
      </c>
      <c r="F10" s="106"/>
      <c r="G10" s="106"/>
      <c r="H10" s="106"/>
      <c r="I10" s="17" t="s">
        <v>2</v>
      </c>
      <c r="J10" s="21" t="s">
        <v>67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spans="1:20" s="1" customFormat="1" ht="16.5" customHeight="1" thickBot="1"/>
    <row r="12" spans="1:20" s="1" customFormat="1" ht="20.100000000000001" customHeight="1">
      <c r="A12" s="160" t="s">
        <v>7</v>
      </c>
      <c r="B12" s="161"/>
      <c r="C12" s="166" t="s">
        <v>26</v>
      </c>
      <c r="D12" s="39" t="s">
        <v>27</v>
      </c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</row>
    <row r="13" spans="1:20" s="1" customFormat="1" ht="25.05" customHeight="1">
      <c r="A13" s="162"/>
      <c r="B13" s="163"/>
      <c r="C13" s="167"/>
      <c r="D13" s="40" t="s">
        <v>28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1"/>
    </row>
    <row r="14" spans="1:20" s="1" customFormat="1" ht="20.100000000000001" customHeight="1">
      <c r="A14" s="162"/>
      <c r="B14" s="163"/>
      <c r="C14" s="167"/>
      <c r="D14" s="41" t="s">
        <v>27</v>
      </c>
      <c r="E14" s="118"/>
      <c r="F14" s="119"/>
      <c r="G14" s="119"/>
      <c r="H14" s="119"/>
      <c r="I14" s="119"/>
      <c r="J14" s="119"/>
      <c r="K14" s="120"/>
      <c r="L14" s="121"/>
      <c r="M14" s="122"/>
      <c r="N14" s="123"/>
      <c r="O14" s="123"/>
      <c r="P14" s="123"/>
      <c r="Q14" s="123"/>
      <c r="R14" s="123"/>
      <c r="S14" s="123"/>
      <c r="T14" s="124"/>
    </row>
    <row r="15" spans="1:20" s="1" customFormat="1" ht="25.05" customHeight="1" thickBot="1">
      <c r="A15" s="162"/>
      <c r="B15" s="163"/>
      <c r="C15" s="167"/>
      <c r="D15" s="42" t="s">
        <v>29</v>
      </c>
      <c r="E15" s="113"/>
      <c r="F15" s="114"/>
      <c r="G15" s="114"/>
      <c r="H15" s="114"/>
      <c r="I15" s="114"/>
      <c r="J15" s="114"/>
      <c r="K15" s="115"/>
      <c r="L15" s="116" t="s">
        <v>30</v>
      </c>
      <c r="M15" s="117"/>
      <c r="N15" s="129"/>
      <c r="O15" s="130"/>
      <c r="P15" s="130"/>
      <c r="Q15" s="130"/>
      <c r="R15" s="130"/>
      <c r="S15" s="130"/>
      <c r="T15" s="131"/>
    </row>
    <row r="16" spans="1:20" s="1" customFormat="1" ht="20.100000000000001" customHeight="1">
      <c r="A16" s="162"/>
      <c r="B16" s="163"/>
      <c r="C16" s="132" t="s">
        <v>31</v>
      </c>
      <c r="D16" s="43" t="s">
        <v>1</v>
      </c>
      <c r="E16" s="134" t="s">
        <v>82</v>
      </c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6"/>
    </row>
    <row r="17" spans="1:20" s="1" customFormat="1" ht="25.05" customHeight="1" thickBot="1">
      <c r="A17" s="162"/>
      <c r="B17" s="163"/>
      <c r="C17" s="133"/>
      <c r="D17" s="40" t="s">
        <v>32</v>
      </c>
      <c r="E17" s="137" t="s">
        <v>83</v>
      </c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9"/>
    </row>
    <row r="18" spans="1:20" s="1" customFormat="1" ht="30" customHeight="1">
      <c r="A18" s="162"/>
      <c r="B18" s="163"/>
      <c r="C18" s="107" t="s">
        <v>33</v>
      </c>
      <c r="D18" s="108"/>
      <c r="E18" s="44" t="s">
        <v>0</v>
      </c>
      <c r="F18" s="172" t="s">
        <v>84</v>
      </c>
      <c r="G18" s="173"/>
      <c r="H18" s="173"/>
      <c r="I18" s="173"/>
      <c r="J18" s="174"/>
      <c r="K18" s="175" t="s">
        <v>4</v>
      </c>
      <c r="L18" s="176"/>
      <c r="M18" s="177" t="s">
        <v>85</v>
      </c>
      <c r="N18" s="178"/>
      <c r="O18" s="178"/>
      <c r="P18" s="178"/>
      <c r="Q18" s="178"/>
      <c r="R18" s="179" t="s">
        <v>81</v>
      </c>
      <c r="S18" s="180"/>
      <c r="T18" s="181"/>
    </row>
    <row r="19" spans="1:20" s="1" customFormat="1" ht="42" customHeight="1">
      <c r="A19" s="162"/>
      <c r="B19" s="163"/>
      <c r="C19" s="109"/>
      <c r="D19" s="110"/>
      <c r="E19" s="95" t="s">
        <v>86</v>
      </c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8"/>
    </row>
    <row r="20" spans="1:20" s="1" customFormat="1" ht="18.600000000000001" thickBot="1">
      <c r="A20" s="162"/>
      <c r="B20" s="163"/>
      <c r="C20" s="111"/>
      <c r="D20" s="112"/>
      <c r="E20" s="99" t="s">
        <v>80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1"/>
    </row>
    <row r="21" spans="1:20" s="1" customFormat="1" ht="25.05" customHeight="1">
      <c r="A21" s="162"/>
      <c r="B21" s="163"/>
      <c r="C21" s="143" t="s">
        <v>34</v>
      </c>
      <c r="D21" s="144"/>
      <c r="E21" s="145" t="s">
        <v>87</v>
      </c>
      <c r="F21" s="145"/>
      <c r="G21" s="145"/>
      <c r="H21" s="145"/>
      <c r="I21" s="145"/>
      <c r="J21" s="145"/>
      <c r="K21" s="146"/>
      <c r="L21" s="147" t="s">
        <v>35</v>
      </c>
      <c r="M21" s="148"/>
      <c r="N21" s="148"/>
      <c r="O21" s="149"/>
      <c r="P21" s="150" t="s">
        <v>88</v>
      </c>
      <c r="Q21" s="151"/>
      <c r="R21" s="151"/>
      <c r="S21" s="151"/>
      <c r="T21" s="152"/>
    </row>
    <row r="22" spans="1:20" s="1" customFormat="1" ht="25.05" customHeight="1" thickBot="1">
      <c r="A22" s="164"/>
      <c r="B22" s="165"/>
      <c r="C22" s="153" t="s">
        <v>36</v>
      </c>
      <c r="D22" s="154"/>
      <c r="E22" s="155" t="s">
        <v>89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7"/>
      <c r="Q22" s="158"/>
      <c r="R22" s="158"/>
      <c r="S22" s="158"/>
      <c r="T22" s="159"/>
    </row>
    <row r="23" spans="1:20" s="1" customFormat="1" ht="19.5" customHeight="1">
      <c r="A23" s="28"/>
      <c r="B23" s="4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/>
      <c r="P23" s="6"/>
      <c r="Q23" s="2"/>
      <c r="R23" s="2"/>
      <c r="S23" s="2"/>
    </row>
    <row r="24" spans="1:20" s="1" customFormat="1" ht="19.5" customHeight="1">
      <c r="A24" s="4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/>
      <c r="P24" s="6"/>
      <c r="Q24" s="2"/>
      <c r="R24" s="2"/>
      <c r="S24" s="2"/>
    </row>
    <row r="25" spans="1:20" s="1" customFormat="1" ht="19.5" customHeight="1">
      <c r="A25" s="4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  <c r="P25" s="6"/>
      <c r="Q25" s="2"/>
      <c r="R25" s="2"/>
      <c r="S25" s="2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3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0" s="18" customFormat="1" ht="60" customHeight="1">
      <c r="A28" s="140" t="s">
        <v>37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2"/>
    </row>
  </sheetData>
  <mergeCells count="33">
    <mergeCell ref="A28:T28"/>
    <mergeCell ref="C21:D21"/>
    <mergeCell ref="E21:K21"/>
    <mergeCell ref="L21:O21"/>
    <mergeCell ref="P21:T21"/>
    <mergeCell ref="C22:D22"/>
    <mergeCell ref="E22:O22"/>
    <mergeCell ref="P22:T22"/>
    <mergeCell ref="A12:B22"/>
    <mergeCell ref="C12:C15"/>
    <mergeCell ref="E12:T12"/>
    <mergeCell ref="E13:T13"/>
    <mergeCell ref="F18:J18"/>
    <mergeCell ref="K18:L18"/>
    <mergeCell ref="M18:Q18"/>
    <mergeCell ref="R18:T18"/>
    <mergeCell ref="A5:T5"/>
    <mergeCell ref="A7:T7"/>
    <mergeCell ref="N15:T15"/>
    <mergeCell ref="C16:C17"/>
    <mergeCell ref="E16:T16"/>
    <mergeCell ref="E17:T17"/>
    <mergeCell ref="E19:T19"/>
    <mergeCell ref="E20:T20"/>
    <mergeCell ref="A9:D9"/>
    <mergeCell ref="E9:H9"/>
    <mergeCell ref="C18:D20"/>
    <mergeCell ref="E15:K15"/>
    <mergeCell ref="L15:M15"/>
    <mergeCell ref="A10:D10"/>
    <mergeCell ref="E10:H10"/>
    <mergeCell ref="E14:K14"/>
    <mergeCell ref="L14:T14"/>
  </mergeCells>
  <phoneticPr fontId="1"/>
  <pageMargins left="0.70866141732283472" right="0.51181102362204722" top="0.35433070866141736" bottom="0.35433070866141736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I28"/>
  <sheetViews>
    <sheetView workbookViewId="0">
      <selection activeCell="C16" sqref="C16"/>
    </sheetView>
  </sheetViews>
  <sheetFormatPr defaultColWidth="9" defaultRowHeight="13.2"/>
  <cols>
    <col min="1" max="1" width="1.296875" style="1" customWidth="1"/>
    <col min="2" max="2" width="5" style="1" customWidth="1"/>
    <col min="3" max="3" width="35.5" style="1" customWidth="1"/>
    <col min="4" max="9" width="9.59765625" style="1" customWidth="1"/>
    <col min="10" max="16384" width="9" style="1"/>
  </cols>
  <sheetData>
    <row r="1" spans="1:9" ht="25.05" customHeight="1">
      <c r="A1" s="12" t="s">
        <v>23</v>
      </c>
    </row>
    <row r="2" spans="1:9" ht="10.5" customHeight="1">
      <c r="A2" s="10"/>
    </row>
    <row r="3" spans="1:9" s="11" customFormat="1" ht="56.25" customHeight="1">
      <c r="B3" s="31" t="s">
        <v>6</v>
      </c>
      <c r="C3" s="32" t="s">
        <v>43</v>
      </c>
      <c r="D3" s="29" t="s">
        <v>25</v>
      </c>
      <c r="E3" s="29" t="s">
        <v>13</v>
      </c>
      <c r="F3" s="29" t="s">
        <v>14</v>
      </c>
      <c r="G3" s="29" t="s">
        <v>68</v>
      </c>
      <c r="H3" s="29" t="s">
        <v>69</v>
      </c>
      <c r="I3" s="29" t="s">
        <v>15</v>
      </c>
    </row>
    <row r="4" spans="1:9" s="11" customFormat="1" ht="15" customHeight="1">
      <c r="B4" s="33"/>
      <c r="C4" s="34"/>
      <c r="D4" s="30" t="s">
        <v>16</v>
      </c>
      <c r="E4" s="30" t="s">
        <v>17</v>
      </c>
      <c r="F4" s="30" t="s">
        <v>18</v>
      </c>
      <c r="G4" s="30" t="s">
        <v>19</v>
      </c>
      <c r="H4" s="30" t="s">
        <v>20</v>
      </c>
      <c r="I4" s="30"/>
    </row>
    <row r="5" spans="1:9" s="11" customFormat="1" ht="30" customHeight="1">
      <c r="B5" s="13">
        <v>1</v>
      </c>
      <c r="C5" s="89" t="s">
        <v>90</v>
      </c>
      <c r="D5" s="90">
        <v>200000</v>
      </c>
      <c r="E5" s="14">
        <f t="shared" ref="E5:E19" si="0">ROUNDDOWN(D5*3/4,-3)</f>
        <v>150000</v>
      </c>
      <c r="F5" s="14">
        <v>150000</v>
      </c>
      <c r="G5" s="14">
        <f t="shared" ref="G5:G19" si="1">IF(E5&lt;F5,E5,F5)</f>
        <v>150000</v>
      </c>
      <c r="H5" s="90">
        <v>150000</v>
      </c>
      <c r="I5" s="14">
        <f t="shared" ref="I5:I19" si="2">IF(G5&lt;H5,G5,H5)</f>
        <v>150000</v>
      </c>
    </row>
    <row r="6" spans="1:9" s="11" customFormat="1" ht="30" customHeight="1">
      <c r="B6" s="13">
        <v>2</v>
      </c>
      <c r="C6" s="25"/>
      <c r="D6" s="26"/>
      <c r="E6" s="14">
        <f t="shared" si="0"/>
        <v>0</v>
      </c>
      <c r="F6" s="14">
        <v>150000</v>
      </c>
      <c r="G6" s="14">
        <f t="shared" si="1"/>
        <v>0</v>
      </c>
      <c r="H6" s="26"/>
      <c r="I6" s="14">
        <f t="shared" si="2"/>
        <v>0</v>
      </c>
    </row>
    <row r="7" spans="1:9" s="11" customFormat="1" ht="30" customHeight="1">
      <c r="B7" s="13">
        <v>3</v>
      </c>
      <c r="C7" s="25"/>
      <c r="D7" s="26"/>
      <c r="E7" s="14">
        <f t="shared" si="0"/>
        <v>0</v>
      </c>
      <c r="F7" s="14">
        <v>150000</v>
      </c>
      <c r="G7" s="14">
        <f t="shared" si="1"/>
        <v>0</v>
      </c>
      <c r="H7" s="26"/>
      <c r="I7" s="14">
        <f t="shared" si="2"/>
        <v>0</v>
      </c>
    </row>
    <row r="8" spans="1:9" s="11" customFormat="1" ht="30" customHeight="1">
      <c r="B8" s="13">
        <v>4</v>
      </c>
      <c r="C8" s="25"/>
      <c r="D8" s="26"/>
      <c r="E8" s="14">
        <f t="shared" si="0"/>
        <v>0</v>
      </c>
      <c r="F8" s="14">
        <v>150000</v>
      </c>
      <c r="G8" s="14">
        <f t="shared" si="1"/>
        <v>0</v>
      </c>
      <c r="H8" s="26"/>
      <c r="I8" s="14">
        <f t="shared" si="2"/>
        <v>0</v>
      </c>
    </row>
    <row r="9" spans="1:9" s="11" customFormat="1" ht="30" customHeight="1">
      <c r="B9" s="13">
        <v>5</v>
      </c>
      <c r="C9" s="25"/>
      <c r="D9" s="26"/>
      <c r="E9" s="14">
        <f t="shared" si="0"/>
        <v>0</v>
      </c>
      <c r="F9" s="14">
        <v>150000</v>
      </c>
      <c r="G9" s="14">
        <f t="shared" si="1"/>
        <v>0</v>
      </c>
      <c r="H9" s="26"/>
      <c r="I9" s="14">
        <f t="shared" si="2"/>
        <v>0</v>
      </c>
    </row>
    <row r="10" spans="1:9" s="11" customFormat="1" ht="30" customHeight="1">
      <c r="B10" s="13">
        <v>6</v>
      </c>
      <c r="C10" s="25"/>
      <c r="D10" s="26"/>
      <c r="E10" s="14">
        <f t="shared" si="0"/>
        <v>0</v>
      </c>
      <c r="F10" s="14">
        <v>150000</v>
      </c>
      <c r="G10" s="14">
        <f t="shared" si="1"/>
        <v>0</v>
      </c>
      <c r="H10" s="26"/>
      <c r="I10" s="14">
        <f t="shared" si="2"/>
        <v>0</v>
      </c>
    </row>
    <row r="11" spans="1:9" s="11" customFormat="1" ht="30" customHeight="1">
      <c r="B11" s="13">
        <v>7</v>
      </c>
      <c r="C11" s="25"/>
      <c r="D11" s="26"/>
      <c r="E11" s="14">
        <f t="shared" si="0"/>
        <v>0</v>
      </c>
      <c r="F11" s="14">
        <v>150000</v>
      </c>
      <c r="G11" s="14">
        <f t="shared" si="1"/>
        <v>0</v>
      </c>
      <c r="H11" s="26"/>
      <c r="I11" s="14">
        <f t="shared" si="2"/>
        <v>0</v>
      </c>
    </row>
    <row r="12" spans="1:9" s="11" customFormat="1" ht="30" customHeight="1">
      <c r="B12" s="13">
        <v>8</v>
      </c>
      <c r="C12" s="25"/>
      <c r="D12" s="26"/>
      <c r="E12" s="14">
        <f t="shared" si="0"/>
        <v>0</v>
      </c>
      <c r="F12" s="14">
        <v>150000</v>
      </c>
      <c r="G12" s="14">
        <f t="shared" si="1"/>
        <v>0</v>
      </c>
      <c r="H12" s="26"/>
      <c r="I12" s="14">
        <f t="shared" si="2"/>
        <v>0</v>
      </c>
    </row>
    <row r="13" spans="1:9" s="11" customFormat="1" ht="30" customHeight="1">
      <c r="B13" s="13">
        <v>9</v>
      </c>
      <c r="C13" s="25"/>
      <c r="D13" s="26"/>
      <c r="E13" s="14">
        <f t="shared" si="0"/>
        <v>0</v>
      </c>
      <c r="F13" s="14">
        <v>150000</v>
      </c>
      <c r="G13" s="14">
        <f t="shared" si="1"/>
        <v>0</v>
      </c>
      <c r="H13" s="26"/>
      <c r="I13" s="14">
        <f t="shared" si="2"/>
        <v>0</v>
      </c>
    </row>
    <row r="14" spans="1:9" s="11" customFormat="1" ht="30" customHeight="1">
      <c r="B14" s="13">
        <v>10</v>
      </c>
      <c r="C14" s="25"/>
      <c r="D14" s="26"/>
      <c r="E14" s="14">
        <f t="shared" si="0"/>
        <v>0</v>
      </c>
      <c r="F14" s="14">
        <v>150000</v>
      </c>
      <c r="G14" s="14">
        <f t="shared" si="1"/>
        <v>0</v>
      </c>
      <c r="H14" s="26"/>
      <c r="I14" s="14">
        <f t="shared" si="2"/>
        <v>0</v>
      </c>
    </row>
    <row r="15" spans="1:9" s="11" customFormat="1" ht="30" customHeight="1">
      <c r="B15" s="13">
        <v>11</v>
      </c>
      <c r="C15" s="25"/>
      <c r="D15" s="26"/>
      <c r="E15" s="14">
        <f t="shared" si="0"/>
        <v>0</v>
      </c>
      <c r="F15" s="14">
        <v>150000</v>
      </c>
      <c r="G15" s="14">
        <f t="shared" si="1"/>
        <v>0</v>
      </c>
      <c r="H15" s="26"/>
      <c r="I15" s="14">
        <f t="shared" si="2"/>
        <v>0</v>
      </c>
    </row>
    <row r="16" spans="1:9" s="11" customFormat="1" ht="30" customHeight="1">
      <c r="B16" s="13">
        <v>12</v>
      </c>
      <c r="C16" s="25"/>
      <c r="D16" s="26"/>
      <c r="E16" s="14">
        <f t="shared" si="0"/>
        <v>0</v>
      </c>
      <c r="F16" s="14">
        <v>150000</v>
      </c>
      <c r="G16" s="14">
        <f t="shared" si="1"/>
        <v>0</v>
      </c>
      <c r="H16" s="26"/>
      <c r="I16" s="14">
        <f t="shared" si="2"/>
        <v>0</v>
      </c>
    </row>
    <row r="17" spans="2:9" s="11" customFormat="1" ht="30" customHeight="1">
      <c r="B17" s="13">
        <v>13</v>
      </c>
      <c r="C17" s="25"/>
      <c r="D17" s="26"/>
      <c r="E17" s="14">
        <f t="shared" si="0"/>
        <v>0</v>
      </c>
      <c r="F17" s="14">
        <v>150000</v>
      </c>
      <c r="G17" s="14">
        <f t="shared" si="1"/>
        <v>0</v>
      </c>
      <c r="H17" s="26"/>
      <c r="I17" s="14">
        <f t="shared" si="2"/>
        <v>0</v>
      </c>
    </row>
    <row r="18" spans="2:9" s="11" customFormat="1" ht="30" customHeight="1">
      <c r="B18" s="13">
        <v>14</v>
      </c>
      <c r="C18" s="25"/>
      <c r="D18" s="26"/>
      <c r="E18" s="14">
        <f t="shared" ref="E18" si="3">ROUNDDOWN(D18*3/4,-3)</f>
        <v>0</v>
      </c>
      <c r="F18" s="14">
        <v>150000</v>
      </c>
      <c r="G18" s="14">
        <f t="shared" ref="G18" si="4">IF(E18&lt;F18,E18,F18)</f>
        <v>0</v>
      </c>
      <c r="H18" s="26"/>
      <c r="I18" s="14">
        <f t="shared" ref="I18" si="5">IF(G18&lt;H18,G18,H18)</f>
        <v>0</v>
      </c>
    </row>
    <row r="19" spans="2:9" s="11" customFormat="1" ht="30" customHeight="1" thickBot="1">
      <c r="B19" s="13">
        <v>15</v>
      </c>
      <c r="C19" s="25"/>
      <c r="D19" s="26"/>
      <c r="E19" s="14">
        <f t="shared" si="0"/>
        <v>0</v>
      </c>
      <c r="F19" s="14">
        <v>150000</v>
      </c>
      <c r="G19" s="14">
        <f t="shared" si="1"/>
        <v>0</v>
      </c>
      <c r="H19" s="75"/>
      <c r="I19" s="76">
        <f t="shared" si="2"/>
        <v>0</v>
      </c>
    </row>
    <row r="20" spans="2:9" ht="30" customHeight="1" thickTop="1" thickBot="1">
      <c r="B20" s="182" t="s">
        <v>70</v>
      </c>
      <c r="C20" s="183"/>
      <c r="D20" s="37">
        <f>SUM(D5:D19)</f>
        <v>200000</v>
      </c>
      <c r="E20" s="184"/>
      <c r="F20" s="185"/>
      <c r="G20" s="74">
        <f>SUM(G5:G19)</f>
        <v>150000</v>
      </c>
      <c r="H20" s="78">
        <f>SUM(H5:H19)</f>
        <v>150000</v>
      </c>
      <c r="I20" s="79">
        <f>SUM(I5:I19)</f>
        <v>150000</v>
      </c>
    </row>
    <row r="21" spans="2:9" s="15" customFormat="1" ht="15" customHeight="1" thickTop="1">
      <c r="B21" s="16" t="s">
        <v>8</v>
      </c>
      <c r="D21" s="35"/>
      <c r="E21" s="35"/>
      <c r="F21" s="36"/>
      <c r="G21" s="35"/>
      <c r="H21" s="77"/>
      <c r="I21" s="77"/>
    </row>
    <row r="22" spans="2:9" s="15" customFormat="1" ht="15" customHeight="1">
      <c r="B22" s="16" t="s">
        <v>9</v>
      </c>
    </row>
    <row r="23" spans="2:9" s="15" customFormat="1" ht="15" customHeight="1">
      <c r="B23" s="16" t="s">
        <v>65</v>
      </c>
    </row>
    <row r="24" spans="2:9" s="15" customFormat="1" ht="15" customHeight="1"/>
    <row r="25" spans="2:9" s="15" customFormat="1" ht="15" customHeight="1">
      <c r="B25" s="16"/>
    </row>
    <row r="26" spans="2:9" s="15" customFormat="1" ht="15" customHeight="1">
      <c r="B26" s="16"/>
    </row>
    <row r="27" spans="2:9" ht="15" customHeight="1">
      <c r="D27" s="15"/>
      <c r="E27" s="15"/>
      <c r="F27" s="15"/>
      <c r="G27" s="15"/>
      <c r="H27" s="15"/>
      <c r="I27" s="15"/>
    </row>
    <row r="28" spans="2:9" ht="25.05" customHeight="1"/>
  </sheetData>
  <mergeCells count="2">
    <mergeCell ref="B20:C20"/>
    <mergeCell ref="E20:F20"/>
  </mergeCells>
  <phoneticPr fontId="1"/>
  <pageMargins left="0.51181102362204722" right="0.31496062992125984" top="0.74803149606299213" bottom="0.74803149606299213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B74B-93C0-415F-91C1-894861EC5B66}">
  <sheetPr>
    <pageSetUpPr fitToPage="1"/>
  </sheetPr>
  <dimension ref="A1:U41"/>
  <sheetViews>
    <sheetView workbookViewId="0">
      <selection activeCell="E28" sqref="E28:F28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24</v>
      </c>
    </row>
    <row r="3" spans="1:21" ht="16.2">
      <c r="A3" s="7" t="s">
        <v>42</v>
      </c>
    </row>
    <row r="4" spans="1:21" ht="16.2">
      <c r="A4" s="7"/>
    </row>
    <row r="5" spans="1:21" ht="14.4">
      <c r="A5" s="27"/>
    </row>
    <row r="6" spans="1:21" ht="20.100000000000001" customHeight="1">
      <c r="A6" s="8"/>
      <c r="B6" s="47" t="s">
        <v>6</v>
      </c>
      <c r="C6" s="186" t="s">
        <v>43</v>
      </c>
      <c r="D6" s="187"/>
      <c r="E6" s="187"/>
      <c r="F6" s="187"/>
      <c r="G6" s="188"/>
      <c r="H6" s="48"/>
    </row>
    <row r="7" spans="1:21" ht="25.5" customHeight="1">
      <c r="A7" s="23"/>
      <c r="B7" s="49">
        <v>1</v>
      </c>
      <c r="C7" s="189" t="s">
        <v>90</v>
      </c>
      <c r="D7" s="190"/>
      <c r="E7" s="190"/>
      <c r="F7" s="190"/>
      <c r="G7" s="191"/>
      <c r="H7" s="8"/>
    </row>
    <row r="8" spans="1:21" ht="30" customHeight="1">
      <c r="C8" s="24"/>
    </row>
    <row r="9" spans="1:21" s="11" customFormat="1" ht="25.05" customHeight="1">
      <c r="A9" s="50" t="s">
        <v>44</v>
      </c>
      <c r="B9" s="51"/>
      <c r="C9" s="52"/>
      <c r="D9" s="52"/>
      <c r="E9" s="52"/>
      <c r="F9" s="52"/>
      <c r="G9" s="52"/>
      <c r="H9" s="52"/>
      <c r="I9" s="52"/>
    </row>
    <row r="10" spans="1:21" s="11" customFormat="1" ht="20.100000000000001" customHeight="1">
      <c r="A10" s="53"/>
      <c r="B10" s="192" t="s">
        <v>45</v>
      </c>
      <c r="C10" s="193"/>
      <c r="D10" s="193"/>
      <c r="E10" s="193"/>
      <c r="F10" s="193"/>
      <c r="G10" s="193"/>
      <c r="H10" s="193"/>
      <c r="I10" s="194"/>
    </row>
    <row r="11" spans="1:21" s="11" customFormat="1" ht="15" customHeight="1">
      <c r="A11" s="53"/>
      <c r="B11" s="195" t="s">
        <v>46</v>
      </c>
      <c r="C11" s="196"/>
      <c r="D11" s="196"/>
      <c r="E11" s="196"/>
      <c r="F11" s="196"/>
      <c r="G11" s="196"/>
      <c r="H11" s="196"/>
      <c r="I11" s="197"/>
    </row>
    <row r="12" spans="1:21" s="7" customFormat="1" ht="15" customHeight="1">
      <c r="A12" s="54"/>
      <c r="B12" s="55"/>
      <c r="C12" s="198" t="s">
        <v>47</v>
      </c>
      <c r="D12" s="199"/>
      <c r="E12" s="199"/>
      <c r="F12" s="199"/>
      <c r="G12" s="199"/>
      <c r="H12" s="199"/>
      <c r="I12" s="20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4"/>
    </row>
    <row r="13" spans="1:21" s="7" customFormat="1" ht="15" customHeight="1">
      <c r="A13" s="54"/>
      <c r="B13" s="55"/>
      <c r="C13" s="198" t="s">
        <v>73</v>
      </c>
      <c r="D13" s="199"/>
      <c r="E13" s="199"/>
      <c r="F13" s="199"/>
      <c r="G13" s="199"/>
      <c r="H13" s="199"/>
      <c r="I13" s="200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4"/>
    </row>
    <row r="14" spans="1:21" s="7" customFormat="1" ht="15" customHeight="1">
      <c r="A14" s="54"/>
      <c r="B14" s="55"/>
      <c r="C14" s="198" t="s">
        <v>79</v>
      </c>
      <c r="D14" s="198"/>
      <c r="E14" s="198"/>
      <c r="F14" s="198"/>
      <c r="G14" s="198"/>
      <c r="H14" s="198"/>
      <c r="I14" s="20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4"/>
    </row>
    <row r="15" spans="1:21" s="59" customFormat="1" ht="15" customHeight="1">
      <c r="A15" s="56"/>
      <c r="B15" s="57"/>
      <c r="C15" s="198" t="s">
        <v>48</v>
      </c>
      <c r="D15" s="201"/>
      <c r="E15" s="201"/>
      <c r="F15" s="201"/>
      <c r="G15" s="201"/>
      <c r="H15" s="201"/>
      <c r="I15" s="202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6"/>
    </row>
    <row r="16" spans="1:21" s="59" customFormat="1" ht="15" customHeight="1">
      <c r="A16" s="56"/>
      <c r="B16" s="57"/>
      <c r="C16" s="198" t="s">
        <v>49</v>
      </c>
      <c r="D16" s="201"/>
      <c r="E16" s="201"/>
      <c r="F16" s="201"/>
      <c r="G16" s="201"/>
      <c r="H16" s="201"/>
      <c r="I16" s="202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6"/>
      <c r="U16" s="56"/>
    </row>
    <row r="17" spans="1:21" s="59" customFormat="1" ht="15" customHeight="1">
      <c r="A17" s="56"/>
      <c r="B17" s="57"/>
      <c r="C17" s="198" t="s">
        <v>3</v>
      </c>
      <c r="D17" s="201"/>
      <c r="E17" s="201"/>
      <c r="F17" s="201"/>
      <c r="G17" s="201"/>
      <c r="H17" s="201"/>
      <c r="I17" s="202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</row>
    <row r="18" spans="1:21" s="11" customFormat="1" ht="24.75" customHeight="1">
      <c r="A18" s="53"/>
      <c r="B18" s="203" t="s">
        <v>72</v>
      </c>
      <c r="C18" s="204"/>
      <c r="D18" s="204"/>
      <c r="E18" s="204"/>
      <c r="F18" s="204"/>
      <c r="G18" s="204"/>
      <c r="H18" s="204"/>
      <c r="I18" s="205"/>
    </row>
    <row r="19" spans="1:21" ht="54.75" customHeight="1">
      <c r="A19" s="8"/>
      <c r="B19" s="207" t="s">
        <v>91</v>
      </c>
      <c r="C19" s="208"/>
      <c r="D19" s="208"/>
      <c r="E19" s="208"/>
      <c r="F19" s="208"/>
      <c r="G19" s="208"/>
      <c r="H19" s="208"/>
      <c r="I19" s="209"/>
    </row>
    <row r="20" spans="1:21" ht="15" customHeight="1">
      <c r="A20" s="8"/>
      <c r="B20" s="60"/>
      <c r="C20" s="60"/>
      <c r="D20" s="60"/>
      <c r="E20" s="60"/>
      <c r="F20" s="60"/>
      <c r="G20" s="60"/>
      <c r="H20" s="60"/>
      <c r="I20" s="60"/>
    </row>
    <row r="21" spans="1:21" ht="25.05" customHeight="1">
      <c r="A21" s="8"/>
      <c r="B21" s="214" t="s">
        <v>74</v>
      </c>
      <c r="C21" s="215"/>
      <c r="D21" s="216">
        <v>45322</v>
      </c>
      <c r="E21" s="217"/>
      <c r="F21" s="218"/>
      <c r="G21" s="80"/>
      <c r="H21" s="23"/>
      <c r="I21" s="23"/>
    </row>
    <row r="22" spans="1:21" ht="15" customHeight="1">
      <c r="A22" s="8"/>
      <c r="B22" s="8"/>
      <c r="C22" s="81"/>
      <c r="D22" s="23" t="s">
        <v>76</v>
      </c>
      <c r="E22" s="23"/>
      <c r="F22" s="23"/>
      <c r="G22" s="23"/>
      <c r="H22" s="23"/>
      <c r="I22" s="81"/>
    </row>
    <row r="23" spans="1:21" ht="15" customHeight="1">
      <c r="A23" s="8"/>
      <c r="B23" s="81"/>
      <c r="C23" s="81"/>
      <c r="D23" s="81"/>
      <c r="E23" s="81"/>
      <c r="F23" s="81"/>
      <c r="G23" s="81"/>
      <c r="H23" s="81"/>
      <c r="I23" s="81"/>
    </row>
    <row r="24" spans="1:21" ht="25.05" customHeight="1">
      <c r="A24" s="61" t="s">
        <v>50</v>
      </c>
      <c r="B24" s="62"/>
      <c r="C24" s="63"/>
      <c r="D24" s="63"/>
      <c r="E24" s="63"/>
      <c r="F24" s="63"/>
      <c r="G24" s="63"/>
      <c r="H24" s="63"/>
      <c r="I24" s="63"/>
    </row>
    <row r="25" spans="1:21" s="11" customFormat="1" ht="20.100000000000001" customHeight="1">
      <c r="A25" s="53"/>
      <c r="B25" s="210" t="s">
        <v>51</v>
      </c>
      <c r="C25" s="211"/>
      <c r="D25" s="211"/>
      <c r="E25" s="211"/>
      <c r="F25" s="211"/>
      <c r="G25" s="211"/>
      <c r="H25" s="211"/>
      <c r="I25" s="212"/>
    </row>
    <row r="26" spans="1:21" ht="20.100000000000001" customHeight="1">
      <c r="A26" s="8"/>
      <c r="B26" s="64"/>
      <c r="C26" s="213"/>
      <c r="D26" s="213"/>
      <c r="E26" s="213" t="s">
        <v>52</v>
      </c>
      <c r="F26" s="213"/>
      <c r="G26" s="213" t="s">
        <v>53</v>
      </c>
      <c r="H26" s="213"/>
      <c r="I26" s="213"/>
    </row>
    <row r="27" spans="1:21" ht="20.100000000000001" customHeight="1">
      <c r="A27" s="8"/>
      <c r="B27" s="64"/>
      <c r="C27" s="213" t="s">
        <v>54</v>
      </c>
      <c r="D27" s="104"/>
      <c r="E27" s="219">
        <f>ROUNDDOWN(IF(D40*3/4&lt;150000,D40*3/4,150000),-3)</f>
        <v>150000</v>
      </c>
      <c r="F27" s="220"/>
      <c r="G27" s="221" t="s">
        <v>71</v>
      </c>
      <c r="H27" s="222"/>
      <c r="I27" s="222"/>
    </row>
    <row r="28" spans="1:21" ht="20.100000000000001" customHeight="1">
      <c r="A28" s="8"/>
      <c r="B28" s="64"/>
      <c r="C28" s="213" t="s">
        <v>55</v>
      </c>
      <c r="D28" s="104"/>
      <c r="E28" s="219">
        <f>E29-E27</f>
        <v>50000</v>
      </c>
      <c r="F28" s="223"/>
      <c r="G28" s="224" t="s">
        <v>56</v>
      </c>
      <c r="H28" s="225"/>
      <c r="I28" s="225"/>
    </row>
    <row r="29" spans="1:21" ht="20.100000000000001" customHeight="1">
      <c r="B29" s="64"/>
      <c r="C29" s="213" t="s">
        <v>57</v>
      </c>
      <c r="D29" s="104"/>
      <c r="E29" s="219">
        <f>D40</f>
        <v>200000</v>
      </c>
      <c r="F29" s="220"/>
      <c r="G29" s="230" t="s">
        <v>58</v>
      </c>
      <c r="H29" s="231"/>
      <c r="I29" s="231"/>
    </row>
    <row r="30" spans="1:21" ht="20.100000000000001" customHeight="1">
      <c r="B30" s="22"/>
      <c r="C30" s="226"/>
      <c r="D30" s="227"/>
      <c r="E30" s="227"/>
      <c r="F30" s="227"/>
      <c r="G30" s="227"/>
      <c r="H30" s="227"/>
      <c r="I30" s="228"/>
    </row>
    <row r="31" spans="1:21" ht="20.100000000000001" customHeight="1">
      <c r="B31" s="229" t="s">
        <v>59</v>
      </c>
      <c r="C31" s="193"/>
      <c r="D31" s="193"/>
      <c r="E31" s="193"/>
      <c r="F31" s="193"/>
      <c r="G31" s="193"/>
      <c r="H31" s="193"/>
      <c r="I31" s="194"/>
    </row>
    <row r="32" spans="1:21" ht="20.100000000000001" customHeight="1">
      <c r="B32" s="65"/>
      <c r="C32" s="66" t="s">
        <v>60</v>
      </c>
      <c r="D32" s="66" t="s">
        <v>77</v>
      </c>
      <c r="E32" s="238" t="s">
        <v>61</v>
      </c>
      <c r="F32" s="239"/>
      <c r="G32" s="183"/>
      <c r="H32" s="66" t="s">
        <v>62</v>
      </c>
      <c r="I32" s="66" t="s">
        <v>63</v>
      </c>
    </row>
    <row r="33" spans="2:9" ht="20.100000000000001" customHeight="1">
      <c r="B33" s="67"/>
      <c r="C33" s="66">
        <v>1</v>
      </c>
      <c r="D33" s="91">
        <v>160000</v>
      </c>
      <c r="E33" s="240" t="s">
        <v>92</v>
      </c>
      <c r="F33" s="190"/>
      <c r="G33" s="191"/>
      <c r="H33" s="87">
        <v>8000</v>
      </c>
      <c r="I33" s="88">
        <v>20</v>
      </c>
    </row>
    <row r="34" spans="2:9" ht="20.100000000000001" customHeight="1">
      <c r="B34" s="67"/>
      <c r="C34" s="66">
        <v>2</v>
      </c>
      <c r="D34" s="91">
        <v>40000</v>
      </c>
      <c r="E34" s="240" t="s">
        <v>93</v>
      </c>
      <c r="F34" s="190"/>
      <c r="G34" s="191"/>
      <c r="H34" s="87">
        <v>40000</v>
      </c>
      <c r="I34" s="88">
        <v>1</v>
      </c>
    </row>
    <row r="35" spans="2:9" ht="20.100000000000001" customHeight="1">
      <c r="B35" s="67"/>
      <c r="C35" s="66">
        <v>3</v>
      </c>
      <c r="D35" s="91"/>
      <c r="E35" s="232"/>
      <c r="F35" s="233"/>
      <c r="G35" s="234"/>
      <c r="H35" s="69"/>
      <c r="I35" s="68"/>
    </row>
    <row r="36" spans="2:9" ht="20.100000000000001" customHeight="1">
      <c r="B36" s="67"/>
      <c r="C36" s="66">
        <v>4</v>
      </c>
      <c r="D36" s="91"/>
      <c r="E36" s="232"/>
      <c r="F36" s="233"/>
      <c r="G36" s="234"/>
      <c r="H36" s="69"/>
      <c r="I36" s="68"/>
    </row>
    <row r="37" spans="2:9" ht="20.100000000000001" customHeight="1">
      <c r="B37" s="67"/>
      <c r="C37" s="66">
        <v>5</v>
      </c>
      <c r="D37" s="91"/>
      <c r="E37" s="232"/>
      <c r="F37" s="233"/>
      <c r="G37" s="234"/>
      <c r="H37" s="69"/>
      <c r="I37" s="68"/>
    </row>
    <row r="38" spans="2:9" ht="20.100000000000001" customHeight="1">
      <c r="B38" s="67"/>
      <c r="C38" s="66">
        <v>6</v>
      </c>
      <c r="D38" s="91"/>
      <c r="E38" s="232"/>
      <c r="F38" s="233"/>
      <c r="G38" s="234"/>
      <c r="H38" s="69"/>
      <c r="I38" s="68"/>
    </row>
    <row r="39" spans="2:9" ht="20.100000000000001" customHeight="1" thickBot="1">
      <c r="B39" s="67"/>
      <c r="C39" s="66">
        <v>7</v>
      </c>
      <c r="D39" s="92"/>
      <c r="E39" s="232"/>
      <c r="F39" s="233"/>
      <c r="G39" s="234"/>
      <c r="H39" s="69"/>
      <c r="I39" s="68"/>
    </row>
    <row r="40" spans="2:9" ht="20.100000000000001" customHeight="1" thickTop="1" thickBot="1">
      <c r="B40" s="64"/>
      <c r="C40" s="70" t="s">
        <v>64</v>
      </c>
      <c r="D40" s="85">
        <f>SUM(D33:D39)</f>
        <v>200000</v>
      </c>
      <c r="E40" s="235" t="s">
        <v>78</v>
      </c>
      <c r="F40" s="236"/>
      <c r="G40" s="236"/>
      <c r="H40" s="236"/>
      <c r="I40" s="237"/>
    </row>
    <row r="41" spans="2:9" ht="20.100000000000001" customHeight="1" thickTop="1">
      <c r="B41" s="82"/>
      <c r="C41" s="83"/>
      <c r="D41" s="83"/>
      <c r="E41" s="83"/>
      <c r="F41" s="83"/>
      <c r="G41" s="83"/>
      <c r="H41" s="83"/>
      <c r="I41" s="84"/>
    </row>
  </sheetData>
  <mergeCells count="38">
    <mergeCell ref="E37:G37"/>
    <mergeCell ref="E38:G38"/>
    <mergeCell ref="E39:G39"/>
    <mergeCell ref="E40:I40"/>
    <mergeCell ref="E32:G32"/>
    <mergeCell ref="E33:G33"/>
    <mergeCell ref="E34:G34"/>
    <mergeCell ref="E35:G35"/>
    <mergeCell ref="E36:G36"/>
    <mergeCell ref="C30:I30"/>
    <mergeCell ref="B31:I31"/>
    <mergeCell ref="C29:D29"/>
    <mergeCell ref="E29:F29"/>
    <mergeCell ref="G29:I29"/>
    <mergeCell ref="C27:D27"/>
    <mergeCell ref="E27:F27"/>
    <mergeCell ref="G27:I27"/>
    <mergeCell ref="C28:D28"/>
    <mergeCell ref="E28:F28"/>
    <mergeCell ref="G28:I28"/>
    <mergeCell ref="B19:I19"/>
    <mergeCell ref="B25:I25"/>
    <mergeCell ref="C26:D26"/>
    <mergeCell ref="E26:F26"/>
    <mergeCell ref="G26:I26"/>
    <mergeCell ref="B21:C21"/>
    <mergeCell ref="D21:F21"/>
    <mergeCell ref="C13:I13"/>
    <mergeCell ref="C15:I15"/>
    <mergeCell ref="C16:I16"/>
    <mergeCell ref="C17:I17"/>
    <mergeCell ref="B18:I18"/>
    <mergeCell ref="C14:I14"/>
    <mergeCell ref="C6:G6"/>
    <mergeCell ref="C7:G7"/>
    <mergeCell ref="B10:I10"/>
    <mergeCell ref="B11:I11"/>
    <mergeCell ref="C12:I12"/>
  </mergeCells>
  <phoneticPr fontId="1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0</xdr:rowOff>
                  </from>
                  <to>
                    <xdr:col>1</xdr:col>
                    <xdr:colOff>518160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167640</xdr:rowOff>
                  </from>
                  <to>
                    <xdr:col>1</xdr:col>
                    <xdr:colOff>518160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510540</xdr:colOff>
                    <xdr:row>13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0</xdr:rowOff>
                  </from>
                  <to>
                    <xdr:col>1</xdr:col>
                    <xdr:colOff>518160</xdr:colOff>
                    <xdr:row>11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518160</xdr:colOff>
                    <xdr:row>15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152E-B514-4B73-93DC-1F256EDB620C}">
  <sheetPr>
    <pageSetUpPr fitToPage="1"/>
  </sheetPr>
  <dimension ref="A1:U41"/>
  <sheetViews>
    <sheetView workbookViewId="0">
      <selection activeCell="D40" sqref="D40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24</v>
      </c>
    </row>
    <row r="3" spans="1:21" ht="16.2">
      <c r="A3" s="7" t="s">
        <v>42</v>
      </c>
    </row>
    <row r="4" spans="1:21" ht="16.2">
      <c r="A4" s="7"/>
    </row>
    <row r="5" spans="1:21" ht="14.4">
      <c r="A5" s="27"/>
    </row>
    <row r="6" spans="1:21" ht="20.100000000000001" customHeight="1">
      <c r="A6" s="8"/>
      <c r="B6" s="47" t="s">
        <v>6</v>
      </c>
      <c r="C6" s="186" t="s">
        <v>43</v>
      </c>
      <c r="D6" s="187"/>
      <c r="E6" s="187"/>
      <c r="F6" s="187"/>
      <c r="G6" s="188"/>
      <c r="H6" s="48"/>
    </row>
    <row r="7" spans="1:21" ht="25.5" customHeight="1">
      <c r="A7" s="23"/>
      <c r="B7" s="49">
        <v>2</v>
      </c>
      <c r="C7" s="241"/>
      <c r="D7" s="233"/>
      <c r="E7" s="233"/>
      <c r="F7" s="233"/>
      <c r="G7" s="234"/>
      <c r="H7" s="8"/>
    </row>
    <row r="8" spans="1:21" ht="30" customHeight="1">
      <c r="C8" s="24"/>
    </row>
    <row r="9" spans="1:21" s="11" customFormat="1" ht="25.05" customHeight="1">
      <c r="A9" s="50" t="s">
        <v>44</v>
      </c>
      <c r="B9" s="51"/>
      <c r="C9" s="52"/>
      <c r="D9" s="52"/>
      <c r="E9" s="52"/>
      <c r="F9" s="52"/>
      <c r="G9" s="52"/>
      <c r="H9" s="52"/>
      <c r="I9" s="52"/>
    </row>
    <row r="10" spans="1:21" s="11" customFormat="1" ht="20.100000000000001" customHeight="1">
      <c r="A10" s="53"/>
      <c r="B10" s="192" t="s">
        <v>45</v>
      </c>
      <c r="C10" s="193"/>
      <c r="D10" s="193"/>
      <c r="E10" s="193"/>
      <c r="F10" s="193"/>
      <c r="G10" s="193"/>
      <c r="H10" s="193"/>
      <c r="I10" s="194"/>
    </row>
    <row r="11" spans="1:21" s="11" customFormat="1" ht="15" customHeight="1">
      <c r="A11" s="53"/>
      <c r="B11" s="195" t="s">
        <v>46</v>
      </c>
      <c r="C11" s="196"/>
      <c r="D11" s="196"/>
      <c r="E11" s="196"/>
      <c r="F11" s="196"/>
      <c r="G11" s="196"/>
      <c r="H11" s="196"/>
      <c r="I11" s="197"/>
    </row>
    <row r="12" spans="1:21" s="7" customFormat="1" ht="15" customHeight="1">
      <c r="A12" s="54"/>
      <c r="B12" s="55"/>
      <c r="C12" s="198" t="s">
        <v>47</v>
      </c>
      <c r="D12" s="199"/>
      <c r="E12" s="199"/>
      <c r="F12" s="199"/>
      <c r="G12" s="199"/>
      <c r="H12" s="199"/>
      <c r="I12" s="20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4"/>
    </row>
    <row r="13" spans="1:21" s="7" customFormat="1" ht="15" customHeight="1">
      <c r="A13" s="54"/>
      <c r="B13" s="55"/>
      <c r="C13" s="198" t="s">
        <v>73</v>
      </c>
      <c r="D13" s="199"/>
      <c r="E13" s="199"/>
      <c r="F13" s="199"/>
      <c r="G13" s="199"/>
      <c r="H13" s="199"/>
      <c r="I13" s="200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4"/>
    </row>
    <row r="14" spans="1:21" s="7" customFormat="1" ht="15" customHeight="1">
      <c r="A14" s="54"/>
      <c r="B14" s="55"/>
      <c r="C14" s="198" t="s">
        <v>79</v>
      </c>
      <c r="D14" s="198"/>
      <c r="E14" s="198"/>
      <c r="F14" s="198"/>
      <c r="G14" s="198"/>
      <c r="H14" s="198"/>
      <c r="I14" s="20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4"/>
    </row>
    <row r="15" spans="1:21" s="59" customFormat="1" ht="15" customHeight="1">
      <c r="A15" s="56"/>
      <c r="B15" s="57"/>
      <c r="C15" s="198" t="s">
        <v>48</v>
      </c>
      <c r="D15" s="201"/>
      <c r="E15" s="201"/>
      <c r="F15" s="201"/>
      <c r="G15" s="201"/>
      <c r="H15" s="201"/>
      <c r="I15" s="202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6"/>
    </row>
    <row r="16" spans="1:21" s="59" customFormat="1" ht="15" customHeight="1">
      <c r="A16" s="56"/>
      <c r="B16" s="57"/>
      <c r="C16" s="198" t="s">
        <v>49</v>
      </c>
      <c r="D16" s="201"/>
      <c r="E16" s="201"/>
      <c r="F16" s="201"/>
      <c r="G16" s="201"/>
      <c r="H16" s="201"/>
      <c r="I16" s="202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6"/>
      <c r="U16" s="56"/>
    </row>
    <row r="17" spans="1:21" s="59" customFormat="1" ht="15" customHeight="1">
      <c r="A17" s="56"/>
      <c r="B17" s="57"/>
      <c r="C17" s="198" t="s">
        <v>3</v>
      </c>
      <c r="D17" s="201"/>
      <c r="E17" s="201"/>
      <c r="F17" s="201"/>
      <c r="G17" s="201"/>
      <c r="H17" s="201"/>
      <c r="I17" s="202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</row>
    <row r="18" spans="1:21" s="11" customFormat="1" ht="24.75" customHeight="1">
      <c r="A18" s="53"/>
      <c r="B18" s="203" t="s">
        <v>72</v>
      </c>
      <c r="C18" s="204"/>
      <c r="D18" s="204"/>
      <c r="E18" s="204"/>
      <c r="F18" s="204"/>
      <c r="G18" s="204"/>
      <c r="H18" s="204"/>
      <c r="I18" s="205"/>
    </row>
    <row r="19" spans="1:21" ht="54.75" customHeight="1">
      <c r="A19" s="8"/>
      <c r="B19" s="242"/>
      <c r="C19" s="243"/>
      <c r="D19" s="243"/>
      <c r="E19" s="243"/>
      <c r="F19" s="243"/>
      <c r="G19" s="243"/>
      <c r="H19" s="243"/>
      <c r="I19" s="244"/>
    </row>
    <row r="20" spans="1:21" ht="15" customHeight="1">
      <c r="A20" s="8"/>
      <c r="B20" s="60"/>
      <c r="C20" s="60"/>
      <c r="D20" s="60"/>
      <c r="E20" s="60"/>
      <c r="F20" s="60"/>
      <c r="G20" s="60"/>
      <c r="H20" s="60"/>
      <c r="I20" s="60"/>
    </row>
    <row r="21" spans="1:21" ht="25.05" customHeight="1">
      <c r="A21" s="8"/>
      <c r="B21" s="214" t="s">
        <v>74</v>
      </c>
      <c r="C21" s="215"/>
      <c r="D21" s="245" t="s">
        <v>75</v>
      </c>
      <c r="E21" s="246"/>
      <c r="F21" s="247"/>
      <c r="G21" s="80"/>
      <c r="H21" s="23"/>
      <c r="I21" s="23"/>
    </row>
    <row r="22" spans="1:21" ht="15" customHeight="1">
      <c r="A22" s="8"/>
      <c r="B22" s="8"/>
      <c r="C22" s="81"/>
      <c r="D22" s="23" t="s">
        <v>76</v>
      </c>
      <c r="E22" s="23"/>
      <c r="F22" s="23"/>
      <c r="G22" s="23"/>
      <c r="H22" s="23"/>
      <c r="I22" s="81"/>
    </row>
    <row r="23" spans="1:21" ht="15" customHeight="1">
      <c r="A23" s="8"/>
      <c r="B23" s="81"/>
      <c r="C23" s="81"/>
      <c r="D23" s="81"/>
      <c r="E23" s="81"/>
      <c r="F23" s="81"/>
      <c r="G23" s="81"/>
      <c r="H23" s="81"/>
      <c r="I23" s="81"/>
    </row>
    <row r="24" spans="1:21" ht="25.05" customHeight="1">
      <c r="A24" s="61" t="s">
        <v>50</v>
      </c>
      <c r="B24" s="62"/>
      <c r="C24" s="63"/>
      <c r="D24" s="63"/>
      <c r="E24" s="63"/>
      <c r="F24" s="63"/>
      <c r="G24" s="63"/>
      <c r="H24" s="63"/>
      <c r="I24" s="63"/>
    </row>
    <row r="25" spans="1:21" s="11" customFormat="1" ht="20.100000000000001" customHeight="1">
      <c r="A25" s="53"/>
      <c r="B25" s="210" t="s">
        <v>51</v>
      </c>
      <c r="C25" s="211"/>
      <c r="D25" s="211"/>
      <c r="E25" s="211"/>
      <c r="F25" s="211"/>
      <c r="G25" s="211"/>
      <c r="H25" s="211"/>
      <c r="I25" s="212"/>
    </row>
    <row r="26" spans="1:21" ht="20.100000000000001" customHeight="1">
      <c r="A26" s="8"/>
      <c r="B26" s="64"/>
      <c r="C26" s="213"/>
      <c r="D26" s="213"/>
      <c r="E26" s="213" t="s">
        <v>52</v>
      </c>
      <c r="F26" s="213"/>
      <c r="G26" s="213" t="s">
        <v>53</v>
      </c>
      <c r="H26" s="213"/>
      <c r="I26" s="213"/>
    </row>
    <row r="27" spans="1:21" ht="20.100000000000001" customHeight="1">
      <c r="A27" s="8"/>
      <c r="B27" s="64"/>
      <c r="C27" s="213" t="s">
        <v>54</v>
      </c>
      <c r="D27" s="104"/>
      <c r="E27" s="219">
        <f>ROUNDDOWN(IF(D40*3/4&lt;150000,D40*3/4,150000),-3)</f>
        <v>0</v>
      </c>
      <c r="F27" s="220"/>
      <c r="G27" s="221" t="s">
        <v>71</v>
      </c>
      <c r="H27" s="222"/>
      <c r="I27" s="222"/>
    </row>
    <row r="28" spans="1:21" ht="20.100000000000001" customHeight="1">
      <c r="A28" s="8"/>
      <c r="B28" s="64"/>
      <c r="C28" s="213" t="s">
        <v>55</v>
      </c>
      <c r="D28" s="104"/>
      <c r="E28" s="248">
        <f>E29-E27</f>
        <v>0</v>
      </c>
      <c r="F28" s="249"/>
      <c r="G28" s="224" t="s">
        <v>56</v>
      </c>
      <c r="H28" s="225"/>
      <c r="I28" s="225"/>
    </row>
    <row r="29" spans="1:21" ht="20.100000000000001" customHeight="1">
      <c r="B29" s="64"/>
      <c r="C29" s="213" t="s">
        <v>57</v>
      </c>
      <c r="D29" s="104"/>
      <c r="E29" s="219">
        <f>D40</f>
        <v>0</v>
      </c>
      <c r="F29" s="220"/>
      <c r="G29" s="230" t="s">
        <v>58</v>
      </c>
      <c r="H29" s="231"/>
      <c r="I29" s="231"/>
    </row>
    <row r="30" spans="1:21" ht="20.100000000000001" customHeight="1">
      <c r="B30" s="22"/>
      <c r="C30" s="226"/>
      <c r="D30" s="227"/>
      <c r="E30" s="227"/>
      <c r="F30" s="227"/>
      <c r="G30" s="227"/>
      <c r="H30" s="227"/>
      <c r="I30" s="228"/>
    </row>
    <row r="31" spans="1:21" ht="20.100000000000001" customHeight="1">
      <c r="B31" s="229" t="s">
        <v>59</v>
      </c>
      <c r="C31" s="193"/>
      <c r="D31" s="193"/>
      <c r="E31" s="193"/>
      <c r="F31" s="193"/>
      <c r="G31" s="193"/>
      <c r="H31" s="193"/>
      <c r="I31" s="194"/>
    </row>
    <row r="32" spans="1:21" ht="20.100000000000001" customHeight="1">
      <c r="B32" s="65"/>
      <c r="C32" s="66" t="s">
        <v>60</v>
      </c>
      <c r="D32" s="66" t="s">
        <v>77</v>
      </c>
      <c r="E32" s="238" t="s">
        <v>61</v>
      </c>
      <c r="F32" s="239"/>
      <c r="G32" s="183"/>
      <c r="H32" s="66" t="s">
        <v>62</v>
      </c>
      <c r="I32" s="66" t="s">
        <v>63</v>
      </c>
    </row>
    <row r="33" spans="2:9" ht="20.100000000000001" customHeight="1">
      <c r="B33" s="67"/>
      <c r="C33" s="66">
        <v>1</v>
      </c>
      <c r="D33" s="93"/>
      <c r="E33" s="232"/>
      <c r="F33" s="233"/>
      <c r="G33" s="234"/>
      <c r="H33" s="69"/>
      <c r="I33" s="68"/>
    </row>
    <row r="34" spans="2:9" ht="20.100000000000001" customHeight="1">
      <c r="B34" s="67"/>
      <c r="C34" s="66">
        <v>2</v>
      </c>
      <c r="D34" s="93"/>
      <c r="E34" s="232"/>
      <c r="F34" s="233"/>
      <c r="G34" s="234"/>
      <c r="H34" s="69"/>
      <c r="I34" s="68"/>
    </row>
    <row r="35" spans="2:9" ht="20.100000000000001" customHeight="1">
      <c r="B35" s="67"/>
      <c r="C35" s="66">
        <v>3</v>
      </c>
      <c r="D35" s="93"/>
      <c r="E35" s="232"/>
      <c r="F35" s="233"/>
      <c r="G35" s="234"/>
      <c r="H35" s="69"/>
      <c r="I35" s="68"/>
    </row>
    <row r="36" spans="2:9" ht="20.100000000000001" customHeight="1">
      <c r="B36" s="67"/>
      <c r="C36" s="66">
        <v>4</v>
      </c>
      <c r="D36" s="93"/>
      <c r="E36" s="232"/>
      <c r="F36" s="233"/>
      <c r="G36" s="234"/>
      <c r="H36" s="69"/>
      <c r="I36" s="68"/>
    </row>
    <row r="37" spans="2:9" ht="20.100000000000001" customHeight="1">
      <c r="B37" s="67"/>
      <c r="C37" s="66">
        <v>5</v>
      </c>
      <c r="D37" s="93"/>
      <c r="E37" s="232"/>
      <c r="F37" s="233"/>
      <c r="G37" s="234"/>
      <c r="H37" s="69"/>
      <c r="I37" s="68"/>
    </row>
    <row r="38" spans="2:9" ht="20.100000000000001" customHeight="1">
      <c r="B38" s="67"/>
      <c r="C38" s="66">
        <v>6</v>
      </c>
      <c r="D38" s="93"/>
      <c r="E38" s="232"/>
      <c r="F38" s="233"/>
      <c r="G38" s="234"/>
      <c r="H38" s="69"/>
      <c r="I38" s="68"/>
    </row>
    <row r="39" spans="2:9" ht="20.100000000000001" customHeight="1" thickBot="1">
      <c r="B39" s="67"/>
      <c r="C39" s="66">
        <v>7</v>
      </c>
      <c r="D39" s="94"/>
      <c r="E39" s="232"/>
      <c r="F39" s="233"/>
      <c r="G39" s="234"/>
      <c r="H39" s="69"/>
      <c r="I39" s="68"/>
    </row>
    <row r="40" spans="2:9" ht="20.100000000000001" customHeight="1" thickTop="1" thickBot="1">
      <c r="B40" s="64"/>
      <c r="C40" s="70" t="s">
        <v>64</v>
      </c>
      <c r="D40" s="85">
        <f>SUM(D33:D39)</f>
        <v>0</v>
      </c>
      <c r="E40" s="235" t="s">
        <v>78</v>
      </c>
      <c r="F40" s="236"/>
      <c r="G40" s="236"/>
      <c r="H40" s="236"/>
      <c r="I40" s="237"/>
    </row>
    <row r="41" spans="2:9" ht="20.100000000000001" customHeight="1" thickTop="1">
      <c r="B41" s="82"/>
      <c r="C41" s="83"/>
      <c r="D41" s="83"/>
      <c r="E41" s="83"/>
      <c r="F41" s="83"/>
      <c r="G41" s="83"/>
      <c r="H41" s="83"/>
      <c r="I41" s="84"/>
    </row>
  </sheetData>
  <mergeCells count="38">
    <mergeCell ref="B25:I25"/>
    <mergeCell ref="C26:D26"/>
    <mergeCell ref="E26:F26"/>
    <mergeCell ref="G26:I26"/>
    <mergeCell ref="C14:I14"/>
    <mergeCell ref="C30:I30"/>
    <mergeCell ref="B31:I31"/>
    <mergeCell ref="E32:G32"/>
    <mergeCell ref="C28:D28"/>
    <mergeCell ref="E28:F28"/>
    <mergeCell ref="G28:I28"/>
    <mergeCell ref="C29:D29"/>
    <mergeCell ref="E29:F29"/>
    <mergeCell ref="G29:I29"/>
    <mergeCell ref="E33:G33"/>
    <mergeCell ref="E34:G34"/>
    <mergeCell ref="E40:I40"/>
    <mergeCell ref="E35:G35"/>
    <mergeCell ref="E36:G36"/>
    <mergeCell ref="E37:G37"/>
    <mergeCell ref="E38:G38"/>
    <mergeCell ref="E39:G39"/>
    <mergeCell ref="C27:D27"/>
    <mergeCell ref="E27:F27"/>
    <mergeCell ref="G27:I27"/>
    <mergeCell ref="C6:G6"/>
    <mergeCell ref="C7:G7"/>
    <mergeCell ref="B10:I10"/>
    <mergeCell ref="B11:I11"/>
    <mergeCell ref="C12:I12"/>
    <mergeCell ref="C13:I13"/>
    <mergeCell ref="C15:I15"/>
    <mergeCell ref="C16:I16"/>
    <mergeCell ref="C17:I17"/>
    <mergeCell ref="B18:I18"/>
    <mergeCell ref="B19:I19"/>
    <mergeCell ref="B21:C21"/>
    <mergeCell ref="D21:F21"/>
  </mergeCells>
  <phoneticPr fontId="1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0</xdr:rowOff>
                  </from>
                  <to>
                    <xdr:col>1</xdr:col>
                    <xdr:colOff>518160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167640</xdr:rowOff>
                  </from>
                  <to>
                    <xdr:col>1</xdr:col>
                    <xdr:colOff>518160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510540</xdr:colOff>
                    <xdr:row>13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0</xdr:rowOff>
                  </from>
                  <to>
                    <xdr:col>1</xdr:col>
                    <xdr:colOff>518160</xdr:colOff>
                    <xdr:row>11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182880</xdr:rowOff>
                  </from>
                  <to>
                    <xdr:col>1</xdr:col>
                    <xdr:colOff>510540</xdr:colOff>
                    <xdr:row>14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6541-7AC6-4EDC-A7F5-B9651FD8A5D3}">
  <sheetPr>
    <pageSetUpPr fitToPage="1"/>
  </sheetPr>
  <dimension ref="A1:U41"/>
  <sheetViews>
    <sheetView topLeftCell="A19" workbookViewId="0">
      <selection activeCell="E29" sqref="E29:F29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24</v>
      </c>
    </row>
    <row r="3" spans="1:21" ht="16.2">
      <c r="A3" s="7" t="s">
        <v>42</v>
      </c>
    </row>
    <row r="4" spans="1:21" ht="16.2">
      <c r="A4" s="7"/>
    </row>
    <row r="5" spans="1:21" ht="14.4">
      <c r="A5" s="27"/>
    </row>
    <row r="6" spans="1:21" ht="20.100000000000001" customHeight="1">
      <c r="A6" s="8"/>
      <c r="B6" s="47" t="s">
        <v>6</v>
      </c>
      <c r="C6" s="186" t="s">
        <v>43</v>
      </c>
      <c r="D6" s="187"/>
      <c r="E6" s="187"/>
      <c r="F6" s="187"/>
      <c r="G6" s="188"/>
      <c r="H6" s="48"/>
    </row>
    <row r="7" spans="1:21" ht="25.5" customHeight="1">
      <c r="A7" s="23"/>
      <c r="B7" s="49">
        <v>3</v>
      </c>
      <c r="C7" s="241"/>
      <c r="D7" s="233"/>
      <c r="E7" s="233"/>
      <c r="F7" s="233"/>
      <c r="G7" s="234"/>
      <c r="H7" s="8"/>
    </row>
    <row r="8" spans="1:21" ht="30" customHeight="1">
      <c r="C8" s="24"/>
    </row>
    <row r="9" spans="1:21" s="11" customFormat="1" ht="25.05" customHeight="1">
      <c r="A9" s="50" t="s">
        <v>44</v>
      </c>
      <c r="B9" s="51"/>
      <c r="C9" s="52"/>
      <c r="D9" s="52"/>
      <c r="E9" s="52"/>
      <c r="F9" s="52"/>
      <c r="G9" s="52"/>
      <c r="H9" s="52"/>
      <c r="I9" s="52"/>
    </row>
    <row r="10" spans="1:21" s="11" customFormat="1" ht="20.100000000000001" customHeight="1">
      <c r="A10" s="53"/>
      <c r="B10" s="192" t="s">
        <v>45</v>
      </c>
      <c r="C10" s="193"/>
      <c r="D10" s="193"/>
      <c r="E10" s="193"/>
      <c r="F10" s="193"/>
      <c r="G10" s="193"/>
      <c r="H10" s="193"/>
      <c r="I10" s="194"/>
    </row>
    <row r="11" spans="1:21" s="11" customFormat="1" ht="15" customHeight="1">
      <c r="A11" s="53"/>
      <c r="B11" s="195" t="s">
        <v>46</v>
      </c>
      <c r="C11" s="196"/>
      <c r="D11" s="196"/>
      <c r="E11" s="196"/>
      <c r="F11" s="196"/>
      <c r="G11" s="196"/>
      <c r="H11" s="196"/>
      <c r="I11" s="197"/>
    </row>
    <row r="12" spans="1:21" s="7" customFormat="1" ht="15" customHeight="1">
      <c r="A12" s="54"/>
      <c r="B12" s="55"/>
      <c r="C12" s="198" t="s">
        <v>47</v>
      </c>
      <c r="D12" s="199"/>
      <c r="E12" s="199"/>
      <c r="F12" s="199"/>
      <c r="G12" s="199"/>
      <c r="H12" s="199"/>
      <c r="I12" s="20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54"/>
    </row>
    <row r="13" spans="1:21" s="7" customFormat="1" ht="15" customHeight="1">
      <c r="A13" s="54"/>
      <c r="B13" s="55"/>
      <c r="C13" s="198" t="s">
        <v>73</v>
      </c>
      <c r="D13" s="199"/>
      <c r="E13" s="199"/>
      <c r="F13" s="199"/>
      <c r="G13" s="199"/>
      <c r="H13" s="199"/>
      <c r="I13" s="200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4"/>
    </row>
    <row r="14" spans="1:21" s="7" customFormat="1" ht="15" customHeight="1">
      <c r="A14" s="54"/>
      <c r="B14" s="55"/>
      <c r="C14" s="198" t="s">
        <v>79</v>
      </c>
      <c r="D14" s="198"/>
      <c r="E14" s="198"/>
      <c r="F14" s="198"/>
      <c r="G14" s="198"/>
      <c r="H14" s="198"/>
      <c r="I14" s="20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4"/>
    </row>
    <row r="15" spans="1:21" s="59" customFormat="1" ht="15" customHeight="1">
      <c r="A15" s="56"/>
      <c r="B15" s="57"/>
      <c r="C15" s="198" t="s">
        <v>48</v>
      </c>
      <c r="D15" s="201"/>
      <c r="E15" s="201"/>
      <c r="F15" s="201"/>
      <c r="G15" s="201"/>
      <c r="H15" s="201"/>
      <c r="I15" s="202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6"/>
    </row>
    <row r="16" spans="1:21" s="59" customFormat="1" ht="15" customHeight="1">
      <c r="A16" s="56"/>
      <c r="B16" s="57"/>
      <c r="C16" s="198" t="s">
        <v>49</v>
      </c>
      <c r="D16" s="201"/>
      <c r="E16" s="201"/>
      <c r="F16" s="201"/>
      <c r="G16" s="201"/>
      <c r="H16" s="201"/>
      <c r="I16" s="202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6"/>
      <c r="U16" s="56"/>
    </row>
    <row r="17" spans="1:21" s="59" customFormat="1" ht="15" customHeight="1">
      <c r="A17" s="56"/>
      <c r="B17" s="57"/>
      <c r="C17" s="198" t="s">
        <v>3</v>
      </c>
      <c r="D17" s="201"/>
      <c r="E17" s="201"/>
      <c r="F17" s="201"/>
      <c r="G17" s="201"/>
      <c r="H17" s="201"/>
      <c r="I17" s="202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</row>
    <row r="18" spans="1:21" s="11" customFormat="1" ht="24.75" customHeight="1">
      <c r="A18" s="53"/>
      <c r="B18" s="203" t="s">
        <v>72</v>
      </c>
      <c r="C18" s="204"/>
      <c r="D18" s="204"/>
      <c r="E18" s="204"/>
      <c r="F18" s="204"/>
      <c r="G18" s="204"/>
      <c r="H18" s="204"/>
      <c r="I18" s="205"/>
    </row>
    <row r="19" spans="1:21" ht="54.75" customHeight="1">
      <c r="A19" s="8"/>
      <c r="B19" s="242"/>
      <c r="C19" s="243"/>
      <c r="D19" s="243"/>
      <c r="E19" s="243"/>
      <c r="F19" s="243"/>
      <c r="G19" s="243"/>
      <c r="H19" s="243"/>
      <c r="I19" s="244"/>
    </row>
    <row r="20" spans="1:21" ht="15" customHeight="1">
      <c r="A20" s="8"/>
      <c r="B20" s="60"/>
      <c r="C20" s="60"/>
      <c r="D20" s="60"/>
      <c r="E20" s="60"/>
      <c r="F20" s="60"/>
      <c r="G20" s="60"/>
      <c r="H20" s="60"/>
      <c r="I20" s="60"/>
    </row>
    <row r="21" spans="1:21" ht="25.05" customHeight="1">
      <c r="A21" s="8"/>
      <c r="B21" s="214" t="s">
        <v>74</v>
      </c>
      <c r="C21" s="215"/>
      <c r="D21" s="245" t="s">
        <v>75</v>
      </c>
      <c r="E21" s="246"/>
      <c r="F21" s="247"/>
      <c r="G21" s="80"/>
      <c r="H21" s="23"/>
      <c r="I21" s="23"/>
    </row>
    <row r="22" spans="1:21" ht="15" customHeight="1">
      <c r="A22" s="8"/>
      <c r="B22" s="8"/>
      <c r="C22" s="81"/>
      <c r="D22" s="23" t="s">
        <v>76</v>
      </c>
      <c r="E22" s="23"/>
      <c r="F22" s="23"/>
      <c r="G22" s="23"/>
      <c r="H22" s="23"/>
      <c r="I22" s="81"/>
    </row>
    <row r="23" spans="1:21" ht="15" customHeight="1">
      <c r="A23" s="8"/>
      <c r="B23" s="81"/>
      <c r="C23" s="81"/>
      <c r="D23" s="81"/>
      <c r="E23" s="81"/>
      <c r="F23" s="81"/>
      <c r="G23" s="81"/>
      <c r="H23" s="81"/>
      <c r="I23" s="81"/>
    </row>
    <row r="24" spans="1:21" ht="25.05" customHeight="1">
      <c r="A24" s="61" t="s">
        <v>50</v>
      </c>
      <c r="B24" s="62"/>
      <c r="C24" s="63"/>
      <c r="D24" s="63"/>
      <c r="E24" s="63"/>
      <c r="F24" s="63"/>
      <c r="G24" s="63"/>
      <c r="H24" s="63"/>
      <c r="I24" s="63"/>
    </row>
    <row r="25" spans="1:21" s="11" customFormat="1" ht="20.100000000000001" customHeight="1">
      <c r="A25" s="53"/>
      <c r="B25" s="210" t="s">
        <v>51</v>
      </c>
      <c r="C25" s="211"/>
      <c r="D25" s="211"/>
      <c r="E25" s="211"/>
      <c r="F25" s="211"/>
      <c r="G25" s="211"/>
      <c r="H25" s="211"/>
      <c r="I25" s="212"/>
    </row>
    <row r="26" spans="1:21" ht="20.100000000000001" customHeight="1">
      <c r="A26" s="8"/>
      <c r="B26" s="64"/>
      <c r="C26" s="213"/>
      <c r="D26" s="213"/>
      <c r="E26" s="213" t="s">
        <v>52</v>
      </c>
      <c r="F26" s="213"/>
      <c r="G26" s="213" t="s">
        <v>53</v>
      </c>
      <c r="H26" s="213"/>
      <c r="I26" s="213"/>
    </row>
    <row r="27" spans="1:21" ht="20.100000000000001" customHeight="1">
      <c r="A27" s="8"/>
      <c r="B27" s="64"/>
      <c r="C27" s="213" t="s">
        <v>54</v>
      </c>
      <c r="D27" s="104"/>
      <c r="E27" s="219">
        <f>ROUNDDOWN(IF(D40*3/4&lt;150000,D40*3/4,150000),-3)</f>
        <v>0</v>
      </c>
      <c r="F27" s="220"/>
      <c r="G27" s="221" t="s">
        <v>71</v>
      </c>
      <c r="H27" s="222"/>
      <c r="I27" s="222"/>
    </row>
    <row r="28" spans="1:21" ht="20.100000000000001" customHeight="1">
      <c r="A28" s="8"/>
      <c r="B28" s="64"/>
      <c r="C28" s="213" t="s">
        <v>55</v>
      </c>
      <c r="D28" s="104"/>
      <c r="E28" s="248">
        <f>E29-E27</f>
        <v>0</v>
      </c>
      <c r="F28" s="249"/>
      <c r="G28" s="224" t="s">
        <v>56</v>
      </c>
      <c r="H28" s="225"/>
      <c r="I28" s="225"/>
    </row>
    <row r="29" spans="1:21" ht="20.100000000000001" customHeight="1">
      <c r="B29" s="64"/>
      <c r="C29" s="213" t="s">
        <v>57</v>
      </c>
      <c r="D29" s="104"/>
      <c r="E29" s="219">
        <f>D40</f>
        <v>0</v>
      </c>
      <c r="F29" s="220"/>
      <c r="G29" s="230" t="s">
        <v>58</v>
      </c>
      <c r="H29" s="231"/>
      <c r="I29" s="231"/>
    </row>
    <row r="30" spans="1:21" ht="20.100000000000001" customHeight="1">
      <c r="B30" s="22"/>
      <c r="C30" s="226"/>
      <c r="D30" s="227"/>
      <c r="E30" s="227"/>
      <c r="F30" s="227"/>
      <c r="G30" s="227"/>
      <c r="H30" s="227"/>
      <c r="I30" s="228"/>
    </row>
    <row r="31" spans="1:21" ht="20.100000000000001" customHeight="1">
      <c r="B31" s="229" t="s">
        <v>59</v>
      </c>
      <c r="C31" s="193"/>
      <c r="D31" s="193"/>
      <c r="E31" s="193"/>
      <c r="F31" s="193"/>
      <c r="G31" s="193"/>
      <c r="H31" s="193"/>
      <c r="I31" s="194"/>
    </row>
    <row r="32" spans="1:21" ht="20.100000000000001" customHeight="1">
      <c r="B32" s="65"/>
      <c r="C32" s="66" t="s">
        <v>60</v>
      </c>
      <c r="D32" s="66" t="s">
        <v>77</v>
      </c>
      <c r="E32" s="238" t="s">
        <v>61</v>
      </c>
      <c r="F32" s="239"/>
      <c r="G32" s="183"/>
      <c r="H32" s="66" t="s">
        <v>62</v>
      </c>
      <c r="I32" s="66" t="s">
        <v>63</v>
      </c>
    </row>
    <row r="33" spans="2:9" ht="20.100000000000001" customHeight="1">
      <c r="B33" s="67"/>
      <c r="C33" s="66">
        <v>1</v>
      </c>
      <c r="D33" s="93"/>
      <c r="E33" s="232"/>
      <c r="F33" s="233"/>
      <c r="G33" s="234"/>
      <c r="H33" s="69"/>
      <c r="I33" s="68"/>
    </row>
    <row r="34" spans="2:9" ht="20.100000000000001" customHeight="1">
      <c r="B34" s="67"/>
      <c r="C34" s="66">
        <v>2</v>
      </c>
      <c r="D34" s="93"/>
      <c r="E34" s="232"/>
      <c r="F34" s="233"/>
      <c r="G34" s="234"/>
      <c r="H34" s="69"/>
      <c r="I34" s="68"/>
    </row>
    <row r="35" spans="2:9" ht="20.100000000000001" customHeight="1">
      <c r="B35" s="67"/>
      <c r="C35" s="66">
        <v>3</v>
      </c>
      <c r="D35" s="93"/>
      <c r="E35" s="232"/>
      <c r="F35" s="233"/>
      <c r="G35" s="234"/>
      <c r="H35" s="69"/>
      <c r="I35" s="68"/>
    </row>
    <row r="36" spans="2:9" ht="20.100000000000001" customHeight="1">
      <c r="B36" s="67"/>
      <c r="C36" s="66">
        <v>4</v>
      </c>
      <c r="D36" s="93"/>
      <c r="E36" s="232"/>
      <c r="F36" s="233"/>
      <c r="G36" s="234"/>
      <c r="H36" s="69"/>
      <c r="I36" s="68"/>
    </row>
    <row r="37" spans="2:9" ht="20.100000000000001" customHeight="1">
      <c r="B37" s="67"/>
      <c r="C37" s="66">
        <v>5</v>
      </c>
      <c r="D37" s="93"/>
      <c r="E37" s="232"/>
      <c r="F37" s="233"/>
      <c r="G37" s="234"/>
      <c r="H37" s="69"/>
      <c r="I37" s="68"/>
    </row>
    <row r="38" spans="2:9" ht="20.100000000000001" customHeight="1">
      <c r="B38" s="67"/>
      <c r="C38" s="66">
        <v>6</v>
      </c>
      <c r="D38" s="93"/>
      <c r="E38" s="232"/>
      <c r="F38" s="233"/>
      <c r="G38" s="234"/>
      <c r="H38" s="69"/>
      <c r="I38" s="68"/>
    </row>
    <row r="39" spans="2:9" ht="20.100000000000001" customHeight="1" thickBot="1">
      <c r="B39" s="67"/>
      <c r="C39" s="66">
        <v>7</v>
      </c>
      <c r="D39" s="94"/>
      <c r="E39" s="232"/>
      <c r="F39" s="233"/>
      <c r="G39" s="234"/>
      <c r="H39" s="69"/>
      <c r="I39" s="68"/>
    </row>
    <row r="40" spans="2:9" ht="20.100000000000001" customHeight="1" thickTop="1" thickBot="1">
      <c r="B40" s="64"/>
      <c r="C40" s="70" t="s">
        <v>64</v>
      </c>
      <c r="D40" s="85">
        <f>SUM(D33:D39)</f>
        <v>0</v>
      </c>
      <c r="E40" s="235" t="s">
        <v>78</v>
      </c>
      <c r="F40" s="236"/>
      <c r="G40" s="236"/>
      <c r="H40" s="236"/>
      <c r="I40" s="237"/>
    </row>
    <row r="41" spans="2:9" ht="20.100000000000001" customHeight="1" thickTop="1">
      <c r="B41" s="82"/>
      <c r="C41" s="83"/>
      <c r="D41" s="83"/>
      <c r="E41" s="83"/>
      <c r="F41" s="83"/>
      <c r="G41" s="83"/>
      <c r="H41" s="83"/>
      <c r="I41" s="84"/>
    </row>
  </sheetData>
  <mergeCells count="38">
    <mergeCell ref="B25:I25"/>
    <mergeCell ref="C26:D26"/>
    <mergeCell ref="E26:F26"/>
    <mergeCell ref="G26:I26"/>
    <mergeCell ref="C14:I14"/>
    <mergeCell ref="C30:I30"/>
    <mergeCell ref="B31:I31"/>
    <mergeCell ref="E32:G32"/>
    <mergeCell ref="C28:D28"/>
    <mergeCell ref="E28:F28"/>
    <mergeCell ref="G28:I28"/>
    <mergeCell ref="C29:D29"/>
    <mergeCell ref="E29:F29"/>
    <mergeCell ref="G29:I29"/>
    <mergeCell ref="E33:G33"/>
    <mergeCell ref="E34:G34"/>
    <mergeCell ref="E40:I40"/>
    <mergeCell ref="E35:G35"/>
    <mergeCell ref="E36:G36"/>
    <mergeCell ref="E37:G37"/>
    <mergeCell ref="E38:G38"/>
    <mergeCell ref="E39:G39"/>
    <mergeCell ref="C27:D27"/>
    <mergeCell ref="E27:F27"/>
    <mergeCell ref="G27:I27"/>
    <mergeCell ref="C6:G6"/>
    <mergeCell ref="C7:G7"/>
    <mergeCell ref="B10:I10"/>
    <mergeCell ref="B11:I11"/>
    <mergeCell ref="C12:I12"/>
    <mergeCell ref="C13:I13"/>
    <mergeCell ref="C15:I15"/>
    <mergeCell ref="C16:I16"/>
    <mergeCell ref="C17:I17"/>
    <mergeCell ref="B18:I18"/>
    <mergeCell ref="B19:I19"/>
    <mergeCell ref="B21:C21"/>
    <mergeCell ref="D21:F21"/>
  </mergeCells>
  <phoneticPr fontId="1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0</xdr:rowOff>
                  </from>
                  <to>
                    <xdr:col>1</xdr:col>
                    <xdr:colOff>518160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167640</xdr:rowOff>
                  </from>
                  <to>
                    <xdr:col>1</xdr:col>
                    <xdr:colOff>518160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510540</xdr:colOff>
                    <xdr:row>13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0</xdr:rowOff>
                  </from>
                  <to>
                    <xdr:col>1</xdr:col>
                    <xdr:colOff>518160</xdr:colOff>
                    <xdr:row>11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510540</xdr:colOff>
                    <xdr:row>13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182880</xdr:rowOff>
                  </from>
                  <to>
                    <xdr:col>1</xdr:col>
                    <xdr:colOff>510540</xdr:colOff>
                    <xdr:row>14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実績報告書</vt:lpstr>
      <vt:lpstr>実績内訳</vt:lpstr>
      <vt:lpstr>事業実績（個票）1</vt:lpstr>
      <vt:lpstr>事業実績（個票）2</vt:lpstr>
      <vt:lpstr>事業実績（個票）3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2023-11-09T02:52:45Z</dcterms:modified>
</cp:coreProperties>
</file>