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000" firstSheet="1" activeTab="1"/>
  </bookViews>
  <sheets>
    <sheet name="様式第１号" sheetId="1" r:id="rId1"/>
    <sheet name="様式第2号" sheetId="2" r:id="rId2"/>
  </sheets>
  <definedNames>
    <definedName name="_xlnm.Print_Area" localSheetId="1">'様式第2号'!$A$1:$K$127</definedName>
    <definedName name="_xlnm.Print_Titles" localSheetId="1">'様式第2号'!$1:$6</definedName>
  </definedNames>
  <calcPr fullCalcOnLoad="1"/>
</workbook>
</file>

<file path=xl/sharedStrings.xml><?xml version="1.0" encoding="utf-8"?>
<sst xmlns="http://schemas.openxmlformats.org/spreadsheetml/2006/main" count="356" uniqueCount="193">
  <si>
    <t>区分</t>
  </si>
  <si>
    <t>（割合）</t>
  </si>
  <si>
    <t>（単位：千円、％、人）</t>
  </si>
  <si>
    <t>事　　　　業　　　　内　　　　容</t>
  </si>
  <si>
    <t>分野</t>
  </si>
  <si>
    <t>実施</t>
  </si>
  <si>
    <t>事業</t>
  </si>
  <si>
    <t>番号</t>
  </si>
  <si>
    <t>計画</t>
  </si>
  <si>
    <t>合　　　　　　　　　　計</t>
  </si>
  <si>
    <t>番号</t>
  </si>
  <si>
    <t>区分</t>
  </si>
  <si>
    <t>　　　３．事業内容欄については、実施する事業内容が確認できる程度の記載でよいこと。</t>
  </si>
  <si>
    <t>人　件　費</t>
  </si>
  <si>
    <t>実施市</t>
  </si>
  <si>
    <t>町村名</t>
  </si>
  <si>
    <t>　　　２．市町村事業（実施区分＝２）である場合は、実施する市町村欄に市町村名を記載すること。</t>
  </si>
  <si>
    <t>合　　　　　　　　　　　　　　　　　　　　　計</t>
  </si>
  <si>
    <t>主　　　な　　　事　　　　業　　　　内　　　　容</t>
  </si>
  <si>
    <t>事　業　額　</t>
  </si>
  <si>
    <t>（割合）</t>
  </si>
  <si>
    <t>事業に従事する</t>
  </si>
  <si>
    <t>ふるさと雇用再生特別基金事業計画書(全体)</t>
  </si>
  <si>
    <t>整理</t>
  </si>
  <si>
    <t>（注）１．整理番号欄には、当該都道府県の事業毎に通し番号を記載すること。</t>
  </si>
  <si>
    <t>人</t>
  </si>
  <si>
    <t>百万円</t>
  </si>
  <si>
    <t>（単位：人、百万円）</t>
  </si>
  <si>
    <t>分　　　　　　　　　野</t>
  </si>
  <si>
    <t>新規雇用者数</t>
  </si>
  <si>
    <t>事業経費</t>
  </si>
  <si>
    <t>平成21年度</t>
  </si>
  <si>
    <t>平成22年度</t>
  </si>
  <si>
    <t>平成23年度</t>
  </si>
  <si>
    <t>※１　新規雇用者数欄については、事業開始から平成23年度末までにふるさと雇用再生特別基金事業により創出される新規雇用者の数を現時点における計画数として記載する。</t>
  </si>
  <si>
    <t>※２　事業経費については、新規雇用者数×２５０万円により算出した値を記載する。</t>
  </si>
  <si>
    <t>周知・広報及び管理運営等に要した経費</t>
  </si>
  <si>
    <t>一時金支給額</t>
  </si>
  <si>
    <t>１．介護・福祉分野</t>
  </si>
  <si>
    <t>２．子育て分野</t>
  </si>
  <si>
    <t>３．医療分野</t>
  </si>
  <si>
    <t>４．産業振興分野</t>
  </si>
  <si>
    <t>５．情報通信分野</t>
  </si>
  <si>
    <t>６．観光分野</t>
  </si>
  <si>
    <t>７．環境分野</t>
  </si>
  <si>
    <t>８．農林漁業分野</t>
  </si>
  <si>
    <t>9．治安・防災分野</t>
  </si>
  <si>
    <t>１０．教育・文化分野</t>
  </si>
  <si>
    <t>（各分野毎に新規雇用者数の根拠となる資料等を添付すること。）</t>
  </si>
  <si>
    <t>　　　２．実施区分欄、分野区分欄には、事業毎に区分したうえで次の該当する番号を記載すること。</t>
  </si>
  <si>
    <t>新規雇用の失業者
に係る人件費</t>
  </si>
  <si>
    <t>新規雇用の失業者
の人数</t>
  </si>
  <si>
    <t>ふるさと雇用再生特別基金事業計画書（平成22年度）</t>
  </si>
  <si>
    <t>京都市</t>
  </si>
  <si>
    <t>福知山市</t>
  </si>
  <si>
    <t>舞鶴市</t>
  </si>
  <si>
    <t>綾部市</t>
  </si>
  <si>
    <t>宇治市</t>
  </si>
  <si>
    <t>宮津市</t>
  </si>
  <si>
    <t>亀岡市</t>
  </si>
  <si>
    <t>城陽市</t>
  </si>
  <si>
    <t>京丹後市</t>
  </si>
  <si>
    <t>南丹市</t>
  </si>
  <si>
    <t>精華町</t>
  </si>
  <si>
    <t>南山城村</t>
  </si>
  <si>
    <t>京丹波町</t>
  </si>
  <si>
    <t>伊根町</t>
  </si>
  <si>
    <t>八幡市</t>
  </si>
  <si>
    <t>与謝野町</t>
  </si>
  <si>
    <t>木津川市</t>
  </si>
  <si>
    <t>笠置町</t>
  </si>
  <si>
    <t>長岡京市</t>
  </si>
  <si>
    <t>地域の観光情報の収集と分析、旅行商品の改良・開発・販売、観光案内の強化等、総合的に観光分野プロデュースする人材を雇用し、本市への交流人口の増大、地域の活性化を図る事業</t>
  </si>
  <si>
    <t>専業農家として起業をめざず就農希望者等を雇用し、農作業をとおして、農業技術や農産物販売に関する知識等を身につける等の支援を行う事業</t>
  </si>
  <si>
    <t>首都圏に和装のアンテナショップを設置することにより、和装の需要拡大を図り、京都の和装業界の活性化を図る事業</t>
  </si>
  <si>
    <t>障害者施設において、障害者への技術指導や商品の販路拡大を行い、障害者の工賃引き上げと自立の促進を目指す事業</t>
  </si>
  <si>
    <t>観光振興を図るため、青谷地域の自然を活かした観光商品の開発や地場産品、景観の維持等を図る事業</t>
  </si>
  <si>
    <t>独居の高齢者に宅配弁当を届けるとともに、希望者には入浴サービス等も実施し、独居高齢者への交流サービスを提供する事業</t>
  </si>
  <si>
    <t>障害者小規模作業所等を対象に、販路・受注拡大や商品開発、販売活動等を実施し、障害者の就労促進や工賃の増加等を図る事業</t>
  </si>
  <si>
    <t>中小の市内商工業者を対象に、取引先開拓のためのマッチングフェアや各種商工施策の普及を行い、産業の活性化を図る事業</t>
  </si>
  <si>
    <t>観光振興を図るため、観光資源の発掘・誘客に向けた企画立案を行うとともに、旅行社等への広報活動等を行う事業</t>
  </si>
  <si>
    <t>観光振興を図るため、観光資源の活用の促進やイベントの企画・開発、観光情報の発信、地域ブランドの創出等を行う事業</t>
  </si>
  <si>
    <t>村の活性化のため、村内の駅舎を活用して、観光資源の開発や観光客誘致、産業振興のためのコミュニティの場として活用を図る事業</t>
  </si>
  <si>
    <t>地域資源を生かした観光事業を推進するため、エコツーリズムの推進を通じた地域コーディネーターやツアーガイドを雇用・育成する事業</t>
  </si>
  <si>
    <t>熱帯地域において、年間を通じて「いちご」栽培が可能なシステムを研究開発し、現地に輸出することで新たなビジネスモデルを確立し地域経済の活性化と雇用の創出を行う事業</t>
  </si>
  <si>
    <t>花卉ビジネスの確立と振興を図るため、育成技術やブランド商品の開発、販路開拓等についての調査研究を行うことにより、舞鶴市の新たな特産品を育成する事業</t>
  </si>
  <si>
    <t>農業従事者の減少や高齢化、担い手・後継者不足等の多くの課題を抱える農業を振興するため、新たな担い手を雇用・確保し、育成を図る事業</t>
  </si>
  <si>
    <t>誘客対策を推進するため、新たな観光資源の掘り起こし、商品メニューの開発や旅行業者等へのコーディネート等を行い観光客の受入体制の強化を図る事業</t>
  </si>
  <si>
    <t>市の観光の玄関口となるＪＲ西舞鶴駅に観光ステーションを設置し、観光案内や土産物の物販のほか、地域ブランド商品の開発や観光客誘致を行い、観光振興による地域の活性化を図る事業</t>
  </si>
  <si>
    <t>大浦地区の観光施設と連携し、体験メニューや旅行商品等の開発を通じてネットワークを構築し、観光客の誘致促進による観光振興を通じて地域活性化を図る事業</t>
  </si>
  <si>
    <t>加佐地域の歴史的建造物を拠点とし、地域産品の開発や観光資源の活用を行い、観光振興による地域の活性化を図る事業</t>
  </si>
  <si>
    <t>笠置町の地域振興資源の掘り起こしを行い、情報発信やイベントの企画、産品の開発等を行うにより、地域の活性化及びＵ・Ｉターンの受け入れ対策等を図る事業</t>
  </si>
  <si>
    <t>京都伝統産業ふれあい館で伝統産業の職人を雇用し、製作実演・体験教室を実施する事業</t>
  </si>
  <si>
    <t>農業の新たな担い手を雇用し、新たな農業特産加工品の開発や販路拡大、農地の有効活用等を図る事業</t>
  </si>
  <si>
    <t>京北地域の農産物を活用して地域色豊かな郷土料理、加工食品を開発するとともに、「第６次産業」の地域モデルとなるよう店舗運営等を図る事業</t>
  </si>
  <si>
    <t>森林整備、間伐施業、森林病害虫による被害木処理及び搬出等の森林管理を行うため、地域求職者等を雇用し、森林再生を図る事業を実施する事業</t>
  </si>
  <si>
    <t>京都を代表する銘木である北山杉の需要が衰退する中で、優良な北山の美林を維持するとともに、「磨丸太」の技術伝承と担い手の確保を図るための事業</t>
  </si>
  <si>
    <t>市内産木材「みやこ杣木」の販路拡大のための企画、営業、設計業務等を実施する事業</t>
  </si>
  <si>
    <t>市民の健康増進を図るため、「メタボリックシンドローム特定健診」の結果に基づく「要情報提供対象者」に対して、健康運動の体験講座を運営・実施する事業を展開する事業</t>
  </si>
  <si>
    <t>中心市街地が衰退し、商店街が疲弊している中、にぎわいづくりを推進するためのイベント開発やまちなか観光事業をはじめとする各種事業の企画、運営を行う事業</t>
  </si>
  <si>
    <t>災害時、市民への情報提供手段としてコミュニティ放送が中心となるため、災害時現場取材・放送スタッフ等を行う人材を雇用し、有事に備えるとともに、防災マップ等を活用した啓発活動や、イベント・プロモーションの企画運営を行い、地域の魅力発信を行う事業</t>
  </si>
  <si>
    <t>市内外のイベントにおいて、簡易販売所を設置し、綾部の特産品販売の援助をすることによって、綾部の観光や特産品の振興を図る事業</t>
  </si>
  <si>
    <t>新生児を持つ家庭を訪問し、家庭状況の把握を行い、その状況に応じた支援施策の情報を提供し、育児ストレスや困難の軽減に努め、子育て支援施策の普及や要支援家庭の解消を図る事業</t>
  </si>
  <si>
    <t>着地型旅行商品を企画し、旅行者等への売込みなど、販売促進活動の強化により、誘客を推進するため、旅行業の取扱が可能な体制づくりを行う事業</t>
  </si>
  <si>
    <t>浜町周辺の賑わいづくりを創出するため、産業振興によるまちづくりのプランニングやコーディネートを行う人材を雇用し、地域の活性化に向けた体制を確立を図る事業</t>
  </si>
  <si>
    <t>市内の大半が竹林として放置されている中で、その竹を活かした製品やバイオマス燃料化などにより、新規産業や循環型社会を目指す事業</t>
  </si>
  <si>
    <t>日替わりカフェレストランを運営し、新鮮で安全・安心な農作物を市民に提供し、地産地消を推奨するとともに、新たな商品開発等を行う事業</t>
  </si>
  <si>
    <t>農業の高齢化と後継者不足が進行し、遊休農地が増加している中で、遊休農地での農作業の受託や、耕作放棄地の復旧業務の受託を行い、耕作放棄地の防止を図る事業</t>
  </si>
  <si>
    <t>農業の振興と地産地消の推進を図るため、八幡産米による米粉を使った製品の開発及び販路拡大とＰＲ事業等を展開する事業</t>
  </si>
  <si>
    <t>地域の活性化を図るため、新たな特産品を開発し、観光の土産物としてＰＲ活動を展開するとともに、アンテナショップの運営等を行う事業</t>
  </si>
  <si>
    <t>京丹後産農林水産物を使った加工品開発と普及拡大へ向けた取り組みを行い、新規雇用の創出、高付加価値の獲得による地域の活性化を目指す事業</t>
  </si>
  <si>
    <t>地域農林水産物の消費拡大を進めるため、地産地消の促進、地産外消等、市内外の新しい流通基盤の整備や販路の開拓・拡大を図る事業</t>
  </si>
  <si>
    <t>新規就農を希望する失業者等を農業生産法人等において雇用し、農作業に従事させるとともに、農業技術や経営手法等の知識を身につけ、農業分野における起業を支援する事業</t>
  </si>
  <si>
    <t>地域が認定する地場産品の地産都消、販路拡大を目的として、地場産品製造業者の状況把握を進めつつ、産品の販路拡大活動を兼ねた市場調査および産品PRを行う事業</t>
  </si>
  <si>
    <t>観光客の周遊性と利便性の向上を図り、体験型・滞在型観光を促進するため、観光ルートや観光メニューの開発、情報発信等を行う事業</t>
  </si>
  <si>
    <t>環境と地域農業の振興を図るため、食品残渣や家畜排泄物を活用した有機質肥料の処理や安定供給、普及拡大を行う事業</t>
  </si>
  <si>
    <t>地域福祉活動の推進のため、地域福祉コーディネーターの体制の充実を行い、課題やニーズの把握や、地域の人的資源等の開拓等を図る事業</t>
  </si>
  <si>
    <t>障害者の作業所に専任指導員を配置し、社会生活スキルを学ぶ活動を実施して作業所の機能向上を図る事業</t>
  </si>
  <si>
    <t>発達障害児に対して療育的支援とその家族への助言等を一体的に行う施設を運営し、生活スキル向上と子育て支援を行う事業</t>
  </si>
  <si>
    <t>新規就農者の育成を図るため、栽培技術の習得と地域ブランド商品の開発や販路開拓等の習得を図る事業</t>
  </si>
  <si>
    <t>観光振興による地域の活性化を図るため、観光案内所を整備するとともに、観光情報の収集・提供によりパンフレットやガイドブックの制作を行う事業</t>
  </si>
  <si>
    <t>町民の健康増進と町内のスポーツ振興を図るとともに、スポーツ施設の効果的な活用を図るため、世代を超えて楽しめるスポーツ事業を企画・運営する事業</t>
  </si>
  <si>
    <t>地域の特産品であるカニやブリ等の海産物と米等の農産物を活用した新商品の開発および販路開拓を行う事業</t>
  </si>
  <si>
    <t>特産品である織物の質的向上と技術の伝承、技術力の向上、新たな担い手の確保・育成、新技術の開発等に取り組む事業</t>
  </si>
  <si>
    <t>与謝野町の観光振興を図るため、総合観光案内を設置し、観光情報の提供やイベント等の案内を行う事業</t>
  </si>
  <si>
    <t>認定品として商品力を高められた商品を地域の逸品として、Web販売やイベント販売等でPRを行うと共に販路の開拓・拡大を図り、地域経済の振興、活性化を推進する事業</t>
  </si>
  <si>
    <t>魅力に富んだ亀岡市の山を観光資源として、周辺の環境を継続的に整備・管理するとともに、街の活性化と賑わいに向けた取り組みをプランニングする人材を雇用し、亀岡観光の誘客を図る。</t>
  </si>
  <si>
    <t>ものづくりに従事してきた失業者を雇用し、先端産業や伝統産業分野に関する試作ビジネスを拡大するとともに、ノウハウや人脈を活かしたビジネスマッチングを展開していく事業</t>
  </si>
  <si>
    <t>京都に対して関心の強い顧客向けの、京の文化や歴史を含めた知的好奇心を満たすための旅行商品の開発を行い、長期滞在者やリピーター等の誘客促進を図る事業</t>
  </si>
  <si>
    <t>国際的な観光人材を雇用・育成することにより、海外への京都時代劇観光の隠れた魅力や情報の発信を行い、外国人ビジターの誘客促進を図る事業</t>
  </si>
  <si>
    <t>茶道の必需品であるクヌギ黒炭が中国の禁輸等により入手困難な状況となっているため、府内で炭の製造を復興・事業化し、茶道文化の維持発展と府内の森林整備等を図る事業</t>
  </si>
  <si>
    <t>独居高齢者等を対象に、毎日定時に連絡が取れる「ふれあいコール」を導入し、安否確認や健康状況を把握する一方、地域と連携して緊急時の対応を行える体制を構築する事業</t>
  </si>
  <si>
    <t>障害者と健常者が交流できる「ハートショップ」（喫茶コーナー付き）を設置し、幅広い府民の交流の場とするとともに、精神障害者等への就労準備トレーニングの場とする事業</t>
  </si>
  <si>
    <t>環境に優しい次世代電動アシスト自転車のレンタル・システムを構築するとともに、観光コーディネーターやサイクルツアーガイドを雇用・育成して、地球にやさしい京都観光を構築する事業</t>
  </si>
  <si>
    <t>宮津市 木子地区の地域資源や拠点施設を活用し、学びの場を創出するとともに、地域と連携して特産品の開発、生産・加工、販売を行い地域振興を図る事業</t>
  </si>
  <si>
    <t>飲食店や宿泊施設から排出される食品残渣を回収し、残渣再生堆肥へ転換して農作物栽培を行うことにより、食品リサイクルループを構築する事業</t>
  </si>
  <si>
    <t>木くず廃棄物処理に精通した人材を雇用・育成し、府内中小企業等を訪問して、発生抑制やリサイクル方法についてアドバイス等を行い、木くず廃棄物の減量やリサイクル促進を支援する事業</t>
  </si>
  <si>
    <t>関係団体と協働で、学生による新商品・サービスの企画・販売、地域ブランド化、マーケティング化の手法についての研究に対するサポートを行い、地域の活性化を図る事業</t>
  </si>
  <si>
    <t>京町家の一部をコミュニティスペースとして活用し、見学や散策休憩所として提供し、イベントやギャラリーを企画・実施することにより、まちを活性化を図る事業</t>
  </si>
  <si>
    <t>地産地消メニューを開発し、料理教室と農業体験とが連携した食育プログラムの実施を通じ、気軽に立ち寄れる食堂（コミュニティー）をつくり、都市農村交流の一層の促進を図る事業</t>
  </si>
  <si>
    <t>就労前の若年者及び保護者と教育関係者を対象に職業教育の一環として、労働関係法制度及び労働・社会保険を含む諸法規の周知と教育を図るセミナーを企画・運営する事業</t>
  </si>
  <si>
    <t>こどもや成人市民を対象に、科学・技術に関する議論の場や科学実験教室を設け、科学に対する市民の理解促進を図るためのＰＲイベントを企画・運営する事業</t>
  </si>
  <si>
    <t>未来を担う子供達が科学に興味を持ち、自ら創造出来るよう育成するため、科学者による授業の実施と、的確な授業を行うための講師の認定制度や、テキスト・カリキュラムの作成等を行う事業</t>
  </si>
  <si>
    <t>訪問マッサージ事業を通じて、視覚障害者の就業を支援するため、寝たきりの人達を中心に訪問施術できるようサポート体制を構築する事業</t>
  </si>
  <si>
    <t>滞日外国人が直面する言葉、こころ、制度のバリアをなくすため、プロの医療通訳・翻訳の人材を雇用・育成し、医療通訳体制の充実を図る事業</t>
  </si>
  <si>
    <t>宇治市内の小中学校から廃食油を回収し、バイオディーゼル燃料を製造し、会員企業、公共バスや市役所車両に提供使用することで環境保全に貢献する事業</t>
  </si>
  <si>
    <t>阿蘇海のヘドロを活用し、生ゴミの堆肥化に利用することで、地域の活性化とごみ焼却からの脱却を進め、環境保全を図る事業</t>
  </si>
  <si>
    <t>京都伏見を代表する「京・伏見食ブランド」の開発と効率的なプロモーション及び販売体制を構築し、その販売体制には地元教育機関（高校）や若者支援団体と連携し、実践型職業教育やキャリア形成の場とする事業</t>
  </si>
  <si>
    <t>原料米や放置林の竹資源を活用してバイオマスマテリアルを開発し、伝統産業と融合させたプロダクト商品として情報発信・販路拡大を行う事業</t>
  </si>
  <si>
    <t>要介護者の京都観光を容易にするため、看護師やホームヘルパーが同行する形で京都観光の介助や外出介助などを行うシステムを構築する事業</t>
  </si>
  <si>
    <t>京都の新しい観光のアイテムである「妖怪」をテーマに、観光ルートの企画・開発や、周遊マップの制作、関連グッズの開発、コーディネーターやガイドの育成を通じ、商店街を中心とした地域のを図る事業</t>
  </si>
  <si>
    <t>観光客の携帯ＧＰＳと連動した観光案内と交通のシステムを構築し、観光地の混雑状況等にリンクした観光案内をすることで合理的な観光客の流動が制御され、観光客の拡大を図る事業</t>
  </si>
  <si>
    <t>伝統的京野菜等を栽培する実験農園を京丹後市に開設し、商品化の可能性を探るとともに、農業従事者や農業学校卒業者等への雇用機会を作り、農業の継承振興を図る事業</t>
  </si>
  <si>
    <t>地域の遊び場、自然体験教育の場を地域に提供することにより、地域の賑わいと雇用創出、子育て支援の充実、自然体験教育の推進、食育推進を図る事業</t>
  </si>
  <si>
    <t>先端情報技術を利用して、京都観光情報を表示するための電子ガイドサービスの開発を行い、京都のホテルや公共の場所への設置して観光客の利便向上を図る事業</t>
  </si>
  <si>
    <t>源氏物語千年紀をきっかけに制定された「古典の日」に因んだイベント等を企画し、古典文化の普及や観光促進を図る事業</t>
  </si>
  <si>
    <t>社会貢献団体を支援するため、必要なところに必要な資金が流れるよう、地元金融機関との連携による金融商品の開発や寄付システムの開発、不動産活用のスキームづくりを行う事業</t>
  </si>
  <si>
    <t>ストレスを強く感じている方に対して、京都府内のリラクセーションに適した環境で、森林療法、自律訓練法等を行い、ストレス軽減を図ることを目的としたヘルスツーリズムの開発を行う事業</t>
  </si>
  <si>
    <t>広汎性発達障害者の職域の拡大を図るため、和紙製品の企画開発やパソコンの操作技術の向上等を図る事業</t>
  </si>
  <si>
    <t>希少難病患者に係る社会的な認識を向上させるための事業を展開し、患者が気軽に街に出ることができるような環境をつくる事業</t>
  </si>
  <si>
    <t>人と人、市街地と過疎地、文化と生活、古いものと新しいものをむすぶことにより、休眠地や建物の再活用、お祭りの再生など地域振興を図る事業</t>
  </si>
  <si>
    <t>地域の授産施設や小規模製菓業者で製作されたおやつを子供達へ宅配するとともに、販路拡大・食育・地域産業活性につなげる事業</t>
  </si>
  <si>
    <t>放置竹林の整備を促進するため、伐採された竹の燃焼システムを構築し、自然の里山の再生を図り、環境保全、地球温暖化対策に取り組む事業</t>
  </si>
  <si>
    <t>就職のためのセーフティネット整備の遅れに対処するために、無償かつ正規採用につながる高レベルの専門的職能を習得できる学びの場をインターネット上に構築する事業</t>
  </si>
  <si>
    <t>誰もが気軽に集え、交流できる音楽サロンを創設し、音楽普及と振興の環境づくりを通じて人間の情操面での豊かさ向上を図る事業</t>
  </si>
  <si>
    <t>ギャラリー展示管理や子育て講座等の企画実施ができる子育て情報交流スペースを設置・拡大し、子育て支援を図るとともに、子どもの居場所をつくる事業</t>
  </si>
  <si>
    <t>特色ある教育活動を展開している私立幼稚園等に対し、補助教員等を配置することにより、預かり保育や特別支援保育など幼児教育の充実を図る。</t>
  </si>
  <si>
    <t>伝統産業の若手職人の仕事づくりを図るとともに、情報発信のための展示スペース等の運営により、消費者との接点の場を提供し、伝統の手わざの実演等を通じて、販路開拓に資する。（和装分野）</t>
  </si>
  <si>
    <t>伝統産業の若手職人の仕事づくりを図るとともに、情報発信のための展示スペース等の運営により、消費者との接点の場を提供し、伝統の手わざの実演等を通じて、販路開拓に資する。（工芸分野）</t>
  </si>
  <si>
    <t>町村名</t>
  </si>
  <si>
    <t>全労働者数</t>
  </si>
  <si>
    <t>ひきこもり初期段階の青少年に「ピア・サポート（同じ境遇に近い青少年等が共感しながら励まし合い、力を合わせる）」を実施し、ひきこもりからの立ち直りを継続的に支援するとともに、未然防止への取り組みも行う。</t>
  </si>
  <si>
    <t>京都府所蔵映画フィルムのうち劣化が著しく、稀少的価値・作品的価値の高いフィルムのデジタル復元の実施</t>
  </si>
  <si>
    <t>府北部地域の自然・文化資源を活用したエコツーリズム、ジオツーリズムの推進による体験型観光産業の充実と定着を図るため、自然・文化資源の発掘やそれを活用した新たなエコツアーやツアーガイドの企画・検討、ツアーガイドの養成等を展開していくために必要な人材を雇用する。</t>
  </si>
  <si>
    <t>産業廃棄物の処理に精通した人材を雇用し、各事業所の個別事情に応じた情報提供、アドバイス等を行い、事業所における産業廃棄物の減量・リサイクルの取組を支援する。</t>
  </si>
  <si>
    <t>産学公連携による中核的人材の就業支援システムを構築・運用するとともに、地域の中小企業等の中核となる人材を創出し、地域産業の活性化を図る。</t>
  </si>
  <si>
    <t>東映・松竹等と共同で、京都の映画スタジオの活用や京都を舞台にした映画制作の誘致活動を行うなど、｢映画｣を中心に地域産業の活性化を図り、新たな雇用創出を図る。</t>
  </si>
  <si>
    <t>地元の公共交通機関と連携し、新たな旅行商品の開発・企画や、グッズの開発・販売促進、観光用レンタサイクルの配置、観光キャンペーン等を展開し、観光客の増加による地域の活性化を図る。</t>
  </si>
  <si>
    <t>丹後方面、山城方面における着地型観光商品を開発と定期観光バスの運行等を図る事業</t>
  </si>
  <si>
    <t>社寺や古民家の保存技術等を後世に継承していくため、地域求職者等を雇用し、技術の継承を図る。</t>
  </si>
  <si>
    <t>新たなビジネスモデルであるカタログギフト方式の「京もの愛用券」を発行し、地域産品の販路拡大を図る事業</t>
  </si>
  <si>
    <t>新たなきものの制作指導及び市場調査等を実施できる労働者をコーディネーターとして雇用し、市場調査結果を踏まえたきもの・帯等の制作指導を行い、和装産業の振興を図る</t>
  </si>
  <si>
    <t>京都テルサ内の施設を利用するために来館した者を対象として、小学校就学前の児童の一時保育を実施する。</t>
  </si>
  <si>
    <t>新京都ブランド分野の推進に寄与する事業を実施する中小企業において、企画・開発等を行う人材を雇用し、地域振興を図る。</t>
  </si>
  <si>
    <t>障害者の職域拡大等を企業に働きかける企業開拓員等を配置し、ハローワークや障害者就業・生活支援センターとの連携のもと、ますます厳しくなる障害者の雇用環境の改善に向けた事業を実施する。</t>
  </si>
  <si>
    <t>府内産農産物の農薬残留調査・分析等を行うとともに、安全性等を担保する「認証制度｣を構築・運用し、地元農産物の生産消費を拡大を図る。</t>
  </si>
  <si>
    <t>未利用食品残渣や炭化物の活用による環境に配慮した堆肥生産や、送風装置を設置して安定した堆肥生産を図り、今後の堆肥需要増加に対応するための事業</t>
  </si>
  <si>
    <t>中心市街地の商店街の賑わいを回復するため、個店の機能強化と空き店舗を活用したアンテナショップの運営や地域交流イベントの開催等を行い、来街者の増加と魅力ある商店街づくりを図る事業</t>
  </si>
  <si>
    <t>京田辺市</t>
  </si>
  <si>
    <t>京都府</t>
  </si>
  <si>
    <t>京都府
（企業・NPO提案型事業）</t>
  </si>
  <si>
    <t>京都府
（企業・NPO
提案型事業）</t>
  </si>
  <si>
    <t>〔分野区分〕　　１：介護・福祉　　２：子育て　　３：医療　　４：産業振興　　５：情報通信　　６：観光　　７：環境　　８：農林漁業　　９：治安・防災　　１０：教育・文化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</si>
</sst>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quot;(&quot;??0.0&quot; )&quot;"/>
    <numFmt numFmtId="178" formatCode="&quot;(&quot;??0.0&quot; )&quot;;[Red]\-#,##0"/>
    <numFmt numFmtId="179" formatCode="#,##0&quot; &quot;\];[Red]\-#,##0"/>
    <numFmt numFmtId="180" formatCode="#,##0&quot; &quot;;[Red]\-#,##0"/>
    <numFmt numFmtId="181" formatCode="&quot;( &quot;?0.0&quot;)&quot;;[Red]\-#,##0"/>
    <numFmt numFmtId="182" formatCode="&quot;( &quot;?0.0&quot; )&quot;;[Red]\-#,##0"/>
    <numFmt numFmtId="183" formatCode="&quot;(&quot;??0.0&quot;)&quot;;[Red]\-#,##0"/>
    <numFmt numFmtId="184" formatCode="[$-411]ggge&quot;年&quot;m&quot;月&quot;d&quot;日&quot;;@"/>
    <numFmt numFmtId="185" formatCode="#,##0_);[Red]\(#,##0\)"/>
    <numFmt numFmtId="186" formatCode="0.0%"/>
  </numFmts>
  <fonts count="10">
    <font>
      <sz val="11"/>
      <name val="ＭＳ Ｐ明朝"/>
      <family val="1"/>
    </font>
    <font>
      <sz val="6"/>
      <name val="ＭＳ Ｐ明朝"/>
      <family val="1"/>
    </font>
    <font>
      <sz val="10"/>
      <name val="ＭＳ Ｐ明朝"/>
      <family val="1"/>
    </font>
    <font>
      <u val="single"/>
      <sz val="11"/>
      <color indexed="12"/>
      <name val="ＭＳ Ｐ明朝"/>
      <family val="1"/>
    </font>
    <font>
      <u val="single"/>
      <sz val="11"/>
      <color indexed="36"/>
      <name val="ＭＳ Ｐ明朝"/>
      <family val="1"/>
    </font>
    <font>
      <sz val="16"/>
      <name val="ＭＳ Ｐ明朝"/>
      <family val="1"/>
    </font>
    <font>
      <sz val="14"/>
      <name val="ＭＳ Ｐ明朝"/>
      <family val="1"/>
    </font>
    <font>
      <sz val="12"/>
      <name val="ＭＳ Ｐ明朝"/>
      <family val="1"/>
    </font>
    <font>
      <sz val="11"/>
      <name val="ＭＳ Ｐゴシック"/>
      <family val="3"/>
    </font>
    <font>
      <sz val="6"/>
      <name val="ＭＳ Ｐゴシック"/>
      <family val="3"/>
    </font>
  </fonts>
  <fills count="3">
    <fill>
      <patternFill/>
    </fill>
    <fill>
      <patternFill patternType="gray125"/>
    </fill>
    <fill>
      <patternFill patternType="solid">
        <fgColor indexed="41"/>
        <bgColor indexed="64"/>
      </patternFill>
    </fill>
  </fills>
  <borders count="66">
    <border>
      <left/>
      <right/>
      <top/>
      <bottom/>
      <diagonal/>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style="thin"/>
      <top style="thin"/>
      <bottom style="thin"/>
    </border>
    <border>
      <left style="thin"/>
      <right>
        <color indexed="63"/>
      </right>
      <top style="thin"/>
      <bottom style="thin"/>
    </border>
    <border>
      <left style="thin"/>
      <right>
        <color indexed="63"/>
      </right>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hair"/>
      <right style="medium"/>
      <top style="medium"/>
      <bottom style="thin"/>
    </border>
    <border>
      <left>
        <color indexed="63"/>
      </left>
      <right style="thin"/>
      <top style="thin"/>
      <bottom style="thin"/>
    </border>
    <border>
      <left style="hair"/>
      <right style="medium"/>
      <top style="thin"/>
      <bottom style="thin"/>
    </border>
    <border>
      <left style="hair"/>
      <right style="thin"/>
      <top style="thin"/>
      <bottom>
        <color indexed="63"/>
      </bottom>
    </border>
    <border>
      <left style="hair"/>
      <right style="medium"/>
      <top style="thin"/>
      <bottom>
        <color indexed="63"/>
      </bottom>
    </border>
    <border>
      <left style="hair"/>
      <right style="thin"/>
      <top style="thin"/>
      <bottom style="thin"/>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hair"/>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hair"/>
      <right style="medium"/>
      <top>
        <color indexed="63"/>
      </top>
      <bottom>
        <color indexed="63"/>
      </bottom>
    </border>
    <border>
      <left style="hair"/>
      <right style="thin"/>
      <top>
        <color indexed="63"/>
      </top>
      <bottom>
        <color indexed="63"/>
      </bottom>
    </border>
    <border>
      <left style="thin"/>
      <right style="hair"/>
      <top style="thin"/>
      <bottom style="thin"/>
    </border>
    <border>
      <left>
        <color indexed="63"/>
      </left>
      <right>
        <color indexed="63"/>
      </right>
      <top style="thin"/>
      <bottom style="thin"/>
    </border>
    <border>
      <left style="thin"/>
      <right style="thin"/>
      <top style="thin"/>
      <bottom>
        <color indexed="63"/>
      </bottom>
    </border>
    <border>
      <left style="medium"/>
      <right style="thin"/>
      <top style="thin"/>
      <bottom style="medium"/>
    </border>
    <border diagonalUp="1">
      <left style="thin"/>
      <right>
        <color indexed="63"/>
      </right>
      <top style="medium"/>
      <bottom style="medium"/>
      <diagonal style="thin"/>
    </border>
    <border diagonalUp="1">
      <left style="medium"/>
      <right>
        <color indexed="63"/>
      </right>
      <top style="medium"/>
      <bottom style="medium"/>
      <diagonal style="thin"/>
    </border>
    <border>
      <left style="thin"/>
      <right>
        <color indexed="63"/>
      </right>
      <top style="medium"/>
      <bottom style="medium"/>
    </border>
    <border diagonalUp="1">
      <left style="hair"/>
      <right style="thin"/>
      <top style="medium"/>
      <bottom style="medium"/>
      <diagonal style="hair"/>
    </border>
    <border diagonalUp="1">
      <left style="hair"/>
      <right style="medium"/>
      <top style="medium"/>
      <bottom style="medium"/>
      <diagonal style="hair"/>
    </border>
    <border>
      <left>
        <color indexed="63"/>
      </left>
      <right style="medium"/>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color indexed="63"/>
      </top>
      <bottom style="medium"/>
    </border>
    <border diagonalUp="1">
      <left>
        <color indexed="63"/>
      </left>
      <right style="medium"/>
      <top style="medium"/>
      <bottom style="medium"/>
      <diagonal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02">
    <xf numFmtId="0" fontId="0" fillId="0" borderId="0" xfId="0" applyAlignment="1">
      <alignment/>
    </xf>
    <xf numFmtId="38" fontId="6" fillId="0" borderId="0" xfId="17" applyFont="1" applyAlignment="1">
      <alignment vertical="center"/>
    </xf>
    <xf numFmtId="38" fontId="0" fillId="0" borderId="0" xfId="17" applyAlignment="1">
      <alignment vertical="center"/>
    </xf>
    <xf numFmtId="38" fontId="0" fillId="0" borderId="0" xfId="17" applyAlignment="1">
      <alignment/>
    </xf>
    <xf numFmtId="38" fontId="0" fillId="0" borderId="1" xfId="17" applyFont="1" applyBorder="1" applyAlignment="1">
      <alignment horizontal="center"/>
    </xf>
    <xf numFmtId="180" fontId="0" fillId="0" borderId="2" xfId="17" applyNumberFormat="1" applyBorder="1" applyAlignment="1">
      <alignment vertical="center"/>
    </xf>
    <xf numFmtId="38" fontId="0" fillId="0" borderId="3" xfId="17" applyBorder="1" applyAlignment="1">
      <alignment horizontal="center" vertical="center"/>
    </xf>
    <xf numFmtId="180" fontId="0" fillId="0" borderId="4" xfId="17" applyNumberFormat="1" applyBorder="1" applyAlignment="1">
      <alignment vertical="center"/>
    </xf>
    <xf numFmtId="38" fontId="0" fillId="0" borderId="5" xfId="17" applyBorder="1" applyAlignment="1">
      <alignment horizontal="center" vertical="center"/>
    </xf>
    <xf numFmtId="38" fontId="0" fillId="0" borderId="0" xfId="17" applyBorder="1" applyAlignment="1">
      <alignment vertical="center"/>
    </xf>
    <xf numFmtId="38" fontId="0" fillId="0" borderId="0" xfId="17" applyFont="1" applyAlignment="1">
      <alignment vertical="center"/>
    </xf>
    <xf numFmtId="38" fontId="0" fillId="0" borderId="0" xfId="17" applyFont="1" applyAlignment="1">
      <alignment vertical="center"/>
    </xf>
    <xf numFmtId="38" fontId="0" fillId="0" borderId="0" xfId="17" applyFont="1" applyAlignment="1">
      <alignment/>
    </xf>
    <xf numFmtId="38" fontId="0" fillId="0" borderId="6" xfId="17" applyBorder="1" applyAlignment="1">
      <alignment horizontal="center"/>
    </xf>
    <xf numFmtId="38" fontId="0" fillId="0" borderId="6" xfId="17" applyFont="1" applyBorder="1" applyAlignment="1">
      <alignment horizontal="center"/>
    </xf>
    <xf numFmtId="38" fontId="0" fillId="0" borderId="2" xfId="17" applyFont="1" applyBorder="1" applyAlignment="1">
      <alignment horizontal="center"/>
    </xf>
    <xf numFmtId="38" fontId="0" fillId="0" borderId="3" xfId="17" applyBorder="1" applyAlignment="1">
      <alignment horizontal="center"/>
    </xf>
    <xf numFmtId="38" fontId="0" fillId="0" borderId="3" xfId="17" applyFont="1" applyBorder="1" applyAlignment="1">
      <alignment horizontal="center"/>
    </xf>
    <xf numFmtId="38" fontId="0" fillId="0" borderId="3" xfId="17" applyBorder="1" applyAlignment="1">
      <alignment/>
    </xf>
    <xf numFmtId="38" fontId="0" fillId="0" borderId="7" xfId="17" applyFont="1" applyBorder="1" applyAlignment="1">
      <alignment horizontal="center" vertical="center"/>
    </xf>
    <xf numFmtId="38" fontId="0" fillId="0" borderId="8" xfId="17" applyBorder="1" applyAlignment="1">
      <alignment horizontal="center" vertical="center"/>
    </xf>
    <xf numFmtId="38" fontId="0" fillId="0" borderId="8" xfId="17" applyFont="1" applyBorder="1" applyAlignment="1">
      <alignment horizontal="center" vertical="center"/>
    </xf>
    <xf numFmtId="38" fontId="0" fillId="0" borderId="8" xfId="17" applyBorder="1" applyAlignment="1">
      <alignment vertical="center"/>
    </xf>
    <xf numFmtId="38" fontId="0" fillId="0" borderId="3" xfId="17" applyBorder="1" applyAlignment="1">
      <alignment vertical="center"/>
    </xf>
    <xf numFmtId="38" fontId="0" fillId="0" borderId="5" xfId="17" applyBorder="1" applyAlignment="1">
      <alignment vertical="center"/>
    </xf>
    <xf numFmtId="180" fontId="0" fillId="0" borderId="9" xfId="17" applyNumberFormat="1" applyFont="1" applyBorder="1" applyAlignment="1">
      <alignment horizontal="center" vertical="center"/>
    </xf>
    <xf numFmtId="38" fontId="0" fillId="0" borderId="0" xfId="17" applyFont="1" applyAlignment="1">
      <alignment horizontal="right" vertical="center"/>
    </xf>
    <xf numFmtId="0" fontId="0" fillId="0" borderId="0" xfId="0" applyAlignment="1">
      <alignment vertical="center"/>
    </xf>
    <xf numFmtId="38" fontId="7" fillId="0" borderId="10" xfId="17" applyFont="1" applyBorder="1" applyAlignment="1">
      <alignment horizontal="left" vertical="center"/>
    </xf>
    <xf numFmtId="180" fontId="7" fillId="0" borderId="11" xfId="17" applyNumberFormat="1" applyFont="1" applyFill="1" applyBorder="1" applyAlignment="1">
      <alignment horizontal="right" vertical="center"/>
    </xf>
    <xf numFmtId="38" fontId="7" fillId="0" borderId="12" xfId="17" applyFont="1" applyBorder="1" applyAlignment="1">
      <alignment horizontal="left" vertical="center"/>
    </xf>
    <xf numFmtId="180" fontId="7" fillId="0" borderId="13" xfId="17" applyNumberFormat="1" applyFont="1" applyFill="1" applyBorder="1" applyAlignment="1">
      <alignment horizontal="right" vertical="center"/>
    </xf>
    <xf numFmtId="38" fontId="7" fillId="0" borderId="14" xfId="17" applyFont="1" applyBorder="1" applyAlignment="1">
      <alignment horizontal="left" vertical="center"/>
    </xf>
    <xf numFmtId="180" fontId="7" fillId="0" borderId="15" xfId="17" applyNumberFormat="1" applyFont="1" applyFill="1" applyBorder="1" applyAlignment="1">
      <alignment horizontal="right" vertical="center"/>
    </xf>
    <xf numFmtId="38" fontId="7" fillId="0" borderId="16" xfId="17" applyFont="1" applyBorder="1" applyAlignment="1">
      <alignment horizontal="center" vertical="center"/>
    </xf>
    <xf numFmtId="38" fontId="0" fillId="0" borderId="0" xfId="17" applyFont="1" applyBorder="1" applyAlignment="1">
      <alignment horizontal="left" vertical="center" wrapText="1"/>
    </xf>
    <xf numFmtId="38" fontId="0" fillId="0" borderId="0" xfId="17" applyFont="1" applyAlignment="1">
      <alignment horizontal="left" vertical="center" wrapText="1"/>
    </xf>
    <xf numFmtId="38" fontId="7" fillId="0" borderId="0" xfId="17" applyFont="1" applyAlignment="1">
      <alignment horizontal="center" vertical="center"/>
    </xf>
    <xf numFmtId="38" fontId="7" fillId="0" borderId="0" xfId="17" applyFont="1" applyFill="1" applyBorder="1" applyAlignment="1">
      <alignment vertical="center"/>
    </xf>
    <xf numFmtId="38" fontId="7" fillId="0" borderId="0" xfId="17" applyFont="1" applyFill="1" applyBorder="1" applyAlignment="1">
      <alignment horizontal="center" vertical="center"/>
    </xf>
    <xf numFmtId="38" fontId="7" fillId="0" borderId="0" xfId="17" applyFont="1" applyFill="1" applyBorder="1" applyAlignment="1">
      <alignment horizontal="center" vertical="top"/>
    </xf>
    <xf numFmtId="180" fontId="7" fillId="0" borderId="0" xfId="17" applyNumberFormat="1" applyFont="1" applyFill="1" applyBorder="1" applyAlignment="1">
      <alignment horizontal="right" vertical="center"/>
    </xf>
    <xf numFmtId="38" fontId="7" fillId="0" borderId="17" xfId="17" applyFont="1" applyBorder="1" applyAlignment="1">
      <alignment horizontal="right" vertical="center"/>
    </xf>
    <xf numFmtId="38" fontId="7" fillId="0" borderId="18" xfId="17" applyFont="1" applyBorder="1" applyAlignment="1">
      <alignment horizontal="right" vertical="center"/>
    </xf>
    <xf numFmtId="180" fontId="7" fillId="0" borderId="19" xfId="17" applyNumberFormat="1" applyFont="1" applyBorder="1" applyAlignment="1">
      <alignment horizontal="right" vertical="center"/>
    </xf>
    <xf numFmtId="180" fontId="7" fillId="0" borderId="10" xfId="17" applyNumberFormat="1" applyFont="1" applyFill="1" applyBorder="1" applyAlignment="1">
      <alignment horizontal="right" vertical="center"/>
    </xf>
    <xf numFmtId="180" fontId="7" fillId="0" borderId="12" xfId="17" applyNumberFormat="1" applyFont="1" applyFill="1" applyBorder="1" applyAlignment="1">
      <alignment horizontal="right" vertical="center"/>
    </xf>
    <xf numFmtId="180" fontId="7" fillId="0" borderId="14" xfId="17" applyNumberFormat="1" applyFont="1" applyFill="1" applyBorder="1" applyAlignment="1">
      <alignment horizontal="right" vertical="center"/>
    </xf>
    <xf numFmtId="180" fontId="7" fillId="0" borderId="16" xfId="17" applyNumberFormat="1" applyFont="1" applyFill="1" applyBorder="1" applyAlignment="1">
      <alignment horizontal="right" vertical="center"/>
    </xf>
    <xf numFmtId="180" fontId="7" fillId="0" borderId="20" xfId="17" applyNumberFormat="1" applyFont="1" applyFill="1" applyBorder="1" applyAlignment="1">
      <alignment horizontal="right" vertical="center"/>
    </xf>
    <xf numFmtId="180" fontId="7" fillId="0" borderId="21" xfId="17" applyNumberFormat="1" applyFont="1" applyFill="1" applyBorder="1" applyAlignment="1">
      <alignment horizontal="right" vertical="center"/>
    </xf>
    <xf numFmtId="38" fontId="7" fillId="0" borderId="22" xfId="17" applyFont="1" applyBorder="1" applyAlignment="1">
      <alignment horizontal="right" vertical="center"/>
    </xf>
    <xf numFmtId="38" fontId="7" fillId="0" borderId="12" xfId="17" applyFont="1" applyBorder="1" applyAlignment="1">
      <alignment horizontal="right" vertical="center"/>
    </xf>
    <xf numFmtId="38" fontId="7" fillId="0" borderId="14" xfId="17" applyFont="1" applyBorder="1" applyAlignment="1">
      <alignment horizontal="right" vertical="center"/>
    </xf>
    <xf numFmtId="180" fontId="7" fillId="0" borderId="16" xfId="17" applyNumberFormat="1" applyFont="1" applyBorder="1" applyAlignment="1">
      <alignment horizontal="right" vertical="center"/>
    </xf>
    <xf numFmtId="180" fontId="0" fillId="0" borderId="0" xfId="17" applyNumberFormat="1" applyBorder="1" applyAlignment="1">
      <alignment vertical="center"/>
    </xf>
    <xf numFmtId="38" fontId="0" fillId="0" borderId="0" xfId="17" applyBorder="1" applyAlignment="1">
      <alignment horizontal="center" vertical="center"/>
    </xf>
    <xf numFmtId="38" fontId="7" fillId="0" borderId="23" xfId="17" applyFont="1" applyFill="1" applyBorder="1" applyAlignment="1">
      <alignment horizontal="center" vertical="center"/>
    </xf>
    <xf numFmtId="38" fontId="5" fillId="0" borderId="0" xfId="17" applyFont="1" applyAlignment="1">
      <alignment horizontal="center" vertical="center"/>
    </xf>
    <xf numFmtId="38" fontId="0" fillId="0" borderId="0" xfId="17" applyFont="1" applyAlignment="1">
      <alignment horizontal="center" vertical="center"/>
    </xf>
    <xf numFmtId="38" fontId="0" fillId="0" borderId="0" xfId="17" applyFont="1" applyFill="1" applyAlignment="1">
      <alignment vertical="center"/>
    </xf>
    <xf numFmtId="38" fontId="0" fillId="0" borderId="0" xfId="17" applyFont="1" applyAlignment="1">
      <alignment horizontal="right" vertical="center"/>
    </xf>
    <xf numFmtId="38" fontId="0" fillId="0" borderId="24" xfId="17" applyFont="1" applyBorder="1" applyAlignment="1">
      <alignment horizontal="center" vertical="center"/>
    </xf>
    <xf numFmtId="38" fontId="0" fillId="0" borderId="25" xfId="17" applyFont="1" applyBorder="1" applyAlignment="1">
      <alignment vertical="center"/>
    </xf>
    <xf numFmtId="38" fontId="0" fillId="0" borderId="26" xfId="17" applyFont="1" applyFill="1" applyBorder="1" applyAlignment="1">
      <alignment horizontal="center"/>
    </xf>
    <xf numFmtId="38" fontId="0" fillId="0" borderId="1" xfId="17" applyFont="1" applyBorder="1" applyAlignment="1">
      <alignment vertical="center"/>
    </xf>
    <xf numFmtId="38" fontId="0" fillId="0" borderId="26" xfId="17" applyFont="1" applyBorder="1" applyAlignment="1">
      <alignment/>
    </xf>
    <xf numFmtId="38" fontId="0" fillId="0" borderId="27" xfId="17" applyFont="1" applyBorder="1" applyAlignment="1">
      <alignment/>
    </xf>
    <xf numFmtId="38" fontId="0" fillId="0" borderId="0" xfId="17" applyFont="1" applyBorder="1" applyAlignment="1">
      <alignment/>
    </xf>
    <xf numFmtId="38" fontId="0" fillId="0" borderId="2" xfId="17" applyFont="1" applyBorder="1" applyAlignment="1">
      <alignment horizontal="center" vertical="top"/>
    </xf>
    <xf numFmtId="38" fontId="0" fillId="0" borderId="3" xfId="17" applyFont="1" applyBorder="1" applyAlignment="1">
      <alignment horizontal="center" vertical="top"/>
    </xf>
    <xf numFmtId="38" fontId="0" fillId="0" borderId="28" xfId="17" applyFont="1" applyBorder="1" applyAlignment="1">
      <alignment horizontal="center" vertical="top"/>
    </xf>
    <xf numFmtId="38" fontId="0" fillId="0" borderId="29" xfId="17" applyFont="1" applyFill="1" applyBorder="1" applyAlignment="1">
      <alignment horizontal="center"/>
    </xf>
    <xf numFmtId="38" fontId="0" fillId="0" borderId="30" xfId="17" applyFont="1" applyFill="1" applyBorder="1" applyAlignment="1">
      <alignment horizontal="center"/>
    </xf>
    <xf numFmtId="38" fontId="0" fillId="0" borderId="2" xfId="17" applyFont="1" applyBorder="1" applyAlignment="1">
      <alignment horizontal="center" vertical="top" shrinkToFit="1"/>
    </xf>
    <xf numFmtId="38" fontId="0" fillId="0" borderId="31" xfId="17" applyFont="1" applyBorder="1" applyAlignment="1">
      <alignment horizontal="center" vertical="top"/>
    </xf>
    <xf numFmtId="38" fontId="0" fillId="0" borderId="3" xfId="17" applyFont="1" applyFill="1" applyBorder="1" applyAlignment="1">
      <alignment horizontal="center"/>
    </xf>
    <xf numFmtId="38" fontId="0" fillId="0" borderId="32" xfId="17" applyFont="1" applyBorder="1" applyAlignment="1">
      <alignment horizontal="center" vertical="center"/>
    </xf>
    <xf numFmtId="38" fontId="0" fillId="0" borderId="33" xfId="17" applyFont="1" applyBorder="1" applyAlignment="1">
      <alignment horizontal="center" vertical="center"/>
    </xf>
    <xf numFmtId="38" fontId="0" fillId="0" borderId="8" xfId="17" applyFont="1" applyFill="1" applyBorder="1" applyAlignment="1">
      <alignment horizontal="center" vertical="center"/>
    </xf>
    <xf numFmtId="38" fontId="0" fillId="0" borderId="7" xfId="17" applyFont="1" applyBorder="1" applyAlignment="1">
      <alignment vertical="center"/>
    </xf>
    <xf numFmtId="38" fontId="0" fillId="0" borderId="0" xfId="17" applyFont="1" applyBorder="1" applyAlignment="1">
      <alignment vertical="center"/>
    </xf>
    <xf numFmtId="180" fontId="0" fillId="2" borderId="34" xfId="17" applyNumberFormat="1" applyFont="1" applyFill="1" applyBorder="1" applyAlignment="1">
      <alignment horizontal="center" vertical="center"/>
    </xf>
    <xf numFmtId="38" fontId="0" fillId="2" borderId="35" xfId="17" applyFont="1" applyFill="1" applyBorder="1" applyAlignment="1">
      <alignment horizontal="center" vertical="center"/>
    </xf>
    <xf numFmtId="180" fontId="0" fillId="2" borderId="36" xfId="17" applyNumberFormat="1" applyFont="1" applyFill="1" applyBorder="1" applyAlignment="1">
      <alignment vertical="center"/>
    </xf>
    <xf numFmtId="180" fontId="0" fillId="2" borderId="35" xfId="17" applyNumberFormat="1" applyFont="1" applyFill="1" applyBorder="1" applyAlignment="1">
      <alignment vertical="center"/>
    </xf>
    <xf numFmtId="180" fontId="0" fillId="2" borderId="37" xfId="17" applyNumberFormat="1" applyFont="1" applyFill="1" applyBorder="1" applyAlignment="1">
      <alignment vertical="center"/>
    </xf>
    <xf numFmtId="178" fontId="0" fillId="2" borderId="38" xfId="17" applyNumberFormat="1" applyFont="1" applyFill="1" applyBorder="1" applyAlignment="1">
      <alignment vertical="center"/>
    </xf>
    <xf numFmtId="178" fontId="0" fillId="0" borderId="0" xfId="17" applyNumberFormat="1" applyFont="1" applyBorder="1" applyAlignment="1">
      <alignment vertical="center"/>
    </xf>
    <xf numFmtId="180" fontId="0" fillId="2" borderId="4" xfId="17" applyNumberFormat="1" applyFont="1" applyFill="1" applyBorder="1" applyAlignment="1">
      <alignment horizontal="center" vertical="center"/>
    </xf>
    <xf numFmtId="38" fontId="0" fillId="2" borderId="23" xfId="17" applyFont="1" applyFill="1" applyBorder="1" applyAlignment="1">
      <alignment horizontal="center" vertical="center"/>
    </xf>
    <xf numFmtId="38" fontId="0" fillId="2" borderId="28" xfId="17" applyFont="1" applyFill="1" applyBorder="1" applyAlignment="1">
      <alignment horizontal="center" vertical="center"/>
    </xf>
    <xf numFmtId="180" fontId="0" fillId="2" borderId="39" xfId="17" applyNumberFormat="1" applyFont="1" applyFill="1" applyBorder="1" applyAlignment="1">
      <alignment vertical="center"/>
    </xf>
    <xf numFmtId="180" fontId="0" fillId="2" borderId="23" xfId="17" applyNumberFormat="1" applyFont="1" applyFill="1" applyBorder="1" applyAlignment="1">
      <alignment vertical="center"/>
    </xf>
    <xf numFmtId="180" fontId="0" fillId="2" borderId="5" xfId="17" applyNumberFormat="1" applyFont="1" applyFill="1" applyBorder="1" applyAlignment="1">
      <alignment vertical="center"/>
    </xf>
    <xf numFmtId="178" fontId="0" fillId="2" borderId="40" xfId="17" applyNumberFormat="1" applyFont="1" applyFill="1" applyBorder="1" applyAlignment="1">
      <alignment vertical="center"/>
    </xf>
    <xf numFmtId="38" fontId="0" fillId="2" borderId="5" xfId="17" applyFont="1" applyFill="1" applyBorder="1" applyAlignment="1">
      <alignment vertical="center" wrapText="1"/>
    </xf>
    <xf numFmtId="180" fontId="0" fillId="2" borderId="17" xfId="17" applyNumberFormat="1" applyFont="1" applyFill="1" applyBorder="1" applyAlignment="1">
      <alignment vertical="center"/>
    </xf>
    <xf numFmtId="178" fontId="0" fillId="2" borderId="41" xfId="17" applyNumberFormat="1" applyFont="1" applyFill="1" applyBorder="1" applyAlignment="1">
      <alignment vertical="center"/>
    </xf>
    <xf numFmtId="178" fontId="0" fillId="2" borderId="42" xfId="17" applyNumberFormat="1" applyFont="1" applyFill="1" applyBorder="1" applyAlignment="1">
      <alignment vertical="center"/>
    </xf>
    <xf numFmtId="38" fontId="0" fillId="2" borderId="3" xfId="17" applyFont="1" applyFill="1" applyBorder="1" applyAlignment="1">
      <alignment vertical="center" wrapText="1"/>
    </xf>
    <xf numFmtId="180" fontId="0" fillId="2" borderId="2" xfId="17" applyNumberFormat="1" applyFont="1" applyFill="1" applyBorder="1" applyAlignment="1">
      <alignment vertical="center"/>
    </xf>
    <xf numFmtId="180" fontId="0" fillId="2" borderId="3" xfId="17" applyNumberFormat="1" applyFont="1" applyFill="1" applyBorder="1" applyAlignment="1">
      <alignment vertical="center"/>
    </xf>
    <xf numFmtId="178" fontId="0" fillId="2" borderId="43" xfId="17" applyNumberFormat="1" applyFont="1" applyFill="1" applyBorder="1" applyAlignment="1">
      <alignment vertical="center"/>
    </xf>
    <xf numFmtId="38" fontId="0" fillId="2" borderId="5" xfId="17" applyFont="1" applyFill="1" applyBorder="1" applyAlignment="1">
      <alignment horizontal="left" vertical="center" wrapText="1"/>
    </xf>
    <xf numFmtId="180" fontId="0" fillId="2" borderId="44" xfId="17" applyNumberFormat="1" applyFont="1" applyFill="1" applyBorder="1" applyAlignment="1">
      <alignment horizontal="center" vertical="center"/>
    </xf>
    <xf numFmtId="38" fontId="0" fillId="2" borderId="45" xfId="17" applyFont="1" applyFill="1" applyBorder="1" applyAlignment="1">
      <alignment horizontal="center" vertical="center"/>
    </xf>
    <xf numFmtId="38" fontId="0" fillId="2" borderId="45" xfId="17" applyFont="1" applyFill="1" applyBorder="1" applyAlignment="1">
      <alignment vertical="center" wrapText="1" shrinkToFit="1"/>
    </xf>
    <xf numFmtId="180" fontId="0" fillId="2" borderId="46" xfId="17" applyNumberFormat="1" applyFont="1" applyFill="1" applyBorder="1" applyAlignment="1">
      <alignment vertical="center"/>
    </xf>
    <xf numFmtId="180" fontId="0" fillId="2" borderId="45" xfId="17" applyNumberFormat="1" applyFont="1" applyFill="1" applyBorder="1" applyAlignment="1">
      <alignment vertical="center"/>
    </xf>
    <xf numFmtId="178" fontId="0" fillId="2" borderId="47" xfId="17" applyNumberFormat="1" applyFont="1" applyFill="1" applyBorder="1" applyAlignment="1">
      <alignment vertical="center"/>
    </xf>
    <xf numFmtId="180" fontId="0" fillId="2" borderId="48" xfId="17" applyNumberFormat="1" applyFont="1" applyFill="1" applyBorder="1" applyAlignment="1">
      <alignment vertical="center"/>
    </xf>
    <xf numFmtId="38" fontId="0" fillId="2" borderId="5" xfId="17" applyFont="1" applyFill="1" applyBorder="1" applyAlignment="1">
      <alignment horizontal="center" vertical="center"/>
    </xf>
    <xf numFmtId="38" fontId="0" fillId="2" borderId="5" xfId="17" applyFont="1" applyFill="1" applyBorder="1" applyAlignment="1">
      <alignment vertical="center" wrapText="1" shrinkToFit="1"/>
    </xf>
    <xf numFmtId="38" fontId="0" fillId="2" borderId="46" xfId="17" applyFont="1" applyFill="1" applyBorder="1" applyAlignment="1">
      <alignment horizontal="center" vertical="center"/>
    </xf>
    <xf numFmtId="180" fontId="0" fillId="2" borderId="49" xfId="17" applyNumberFormat="1" applyFont="1" applyFill="1" applyBorder="1" applyAlignment="1">
      <alignment vertical="center"/>
    </xf>
    <xf numFmtId="178" fontId="0" fillId="2" borderId="0" xfId="17" applyNumberFormat="1" applyFont="1" applyFill="1" applyBorder="1" applyAlignment="1">
      <alignment vertical="center"/>
    </xf>
    <xf numFmtId="38" fontId="0" fillId="2" borderId="0" xfId="17" applyFont="1" applyFill="1" applyAlignment="1">
      <alignment vertical="center"/>
    </xf>
    <xf numFmtId="38" fontId="0" fillId="2" borderId="23" xfId="19" applyFont="1" applyFill="1" applyBorder="1" applyAlignment="1">
      <alignment horizontal="center" vertical="center"/>
    </xf>
    <xf numFmtId="180" fontId="0" fillId="2" borderId="39" xfId="19" applyNumberFormat="1" applyFont="1" applyFill="1" applyBorder="1" applyAlignment="1">
      <alignment vertical="center"/>
    </xf>
    <xf numFmtId="180" fontId="0" fillId="2" borderId="23" xfId="19" applyNumberFormat="1" applyFont="1" applyFill="1" applyBorder="1" applyAlignment="1">
      <alignment vertical="center"/>
    </xf>
    <xf numFmtId="180" fontId="0" fillId="2" borderId="5" xfId="19" applyNumberFormat="1" applyFont="1" applyFill="1" applyBorder="1" applyAlignment="1">
      <alignment vertical="center"/>
    </xf>
    <xf numFmtId="178" fontId="0" fillId="2" borderId="40" xfId="19" applyNumberFormat="1" applyFont="1" applyFill="1" applyBorder="1" applyAlignment="1">
      <alignment vertical="center"/>
    </xf>
    <xf numFmtId="180" fontId="0" fillId="0" borderId="4" xfId="17" applyNumberFormat="1" applyFont="1" applyFill="1" applyBorder="1" applyAlignment="1">
      <alignment horizontal="center" vertical="center"/>
    </xf>
    <xf numFmtId="38" fontId="0" fillId="0" borderId="23" xfId="17" applyFont="1" applyBorder="1" applyAlignment="1">
      <alignment horizontal="center" vertical="center"/>
    </xf>
    <xf numFmtId="38" fontId="0" fillId="0" borderId="23" xfId="17" applyFont="1" applyFill="1" applyBorder="1" applyAlignment="1">
      <alignment horizontal="center" vertical="center"/>
    </xf>
    <xf numFmtId="180" fontId="0" fillId="0" borderId="39" xfId="17" applyNumberFormat="1" applyFont="1" applyFill="1" applyBorder="1" applyAlignment="1">
      <alignment vertical="center"/>
    </xf>
    <xf numFmtId="180" fontId="0" fillId="0" borderId="23" xfId="17" applyNumberFormat="1" applyFont="1" applyFill="1" applyBorder="1" applyAlignment="1">
      <alignment vertical="center"/>
    </xf>
    <xf numFmtId="180" fontId="0" fillId="0" borderId="5" xfId="17" applyNumberFormat="1" applyFont="1" applyFill="1" applyBorder="1" applyAlignment="1">
      <alignment vertical="center"/>
    </xf>
    <xf numFmtId="178" fontId="0" fillId="0" borderId="40" xfId="17" applyNumberFormat="1" applyFont="1" applyFill="1" applyBorder="1" applyAlignment="1">
      <alignment vertical="center"/>
    </xf>
    <xf numFmtId="178" fontId="0" fillId="2" borderId="50" xfId="17" applyNumberFormat="1" applyFont="1" applyFill="1" applyBorder="1" applyAlignment="1">
      <alignment vertical="center"/>
    </xf>
    <xf numFmtId="38" fontId="0" fillId="0" borderId="5" xfId="17" applyFont="1" applyFill="1" applyBorder="1" applyAlignment="1">
      <alignment vertical="center" wrapText="1"/>
    </xf>
    <xf numFmtId="180" fontId="0" fillId="0" borderId="17" xfId="17" applyNumberFormat="1" applyFont="1" applyFill="1" applyBorder="1" applyAlignment="1">
      <alignment vertical="center"/>
    </xf>
    <xf numFmtId="178" fontId="0" fillId="2" borderId="51" xfId="17" applyNumberFormat="1" applyFont="1" applyFill="1" applyBorder="1" applyAlignment="1">
      <alignment vertical="center"/>
    </xf>
    <xf numFmtId="180" fontId="0" fillId="2" borderId="4" xfId="17" applyNumberFormat="1" applyFont="1" applyFill="1" applyBorder="1" applyAlignment="1">
      <alignment vertical="center"/>
    </xf>
    <xf numFmtId="180" fontId="0" fillId="2" borderId="52" xfId="17" applyNumberFormat="1" applyFont="1" applyFill="1" applyBorder="1" applyAlignment="1">
      <alignment vertical="center"/>
    </xf>
    <xf numFmtId="178" fontId="0" fillId="2" borderId="53" xfId="17" applyNumberFormat="1" applyFont="1" applyFill="1" applyBorder="1" applyAlignment="1">
      <alignment vertical="center"/>
    </xf>
    <xf numFmtId="178" fontId="0" fillId="2" borderId="13" xfId="17" applyNumberFormat="1" applyFont="1" applyFill="1" applyBorder="1" applyAlignment="1">
      <alignment vertical="center"/>
    </xf>
    <xf numFmtId="185" fontId="0" fillId="0" borderId="5" xfId="17" applyNumberFormat="1" applyFont="1" applyFill="1" applyBorder="1" applyAlignment="1">
      <alignment vertical="center"/>
    </xf>
    <xf numFmtId="178" fontId="0" fillId="0" borderId="40" xfId="17" applyNumberFormat="1" applyFont="1" applyFill="1" applyBorder="1" applyAlignment="1">
      <alignment vertical="center" shrinkToFit="1"/>
    </xf>
    <xf numFmtId="178" fontId="0" fillId="2" borderId="40" xfId="17" applyNumberFormat="1" applyFont="1" applyFill="1" applyBorder="1" applyAlignment="1">
      <alignment vertical="center" shrinkToFit="1"/>
    </xf>
    <xf numFmtId="180" fontId="0" fillId="2" borderId="39" xfId="17" applyNumberFormat="1" applyFont="1" applyFill="1" applyBorder="1" applyAlignment="1">
      <alignment vertical="center" shrinkToFit="1"/>
    </xf>
    <xf numFmtId="180" fontId="0" fillId="2" borderId="5" xfId="17" applyNumberFormat="1" applyFont="1" applyFill="1" applyBorder="1" applyAlignment="1">
      <alignment vertical="center" shrinkToFit="1"/>
    </xf>
    <xf numFmtId="38" fontId="0" fillId="2" borderId="54" xfId="17" applyFont="1" applyFill="1" applyBorder="1" applyAlignment="1">
      <alignment horizontal="center" vertical="center"/>
    </xf>
    <xf numFmtId="180" fontId="0" fillId="0" borderId="55" xfId="17" applyNumberFormat="1" applyFont="1" applyFill="1" applyBorder="1" applyAlignment="1">
      <alignment horizontal="center" vertical="center"/>
    </xf>
    <xf numFmtId="38" fontId="0" fillId="0" borderId="54" xfId="17" applyFont="1" applyBorder="1" applyAlignment="1">
      <alignment horizontal="center" vertical="center"/>
    </xf>
    <xf numFmtId="178" fontId="0" fillId="0" borderId="43" xfId="17" applyNumberFormat="1" applyFont="1" applyFill="1" applyBorder="1" applyAlignment="1">
      <alignment vertical="center"/>
    </xf>
    <xf numFmtId="178" fontId="0" fillId="0" borderId="56" xfId="17" applyNumberFormat="1" applyFont="1" applyBorder="1" applyAlignment="1">
      <alignment vertical="center"/>
    </xf>
    <xf numFmtId="180" fontId="0" fillId="0" borderId="57" xfId="17" applyNumberFormat="1" applyFont="1" applyBorder="1" applyAlignment="1">
      <alignment vertical="center"/>
    </xf>
    <xf numFmtId="180" fontId="0" fillId="0" borderId="58" xfId="17" applyNumberFormat="1" applyFont="1" applyBorder="1" applyAlignment="1">
      <alignment vertical="center"/>
    </xf>
    <xf numFmtId="38" fontId="0" fillId="0" borderId="59" xfId="17" applyFont="1" applyBorder="1" applyAlignment="1">
      <alignment vertical="center"/>
    </xf>
    <xf numFmtId="180" fontId="0" fillId="0" borderId="19" xfId="17" applyNumberFormat="1" applyFont="1" applyBorder="1" applyAlignment="1">
      <alignment vertical="center"/>
    </xf>
    <xf numFmtId="38" fontId="0" fillId="0" borderId="60" xfId="17" applyFont="1" applyBorder="1" applyAlignment="1">
      <alignment vertical="center"/>
    </xf>
    <xf numFmtId="38" fontId="0" fillId="0" borderId="0" xfId="17" applyFont="1" applyAlignment="1">
      <alignment horizontal="center"/>
    </xf>
    <xf numFmtId="38" fontId="0" fillId="0" borderId="0" xfId="17" applyFont="1" applyFill="1" applyAlignment="1">
      <alignment/>
    </xf>
    <xf numFmtId="38" fontId="0" fillId="0" borderId="6" xfId="17" applyFont="1" applyFill="1" applyBorder="1" applyAlignment="1">
      <alignment vertical="center"/>
    </xf>
    <xf numFmtId="38" fontId="0" fillId="0" borderId="3" xfId="17" applyFont="1" applyFill="1" applyBorder="1" applyAlignment="1">
      <alignment/>
    </xf>
    <xf numFmtId="38" fontId="0" fillId="0" borderId="8" xfId="17" applyFont="1" applyFill="1" applyBorder="1" applyAlignment="1">
      <alignment vertical="center"/>
    </xf>
    <xf numFmtId="38" fontId="0" fillId="2" borderId="37" xfId="17" applyFont="1" applyFill="1" applyBorder="1" applyAlignment="1">
      <alignment vertical="center" wrapText="1"/>
    </xf>
    <xf numFmtId="38" fontId="0" fillId="2" borderId="45" xfId="17" applyFont="1" applyFill="1" applyBorder="1" applyAlignment="1">
      <alignment vertical="center" wrapText="1"/>
    </xf>
    <xf numFmtId="38" fontId="0" fillId="2" borderId="5" xfId="19" applyFont="1" applyFill="1" applyBorder="1" applyAlignment="1">
      <alignment horizontal="left" vertical="center" wrapText="1"/>
    </xf>
    <xf numFmtId="0" fontId="0" fillId="2" borderId="5" xfId="0" applyFont="1" applyFill="1" applyBorder="1" applyAlignment="1">
      <alignment vertical="top" wrapText="1"/>
    </xf>
    <xf numFmtId="38" fontId="0" fillId="0" borderId="3" xfId="17" applyFont="1" applyFill="1" applyBorder="1" applyAlignment="1">
      <alignment horizontal="center" vertical="top"/>
    </xf>
    <xf numFmtId="38" fontId="0" fillId="2" borderId="45" xfId="17" applyFont="1" applyFill="1" applyBorder="1" applyAlignment="1">
      <alignment horizontal="center" vertical="center" wrapText="1"/>
    </xf>
    <xf numFmtId="38" fontId="0" fillId="2" borderId="5" xfId="17" applyFont="1" applyFill="1" applyBorder="1" applyAlignment="1">
      <alignment horizontal="center" vertical="center" wrapText="1"/>
    </xf>
    <xf numFmtId="38" fontId="0" fillId="0" borderId="15" xfId="17" applyFont="1" applyBorder="1" applyAlignment="1">
      <alignment horizontal="center" vertical="center"/>
    </xf>
    <xf numFmtId="38" fontId="0" fillId="0" borderId="11" xfId="17" applyFont="1" applyBorder="1" applyAlignment="1">
      <alignment horizontal="center" vertical="center"/>
    </xf>
    <xf numFmtId="38" fontId="0" fillId="0" borderId="61" xfId="17" applyFont="1" applyBorder="1" applyAlignment="1">
      <alignment horizontal="center" vertical="center"/>
    </xf>
    <xf numFmtId="180" fontId="0" fillId="0" borderId="56" xfId="17" applyNumberFormat="1" applyFont="1" applyBorder="1" applyAlignment="1">
      <alignment horizontal="center" vertical="center"/>
    </xf>
    <xf numFmtId="38" fontId="7" fillId="0" borderId="62" xfId="17" applyFont="1" applyFill="1" applyBorder="1" applyAlignment="1">
      <alignment horizontal="center" vertical="center"/>
    </xf>
    <xf numFmtId="38" fontId="7" fillId="0" borderId="63" xfId="17" applyFont="1" applyFill="1" applyBorder="1" applyAlignment="1">
      <alignment horizontal="center" vertical="center"/>
    </xf>
    <xf numFmtId="38" fontId="0" fillId="0" borderId="26" xfId="17" applyFont="1" applyBorder="1" applyAlignment="1">
      <alignment horizontal="left" vertical="center" wrapText="1"/>
    </xf>
    <xf numFmtId="38" fontId="0" fillId="0" borderId="0" xfId="17" applyFont="1" applyBorder="1" applyAlignment="1">
      <alignment horizontal="left" vertical="center" wrapText="1"/>
    </xf>
    <xf numFmtId="38" fontId="0" fillId="0" borderId="0" xfId="17" applyFont="1" applyAlignment="1">
      <alignment horizontal="left" vertical="center" wrapText="1"/>
    </xf>
    <xf numFmtId="38" fontId="7" fillId="0" borderId="21" xfId="17" applyFont="1" applyFill="1" applyBorder="1" applyAlignment="1">
      <alignment horizontal="center" vertical="center"/>
    </xf>
    <xf numFmtId="38" fontId="7" fillId="0" borderId="64" xfId="17" applyFont="1" applyFill="1" applyBorder="1" applyAlignment="1">
      <alignment horizontal="center" vertical="center"/>
    </xf>
    <xf numFmtId="38" fontId="7" fillId="0" borderId="24" xfId="17" applyFont="1" applyBorder="1" applyAlignment="1">
      <alignment horizontal="center" vertical="center"/>
    </xf>
    <xf numFmtId="38" fontId="7" fillId="0" borderId="32" xfId="17" applyFont="1" applyBorder="1" applyAlignment="1">
      <alignment horizontal="center" vertical="center"/>
    </xf>
    <xf numFmtId="38" fontId="7" fillId="0" borderId="21" xfId="17" applyFont="1" applyBorder="1" applyAlignment="1">
      <alignment horizontal="center" vertical="center"/>
    </xf>
    <xf numFmtId="38" fontId="7" fillId="0" borderId="10" xfId="17" applyFont="1" applyBorder="1" applyAlignment="1">
      <alignment horizontal="center" vertical="center"/>
    </xf>
    <xf numFmtId="38" fontId="7" fillId="0" borderId="64" xfId="17" applyFont="1" applyBorder="1" applyAlignment="1">
      <alignment horizontal="center" vertical="center"/>
    </xf>
    <xf numFmtId="38" fontId="7" fillId="0" borderId="1" xfId="17" applyFont="1" applyBorder="1" applyAlignment="1">
      <alignment horizontal="center" vertical="center"/>
    </xf>
    <xf numFmtId="38" fontId="7" fillId="0" borderId="7" xfId="17" applyFont="1" applyBorder="1" applyAlignment="1">
      <alignment horizontal="center" vertical="center"/>
    </xf>
    <xf numFmtId="38" fontId="7" fillId="0" borderId="0" xfId="17" applyFont="1" applyAlignment="1">
      <alignment horizontal="center" vertical="center"/>
    </xf>
    <xf numFmtId="38" fontId="7" fillId="0" borderId="27" xfId="17" applyFont="1" applyBorder="1" applyAlignment="1">
      <alignment horizontal="center" vertical="center"/>
    </xf>
    <xf numFmtId="38" fontId="7" fillId="0" borderId="61" xfId="17" applyFont="1" applyBorder="1" applyAlignment="1">
      <alignment horizontal="center" vertical="center"/>
    </xf>
    <xf numFmtId="38" fontId="5" fillId="0" borderId="0" xfId="17" applyFont="1" applyAlignment="1">
      <alignment horizontal="center" vertical="center"/>
    </xf>
    <xf numFmtId="38" fontId="2" fillId="0" borderId="29" xfId="17" applyFont="1" applyFill="1" applyBorder="1" applyAlignment="1">
      <alignment horizontal="center" vertical="center" wrapText="1" shrinkToFit="1"/>
    </xf>
    <xf numFmtId="0" fontId="2" fillId="0" borderId="8" xfId="0" applyFont="1" applyFill="1" applyBorder="1" applyAlignment="1">
      <alignment horizontal="center" wrapText="1"/>
    </xf>
    <xf numFmtId="38" fontId="0" fillId="0" borderId="29" xfId="17" applyFont="1" applyBorder="1" applyAlignment="1">
      <alignment vertical="center" wrapText="1" shrinkToFit="1"/>
    </xf>
    <xf numFmtId="0" fontId="0" fillId="0" borderId="3" xfId="0" applyFont="1" applyBorder="1" applyAlignment="1">
      <alignment vertical="center" wrapText="1" shrinkToFit="1"/>
    </xf>
    <xf numFmtId="0" fontId="0" fillId="0" borderId="8" xfId="0" applyFont="1" applyBorder="1" applyAlignment="1">
      <alignment vertical="center" wrapText="1" shrinkToFit="1"/>
    </xf>
    <xf numFmtId="178" fontId="0" fillId="0" borderId="56" xfId="17" applyNumberFormat="1" applyFont="1" applyBorder="1" applyAlignment="1">
      <alignment vertical="center"/>
    </xf>
    <xf numFmtId="178" fontId="0" fillId="0" borderId="65" xfId="17" applyNumberFormat="1" applyFont="1" applyBorder="1" applyAlignment="1">
      <alignment vertical="center"/>
    </xf>
    <xf numFmtId="180" fontId="0" fillId="0" borderId="19" xfId="17" applyNumberFormat="1" applyFont="1" applyBorder="1" applyAlignment="1">
      <alignment horizontal="center" vertical="center"/>
    </xf>
    <xf numFmtId="180" fontId="0" fillId="0" borderId="9" xfId="17" applyNumberFormat="1" applyFont="1" applyBorder="1" applyAlignment="1">
      <alignment horizontal="center" vertical="center"/>
    </xf>
    <xf numFmtId="180" fontId="0" fillId="0" borderId="7" xfId="17" applyNumberFormat="1" applyFont="1" applyBorder="1" applyAlignment="1">
      <alignment horizontal="center" vertical="center"/>
    </xf>
    <xf numFmtId="38" fontId="0" fillId="0" borderId="15" xfId="17" applyFont="1" applyFill="1" applyBorder="1" applyAlignment="1">
      <alignment horizontal="center" vertical="center"/>
    </xf>
    <xf numFmtId="38" fontId="0" fillId="0" borderId="61" xfId="17" applyFont="1" applyFill="1" applyBorder="1" applyAlignment="1">
      <alignment horizontal="center" vertical="center"/>
    </xf>
    <xf numFmtId="38" fontId="0" fillId="0" borderId="19" xfId="17" applyFont="1" applyBorder="1" applyAlignment="1">
      <alignment horizontal="center" vertical="center"/>
    </xf>
    <xf numFmtId="38" fontId="0" fillId="0" borderId="9" xfId="17" applyFont="1" applyBorder="1" applyAlignment="1">
      <alignment horizontal="center" vertical="center"/>
    </xf>
    <xf numFmtId="180" fontId="0" fillId="0" borderId="65" xfId="17" applyNumberFormat="1" applyFont="1" applyBorder="1" applyAlignment="1">
      <alignment horizontal="center" vertical="center"/>
    </xf>
  </cellXfs>
  <cellStyles count="9">
    <cellStyle name="Normal" xfId="0"/>
    <cellStyle name="Percent" xfId="15"/>
    <cellStyle name="Hyperlink" xfId="16"/>
    <cellStyle name="Comma [0]" xfId="17"/>
    <cellStyle name="Comma" xfId="18"/>
    <cellStyle name="桁区切り 2" xfId="19"/>
    <cellStyle name="Currency [0]" xfId="20"/>
    <cellStyle name="Currency"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126</xdr:row>
      <xdr:rowOff>104775</xdr:rowOff>
    </xdr:from>
    <xdr:to>
      <xdr:col>10</xdr:col>
      <xdr:colOff>314325</xdr:colOff>
      <xdr:row>126</xdr:row>
      <xdr:rowOff>561975</xdr:rowOff>
    </xdr:to>
    <xdr:grpSp>
      <xdr:nvGrpSpPr>
        <xdr:cNvPr id="1" name="Group 3"/>
        <xdr:cNvGrpSpPr>
          <a:grpSpLocks/>
        </xdr:cNvGrpSpPr>
      </xdr:nvGrpSpPr>
      <xdr:grpSpPr>
        <a:xfrm>
          <a:off x="11001375" y="73561575"/>
          <a:ext cx="4695825" cy="457200"/>
          <a:chOff x="1118" y="7707"/>
          <a:chExt cx="490" cy="48"/>
        </a:xfrm>
        <a:solidFill>
          <a:srgbClr val="FFFFFF"/>
        </a:solidFill>
      </xdr:grpSpPr>
      <xdr:sp>
        <xdr:nvSpPr>
          <xdr:cNvPr id="2" name="TextBox 1"/>
          <xdr:cNvSpPr txBox="1">
            <a:spLocks noChangeArrowheads="1"/>
          </xdr:cNvSpPr>
        </xdr:nvSpPr>
        <xdr:spPr>
          <a:xfrm>
            <a:off x="1118" y="7707"/>
            <a:ext cx="490" cy="48"/>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明朝"/>
                <a:ea typeface="ＭＳ Ｐ明朝"/>
                <a:cs typeface="ＭＳ Ｐ明朝"/>
              </a:rPr>
              <a:t>　　　　　　　　　　色で表示した事業計画は、平成２１年度からの継続事業</a:t>
            </a:r>
          </a:p>
        </xdr:txBody>
      </xdr:sp>
      <xdr:sp>
        <xdr:nvSpPr>
          <xdr:cNvPr id="3" name="Rectangle 2"/>
          <xdr:cNvSpPr>
            <a:spLocks/>
          </xdr:cNvSpPr>
        </xdr:nvSpPr>
        <xdr:spPr>
          <a:xfrm>
            <a:off x="1156" y="7721"/>
            <a:ext cx="56" cy="22"/>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6"/>
  <sheetViews>
    <sheetView zoomScale="85" zoomScaleNormal="85" workbookViewId="0" topLeftCell="A16">
      <selection activeCell="A1" sqref="A1"/>
    </sheetView>
  </sheetViews>
  <sheetFormatPr defaultColWidth="9.00390625" defaultRowHeight="13.5" outlineLevelCol="1"/>
  <cols>
    <col min="1" max="1" width="4.125" style="3" customWidth="1"/>
    <col min="2" max="2" width="7.00390625" style="3" hidden="1" customWidth="1" outlineLevel="1"/>
    <col min="3" max="3" width="6.25390625" style="3" hidden="1" customWidth="1" outlineLevel="1"/>
    <col min="4" max="4" width="12.25390625" style="3" hidden="1" customWidth="1" outlineLevel="1"/>
    <col min="5" max="5" width="6.25390625" style="3" hidden="1" customWidth="1" outlineLevel="1"/>
    <col min="6" max="6" width="52.625" style="3" hidden="1" customWidth="1" outlineLevel="1"/>
    <col min="7" max="7" width="26.875" style="3" customWidth="1" collapsed="1"/>
    <col min="8" max="14" width="16.875" style="3" customWidth="1"/>
    <col min="15" max="16384" width="9.00390625" style="3" customWidth="1"/>
  </cols>
  <sheetData>
    <row r="1" spans="1:15" s="2" customFormat="1" ht="13.5">
      <c r="A1" s="27"/>
      <c r="B1" s="27"/>
      <c r="C1" s="27"/>
      <c r="D1" s="27"/>
      <c r="E1" s="27"/>
      <c r="F1" s="27"/>
      <c r="G1" s="27"/>
      <c r="H1" s="27"/>
      <c r="I1" s="27"/>
      <c r="J1" s="27"/>
      <c r="K1" s="27"/>
      <c r="L1" s="27"/>
      <c r="M1" s="27"/>
      <c r="N1" s="27"/>
      <c r="O1" s="27"/>
    </row>
    <row r="2" spans="1:14" s="2" customFormat="1" ht="29.25" customHeight="1">
      <c r="A2" s="183" t="s">
        <v>22</v>
      </c>
      <c r="B2" s="183"/>
      <c r="C2" s="183"/>
      <c r="D2" s="183"/>
      <c r="E2" s="183"/>
      <c r="F2" s="183"/>
      <c r="G2" s="183"/>
      <c r="H2" s="183"/>
      <c r="I2" s="183"/>
      <c r="J2" s="183"/>
      <c r="K2" s="183"/>
      <c r="L2" s="183"/>
      <c r="M2" s="183"/>
      <c r="N2" s="37"/>
    </row>
    <row r="3" spans="1:14" s="2" customFormat="1" ht="29.25" customHeight="1" thickBot="1">
      <c r="A3" s="1"/>
      <c r="I3" s="26"/>
      <c r="K3" s="26"/>
      <c r="M3" s="26" t="s">
        <v>27</v>
      </c>
      <c r="N3" s="26"/>
    </row>
    <row r="4" spans="2:14" s="2" customFormat="1" ht="30" customHeight="1">
      <c r="B4" s="4" t="s">
        <v>8</v>
      </c>
      <c r="C4" s="13" t="s">
        <v>5</v>
      </c>
      <c r="D4" s="14" t="s">
        <v>14</v>
      </c>
      <c r="E4" s="13" t="s">
        <v>6</v>
      </c>
      <c r="F4" s="14" t="s">
        <v>18</v>
      </c>
      <c r="G4" s="178" t="s">
        <v>28</v>
      </c>
      <c r="H4" s="181" t="s">
        <v>31</v>
      </c>
      <c r="I4" s="184"/>
      <c r="J4" s="181" t="s">
        <v>32</v>
      </c>
      <c r="K4" s="184"/>
      <c r="L4" s="181" t="s">
        <v>33</v>
      </c>
      <c r="M4" s="184"/>
      <c r="N4" s="38"/>
    </row>
    <row r="5" spans="2:14" s="2" customFormat="1" ht="30" customHeight="1" thickBot="1">
      <c r="B5" s="15" t="s">
        <v>7</v>
      </c>
      <c r="C5" s="16" t="s">
        <v>0</v>
      </c>
      <c r="D5" s="17" t="s">
        <v>15</v>
      </c>
      <c r="E5" s="16" t="s">
        <v>0</v>
      </c>
      <c r="F5" s="18"/>
      <c r="G5" s="179"/>
      <c r="H5" s="182"/>
      <c r="I5" s="185"/>
      <c r="J5" s="182"/>
      <c r="K5" s="185"/>
      <c r="L5" s="182"/>
      <c r="M5" s="185"/>
      <c r="N5" s="39"/>
    </row>
    <row r="6" spans="2:14" s="2" customFormat="1" ht="30" customHeight="1" thickBot="1">
      <c r="B6" s="19"/>
      <c r="C6" s="20"/>
      <c r="D6" s="21"/>
      <c r="E6" s="20"/>
      <c r="F6" s="22"/>
      <c r="G6" s="179"/>
      <c r="H6" s="181" t="s">
        <v>29</v>
      </c>
      <c r="I6" s="174" t="s">
        <v>30</v>
      </c>
      <c r="J6" s="176" t="s">
        <v>29</v>
      </c>
      <c r="K6" s="169" t="s">
        <v>30</v>
      </c>
      <c r="L6" s="176" t="s">
        <v>29</v>
      </c>
      <c r="M6" s="169" t="s">
        <v>30</v>
      </c>
      <c r="N6" s="40"/>
    </row>
    <row r="7" spans="2:14" s="2" customFormat="1" ht="30" customHeight="1" thickBot="1">
      <c r="B7" s="5"/>
      <c r="C7" s="6"/>
      <c r="D7" s="6"/>
      <c r="E7" s="6"/>
      <c r="F7" s="23"/>
      <c r="G7" s="180"/>
      <c r="H7" s="182"/>
      <c r="I7" s="175"/>
      <c r="J7" s="177"/>
      <c r="K7" s="170"/>
      <c r="L7" s="177"/>
      <c r="M7" s="170"/>
      <c r="N7" s="38"/>
    </row>
    <row r="8" spans="2:14" s="2" customFormat="1" ht="78.75" customHeight="1">
      <c r="B8" s="7">
        <f>IF(B7="","",B7+1)</f>
      </c>
      <c r="C8" s="8"/>
      <c r="D8" s="8"/>
      <c r="E8" s="8"/>
      <c r="F8" s="24"/>
      <c r="G8" s="28" t="s">
        <v>38</v>
      </c>
      <c r="H8" s="42" t="s">
        <v>25</v>
      </c>
      <c r="I8" s="45" t="s">
        <v>26</v>
      </c>
      <c r="J8" s="42" t="s">
        <v>25</v>
      </c>
      <c r="K8" s="50" t="s">
        <v>26</v>
      </c>
      <c r="L8" s="51" t="s">
        <v>25</v>
      </c>
      <c r="M8" s="29" t="s">
        <v>26</v>
      </c>
      <c r="N8" s="41"/>
    </row>
    <row r="9" spans="2:14" s="2" customFormat="1" ht="78.75" customHeight="1">
      <c r="B9" s="7">
        <f>IF(B8="","",B8+1)</f>
      </c>
      <c r="C9" s="8"/>
      <c r="D9" s="8"/>
      <c r="E9" s="8"/>
      <c r="F9" s="24"/>
      <c r="G9" s="30" t="s">
        <v>39</v>
      </c>
      <c r="H9" s="42" t="s">
        <v>25</v>
      </c>
      <c r="I9" s="46" t="s">
        <v>26</v>
      </c>
      <c r="J9" s="42" t="s">
        <v>25</v>
      </c>
      <c r="K9" s="46" t="s">
        <v>26</v>
      </c>
      <c r="L9" s="52" t="s">
        <v>25</v>
      </c>
      <c r="M9" s="31" t="s">
        <v>26</v>
      </c>
      <c r="N9" s="41"/>
    </row>
    <row r="10" spans="2:14" s="2" customFormat="1" ht="78.75" customHeight="1">
      <c r="B10" s="7">
        <f>IF(B9="","",B9+1)</f>
      </c>
      <c r="C10" s="8"/>
      <c r="D10" s="8"/>
      <c r="E10" s="8"/>
      <c r="F10" s="24"/>
      <c r="G10" s="30" t="s">
        <v>40</v>
      </c>
      <c r="H10" s="42" t="s">
        <v>25</v>
      </c>
      <c r="I10" s="46" t="s">
        <v>26</v>
      </c>
      <c r="J10" s="42" t="s">
        <v>25</v>
      </c>
      <c r="K10" s="46" t="s">
        <v>26</v>
      </c>
      <c r="L10" s="52" t="s">
        <v>25</v>
      </c>
      <c r="M10" s="31" t="s">
        <v>26</v>
      </c>
      <c r="N10" s="41"/>
    </row>
    <row r="11" spans="2:14" s="2" customFormat="1" ht="78.75" customHeight="1">
      <c r="B11" s="7"/>
      <c r="C11" s="8"/>
      <c r="D11" s="8"/>
      <c r="E11" s="8"/>
      <c r="F11" s="24"/>
      <c r="G11" s="30" t="s">
        <v>41</v>
      </c>
      <c r="H11" s="42" t="s">
        <v>25</v>
      </c>
      <c r="I11" s="46" t="s">
        <v>26</v>
      </c>
      <c r="J11" s="42" t="s">
        <v>25</v>
      </c>
      <c r="K11" s="46" t="s">
        <v>26</v>
      </c>
      <c r="L11" s="52" t="s">
        <v>25</v>
      </c>
      <c r="M11" s="31" t="s">
        <v>26</v>
      </c>
      <c r="N11" s="41"/>
    </row>
    <row r="12" spans="2:14" s="2" customFormat="1" ht="78.75" customHeight="1">
      <c r="B12" s="7"/>
      <c r="C12" s="8"/>
      <c r="D12" s="8"/>
      <c r="E12" s="8"/>
      <c r="F12" s="24"/>
      <c r="G12" s="30" t="s">
        <v>42</v>
      </c>
      <c r="H12" s="42" t="s">
        <v>25</v>
      </c>
      <c r="I12" s="46" t="s">
        <v>26</v>
      </c>
      <c r="J12" s="42" t="s">
        <v>25</v>
      </c>
      <c r="K12" s="46" t="s">
        <v>26</v>
      </c>
      <c r="L12" s="52" t="s">
        <v>25</v>
      </c>
      <c r="M12" s="31" t="s">
        <v>26</v>
      </c>
      <c r="N12" s="41"/>
    </row>
    <row r="13" spans="2:14" s="2" customFormat="1" ht="78.75" customHeight="1">
      <c r="B13" s="7"/>
      <c r="C13" s="8"/>
      <c r="D13" s="8"/>
      <c r="E13" s="8"/>
      <c r="F13" s="24"/>
      <c r="G13" s="30" t="s">
        <v>43</v>
      </c>
      <c r="H13" s="42" t="s">
        <v>25</v>
      </c>
      <c r="I13" s="46" t="s">
        <v>26</v>
      </c>
      <c r="J13" s="42" t="s">
        <v>25</v>
      </c>
      <c r="K13" s="46" t="s">
        <v>26</v>
      </c>
      <c r="L13" s="52" t="s">
        <v>25</v>
      </c>
      <c r="M13" s="31" t="s">
        <v>26</v>
      </c>
      <c r="N13" s="41"/>
    </row>
    <row r="14" spans="2:14" s="2" customFormat="1" ht="78.75" customHeight="1">
      <c r="B14" s="7"/>
      <c r="C14" s="8"/>
      <c r="D14" s="8"/>
      <c r="E14" s="8"/>
      <c r="F14" s="24"/>
      <c r="G14" s="30" t="s">
        <v>44</v>
      </c>
      <c r="H14" s="42" t="s">
        <v>25</v>
      </c>
      <c r="I14" s="46" t="s">
        <v>26</v>
      </c>
      <c r="J14" s="42" t="s">
        <v>25</v>
      </c>
      <c r="K14" s="46" t="s">
        <v>26</v>
      </c>
      <c r="L14" s="52" t="s">
        <v>25</v>
      </c>
      <c r="M14" s="31" t="s">
        <v>26</v>
      </c>
      <c r="N14" s="41"/>
    </row>
    <row r="15" spans="2:14" s="2" customFormat="1" ht="78.75" customHeight="1">
      <c r="B15" s="7">
        <f>IF(B10="","",B10+1)</f>
      </c>
      <c r="C15" s="8"/>
      <c r="D15" s="8"/>
      <c r="E15" s="8"/>
      <c r="F15" s="24"/>
      <c r="G15" s="30" t="s">
        <v>45</v>
      </c>
      <c r="H15" s="42" t="s">
        <v>25</v>
      </c>
      <c r="I15" s="46" t="s">
        <v>26</v>
      </c>
      <c r="J15" s="42" t="s">
        <v>25</v>
      </c>
      <c r="K15" s="46" t="s">
        <v>26</v>
      </c>
      <c r="L15" s="52" t="s">
        <v>25</v>
      </c>
      <c r="M15" s="31" t="s">
        <v>26</v>
      </c>
      <c r="N15" s="41"/>
    </row>
    <row r="16" spans="2:14" s="2" customFormat="1" ht="78.75" customHeight="1" thickBot="1">
      <c r="B16" s="55"/>
      <c r="C16" s="56"/>
      <c r="D16" s="56"/>
      <c r="E16" s="56"/>
      <c r="F16" s="9"/>
      <c r="G16" s="32" t="s">
        <v>46</v>
      </c>
      <c r="H16" s="42" t="s">
        <v>25</v>
      </c>
      <c r="I16" s="46" t="s">
        <v>26</v>
      </c>
      <c r="J16" s="42" t="s">
        <v>25</v>
      </c>
      <c r="K16" s="46" t="s">
        <v>26</v>
      </c>
      <c r="L16" s="52" t="s">
        <v>25</v>
      </c>
      <c r="M16" s="31" t="s">
        <v>26</v>
      </c>
      <c r="N16" s="41"/>
    </row>
    <row r="17" spans="2:14" s="2" customFormat="1" ht="78.75" customHeight="1" thickBot="1">
      <c r="B17" s="25"/>
      <c r="C17" s="25"/>
      <c r="D17" s="25"/>
      <c r="E17" s="25"/>
      <c r="F17" s="25"/>
      <c r="G17" s="32" t="s">
        <v>47</v>
      </c>
      <c r="H17" s="43" t="s">
        <v>25</v>
      </c>
      <c r="I17" s="47" t="s">
        <v>26</v>
      </c>
      <c r="J17" s="43" t="s">
        <v>25</v>
      </c>
      <c r="K17" s="47" t="s">
        <v>26</v>
      </c>
      <c r="L17" s="53" t="s">
        <v>25</v>
      </c>
      <c r="M17" s="33" t="s">
        <v>26</v>
      </c>
      <c r="N17" s="41"/>
    </row>
    <row r="18" spans="7:14" s="2" customFormat="1" ht="78.75" customHeight="1" thickBot="1">
      <c r="G18" s="34" t="s">
        <v>9</v>
      </c>
      <c r="H18" s="44" t="s">
        <v>25</v>
      </c>
      <c r="I18" s="48" t="s">
        <v>26</v>
      </c>
      <c r="J18" s="44" t="s">
        <v>25</v>
      </c>
      <c r="K18" s="48" t="s">
        <v>26</v>
      </c>
      <c r="L18" s="54" t="s">
        <v>25</v>
      </c>
      <c r="M18" s="49" t="s">
        <v>26</v>
      </c>
      <c r="N18" s="41"/>
    </row>
    <row r="19" spans="7:14" s="2" customFormat="1" ht="30" customHeight="1">
      <c r="G19" s="171" t="s">
        <v>34</v>
      </c>
      <c r="H19" s="171"/>
      <c r="I19" s="171"/>
      <c r="J19" s="171"/>
      <c r="K19" s="171"/>
      <c r="L19" s="171"/>
      <c r="M19" s="171"/>
      <c r="N19" s="35"/>
    </row>
    <row r="20" spans="3:14" s="2" customFormat="1" ht="15.75" customHeight="1">
      <c r="C20" s="10" t="s">
        <v>16</v>
      </c>
      <c r="D20" s="10"/>
      <c r="G20" s="172"/>
      <c r="H20" s="172"/>
      <c r="I20" s="172"/>
      <c r="J20" s="172"/>
      <c r="K20" s="172"/>
      <c r="L20" s="172"/>
      <c r="M20" s="172"/>
      <c r="N20" s="36"/>
    </row>
    <row r="21" spans="3:14" s="2" customFormat="1" ht="15.75" customHeight="1">
      <c r="C21" s="10"/>
      <c r="D21" s="10"/>
      <c r="G21" s="173" t="s">
        <v>48</v>
      </c>
      <c r="H21" s="173"/>
      <c r="I21" s="173"/>
      <c r="J21" s="173"/>
      <c r="K21" s="173"/>
      <c r="L21" s="173"/>
      <c r="M21" s="173"/>
      <c r="N21" s="36"/>
    </row>
    <row r="22" spans="3:14" s="2" customFormat="1" ht="15.75" customHeight="1">
      <c r="C22" s="10" t="s">
        <v>12</v>
      </c>
      <c r="G22" s="172" t="s">
        <v>35</v>
      </c>
      <c r="H22" s="172"/>
      <c r="I22" s="172"/>
      <c r="J22" s="172"/>
      <c r="K22" s="172"/>
      <c r="L22" s="172"/>
      <c r="M22" s="172"/>
      <c r="N22" s="35"/>
    </row>
    <row r="23" spans="3:14" s="2" customFormat="1" ht="15.75" customHeight="1">
      <c r="C23" s="10"/>
      <c r="G23" s="172"/>
      <c r="H23" s="172"/>
      <c r="I23" s="172"/>
      <c r="J23" s="172"/>
      <c r="K23" s="172"/>
      <c r="L23" s="172"/>
      <c r="M23" s="172"/>
      <c r="N23" s="36"/>
    </row>
    <row r="24" spans="3:4" s="2" customFormat="1" ht="18" customHeight="1">
      <c r="C24" s="10"/>
      <c r="D24" s="10"/>
    </row>
    <row r="25" s="2" customFormat="1" ht="13.5"/>
    <row r="26" ht="13.5">
      <c r="G26" s="2"/>
    </row>
  </sheetData>
  <mergeCells count="14">
    <mergeCell ref="A2:M2"/>
    <mergeCell ref="H4:I5"/>
    <mergeCell ref="J4:K5"/>
    <mergeCell ref="L4:M5"/>
    <mergeCell ref="M6:M7"/>
    <mergeCell ref="G19:M20"/>
    <mergeCell ref="G22:M23"/>
    <mergeCell ref="G21:M21"/>
    <mergeCell ref="I6:I7"/>
    <mergeCell ref="J6:J7"/>
    <mergeCell ref="K6:K7"/>
    <mergeCell ref="L6:L7"/>
    <mergeCell ref="G4:G7"/>
    <mergeCell ref="H6:H7"/>
  </mergeCells>
  <printOptions/>
  <pageMargins left="0.24" right="0.16" top="0.41" bottom="0.28" header="0.1968503937007874" footer="0.275590551181102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M133"/>
  <sheetViews>
    <sheetView tabSelected="1" view="pageBreakPreview" zoomScale="70" zoomScaleNormal="70" zoomScaleSheetLayoutView="70" workbookViewId="0" topLeftCell="A1">
      <pane xSplit="2" ySplit="6" topLeftCell="C109" activePane="bottomRight" state="frozen"/>
      <selection pane="topLeft" activeCell="A1" sqref="A1"/>
      <selection pane="topRight" activeCell="C1" sqref="C1"/>
      <selection pane="bottomLeft" activeCell="A7" sqref="A7"/>
      <selection pane="bottomRight" activeCell="J134" sqref="J134"/>
    </sheetView>
  </sheetViews>
  <sheetFormatPr defaultColWidth="9.00390625" defaultRowHeight="13.5"/>
  <cols>
    <col min="1" max="1" width="6.625" style="153" customWidth="1"/>
    <col min="2" max="2" width="16.875" style="12" customWidth="1"/>
    <col min="3" max="3" width="5.625" style="12" customWidth="1"/>
    <col min="4" max="4" width="81.00390625" style="154" customWidth="1"/>
    <col min="5" max="5" width="17.00390625" style="12" customWidth="1"/>
    <col min="6" max="6" width="16.50390625" style="12" customWidth="1"/>
    <col min="7" max="7" width="17.50390625" style="12" customWidth="1"/>
    <col min="8" max="8" width="7.50390625" style="12" customWidth="1"/>
    <col min="9" max="10" width="16.625" style="12" customWidth="1"/>
    <col min="11" max="11" width="8.625" style="12" customWidth="1"/>
    <col min="12" max="13" width="7.50390625" style="12" customWidth="1"/>
    <col min="14" max="14" width="3.625" style="12" customWidth="1"/>
    <col min="15" max="16384" width="9.00390625" style="12" customWidth="1"/>
  </cols>
  <sheetData>
    <row r="1" spans="1:13" s="11" customFormat="1" ht="18.75">
      <c r="A1" s="186" t="s">
        <v>52</v>
      </c>
      <c r="B1" s="186"/>
      <c r="C1" s="186"/>
      <c r="D1" s="186"/>
      <c r="E1" s="186"/>
      <c r="F1" s="186"/>
      <c r="G1" s="186"/>
      <c r="H1" s="186"/>
      <c r="I1" s="186"/>
      <c r="J1" s="186"/>
      <c r="K1" s="186"/>
      <c r="L1" s="58"/>
      <c r="M1" s="58"/>
    </row>
    <row r="2" spans="1:13" s="11" customFormat="1" ht="24.75" customHeight="1" thickBot="1">
      <c r="A2" s="59"/>
      <c r="D2" s="60"/>
      <c r="I2" s="61"/>
      <c r="K2" s="61" t="s">
        <v>2</v>
      </c>
      <c r="L2" s="61"/>
      <c r="M2" s="61"/>
    </row>
    <row r="3" spans="1:13" s="11" customFormat="1" ht="24.75" customHeight="1">
      <c r="A3" s="62"/>
      <c r="B3" s="63"/>
      <c r="C3" s="63"/>
      <c r="D3" s="155"/>
      <c r="E3" s="155"/>
      <c r="F3" s="64"/>
      <c r="G3" s="64"/>
      <c r="H3" s="64"/>
      <c r="I3" s="65"/>
      <c r="J3" s="66"/>
      <c r="K3" s="67"/>
      <c r="L3" s="68"/>
      <c r="M3" s="68"/>
    </row>
    <row r="4" spans="1:13" s="11" customFormat="1" ht="24.75" customHeight="1">
      <c r="A4" s="69" t="s">
        <v>23</v>
      </c>
      <c r="B4" s="70" t="s">
        <v>14</v>
      </c>
      <c r="C4" s="71" t="s">
        <v>4</v>
      </c>
      <c r="D4" s="76" t="s">
        <v>3</v>
      </c>
      <c r="E4" s="162" t="s">
        <v>19</v>
      </c>
      <c r="F4" s="72" t="s">
        <v>13</v>
      </c>
      <c r="G4" s="73"/>
      <c r="H4" s="73"/>
      <c r="I4" s="74" t="s">
        <v>21</v>
      </c>
      <c r="J4" s="189" t="s">
        <v>51</v>
      </c>
      <c r="K4" s="165" t="s">
        <v>20</v>
      </c>
      <c r="L4" s="68"/>
      <c r="M4" s="68"/>
    </row>
    <row r="5" spans="1:13" s="11" customFormat="1" ht="24.75" customHeight="1">
      <c r="A5" s="75" t="s">
        <v>10</v>
      </c>
      <c r="B5" s="71" t="s">
        <v>169</v>
      </c>
      <c r="C5" s="71" t="s">
        <v>11</v>
      </c>
      <c r="D5" s="156"/>
      <c r="E5" s="162"/>
      <c r="F5" s="76"/>
      <c r="G5" s="187" t="s">
        <v>50</v>
      </c>
      <c r="H5" s="197" t="s">
        <v>1</v>
      </c>
      <c r="I5" s="69" t="s">
        <v>170</v>
      </c>
      <c r="J5" s="190"/>
      <c r="K5" s="166"/>
      <c r="L5" s="68"/>
      <c r="M5" s="68"/>
    </row>
    <row r="6" spans="1:13" s="11" customFormat="1" ht="24.75" customHeight="1" thickBot="1">
      <c r="A6" s="77"/>
      <c r="B6" s="78"/>
      <c r="C6" s="78"/>
      <c r="D6" s="157"/>
      <c r="E6" s="157"/>
      <c r="F6" s="79"/>
      <c r="G6" s="188"/>
      <c r="H6" s="198"/>
      <c r="I6" s="80"/>
      <c r="J6" s="191"/>
      <c r="K6" s="167"/>
      <c r="L6" s="81"/>
      <c r="M6" s="81"/>
    </row>
    <row r="7" spans="1:13" s="11" customFormat="1" ht="48" customHeight="1">
      <c r="A7" s="82">
        <v>1</v>
      </c>
      <c r="B7" s="83" t="s">
        <v>189</v>
      </c>
      <c r="C7" s="83">
        <v>10</v>
      </c>
      <c r="D7" s="158" t="s">
        <v>171</v>
      </c>
      <c r="E7" s="85">
        <v>24600</v>
      </c>
      <c r="F7" s="85">
        <v>15890</v>
      </c>
      <c r="G7" s="86">
        <v>15128</v>
      </c>
      <c r="H7" s="87">
        <f aca="true" t="shared" si="0" ref="H7:H23">IF(G7="","",ROUND(G7/E7*100,1))</f>
        <v>61.5</v>
      </c>
      <c r="I7" s="84">
        <v>10</v>
      </c>
      <c r="J7" s="86">
        <v>8</v>
      </c>
      <c r="K7" s="87">
        <f aca="true" t="shared" si="1" ref="K7:K23">IF(J7="","",ROUND(J7/I7*100,1))</f>
        <v>80</v>
      </c>
      <c r="L7" s="88"/>
      <c r="M7" s="88"/>
    </row>
    <row r="8" spans="1:13" s="11" customFormat="1" ht="48" customHeight="1">
      <c r="A8" s="89">
        <f aca="true" t="shared" si="2" ref="A8:A71">IF(A7="","",A7+1)</f>
        <v>2</v>
      </c>
      <c r="B8" s="90" t="s">
        <v>189</v>
      </c>
      <c r="C8" s="91">
        <v>2</v>
      </c>
      <c r="D8" s="96" t="s">
        <v>166</v>
      </c>
      <c r="E8" s="93">
        <v>19500</v>
      </c>
      <c r="F8" s="93">
        <v>18462</v>
      </c>
      <c r="G8" s="94">
        <v>18462</v>
      </c>
      <c r="H8" s="95">
        <f t="shared" si="0"/>
        <v>94.7</v>
      </c>
      <c r="I8" s="92">
        <v>11</v>
      </c>
      <c r="J8" s="94">
        <v>11</v>
      </c>
      <c r="K8" s="95">
        <f t="shared" si="1"/>
        <v>100</v>
      </c>
      <c r="L8" s="88"/>
      <c r="M8" s="88"/>
    </row>
    <row r="9" spans="1:13" s="11" customFormat="1" ht="48" customHeight="1">
      <c r="A9" s="89">
        <f t="shared" si="2"/>
        <v>3</v>
      </c>
      <c r="B9" s="90" t="s">
        <v>189</v>
      </c>
      <c r="C9" s="90">
        <v>10</v>
      </c>
      <c r="D9" s="96" t="s">
        <v>172</v>
      </c>
      <c r="E9" s="93">
        <v>5000</v>
      </c>
      <c r="F9" s="93">
        <v>4040</v>
      </c>
      <c r="G9" s="94">
        <v>4040</v>
      </c>
      <c r="H9" s="95">
        <f t="shared" si="0"/>
        <v>80.8</v>
      </c>
      <c r="I9" s="92">
        <v>2</v>
      </c>
      <c r="J9" s="94">
        <v>2</v>
      </c>
      <c r="K9" s="95">
        <f t="shared" si="1"/>
        <v>100</v>
      </c>
      <c r="L9" s="88"/>
      <c r="M9" s="88"/>
    </row>
    <row r="10" spans="1:13" s="11" customFormat="1" ht="48" customHeight="1">
      <c r="A10" s="89">
        <f t="shared" si="2"/>
        <v>4</v>
      </c>
      <c r="B10" s="90" t="s">
        <v>189</v>
      </c>
      <c r="C10" s="90">
        <v>7</v>
      </c>
      <c r="D10" s="96" t="s">
        <v>173</v>
      </c>
      <c r="E10" s="93">
        <v>3500</v>
      </c>
      <c r="F10" s="93">
        <v>3200</v>
      </c>
      <c r="G10" s="94">
        <v>3200</v>
      </c>
      <c r="H10" s="95">
        <f t="shared" si="0"/>
        <v>91.4</v>
      </c>
      <c r="I10" s="92">
        <v>2</v>
      </c>
      <c r="J10" s="94">
        <v>2</v>
      </c>
      <c r="K10" s="95">
        <f t="shared" si="1"/>
        <v>100</v>
      </c>
      <c r="L10" s="88"/>
      <c r="M10" s="88"/>
    </row>
    <row r="11" spans="1:13" s="11" customFormat="1" ht="48" customHeight="1">
      <c r="A11" s="89">
        <f t="shared" si="2"/>
        <v>5</v>
      </c>
      <c r="B11" s="90" t="s">
        <v>189</v>
      </c>
      <c r="C11" s="90">
        <v>7</v>
      </c>
      <c r="D11" s="96" t="s">
        <v>174</v>
      </c>
      <c r="E11" s="93">
        <v>3400</v>
      </c>
      <c r="F11" s="93">
        <v>1992</v>
      </c>
      <c r="G11" s="94">
        <v>1992</v>
      </c>
      <c r="H11" s="95">
        <f t="shared" si="0"/>
        <v>58.6</v>
      </c>
      <c r="I11" s="92">
        <v>1</v>
      </c>
      <c r="J11" s="94">
        <v>1</v>
      </c>
      <c r="K11" s="95">
        <f t="shared" si="1"/>
        <v>100</v>
      </c>
      <c r="L11" s="88"/>
      <c r="M11" s="88"/>
    </row>
    <row r="12" spans="1:13" s="11" customFormat="1" ht="48" customHeight="1">
      <c r="A12" s="89">
        <f t="shared" si="2"/>
        <v>6</v>
      </c>
      <c r="B12" s="90" t="s">
        <v>189</v>
      </c>
      <c r="C12" s="90">
        <v>4</v>
      </c>
      <c r="D12" s="96" t="s">
        <v>175</v>
      </c>
      <c r="E12" s="94">
        <v>54600</v>
      </c>
      <c r="F12" s="94">
        <v>33280</v>
      </c>
      <c r="G12" s="94">
        <v>28467</v>
      </c>
      <c r="H12" s="98">
        <f t="shared" si="0"/>
        <v>52.1</v>
      </c>
      <c r="I12" s="97">
        <v>7</v>
      </c>
      <c r="J12" s="94">
        <v>6</v>
      </c>
      <c r="K12" s="99">
        <f t="shared" si="1"/>
        <v>85.7</v>
      </c>
      <c r="L12" s="88"/>
      <c r="M12" s="88"/>
    </row>
    <row r="13" spans="1:13" s="11" customFormat="1" ht="48" customHeight="1">
      <c r="A13" s="89">
        <f t="shared" si="2"/>
        <v>7</v>
      </c>
      <c r="B13" s="90" t="s">
        <v>189</v>
      </c>
      <c r="C13" s="91">
        <v>6</v>
      </c>
      <c r="D13" s="100" t="s">
        <v>176</v>
      </c>
      <c r="E13" s="102">
        <v>10000</v>
      </c>
      <c r="F13" s="102">
        <v>6600</v>
      </c>
      <c r="G13" s="102">
        <v>6600</v>
      </c>
      <c r="H13" s="95">
        <f t="shared" si="0"/>
        <v>66</v>
      </c>
      <c r="I13" s="101">
        <v>2</v>
      </c>
      <c r="J13" s="102">
        <v>2</v>
      </c>
      <c r="K13" s="95">
        <f t="shared" si="1"/>
        <v>100</v>
      </c>
      <c r="L13" s="88"/>
      <c r="M13" s="88"/>
    </row>
    <row r="14" spans="1:13" s="11" customFormat="1" ht="48" customHeight="1">
      <c r="A14" s="89">
        <f t="shared" si="2"/>
        <v>8</v>
      </c>
      <c r="B14" s="90" t="s">
        <v>189</v>
      </c>
      <c r="C14" s="90">
        <v>6</v>
      </c>
      <c r="D14" s="96" t="s">
        <v>177</v>
      </c>
      <c r="E14" s="94">
        <v>16600</v>
      </c>
      <c r="F14" s="94">
        <v>15498</v>
      </c>
      <c r="G14" s="94">
        <v>15498</v>
      </c>
      <c r="H14" s="103">
        <f t="shared" si="0"/>
        <v>93.4</v>
      </c>
      <c r="I14" s="97">
        <v>5</v>
      </c>
      <c r="J14" s="94">
        <v>5</v>
      </c>
      <c r="K14" s="95">
        <f t="shared" si="1"/>
        <v>100</v>
      </c>
      <c r="L14" s="88"/>
      <c r="M14" s="88"/>
    </row>
    <row r="15" spans="1:13" s="11" customFormat="1" ht="48" customHeight="1">
      <c r="A15" s="89">
        <f t="shared" si="2"/>
        <v>9</v>
      </c>
      <c r="B15" s="90" t="s">
        <v>189</v>
      </c>
      <c r="C15" s="90">
        <v>6</v>
      </c>
      <c r="D15" s="96" t="s">
        <v>178</v>
      </c>
      <c r="E15" s="94">
        <v>29800</v>
      </c>
      <c r="F15" s="94">
        <v>14979</v>
      </c>
      <c r="G15" s="94">
        <v>14979</v>
      </c>
      <c r="H15" s="103">
        <f t="shared" si="0"/>
        <v>50.3</v>
      </c>
      <c r="I15" s="97">
        <v>4</v>
      </c>
      <c r="J15" s="94">
        <v>4</v>
      </c>
      <c r="K15" s="95">
        <f t="shared" si="1"/>
        <v>100</v>
      </c>
      <c r="L15" s="88"/>
      <c r="M15" s="88"/>
    </row>
    <row r="16" spans="1:13" s="11" customFormat="1" ht="48" customHeight="1">
      <c r="A16" s="89">
        <f t="shared" si="2"/>
        <v>10</v>
      </c>
      <c r="B16" s="90" t="s">
        <v>189</v>
      </c>
      <c r="C16" s="90">
        <v>4</v>
      </c>
      <c r="D16" s="96" t="s">
        <v>179</v>
      </c>
      <c r="E16" s="94">
        <v>10000</v>
      </c>
      <c r="F16" s="94">
        <v>7000</v>
      </c>
      <c r="G16" s="94">
        <v>7000</v>
      </c>
      <c r="H16" s="103">
        <f t="shared" si="0"/>
        <v>70</v>
      </c>
      <c r="I16" s="97">
        <v>4</v>
      </c>
      <c r="J16" s="94">
        <v>4</v>
      </c>
      <c r="K16" s="95">
        <f t="shared" si="1"/>
        <v>100</v>
      </c>
      <c r="L16" s="88"/>
      <c r="M16" s="88"/>
    </row>
    <row r="17" spans="1:13" s="11" customFormat="1" ht="48" customHeight="1">
      <c r="A17" s="89">
        <f t="shared" si="2"/>
        <v>11</v>
      </c>
      <c r="B17" s="90" t="s">
        <v>189</v>
      </c>
      <c r="C17" s="90">
        <v>4</v>
      </c>
      <c r="D17" s="96" t="s">
        <v>180</v>
      </c>
      <c r="E17" s="94">
        <v>7000</v>
      </c>
      <c r="F17" s="94">
        <v>3600</v>
      </c>
      <c r="G17" s="94">
        <v>3600</v>
      </c>
      <c r="H17" s="103">
        <f t="shared" si="0"/>
        <v>51.4</v>
      </c>
      <c r="I17" s="97">
        <v>1</v>
      </c>
      <c r="J17" s="94">
        <v>1</v>
      </c>
      <c r="K17" s="95">
        <f t="shared" si="1"/>
        <v>100</v>
      </c>
      <c r="L17" s="88"/>
      <c r="M17" s="88"/>
    </row>
    <row r="18" spans="1:13" s="11" customFormat="1" ht="48" customHeight="1">
      <c r="A18" s="89">
        <f t="shared" si="2"/>
        <v>12</v>
      </c>
      <c r="B18" s="90" t="s">
        <v>189</v>
      </c>
      <c r="C18" s="90">
        <v>4</v>
      </c>
      <c r="D18" s="96" t="s">
        <v>181</v>
      </c>
      <c r="E18" s="94">
        <v>7500</v>
      </c>
      <c r="F18" s="94">
        <v>4080</v>
      </c>
      <c r="G18" s="94">
        <v>4080</v>
      </c>
      <c r="H18" s="103">
        <f t="shared" si="0"/>
        <v>54.4</v>
      </c>
      <c r="I18" s="97">
        <v>2</v>
      </c>
      <c r="J18" s="94">
        <v>2</v>
      </c>
      <c r="K18" s="95">
        <f t="shared" si="1"/>
        <v>100</v>
      </c>
      <c r="L18" s="88"/>
      <c r="M18" s="88"/>
    </row>
    <row r="19" spans="1:13" s="11" customFormat="1" ht="48" customHeight="1">
      <c r="A19" s="89">
        <f t="shared" si="2"/>
        <v>13</v>
      </c>
      <c r="B19" s="90" t="s">
        <v>189</v>
      </c>
      <c r="C19" s="90">
        <v>4</v>
      </c>
      <c r="D19" s="96" t="s">
        <v>167</v>
      </c>
      <c r="E19" s="94">
        <v>10000</v>
      </c>
      <c r="F19" s="94">
        <v>5760</v>
      </c>
      <c r="G19" s="94">
        <v>5760</v>
      </c>
      <c r="H19" s="103">
        <f t="shared" si="0"/>
        <v>57.6</v>
      </c>
      <c r="I19" s="97">
        <v>3</v>
      </c>
      <c r="J19" s="94">
        <v>3</v>
      </c>
      <c r="K19" s="95">
        <f t="shared" si="1"/>
        <v>100</v>
      </c>
      <c r="L19" s="88"/>
      <c r="M19" s="88"/>
    </row>
    <row r="20" spans="1:13" s="11" customFormat="1" ht="48" customHeight="1">
      <c r="A20" s="89">
        <f t="shared" si="2"/>
        <v>14</v>
      </c>
      <c r="B20" s="90" t="s">
        <v>189</v>
      </c>
      <c r="C20" s="90">
        <v>4</v>
      </c>
      <c r="D20" s="96" t="s">
        <v>168</v>
      </c>
      <c r="E20" s="94">
        <v>10000</v>
      </c>
      <c r="F20" s="94">
        <v>5520</v>
      </c>
      <c r="G20" s="94">
        <v>5520</v>
      </c>
      <c r="H20" s="103">
        <f t="shared" si="0"/>
        <v>55.2</v>
      </c>
      <c r="I20" s="97">
        <v>2</v>
      </c>
      <c r="J20" s="94">
        <v>2</v>
      </c>
      <c r="K20" s="95">
        <f t="shared" si="1"/>
        <v>100</v>
      </c>
      <c r="L20" s="88"/>
      <c r="M20" s="88"/>
    </row>
    <row r="21" spans="1:13" s="11" customFormat="1" ht="48" customHeight="1">
      <c r="A21" s="89">
        <f t="shared" si="2"/>
        <v>15</v>
      </c>
      <c r="B21" s="90" t="s">
        <v>189</v>
      </c>
      <c r="C21" s="90">
        <v>2</v>
      </c>
      <c r="D21" s="96" t="s">
        <v>182</v>
      </c>
      <c r="E21" s="94">
        <v>11300</v>
      </c>
      <c r="F21" s="94">
        <v>8647</v>
      </c>
      <c r="G21" s="94">
        <v>8647</v>
      </c>
      <c r="H21" s="103">
        <f t="shared" si="0"/>
        <v>76.5</v>
      </c>
      <c r="I21" s="97">
        <v>3</v>
      </c>
      <c r="J21" s="94">
        <v>3</v>
      </c>
      <c r="K21" s="95">
        <f t="shared" si="1"/>
        <v>100</v>
      </c>
      <c r="L21" s="88"/>
      <c r="M21" s="88"/>
    </row>
    <row r="22" spans="1:13" s="11" customFormat="1" ht="48" customHeight="1">
      <c r="A22" s="89">
        <f t="shared" si="2"/>
        <v>16</v>
      </c>
      <c r="B22" s="90" t="s">
        <v>189</v>
      </c>
      <c r="C22" s="90">
        <v>4</v>
      </c>
      <c r="D22" s="96" t="s">
        <v>183</v>
      </c>
      <c r="E22" s="94">
        <v>54000</v>
      </c>
      <c r="F22" s="94">
        <v>43500</v>
      </c>
      <c r="G22" s="94">
        <v>32000</v>
      </c>
      <c r="H22" s="103">
        <f t="shared" si="0"/>
        <v>59.3</v>
      </c>
      <c r="I22" s="97">
        <v>13</v>
      </c>
      <c r="J22" s="94">
        <v>8</v>
      </c>
      <c r="K22" s="95">
        <f t="shared" si="1"/>
        <v>61.5</v>
      </c>
      <c r="L22" s="88"/>
      <c r="M22" s="88"/>
    </row>
    <row r="23" spans="1:13" s="11" customFormat="1" ht="48" customHeight="1">
      <c r="A23" s="89">
        <f t="shared" si="2"/>
        <v>17</v>
      </c>
      <c r="B23" s="90" t="s">
        <v>189</v>
      </c>
      <c r="C23" s="90">
        <v>4</v>
      </c>
      <c r="D23" s="104" t="s">
        <v>184</v>
      </c>
      <c r="E23" s="94">
        <v>36600</v>
      </c>
      <c r="F23" s="94">
        <v>23856</v>
      </c>
      <c r="G23" s="94">
        <v>23856</v>
      </c>
      <c r="H23" s="103">
        <f t="shared" si="0"/>
        <v>65.2</v>
      </c>
      <c r="I23" s="97">
        <v>7</v>
      </c>
      <c r="J23" s="94">
        <v>7</v>
      </c>
      <c r="K23" s="95">
        <f t="shared" si="1"/>
        <v>100</v>
      </c>
      <c r="L23" s="88"/>
      <c r="M23" s="88"/>
    </row>
    <row r="24" spans="1:13" s="11" customFormat="1" ht="48" customHeight="1">
      <c r="A24" s="89">
        <f t="shared" si="2"/>
        <v>18</v>
      </c>
      <c r="B24" s="90" t="s">
        <v>189</v>
      </c>
      <c r="C24" s="90">
        <v>8</v>
      </c>
      <c r="D24" s="96" t="s">
        <v>185</v>
      </c>
      <c r="E24" s="93">
        <v>5300</v>
      </c>
      <c r="F24" s="93">
        <v>4800</v>
      </c>
      <c r="G24" s="94">
        <v>4800</v>
      </c>
      <c r="H24" s="95">
        <f>IF(G24="","",ROUND(G24/E24*100,1))</f>
        <v>90.6</v>
      </c>
      <c r="I24" s="92">
        <v>1</v>
      </c>
      <c r="J24" s="94">
        <v>1</v>
      </c>
      <c r="K24" s="95">
        <f>IF(J24="","",ROUND(J24/I24*100,1))</f>
        <v>100</v>
      </c>
      <c r="L24" s="88"/>
      <c r="M24" s="88"/>
    </row>
    <row r="25" spans="1:13" s="11" customFormat="1" ht="48" customHeight="1">
      <c r="A25" s="105">
        <f t="shared" si="2"/>
        <v>19</v>
      </c>
      <c r="B25" s="163" t="s">
        <v>191</v>
      </c>
      <c r="C25" s="106">
        <v>4</v>
      </c>
      <c r="D25" s="107" t="s">
        <v>127</v>
      </c>
      <c r="E25" s="108">
        <v>27500</v>
      </c>
      <c r="F25" s="109">
        <v>13897</v>
      </c>
      <c r="G25" s="109">
        <v>13897</v>
      </c>
      <c r="H25" s="110">
        <f aca="true" t="shared" si="3" ref="H25:H63">IF(G25="","",ROUND(G25/E25*100,1))</f>
        <v>50.5</v>
      </c>
      <c r="I25" s="111">
        <v>4</v>
      </c>
      <c r="J25" s="109">
        <v>4</v>
      </c>
      <c r="K25" s="110">
        <f aca="true" t="shared" si="4" ref="K25:K63">IF(J25="","",ROUND(J25/I25*100,1))</f>
        <v>100</v>
      </c>
      <c r="L25" s="81"/>
      <c r="M25" s="81"/>
    </row>
    <row r="26" spans="1:13" s="11" customFormat="1" ht="48" customHeight="1">
      <c r="A26" s="89">
        <f t="shared" si="2"/>
        <v>20</v>
      </c>
      <c r="B26" s="164" t="s">
        <v>190</v>
      </c>
      <c r="C26" s="112">
        <v>6</v>
      </c>
      <c r="D26" s="113" t="s">
        <v>128</v>
      </c>
      <c r="E26" s="93">
        <v>34300</v>
      </c>
      <c r="F26" s="94">
        <v>25372</v>
      </c>
      <c r="G26" s="94">
        <v>21298</v>
      </c>
      <c r="H26" s="110">
        <f t="shared" si="3"/>
        <v>62.1</v>
      </c>
      <c r="I26" s="97">
        <v>8</v>
      </c>
      <c r="J26" s="94">
        <v>7</v>
      </c>
      <c r="K26" s="110">
        <f t="shared" si="4"/>
        <v>87.5</v>
      </c>
      <c r="L26" s="81"/>
      <c r="M26" s="81"/>
    </row>
    <row r="27" spans="1:13" s="11" customFormat="1" ht="48" customHeight="1">
      <c r="A27" s="89">
        <f t="shared" si="2"/>
        <v>21</v>
      </c>
      <c r="B27" s="164" t="s">
        <v>190</v>
      </c>
      <c r="C27" s="112">
        <v>6</v>
      </c>
      <c r="D27" s="113" t="s">
        <v>129</v>
      </c>
      <c r="E27" s="93">
        <v>57500</v>
      </c>
      <c r="F27" s="94">
        <v>43200</v>
      </c>
      <c r="G27" s="94">
        <v>43200</v>
      </c>
      <c r="H27" s="110">
        <f t="shared" si="3"/>
        <v>75.1</v>
      </c>
      <c r="I27" s="97">
        <v>10</v>
      </c>
      <c r="J27" s="94">
        <v>10</v>
      </c>
      <c r="K27" s="110">
        <f t="shared" si="4"/>
        <v>100</v>
      </c>
      <c r="L27" s="81"/>
      <c r="M27" s="81"/>
    </row>
    <row r="28" spans="1:13" s="11" customFormat="1" ht="48" customHeight="1">
      <c r="A28" s="89">
        <f t="shared" si="2"/>
        <v>22</v>
      </c>
      <c r="B28" s="164" t="s">
        <v>190</v>
      </c>
      <c r="C28" s="112">
        <v>10</v>
      </c>
      <c r="D28" s="113" t="s">
        <v>130</v>
      </c>
      <c r="E28" s="93">
        <v>38000</v>
      </c>
      <c r="F28" s="94">
        <v>32152</v>
      </c>
      <c r="G28" s="94">
        <v>32152</v>
      </c>
      <c r="H28" s="110">
        <f t="shared" si="3"/>
        <v>84.6</v>
      </c>
      <c r="I28" s="97">
        <v>7</v>
      </c>
      <c r="J28" s="94">
        <v>7</v>
      </c>
      <c r="K28" s="110">
        <f t="shared" si="4"/>
        <v>100</v>
      </c>
      <c r="L28" s="81"/>
      <c r="M28" s="81"/>
    </row>
    <row r="29" spans="1:13" s="11" customFormat="1" ht="48" customHeight="1">
      <c r="A29" s="89">
        <f t="shared" si="2"/>
        <v>23</v>
      </c>
      <c r="B29" s="164" t="s">
        <v>190</v>
      </c>
      <c r="C29" s="112">
        <v>1</v>
      </c>
      <c r="D29" s="113" t="s">
        <v>131</v>
      </c>
      <c r="E29" s="93">
        <v>28400</v>
      </c>
      <c r="F29" s="94">
        <v>20785</v>
      </c>
      <c r="G29" s="94">
        <v>20785</v>
      </c>
      <c r="H29" s="110">
        <f t="shared" si="3"/>
        <v>73.2</v>
      </c>
      <c r="I29" s="97">
        <v>9</v>
      </c>
      <c r="J29" s="94">
        <v>9</v>
      </c>
      <c r="K29" s="110">
        <f t="shared" si="4"/>
        <v>100</v>
      </c>
      <c r="L29" s="81"/>
      <c r="M29" s="81"/>
    </row>
    <row r="30" spans="1:13" s="11" customFormat="1" ht="48" customHeight="1">
      <c r="A30" s="89">
        <f t="shared" si="2"/>
        <v>24</v>
      </c>
      <c r="B30" s="164" t="s">
        <v>190</v>
      </c>
      <c r="C30" s="112">
        <v>1</v>
      </c>
      <c r="D30" s="113" t="s">
        <v>132</v>
      </c>
      <c r="E30" s="93">
        <v>14100</v>
      </c>
      <c r="F30" s="94">
        <v>10440</v>
      </c>
      <c r="G30" s="94">
        <v>10440</v>
      </c>
      <c r="H30" s="110">
        <f t="shared" si="3"/>
        <v>74</v>
      </c>
      <c r="I30" s="97">
        <v>4</v>
      </c>
      <c r="J30" s="94">
        <v>4</v>
      </c>
      <c r="K30" s="110">
        <f t="shared" si="4"/>
        <v>100</v>
      </c>
      <c r="L30" s="81"/>
      <c r="M30" s="81"/>
    </row>
    <row r="31" spans="1:13" s="11" customFormat="1" ht="48" customHeight="1">
      <c r="A31" s="89">
        <f t="shared" si="2"/>
        <v>25</v>
      </c>
      <c r="B31" s="164" t="s">
        <v>190</v>
      </c>
      <c r="C31" s="112">
        <v>7</v>
      </c>
      <c r="D31" s="113" t="s">
        <v>133</v>
      </c>
      <c r="E31" s="93">
        <v>49500</v>
      </c>
      <c r="F31" s="94">
        <v>45360</v>
      </c>
      <c r="G31" s="94">
        <v>26460</v>
      </c>
      <c r="H31" s="110">
        <f t="shared" si="3"/>
        <v>53.5</v>
      </c>
      <c r="I31" s="97">
        <v>11</v>
      </c>
      <c r="J31" s="94">
        <v>8</v>
      </c>
      <c r="K31" s="110">
        <f t="shared" si="4"/>
        <v>72.7</v>
      </c>
      <c r="L31" s="81"/>
      <c r="M31" s="81"/>
    </row>
    <row r="32" spans="1:13" s="11" customFormat="1" ht="48" customHeight="1">
      <c r="A32" s="89">
        <f t="shared" si="2"/>
        <v>26</v>
      </c>
      <c r="B32" s="164" t="s">
        <v>190</v>
      </c>
      <c r="C32" s="112">
        <v>7</v>
      </c>
      <c r="D32" s="113" t="s">
        <v>134</v>
      </c>
      <c r="E32" s="93">
        <v>8900</v>
      </c>
      <c r="F32" s="94">
        <v>7295</v>
      </c>
      <c r="G32" s="94">
        <v>5034</v>
      </c>
      <c r="H32" s="110">
        <f t="shared" si="3"/>
        <v>56.6</v>
      </c>
      <c r="I32" s="97">
        <v>7</v>
      </c>
      <c r="J32" s="94">
        <v>1</v>
      </c>
      <c r="K32" s="110">
        <f t="shared" si="4"/>
        <v>14.3</v>
      </c>
      <c r="L32" s="81"/>
      <c r="M32" s="81"/>
    </row>
    <row r="33" spans="1:13" s="11" customFormat="1" ht="48" customHeight="1">
      <c r="A33" s="89">
        <f t="shared" si="2"/>
        <v>27</v>
      </c>
      <c r="B33" s="164" t="s">
        <v>190</v>
      </c>
      <c r="C33" s="112">
        <v>7</v>
      </c>
      <c r="D33" s="113" t="s">
        <v>135</v>
      </c>
      <c r="E33" s="93">
        <v>22000</v>
      </c>
      <c r="F33" s="94">
        <v>12149</v>
      </c>
      <c r="G33" s="94">
        <v>12149</v>
      </c>
      <c r="H33" s="110">
        <f t="shared" si="3"/>
        <v>55.2</v>
      </c>
      <c r="I33" s="97">
        <v>5</v>
      </c>
      <c r="J33" s="94">
        <v>5</v>
      </c>
      <c r="K33" s="110">
        <f t="shared" si="4"/>
        <v>100</v>
      </c>
      <c r="L33" s="81"/>
      <c r="M33" s="81"/>
    </row>
    <row r="34" spans="1:13" s="11" customFormat="1" ht="48" customHeight="1">
      <c r="A34" s="89">
        <f t="shared" si="2"/>
        <v>28</v>
      </c>
      <c r="B34" s="164" t="s">
        <v>190</v>
      </c>
      <c r="C34" s="112">
        <v>7</v>
      </c>
      <c r="D34" s="113" t="s">
        <v>136</v>
      </c>
      <c r="E34" s="93">
        <v>8900</v>
      </c>
      <c r="F34" s="94">
        <v>6882</v>
      </c>
      <c r="G34" s="94">
        <v>6882</v>
      </c>
      <c r="H34" s="110">
        <f t="shared" si="3"/>
        <v>77.3</v>
      </c>
      <c r="I34" s="97">
        <v>2</v>
      </c>
      <c r="J34" s="94">
        <v>2</v>
      </c>
      <c r="K34" s="110">
        <f t="shared" si="4"/>
        <v>100</v>
      </c>
      <c r="L34" s="81"/>
      <c r="M34" s="81"/>
    </row>
    <row r="35" spans="1:13" s="11" customFormat="1" ht="48" customHeight="1">
      <c r="A35" s="89">
        <f t="shared" si="2"/>
        <v>29</v>
      </c>
      <c r="B35" s="164" t="s">
        <v>190</v>
      </c>
      <c r="C35" s="112">
        <v>4</v>
      </c>
      <c r="D35" s="113" t="s">
        <v>137</v>
      </c>
      <c r="E35" s="93">
        <v>8000</v>
      </c>
      <c r="F35" s="94">
        <v>5477</v>
      </c>
      <c r="G35" s="94">
        <v>4517</v>
      </c>
      <c r="H35" s="110">
        <f t="shared" si="3"/>
        <v>56.5</v>
      </c>
      <c r="I35" s="97">
        <v>2</v>
      </c>
      <c r="J35" s="94">
        <v>1</v>
      </c>
      <c r="K35" s="110">
        <f t="shared" si="4"/>
        <v>50</v>
      </c>
      <c r="L35" s="81"/>
      <c r="M35" s="81"/>
    </row>
    <row r="36" spans="1:13" s="11" customFormat="1" ht="48" customHeight="1">
      <c r="A36" s="89">
        <f t="shared" si="2"/>
        <v>30</v>
      </c>
      <c r="B36" s="164" t="s">
        <v>190</v>
      </c>
      <c r="C36" s="112">
        <v>4</v>
      </c>
      <c r="D36" s="113" t="s">
        <v>138</v>
      </c>
      <c r="E36" s="93">
        <v>5200</v>
      </c>
      <c r="F36" s="94">
        <v>3058</v>
      </c>
      <c r="G36" s="94">
        <v>3058</v>
      </c>
      <c r="H36" s="110">
        <f t="shared" si="3"/>
        <v>58.8</v>
      </c>
      <c r="I36" s="97">
        <v>2</v>
      </c>
      <c r="J36" s="94">
        <v>2</v>
      </c>
      <c r="K36" s="110">
        <f t="shared" si="4"/>
        <v>100</v>
      </c>
      <c r="L36" s="81"/>
      <c r="M36" s="81"/>
    </row>
    <row r="37" spans="1:13" s="11" customFormat="1" ht="48" customHeight="1">
      <c r="A37" s="89">
        <f t="shared" si="2"/>
        <v>31</v>
      </c>
      <c r="B37" s="164" t="s">
        <v>190</v>
      </c>
      <c r="C37" s="112">
        <v>8</v>
      </c>
      <c r="D37" s="113" t="s">
        <v>139</v>
      </c>
      <c r="E37" s="93">
        <v>6100</v>
      </c>
      <c r="F37" s="94">
        <v>4343</v>
      </c>
      <c r="G37" s="94">
        <v>4343</v>
      </c>
      <c r="H37" s="110">
        <f t="shared" si="3"/>
        <v>71.2</v>
      </c>
      <c r="I37" s="97">
        <v>6</v>
      </c>
      <c r="J37" s="94">
        <v>5</v>
      </c>
      <c r="K37" s="110">
        <f t="shared" si="4"/>
        <v>83.3</v>
      </c>
      <c r="L37" s="81"/>
      <c r="M37" s="81"/>
    </row>
    <row r="38" spans="1:13" s="11" customFormat="1" ht="48" customHeight="1">
      <c r="A38" s="89">
        <f t="shared" si="2"/>
        <v>32</v>
      </c>
      <c r="B38" s="164" t="s">
        <v>190</v>
      </c>
      <c r="C38" s="112">
        <v>10</v>
      </c>
      <c r="D38" s="113" t="s">
        <v>140</v>
      </c>
      <c r="E38" s="93">
        <v>5300</v>
      </c>
      <c r="F38" s="94">
        <v>3316</v>
      </c>
      <c r="G38" s="94">
        <v>2739</v>
      </c>
      <c r="H38" s="110">
        <f t="shared" si="3"/>
        <v>51.7</v>
      </c>
      <c r="I38" s="97">
        <v>2</v>
      </c>
      <c r="J38" s="94">
        <v>1</v>
      </c>
      <c r="K38" s="110">
        <f t="shared" si="4"/>
        <v>50</v>
      </c>
      <c r="L38" s="81"/>
      <c r="M38" s="81"/>
    </row>
    <row r="39" spans="1:13" s="11" customFormat="1" ht="48" customHeight="1">
      <c r="A39" s="89">
        <f t="shared" si="2"/>
        <v>33</v>
      </c>
      <c r="B39" s="164" t="s">
        <v>190</v>
      </c>
      <c r="C39" s="112">
        <v>10</v>
      </c>
      <c r="D39" s="113" t="s">
        <v>141</v>
      </c>
      <c r="E39" s="93">
        <v>6000</v>
      </c>
      <c r="F39" s="94">
        <v>4299</v>
      </c>
      <c r="G39" s="94">
        <v>4299</v>
      </c>
      <c r="H39" s="110">
        <f t="shared" si="3"/>
        <v>71.7</v>
      </c>
      <c r="I39" s="97">
        <v>3</v>
      </c>
      <c r="J39" s="94">
        <v>3</v>
      </c>
      <c r="K39" s="110">
        <f t="shared" si="4"/>
        <v>100</v>
      </c>
      <c r="L39" s="81"/>
      <c r="M39" s="81"/>
    </row>
    <row r="40" spans="1:13" s="11" customFormat="1" ht="48" customHeight="1">
      <c r="A40" s="89">
        <f t="shared" si="2"/>
        <v>34</v>
      </c>
      <c r="B40" s="164" t="s">
        <v>190</v>
      </c>
      <c r="C40" s="112">
        <v>10</v>
      </c>
      <c r="D40" s="113" t="s">
        <v>142</v>
      </c>
      <c r="E40" s="93">
        <v>29400</v>
      </c>
      <c r="F40" s="94">
        <v>23563</v>
      </c>
      <c r="G40" s="94">
        <v>23563</v>
      </c>
      <c r="H40" s="110">
        <f t="shared" si="3"/>
        <v>80.1</v>
      </c>
      <c r="I40" s="97">
        <v>6</v>
      </c>
      <c r="J40" s="94">
        <v>6</v>
      </c>
      <c r="K40" s="110">
        <f t="shared" si="4"/>
        <v>100</v>
      </c>
      <c r="L40" s="81"/>
      <c r="M40" s="81"/>
    </row>
    <row r="41" spans="1:13" s="11" customFormat="1" ht="48" customHeight="1">
      <c r="A41" s="89">
        <f t="shared" si="2"/>
        <v>35</v>
      </c>
      <c r="B41" s="164" t="s">
        <v>190</v>
      </c>
      <c r="C41" s="112">
        <v>1</v>
      </c>
      <c r="D41" s="113" t="s">
        <v>143</v>
      </c>
      <c r="E41" s="93">
        <v>8200</v>
      </c>
      <c r="F41" s="94">
        <v>4434</v>
      </c>
      <c r="G41" s="94">
        <v>4434</v>
      </c>
      <c r="H41" s="110">
        <f t="shared" si="3"/>
        <v>54.1</v>
      </c>
      <c r="I41" s="97">
        <v>2</v>
      </c>
      <c r="J41" s="94">
        <v>2</v>
      </c>
      <c r="K41" s="110">
        <f t="shared" si="4"/>
        <v>100</v>
      </c>
      <c r="L41" s="81"/>
      <c r="M41" s="81"/>
    </row>
    <row r="42" spans="1:13" s="11" customFormat="1" ht="48" customHeight="1">
      <c r="A42" s="89">
        <f t="shared" si="2"/>
        <v>36</v>
      </c>
      <c r="B42" s="164" t="s">
        <v>190</v>
      </c>
      <c r="C42" s="112">
        <v>3</v>
      </c>
      <c r="D42" s="113" t="s">
        <v>144</v>
      </c>
      <c r="E42" s="93">
        <v>7000</v>
      </c>
      <c r="F42" s="94">
        <v>5952</v>
      </c>
      <c r="G42" s="94">
        <v>5136</v>
      </c>
      <c r="H42" s="110">
        <f t="shared" si="3"/>
        <v>73.4</v>
      </c>
      <c r="I42" s="97">
        <v>5</v>
      </c>
      <c r="J42" s="94">
        <v>4</v>
      </c>
      <c r="K42" s="110">
        <f t="shared" si="4"/>
        <v>80</v>
      </c>
      <c r="L42" s="81"/>
      <c r="M42" s="81"/>
    </row>
    <row r="43" spans="1:13" s="11" customFormat="1" ht="48" customHeight="1">
      <c r="A43" s="89">
        <f t="shared" si="2"/>
        <v>37</v>
      </c>
      <c r="B43" s="164" t="s">
        <v>190</v>
      </c>
      <c r="C43" s="112">
        <v>7</v>
      </c>
      <c r="D43" s="113" t="s">
        <v>145</v>
      </c>
      <c r="E43" s="93">
        <v>6600</v>
      </c>
      <c r="F43" s="94">
        <v>5145</v>
      </c>
      <c r="G43" s="94">
        <v>5145</v>
      </c>
      <c r="H43" s="110">
        <f t="shared" si="3"/>
        <v>78</v>
      </c>
      <c r="I43" s="97">
        <v>2</v>
      </c>
      <c r="J43" s="94">
        <v>2</v>
      </c>
      <c r="K43" s="110">
        <f t="shared" si="4"/>
        <v>100</v>
      </c>
      <c r="L43" s="81"/>
      <c r="M43" s="81"/>
    </row>
    <row r="44" spans="1:13" s="11" customFormat="1" ht="48" customHeight="1">
      <c r="A44" s="89">
        <f t="shared" si="2"/>
        <v>38</v>
      </c>
      <c r="B44" s="164" t="s">
        <v>190</v>
      </c>
      <c r="C44" s="112">
        <v>7</v>
      </c>
      <c r="D44" s="113" t="s">
        <v>146</v>
      </c>
      <c r="E44" s="93">
        <v>4900</v>
      </c>
      <c r="F44" s="94">
        <v>2684</v>
      </c>
      <c r="G44" s="94">
        <v>2684</v>
      </c>
      <c r="H44" s="110">
        <f t="shared" si="3"/>
        <v>54.8</v>
      </c>
      <c r="I44" s="97">
        <v>1</v>
      </c>
      <c r="J44" s="94">
        <v>1</v>
      </c>
      <c r="K44" s="110">
        <f t="shared" si="4"/>
        <v>100</v>
      </c>
      <c r="L44" s="81"/>
      <c r="M44" s="81"/>
    </row>
    <row r="45" spans="1:13" s="11" customFormat="1" ht="48" customHeight="1">
      <c r="A45" s="89">
        <f t="shared" si="2"/>
        <v>39</v>
      </c>
      <c r="B45" s="164" t="s">
        <v>190</v>
      </c>
      <c r="C45" s="112">
        <v>4</v>
      </c>
      <c r="D45" s="113" t="s">
        <v>147</v>
      </c>
      <c r="E45" s="93">
        <v>30000</v>
      </c>
      <c r="F45" s="94">
        <v>23789</v>
      </c>
      <c r="G45" s="94">
        <v>20024</v>
      </c>
      <c r="H45" s="110">
        <f t="shared" si="3"/>
        <v>66.7</v>
      </c>
      <c r="I45" s="97">
        <v>10</v>
      </c>
      <c r="J45" s="94">
        <v>9</v>
      </c>
      <c r="K45" s="110">
        <f t="shared" si="4"/>
        <v>90</v>
      </c>
      <c r="L45" s="81"/>
      <c r="M45" s="81"/>
    </row>
    <row r="46" spans="1:13" s="11" customFormat="1" ht="48" customHeight="1">
      <c r="A46" s="89">
        <f t="shared" si="2"/>
        <v>40</v>
      </c>
      <c r="B46" s="164" t="s">
        <v>190</v>
      </c>
      <c r="C46" s="112">
        <v>4</v>
      </c>
      <c r="D46" s="113" t="s">
        <v>148</v>
      </c>
      <c r="E46" s="93">
        <v>29900</v>
      </c>
      <c r="F46" s="94">
        <v>26162</v>
      </c>
      <c r="G46" s="94">
        <v>15692</v>
      </c>
      <c r="H46" s="110">
        <f t="shared" si="3"/>
        <v>52.5</v>
      </c>
      <c r="I46" s="97">
        <v>7</v>
      </c>
      <c r="J46" s="94">
        <v>6</v>
      </c>
      <c r="K46" s="110">
        <f t="shared" si="4"/>
        <v>85.7</v>
      </c>
      <c r="L46" s="81"/>
      <c r="M46" s="81"/>
    </row>
    <row r="47" spans="1:13" s="11" customFormat="1" ht="48" customHeight="1">
      <c r="A47" s="89">
        <f t="shared" si="2"/>
        <v>41</v>
      </c>
      <c r="B47" s="164" t="s">
        <v>190</v>
      </c>
      <c r="C47" s="112">
        <v>1</v>
      </c>
      <c r="D47" s="113" t="s">
        <v>149</v>
      </c>
      <c r="E47" s="93">
        <v>50300</v>
      </c>
      <c r="F47" s="94">
        <v>45731</v>
      </c>
      <c r="G47" s="94">
        <v>38894</v>
      </c>
      <c r="H47" s="110">
        <f t="shared" si="3"/>
        <v>77.3</v>
      </c>
      <c r="I47" s="97">
        <v>11</v>
      </c>
      <c r="J47" s="94">
        <v>10</v>
      </c>
      <c r="K47" s="110">
        <f t="shared" si="4"/>
        <v>90.9</v>
      </c>
      <c r="L47" s="81"/>
      <c r="M47" s="81"/>
    </row>
    <row r="48" spans="1:13" s="11" customFormat="1" ht="48" customHeight="1">
      <c r="A48" s="89">
        <f t="shared" si="2"/>
        <v>42</v>
      </c>
      <c r="B48" s="164" t="s">
        <v>190</v>
      </c>
      <c r="C48" s="112">
        <v>4</v>
      </c>
      <c r="D48" s="113" t="s">
        <v>150</v>
      </c>
      <c r="E48" s="93">
        <v>23800</v>
      </c>
      <c r="F48" s="94">
        <v>17614</v>
      </c>
      <c r="G48" s="94">
        <v>14373</v>
      </c>
      <c r="H48" s="110">
        <f t="shared" si="3"/>
        <v>60.4</v>
      </c>
      <c r="I48" s="97">
        <v>6</v>
      </c>
      <c r="J48" s="94">
        <v>4</v>
      </c>
      <c r="K48" s="110">
        <f t="shared" si="4"/>
        <v>66.7</v>
      </c>
      <c r="L48" s="81"/>
      <c r="M48" s="81"/>
    </row>
    <row r="49" spans="1:13" s="11" customFormat="1" ht="48" customHeight="1">
      <c r="A49" s="89">
        <f t="shared" si="2"/>
        <v>43</v>
      </c>
      <c r="B49" s="164" t="s">
        <v>190</v>
      </c>
      <c r="C49" s="112">
        <v>6</v>
      </c>
      <c r="D49" s="113" t="s">
        <v>151</v>
      </c>
      <c r="E49" s="93">
        <v>35000</v>
      </c>
      <c r="F49" s="94">
        <v>29877</v>
      </c>
      <c r="G49" s="94">
        <v>29877</v>
      </c>
      <c r="H49" s="110">
        <f t="shared" si="3"/>
        <v>85.4</v>
      </c>
      <c r="I49" s="97">
        <v>5</v>
      </c>
      <c r="J49" s="94">
        <v>4</v>
      </c>
      <c r="K49" s="110">
        <f t="shared" si="4"/>
        <v>80</v>
      </c>
      <c r="L49" s="81"/>
      <c r="M49" s="81"/>
    </row>
    <row r="50" spans="1:13" s="11" customFormat="1" ht="48" customHeight="1">
      <c r="A50" s="89">
        <f t="shared" si="2"/>
        <v>44</v>
      </c>
      <c r="B50" s="164" t="s">
        <v>190</v>
      </c>
      <c r="C50" s="112">
        <v>8</v>
      </c>
      <c r="D50" s="113" t="s">
        <v>152</v>
      </c>
      <c r="E50" s="93">
        <v>18800</v>
      </c>
      <c r="F50" s="94">
        <v>13661</v>
      </c>
      <c r="G50" s="94">
        <v>13661</v>
      </c>
      <c r="H50" s="110">
        <f t="shared" si="3"/>
        <v>72.7</v>
      </c>
      <c r="I50" s="97">
        <v>7</v>
      </c>
      <c r="J50" s="94">
        <v>7</v>
      </c>
      <c r="K50" s="110">
        <f t="shared" si="4"/>
        <v>100</v>
      </c>
      <c r="L50" s="81"/>
      <c r="M50" s="81"/>
    </row>
    <row r="51" spans="1:13" s="11" customFormat="1" ht="48" customHeight="1">
      <c r="A51" s="89">
        <f t="shared" si="2"/>
        <v>45</v>
      </c>
      <c r="B51" s="164" t="s">
        <v>190</v>
      </c>
      <c r="C51" s="112">
        <v>8</v>
      </c>
      <c r="D51" s="113" t="s">
        <v>153</v>
      </c>
      <c r="E51" s="93">
        <v>8300</v>
      </c>
      <c r="F51" s="94">
        <v>6300</v>
      </c>
      <c r="G51" s="94">
        <v>5700</v>
      </c>
      <c r="H51" s="110">
        <f t="shared" si="3"/>
        <v>68.7</v>
      </c>
      <c r="I51" s="97">
        <v>7</v>
      </c>
      <c r="J51" s="94">
        <v>6</v>
      </c>
      <c r="K51" s="110">
        <f t="shared" si="4"/>
        <v>85.7</v>
      </c>
      <c r="L51" s="81"/>
      <c r="M51" s="81"/>
    </row>
    <row r="52" spans="1:13" s="11" customFormat="1" ht="48" customHeight="1">
      <c r="A52" s="89">
        <f t="shared" si="2"/>
        <v>46</v>
      </c>
      <c r="B52" s="164" t="s">
        <v>190</v>
      </c>
      <c r="C52" s="112">
        <v>5</v>
      </c>
      <c r="D52" s="113" t="s">
        <v>154</v>
      </c>
      <c r="E52" s="93">
        <v>38400</v>
      </c>
      <c r="F52" s="94">
        <v>30717</v>
      </c>
      <c r="G52" s="94">
        <v>30717</v>
      </c>
      <c r="H52" s="110">
        <f t="shared" si="3"/>
        <v>80</v>
      </c>
      <c r="I52" s="97">
        <v>7</v>
      </c>
      <c r="J52" s="94">
        <v>7</v>
      </c>
      <c r="K52" s="110">
        <f t="shared" si="4"/>
        <v>100</v>
      </c>
      <c r="L52" s="81"/>
      <c r="M52" s="81"/>
    </row>
    <row r="53" spans="1:13" s="11" customFormat="1" ht="48" customHeight="1">
      <c r="A53" s="89">
        <f t="shared" si="2"/>
        <v>47</v>
      </c>
      <c r="B53" s="164" t="s">
        <v>190</v>
      </c>
      <c r="C53" s="112">
        <v>10</v>
      </c>
      <c r="D53" s="113" t="s">
        <v>155</v>
      </c>
      <c r="E53" s="93">
        <v>6800</v>
      </c>
      <c r="F53" s="94">
        <v>4074</v>
      </c>
      <c r="G53" s="94">
        <v>4074</v>
      </c>
      <c r="H53" s="110">
        <f t="shared" si="3"/>
        <v>59.9</v>
      </c>
      <c r="I53" s="97">
        <v>1</v>
      </c>
      <c r="J53" s="94">
        <v>1</v>
      </c>
      <c r="K53" s="110">
        <f t="shared" si="4"/>
        <v>100</v>
      </c>
      <c r="L53" s="81"/>
      <c r="M53" s="81"/>
    </row>
    <row r="54" spans="1:13" s="11" customFormat="1" ht="48" customHeight="1">
      <c r="A54" s="89">
        <f t="shared" si="2"/>
        <v>48</v>
      </c>
      <c r="B54" s="164" t="s">
        <v>190</v>
      </c>
      <c r="C54" s="112">
        <v>4</v>
      </c>
      <c r="D54" s="113" t="s">
        <v>156</v>
      </c>
      <c r="E54" s="93">
        <v>27100</v>
      </c>
      <c r="F54" s="94">
        <v>23110</v>
      </c>
      <c r="G54" s="94">
        <v>17709</v>
      </c>
      <c r="H54" s="110">
        <f t="shared" si="3"/>
        <v>65.3</v>
      </c>
      <c r="I54" s="97">
        <v>7</v>
      </c>
      <c r="J54" s="94">
        <v>4</v>
      </c>
      <c r="K54" s="110">
        <f t="shared" si="4"/>
        <v>57.1</v>
      </c>
      <c r="L54" s="81"/>
      <c r="M54" s="81"/>
    </row>
    <row r="55" spans="1:13" s="11" customFormat="1" ht="48" customHeight="1">
      <c r="A55" s="89">
        <f t="shared" si="2"/>
        <v>49</v>
      </c>
      <c r="B55" s="164" t="s">
        <v>190</v>
      </c>
      <c r="C55" s="112">
        <v>3</v>
      </c>
      <c r="D55" s="113" t="s">
        <v>157</v>
      </c>
      <c r="E55" s="93">
        <v>13900</v>
      </c>
      <c r="F55" s="94">
        <v>10920</v>
      </c>
      <c r="G55" s="94">
        <v>7800</v>
      </c>
      <c r="H55" s="110">
        <f t="shared" si="3"/>
        <v>56.1</v>
      </c>
      <c r="I55" s="97">
        <v>6</v>
      </c>
      <c r="J55" s="94">
        <v>4</v>
      </c>
      <c r="K55" s="110">
        <f t="shared" si="4"/>
        <v>66.7</v>
      </c>
      <c r="L55" s="81"/>
      <c r="M55" s="81"/>
    </row>
    <row r="56" spans="1:13" s="11" customFormat="1" ht="48" customHeight="1">
      <c r="A56" s="89">
        <f t="shared" si="2"/>
        <v>50</v>
      </c>
      <c r="B56" s="164" t="s">
        <v>190</v>
      </c>
      <c r="C56" s="112">
        <v>1</v>
      </c>
      <c r="D56" s="113" t="s">
        <v>158</v>
      </c>
      <c r="E56" s="93">
        <v>3900</v>
      </c>
      <c r="F56" s="94">
        <v>2073</v>
      </c>
      <c r="G56" s="94">
        <v>2073</v>
      </c>
      <c r="H56" s="110">
        <f t="shared" si="3"/>
        <v>53.2</v>
      </c>
      <c r="I56" s="97">
        <v>1</v>
      </c>
      <c r="J56" s="94">
        <v>1</v>
      </c>
      <c r="K56" s="110">
        <f t="shared" si="4"/>
        <v>100</v>
      </c>
      <c r="L56" s="81"/>
      <c r="M56" s="81"/>
    </row>
    <row r="57" spans="1:13" s="11" customFormat="1" ht="48" customHeight="1">
      <c r="A57" s="89">
        <f t="shared" si="2"/>
        <v>51</v>
      </c>
      <c r="B57" s="164" t="s">
        <v>190</v>
      </c>
      <c r="C57" s="112">
        <v>3</v>
      </c>
      <c r="D57" s="113" t="s">
        <v>159</v>
      </c>
      <c r="E57" s="93">
        <v>11200</v>
      </c>
      <c r="F57" s="94">
        <v>6881</v>
      </c>
      <c r="G57" s="94">
        <v>6881</v>
      </c>
      <c r="H57" s="110">
        <f t="shared" si="3"/>
        <v>61.4</v>
      </c>
      <c r="I57" s="97">
        <v>3</v>
      </c>
      <c r="J57" s="94">
        <v>3</v>
      </c>
      <c r="K57" s="110">
        <f t="shared" si="4"/>
        <v>100</v>
      </c>
      <c r="L57" s="81"/>
      <c r="M57" s="81"/>
    </row>
    <row r="58" spans="1:13" s="11" customFormat="1" ht="48" customHeight="1">
      <c r="A58" s="89">
        <f t="shared" si="2"/>
        <v>52</v>
      </c>
      <c r="B58" s="164" t="s">
        <v>190</v>
      </c>
      <c r="C58" s="112">
        <v>4</v>
      </c>
      <c r="D58" s="113" t="s">
        <v>160</v>
      </c>
      <c r="E58" s="93">
        <v>3000</v>
      </c>
      <c r="F58" s="94">
        <v>1573</v>
      </c>
      <c r="G58" s="94">
        <v>1573</v>
      </c>
      <c r="H58" s="110">
        <f t="shared" si="3"/>
        <v>52.4</v>
      </c>
      <c r="I58" s="97">
        <v>1</v>
      </c>
      <c r="J58" s="94">
        <v>1</v>
      </c>
      <c r="K58" s="110">
        <f t="shared" si="4"/>
        <v>100</v>
      </c>
      <c r="L58" s="81"/>
      <c r="M58" s="81"/>
    </row>
    <row r="59" spans="1:13" s="11" customFormat="1" ht="48" customHeight="1">
      <c r="A59" s="89">
        <f t="shared" si="2"/>
        <v>53</v>
      </c>
      <c r="B59" s="164" t="s">
        <v>190</v>
      </c>
      <c r="C59" s="112">
        <v>2</v>
      </c>
      <c r="D59" s="113" t="s">
        <v>161</v>
      </c>
      <c r="E59" s="93">
        <v>7000</v>
      </c>
      <c r="F59" s="94">
        <v>3840</v>
      </c>
      <c r="G59" s="94">
        <v>3840</v>
      </c>
      <c r="H59" s="110">
        <f t="shared" si="3"/>
        <v>54.9</v>
      </c>
      <c r="I59" s="97">
        <v>3</v>
      </c>
      <c r="J59" s="94">
        <v>3</v>
      </c>
      <c r="K59" s="110">
        <f t="shared" si="4"/>
        <v>100</v>
      </c>
      <c r="L59" s="81"/>
      <c r="M59" s="81"/>
    </row>
    <row r="60" spans="1:13" s="11" customFormat="1" ht="48" customHeight="1">
      <c r="A60" s="89">
        <f t="shared" si="2"/>
        <v>54</v>
      </c>
      <c r="B60" s="164" t="s">
        <v>190</v>
      </c>
      <c r="C60" s="112">
        <v>8</v>
      </c>
      <c r="D60" s="113" t="s">
        <v>162</v>
      </c>
      <c r="E60" s="93">
        <v>4800</v>
      </c>
      <c r="F60" s="94">
        <v>3747</v>
      </c>
      <c r="G60" s="94">
        <v>3747</v>
      </c>
      <c r="H60" s="110">
        <f t="shared" si="3"/>
        <v>78.1</v>
      </c>
      <c r="I60" s="97">
        <v>2</v>
      </c>
      <c r="J60" s="94">
        <v>2</v>
      </c>
      <c r="K60" s="110">
        <f t="shared" si="4"/>
        <v>100</v>
      </c>
      <c r="L60" s="81"/>
      <c r="M60" s="81"/>
    </row>
    <row r="61" spans="1:13" s="11" customFormat="1" ht="48" customHeight="1">
      <c r="A61" s="89">
        <f t="shared" si="2"/>
        <v>55</v>
      </c>
      <c r="B61" s="164" t="s">
        <v>190</v>
      </c>
      <c r="C61" s="112">
        <v>10</v>
      </c>
      <c r="D61" s="113" t="s">
        <v>163</v>
      </c>
      <c r="E61" s="93">
        <v>5200</v>
      </c>
      <c r="F61" s="94">
        <v>3481</v>
      </c>
      <c r="G61" s="94">
        <v>2481</v>
      </c>
      <c r="H61" s="110">
        <f t="shared" si="3"/>
        <v>47.7</v>
      </c>
      <c r="I61" s="97">
        <v>3</v>
      </c>
      <c r="J61" s="94">
        <v>1</v>
      </c>
      <c r="K61" s="110">
        <f t="shared" si="4"/>
        <v>33.3</v>
      </c>
      <c r="L61" s="81"/>
      <c r="M61" s="81"/>
    </row>
    <row r="62" spans="1:13" s="11" customFormat="1" ht="48" customHeight="1">
      <c r="A62" s="89">
        <f t="shared" si="2"/>
        <v>56</v>
      </c>
      <c r="B62" s="164" t="s">
        <v>190</v>
      </c>
      <c r="C62" s="112">
        <v>10</v>
      </c>
      <c r="D62" s="113" t="s">
        <v>164</v>
      </c>
      <c r="E62" s="93">
        <v>3700</v>
      </c>
      <c r="F62" s="94">
        <v>3278</v>
      </c>
      <c r="G62" s="94">
        <v>3278</v>
      </c>
      <c r="H62" s="110">
        <f t="shared" si="3"/>
        <v>88.6</v>
      </c>
      <c r="I62" s="97">
        <v>7</v>
      </c>
      <c r="J62" s="94">
        <v>2</v>
      </c>
      <c r="K62" s="110">
        <f t="shared" si="4"/>
        <v>28.6</v>
      </c>
      <c r="L62" s="81"/>
      <c r="M62" s="81"/>
    </row>
    <row r="63" spans="1:13" s="11" customFormat="1" ht="48" customHeight="1">
      <c r="A63" s="89">
        <f t="shared" si="2"/>
        <v>57</v>
      </c>
      <c r="B63" s="164" t="s">
        <v>190</v>
      </c>
      <c r="C63" s="112">
        <v>2</v>
      </c>
      <c r="D63" s="113" t="s">
        <v>165</v>
      </c>
      <c r="E63" s="93">
        <v>3100</v>
      </c>
      <c r="F63" s="94">
        <v>2151</v>
      </c>
      <c r="G63" s="94">
        <v>2151</v>
      </c>
      <c r="H63" s="110">
        <f t="shared" si="3"/>
        <v>69.4</v>
      </c>
      <c r="I63" s="97">
        <v>1</v>
      </c>
      <c r="J63" s="94">
        <v>1</v>
      </c>
      <c r="K63" s="110">
        <f t="shared" si="4"/>
        <v>100</v>
      </c>
      <c r="L63" s="81"/>
      <c r="M63" s="81"/>
    </row>
    <row r="64" spans="1:13" s="117" customFormat="1" ht="48" customHeight="1">
      <c r="A64" s="105">
        <f t="shared" si="2"/>
        <v>58</v>
      </c>
      <c r="B64" s="114" t="s">
        <v>53</v>
      </c>
      <c r="C64" s="114">
        <v>6</v>
      </c>
      <c r="D64" s="159" t="s">
        <v>92</v>
      </c>
      <c r="E64" s="108">
        <v>20000</v>
      </c>
      <c r="F64" s="108">
        <v>10042</v>
      </c>
      <c r="G64" s="109">
        <v>10042</v>
      </c>
      <c r="H64" s="110">
        <f>IF(G64="","",ROUND(G64/E64*100,1))</f>
        <v>50.2</v>
      </c>
      <c r="I64" s="115">
        <v>4</v>
      </c>
      <c r="J64" s="109">
        <v>4</v>
      </c>
      <c r="K64" s="110">
        <f>IF(J64="","",ROUND(J64/I64*100,1))</f>
        <v>100</v>
      </c>
      <c r="L64" s="116"/>
      <c r="M64" s="116"/>
    </row>
    <row r="65" spans="1:13" s="117" customFormat="1" ht="48" customHeight="1">
      <c r="A65" s="89">
        <f t="shared" si="2"/>
        <v>59</v>
      </c>
      <c r="B65" s="90" t="s">
        <v>53</v>
      </c>
      <c r="C65" s="90">
        <v>4</v>
      </c>
      <c r="D65" s="96" t="s">
        <v>74</v>
      </c>
      <c r="E65" s="93">
        <v>100000</v>
      </c>
      <c r="F65" s="93">
        <v>50000</v>
      </c>
      <c r="G65" s="94">
        <v>50000</v>
      </c>
      <c r="H65" s="95">
        <f aca="true" t="shared" si="5" ref="H65:H70">IF(G65="","",ROUND(G65/E65*100,1))</f>
        <v>50</v>
      </c>
      <c r="I65" s="92">
        <v>10</v>
      </c>
      <c r="J65" s="94">
        <v>10</v>
      </c>
      <c r="K65" s="95">
        <f aca="true" t="shared" si="6" ref="K65:K70">IF(J65="","",ROUND(J65/I65*100,1))</f>
        <v>100</v>
      </c>
      <c r="L65" s="116"/>
      <c r="M65" s="116"/>
    </row>
    <row r="66" spans="1:13" s="117" customFormat="1" ht="48" customHeight="1">
      <c r="A66" s="89">
        <f t="shared" si="2"/>
        <v>60</v>
      </c>
      <c r="B66" s="90" t="s">
        <v>53</v>
      </c>
      <c r="C66" s="90">
        <v>8</v>
      </c>
      <c r="D66" s="96" t="s">
        <v>93</v>
      </c>
      <c r="E66" s="93">
        <v>29700</v>
      </c>
      <c r="F66" s="93">
        <v>26400</v>
      </c>
      <c r="G66" s="94">
        <v>23760</v>
      </c>
      <c r="H66" s="95">
        <f t="shared" si="5"/>
        <v>80</v>
      </c>
      <c r="I66" s="92">
        <v>10</v>
      </c>
      <c r="J66" s="94">
        <v>9</v>
      </c>
      <c r="K66" s="95">
        <f t="shared" si="6"/>
        <v>90</v>
      </c>
      <c r="L66" s="116"/>
      <c r="M66" s="116"/>
    </row>
    <row r="67" spans="1:13" s="117" customFormat="1" ht="48" customHeight="1">
      <c r="A67" s="89">
        <f t="shared" si="2"/>
        <v>61</v>
      </c>
      <c r="B67" s="90" t="s">
        <v>53</v>
      </c>
      <c r="C67" s="90">
        <v>8</v>
      </c>
      <c r="D67" s="96" t="s">
        <v>94</v>
      </c>
      <c r="E67" s="93">
        <v>4500</v>
      </c>
      <c r="F67" s="93">
        <v>3600</v>
      </c>
      <c r="G67" s="94">
        <v>3600</v>
      </c>
      <c r="H67" s="95">
        <f t="shared" si="5"/>
        <v>80</v>
      </c>
      <c r="I67" s="92">
        <v>1</v>
      </c>
      <c r="J67" s="94">
        <v>1</v>
      </c>
      <c r="K67" s="95">
        <f t="shared" si="6"/>
        <v>100</v>
      </c>
      <c r="L67" s="116"/>
      <c r="M67" s="116"/>
    </row>
    <row r="68" spans="1:13" s="117" customFormat="1" ht="48" customHeight="1">
      <c r="A68" s="89">
        <f t="shared" si="2"/>
        <v>62</v>
      </c>
      <c r="B68" s="90" t="s">
        <v>53</v>
      </c>
      <c r="C68" s="90">
        <v>8</v>
      </c>
      <c r="D68" s="96" t="s">
        <v>95</v>
      </c>
      <c r="E68" s="93">
        <v>76000</v>
      </c>
      <c r="F68" s="93">
        <v>48421</v>
      </c>
      <c r="G68" s="94">
        <v>39954</v>
      </c>
      <c r="H68" s="95">
        <f t="shared" si="5"/>
        <v>52.6</v>
      </c>
      <c r="I68" s="92">
        <v>17</v>
      </c>
      <c r="J68" s="94">
        <v>15</v>
      </c>
      <c r="K68" s="95">
        <f t="shared" si="6"/>
        <v>88.2</v>
      </c>
      <c r="L68" s="116"/>
      <c r="M68" s="116"/>
    </row>
    <row r="69" spans="1:13" s="117" customFormat="1" ht="48" customHeight="1">
      <c r="A69" s="89">
        <f t="shared" si="2"/>
        <v>63</v>
      </c>
      <c r="B69" s="90" t="s">
        <v>53</v>
      </c>
      <c r="C69" s="90">
        <v>8</v>
      </c>
      <c r="D69" s="96" t="s">
        <v>96</v>
      </c>
      <c r="E69" s="93">
        <v>52800</v>
      </c>
      <c r="F69" s="93">
        <v>39497</v>
      </c>
      <c r="G69" s="94">
        <v>31445</v>
      </c>
      <c r="H69" s="95">
        <f t="shared" si="5"/>
        <v>59.6</v>
      </c>
      <c r="I69" s="92">
        <v>20</v>
      </c>
      <c r="J69" s="94">
        <v>16</v>
      </c>
      <c r="K69" s="95">
        <f t="shared" si="6"/>
        <v>80</v>
      </c>
      <c r="L69" s="116"/>
      <c r="M69" s="116"/>
    </row>
    <row r="70" spans="1:13" s="117" customFormat="1" ht="48" customHeight="1">
      <c r="A70" s="89">
        <f t="shared" si="2"/>
        <v>64</v>
      </c>
      <c r="B70" s="90" t="s">
        <v>53</v>
      </c>
      <c r="C70" s="90">
        <v>8</v>
      </c>
      <c r="D70" s="96" t="s">
        <v>97</v>
      </c>
      <c r="E70" s="93">
        <v>20000</v>
      </c>
      <c r="F70" s="93">
        <v>17074</v>
      </c>
      <c r="G70" s="94">
        <v>11147</v>
      </c>
      <c r="H70" s="95">
        <f t="shared" si="5"/>
        <v>55.7</v>
      </c>
      <c r="I70" s="92">
        <v>7</v>
      </c>
      <c r="J70" s="94">
        <v>4</v>
      </c>
      <c r="K70" s="95">
        <f t="shared" si="6"/>
        <v>57.1</v>
      </c>
      <c r="L70" s="116"/>
      <c r="M70" s="116"/>
    </row>
    <row r="71" spans="1:13" s="117" customFormat="1" ht="48" customHeight="1">
      <c r="A71" s="89">
        <f t="shared" si="2"/>
        <v>65</v>
      </c>
      <c r="B71" s="90" t="s">
        <v>54</v>
      </c>
      <c r="C71" s="90">
        <v>6</v>
      </c>
      <c r="D71" s="96" t="s">
        <v>72</v>
      </c>
      <c r="E71" s="93">
        <v>14690</v>
      </c>
      <c r="F71" s="93">
        <v>9894</v>
      </c>
      <c r="G71" s="94">
        <v>9894</v>
      </c>
      <c r="H71" s="95">
        <f>IF(G71="","",ROUND(G71/E71*100,1))</f>
        <v>67.4</v>
      </c>
      <c r="I71" s="92">
        <v>3</v>
      </c>
      <c r="J71" s="94">
        <v>3</v>
      </c>
      <c r="K71" s="95">
        <f>IF(J71="","",ROUND(J71/I71*100,1))</f>
        <v>100</v>
      </c>
      <c r="L71" s="116"/>
      <c r="M71" s="116"/>
    </row>
    <row r="72" spans="1:13" s="117" customFormat="1" ht="48" customHeight="1">
      <c r="A72" s="89">
        <f aca="true" t="shared" si="7" ref="A72:A121">IF(A71="","",A71+1)</f>
        <v>66</v>
      </c>
      <c r="B72" s="90" t="s">
        <v>55</v>
      </c>
      <c r="C72" s="118">
        <v>8</v>
      </c>
      <c r="D72" s="160" t="s">
        <v>84</v>
      </c>
      <c r="E72" s="120">
        <v>3350</v>
      </c>
      <c r="F72" s="120">
        <v>3331</v>
      </c>
      <c r="G72" s="121">
        <v>3331</v>
      </c>
      <c r="H72" s="122">
        <f aca="true" t="shared" si="8" ref="H72:H77">IF(G72="","",ROUND(G72/E72*100,1))</f>
        <v>99.4</v>
      </c>
      <c r="I72" s="119">
        <v>1</v>
      </c>
      <c r="J72" s="121">
        <v>1</v>
      </c>
      <c r="K72" s="122">
        <f aca="true" t="shared" si="9" ref="K72:K77">IF(J72="","",ROUND(J72/I72*100,1))</f>
        <v>100</v>
      </c>
      <c r="L72" s="116"/>
      <c r="M72" s="116"/>
    </row>
    <row r="73" spans="1:13" s="117" customFormat="1" ht="48" customHeight="1">
      <c r="A73" s="89">
        <f t="shared" si="7"/>
        <v>67</v>
      </c>
      <c r="B73" s="90" t="s">
        <v>55</v>
      </c>
      <c r="C73" s="118">
        <v>8</v>
      </c>
      <c r="D73" s="160" t="s">
        <v>85</v>
      </c>
      <c r="E73" s="120">
        <v>3500</v>
      </c>
      <c r="F73" s="120">
        <v>3484</v>
      </c>
      <c r="G73" s="121">
        <v>3484</v>
      </c>
      <c r="H73" s="122">
        <f t="shared" si="8"/>
        <v>99.5</v>
      </c>
      <c r="I73" s="119">
        <v>1</v>
      </c>
      <c r="J73" s="121">
        <v>1</v>
      </c>
      <c r="K73" s="122">
        <f t="shared" si="9"/>
        <v>100</v>
      </c>
      <c r="L73" s="116"/>
      <c r="M73" s="116"/>
    </row>
    <row r="74" spans="1:13" s="117" customFormat="1" ht="48" customHeight="1">
      <c r="A74" s="89">
        <f t="shared" si="7"/>
        <v>68</v>
      </c>
      <c r="B74" s="90" t="s">
        <v>55</v>
      </c>
      <c r="C74" s="118">
        <v>8</v>
      </c>
      <c r="D74" s="160" t="s">
        <v>86</v>
      </c>
      <c r="E74" s="120">
        <v>7600</v>
      </c>
      <c r="F74" s="120">
        <v>7460</v>
      </c>
      <c r="G74" s="121">
        <v>7460</v>
      </c>
      <c r="H74" s="122">
        <f t="shared" si="8"/>
        <v>98.2</v>
      </c>
      <c r="I74" s="119">
        <v>3</v>
      </c>
      <c r="J74" s="121">
        <v>3</v>
      </c>
      <c r="K74" s="122">
        <f t="shared" si="9"/>
        <v>100</v>
      </c>
      <c r="L74" s="116"/>
      <c r="M74" s="116"/>
    </row>
    <row r="75" spans="1:13" s="117" customFormat="1" ht="48" customHeight="1">
      <c r="A75" s="89">
        <f t="shared" si="7"/>
        <v>69</v>
      </c>
      <c r="B75" s="90" t="s">
        <v>55</v>
      </c>
      <c r="C75" s="118">
        <v>6</v>
      </c>
      <c r="D75" s="160" t="s">
        <v>88</v>
      </c>
      <c r="E75" s="120">
        <v>10790</v>
      </c>
      <c r="F75" s="120">
        <v>9217</v>
      </c>
      <c r="G75" s="121">
        <v>9217</v>
      </c>
      <c r="H75" s="122">
        <f t="shared" si="8"/>
        <v>85.4</v>
      </c>
      <c r="I75" s="119">
        <v>3</v>
      </c>
      <c r="J75" s="121">
        <v>3</v>
      </c>
      <c r="K75" s="122">
        <f t="shared" si="9"/>
        <v>100</v>
      </c>
      <c r="L75" s="116"/>
      <c r="M75" s="116"/>
    </row>
    <row r="76" spans="1:13" s="117" customFormat="1" ht="48" customHeight="1">
      <c r="A76" s="89">
        <f t="shared" si="7"/>
        <v>70</v>
      </c>
      <c r="B76" s="90" t="s">
        <v>55</v>
      </c>
      <c r="C76" s="118">
        <v>6</v>
      </c>
      <c r="D76" s="160" t="s">
        <v>89</v>
      </c>
      <c r="E76" s="120">
        <v>3470</v>
      </c>
      <c r="F76" s="120">
        <v>2863</v>
      </c>
      <c r="G76" s="121">
        <v>2863</v>
      </c>
      <c r="H76" s="122">
        <f t="shared" si="8"/>
        <v>82.5</v>
      </c>
      <c r="I76" s="119">
        <v>1</v>
      </c>
      <c r="J76" s="121">
        <v>1</v>
      </c>
      <c r="K76" s="122">
        <f t="shared" si="9"/>
        <v>100</v>
      </c>
      <c r="L76" s="116"/>
      <c r="M76" s="116"/>
    </row>
    <row r="77" spans="1:13" s="117" customFormat="1" ht="48" customHeight="1">
      <c r="A77" s="89">
        <f t="shared" si="7"/>
        <v>71</v>
      </c>
      <c r="B77" s="90" t="s">
        <v>55</v>
      </c>
      <c r="C77" s="118">
        <v>4</v>
      </c>
      <c r="D77" s="160" t="s">
        <v>90</v>
      </c>
      <c r="E77" s="120">
        <v>4566</v>
      </c>
      <c r="F77" s="120">
        <v>3358</v>
      </c>
      <c r="G77" s="121">
        <v>3358</v>
      </c>
      <c r="H77" s="122">
        <f t="shared" si="8"/>
        <v>73.5</v>
      </c>
      <c r="I77" s="119">
        <v>1</v>
      </c>
      <c r="J77" s="121">
        <v>1</v>
      </c>
      <c r="K77" s="122">
        <f t="shared" si="9"/>
        <v>100</v>
      </c>
      <c r="L77" s="116"/>
      <c r="M77" s="116"/>
    </row>
    <row r="78" spans="1:13" s="117" customFormat="1" ht="48" customHeight="1">
      <c r="A78" s="89">
        <f t="shared" si="7"/>
        <v>72</v>
      </c>
      <c r="B78" s="90" t="s">
        <v>56</v>
      </c>
      <c r="C78" s="90">
        <v>8</v>
      </c>
      <c r="D78" s="96" t="s">
        <v>73</v>
      </c>
      <c r="E78" s="93">
        <v>2520</v>
      </c>
      <c r="F78" s="93">
        <v>2520</v>
      </c>
      <c r="G78" s="94">
        <v>2520</v>
      </c>
      <c r="H78" s="95">
        <f aca="true" t="shared" si="10" ref="H78:H85">IF(G78="","",ROUND(G78/E78*100,1))</f>
        <v>100</v>
      </c>
      <c r="I78" s="92">
        <v>1</v>
      </c>
      <c r="J78" s="94">
        <v>1</v>
      </c>
      <c r="K78" s="95">
        <f aca="true" t="shared" si="11" ref="K78:K117">IF(J78="","",ROUND(J78/I78*100,1))</f>
        <v>100</v>
      </c>
      <c r="L78" s="116"/>
      <c r="M78" s="116"/>
    </row>
    <row r="79" spans="1:13" s="117" customFormat="1" ht="48" customHeight="1">
      <c r="A79" s="89">
        <f t="shared" si="7"/>
        <v>73</v>
      </c>
      <c r="B79" s="90" t="s">
        <v>56</v>
      </c>
      <c r="C79" s="90">
        <v>10</v>
      </c>
      <c r="D79" s="96" t="s">
        <v>98</v>
      </c>
      <c r="E79" s="93">
        <v>3173</v>
      </c>
      <c r="F79" s="93">
        <v>3023</v>
      </c>
      <c r="G79" s="94">
        <v>3023</v>
      </c>
      <c r="H79" s="95">
        <f t="shared" si="10"/>
        <v>95.3</v>
      </c>
      <c r="I79" s="92">
        <v>1</v>
      </c>
      <c r="J79" s="94">
        <v>1</v>
      </c>
      <c r="K79" s="95">
        <f t="shared" si="11"/>
        <v>100</v>
      </c>
      <c r="L79" s="116"/>
      <c r="M79" s="116"/>
    </row>
    <row r="80" spans="1:13" s="117" customFormat="1" ht="48" customHeight="1">
      <c r="A80" s="89">
        <f t="shared" si="7"/>
        <v>74</v>
      </c>
      <c r="B80" s="90" t="s">
        <v>56</v>
      </c>
      <c r="C80" s="90">
        <v>4</v>
      </c>
      <c r="D80" s="96" t="s">
        <v>99</v>
      </c>
      <c r="E80" s="93">
        <v>3000</v>
      </c>
      <c r="F80" s="93">
        <v>2782</v>
      </c>
      <c r="G80" s="94">
        <v>2782</v>
      </c>
      <c r="H80" s="95">
        <f t="shared" si="10"/>
        <v>92.7</v>
      </c>
      <c r="I80" s="92">
        <v>1</v>
      </c>
      <c r="J80" s="94">
        <v>1</v>
      </c>
      <c r="K80" s="95">
        <f t="shared" si="11"/>
        <v>100</v>
      </c>
      <c r="L80" s="116"/>
      <c r="M80" s="116"/>
    </row>
    <row r="81" spans="1:13" s="117" customFormat="1" ht="48" customHeight="1">
      <c r="A81" s="89">
        <f t="shared" si="7"/>
        <v>75</v>
      </c>
      <c r="B81" s="90" t="s">
        <v>56</v>
      </c>
      <c r="C81" s="90">
        <v>5</v>
      </c>
      <c r="D81" s="96" t="s">
        <v>100</v>
      </c>
      <c r="E81" s="93">
        <v>3000</v>
      </c>
      <c r="F81" s="93">
        <v>3000</v>
      </c>
      <c r="G81" s="94">
        <v>3000</v>
      </c>
      <c r="H81" s="95">
        <f t="shared" si="10"/>
        <v>100</v>
      </c>
      <c r="I81" s="92">
        <v>1</v>
      </c>
      <c r="J81" s="94">
        <v>1</v>
      </c>
      <c r="K81" s="95">
        <f t="shared" si="11"/>
        <v>100</v>
      </c>
      <c r="L81" s="116"/>
      <c r="M81" s="116"/>
    </row>
    <row r="82" spans="1:13" s="117" customFormat="1" ht="48" customHeight="1">
      <c r="A82" s="89">
        <f t="shared" si="7"/>
        <v>76</v>
      </c>
      <c r="B82" s="90" t="s">
        <v>56</v>
      </c>
      <c r="C82" s="90">
        <v>4</v>
      </c>
      <c r="D82" s="96" t="s">
        <v>101</v>
      </c>
      <c r="E82" s="93">
        <v>1500</v>
      </c>
      <c r="F82" s="93">
        <v>1497</v>
      </c>
      <c r="G82" s="94">
        <v>1497</v>
      </c>
      <c r="H82" s="95">
        <f t="shared" si="10"/>
        <v>99.8</v>
      </c>
      <c r="I82" s="92">
        <v>1</v>
      </c>
      <c r="J82" s="94">
        <v>1</v>
      </c>
      <c r="K82" s="95">
        <f t="shared" si="11"/>
        <v>100</v>
      </c>
      <c r="L82" s="116"/>
      <c r="M82" s="116"/>
    </row>
    <row r="83" spans="1:13" s="117" customFormat="1" ht="48" customHeight="1">
      <c r="A83" s="89">
        <f t="shared" si="7"/>
        <v>77</v>
      </c>
      <c r="B83" s="90" t="s">
        <v>57</v>
      </c>
      <c r="C83" s="90">
        <v>2</v>
      </c>
      <c r="D83" s="96" t="s">
        <v>102</v>
      </c>
      <c r="E83" s="93">
        <v>6114</v>
      </c>
      <c r="F83" s="93">
        <v>5421</v>
      </c>
      <c r="G83" s="94">
        <v>5002</v>
      </c>
      <c r="H83" s="95">
        <f t="shared" si="10"/>
        <v>81.8</v>
      </c>
      <c r="I83" s="92">
        <v>4</v>
      </c>
      <c r="J83" s="94">
        <v>3</v>
      </c>
      <c r="K83" s="95">
        <f t="shared" si="11"/>
        <v>75</v>
      </c>
      <c r="L83" s="116"/>
      <c r="M83" s="116"/>
    </row>
    <row r="84" spans="1:13" s="117" customFormat="1" ht="48" customHeight="1">
      <c r="A84" s="89">
        <f t="shared" si="7"/>
        <v>78</v>
      </c>
      <c r="B84" s="90" t="s">
        <v>57</v>
      </c>
      <c r="C84" s="90">
        <v>1</v>
      </c>
      <c r="D84" s="96" t="s">
        <v>75</v>
      </c>
      <c r="E84" s="93">
        <v>22345</v>
      </c>
      <c r="F84" s="93">
        <v>22345</v>
      </c>
      <c r="G84" s="94">
        <v>22345</v>
      </c>
      <c r="H84" s="95">
        <f t="shared" si="10"/>
        <v>100</v>
      </c>
      <c r="I84" s="92">
        <v>7</v>
      </c>
      <c r="J84" s="94">
        <v>7</v>
      </c>
      <c r="K84" s="95">
        <f t="shared" si="11"/>
        <v>100</v>
      </c>
      <c r="L84" s="116"/>
      <c r="M84" s="116"/>
    </row>
    <row r="85" spans="1:13" s="117" customFormat="1" ht="48" customHeight="1">
      <c r="A85" s="89">
        <f t="shared" si="7"/>
        <v>79</v>
      </c>
      <c r="B85" s="90" t="s">
        <v>58</v>
      </c>
      <c r="C85" s="90">
        <v>6</v>
      </c>
      <c r="D85" s="161" t="s">
        <v>103</v>
      </c>
      <c r="E85" s="93">
        <v>4300</v>
      </c>
      <c r="F85" s="93">
        <v>3480</v>
      </c>
      <c r="G85" s="94">
        <v>3480</v>
      </c>
      <c r="H85" s="95">
        <f t="shared" si="10"/>
        <v>80.9</v>
      </c>
      <c r="I85" s="92">
        <v>1</v>
      </c>
      <c r="J85" s="94">
        <v>1</v>
      </c>
      <c r="K85" s="95">
        <f t="shared" si="11"/>
        <v>100</v>
      </c>
      <c r="L85" s="116"/>
      <c r="M85" s="116"/>
    </row>
    <row r="86" spans="1:13" s="117" customFormat="1" ht="48" customHeight="1">
      <c r="A86" s="89">
        <f t="shared" si="7"/>
        <v>80</v>
      </c>
      <c r="B86" s="90" t="s">
        <v>58</v>
      </c>
      <c r="C86" s="90">
        <v>4</v>
      </c>
      <c r="D86" s="161" t="s">
        <v>104</v>
      </c>
      <c r="E86" s="93">
        <v>2313</v>
      </c>
      <c r="F86" s="93">
        <v>1872</v>
      </c>
      <c r="G86" s="94">
        <v>1872</v>
      </c>
      <c r="H86" s="95">
        <f aca="true" t="shared" si="12" ref="H86:H91">IF(G86="","",ROUND(G86/E86*100,1))</f>
        <v>80.9</v>
      </c>
      <c r="I86" s="92">
        <v>1</v>
      </c>
      <c r="J86" s="94">
        <v>1</v>
      </c>
      <c r="K86" s="95">
        <f t="shared" si="11"/>
        <v>100</v>
      </c>
      <c r="L86" s="116"/>
      <c r="M86" s="116"/>
    </row>
    <row r="87" spans="1:13" s="117" customFormat="1" ht="48" customHeight="1">
      <c r="A87" s="89">
        <f t="shared" si="7"/>
        <v>81</v>
      </c>
      <c r="B87" s="90" t="s">
        <v>58</v>
      </c>
      <c r="C87" s="90">
        <v>8</v>
      </c>
      <c r="D87" s="96" t="s">
        <v>105</v>
      </c>
      <c r="E87" s="93">
        <v>3261</v>
      </c>
      <c r="F87" s="93">
        <v>2639</v>
      </c>
      <c r="G87" s="94">
        <v>2639</v>
      </c>
      <c r="H87" s="95">
        <f t="shared" si="12"/>
        <v>80.9</v>
      </c>
      <c r="I87" s="92">
        <v>1</v>
      </c>
      <c r="J87" s="94">
        <v>1</v>
      </c>
      <c r="K87" s="95">
        <f t="shared" si="11"/>
        <v>100</v>
      </c>
      <c r="L87" s="116"/>
      <c r="M87" s="116"/>
    </row>
    <row r="88" spans="1:13" s="117" customFormat="1" ht="48" customHeight="1">
      <c r="A88" s="89">
        <f t="shared" si="7"/>
        <v>82</v>
      </c>
      <c r="B88" s="90" t="s">
        <v>59</v>
      </c>
      <c r="C88" s="90">
        <v>8</v>
      </c>
      <c r="D88" s="96" t="s">
        <v>186</v>
      </c>
      <c r="E88" s="93">
        <v>5250</v>
      </c>
      <c r="F88" s="93">
        <v>4733</v>
      </c>
      <c r="G88" s="94">
        <v>4733</v>
      </c>
      <c r="H88" s="95">
        <f t="shared" si="12"/>
        <v>90.2</v>
      </c>
      <c r="I88" s="92">
        <v>2</v>
      </c>
      <c r="J88" s="94">
        <v>2</v>
      </c>
      <c r="K88" s="95">
        <f t="shared" si="11"/>
        <v>100</v>
      </c>
      <c r="L88" s="116"/>
      <c r="M88" s="116"/>
    </row>
    <row r="89" spans="1:13" s="117" customFormat="1" ht="48" customHeight="1">
      <c r="A89" s="89">
        <f t="shared" si="7"/>
        <v>83</v>
      </c>
      <c r="B89" s="90" t="s">
        <v>59</v>
      </c>
      <c r="C89" s="90">
        <v>8</v>
      </c>
      <c r="D89" s="96" t="s">
        <v>106</v>
      </c>
      <c r="E89" s="93">
        <v>2000</v>
      </c>
      <c r="F89" s="93">
        <v>1652</v>
      </c>
      <c r="G89" s="94">
        <v>1652</v>
      </c>
      <c r="H89" s="95">
        <f t="shared" si="12"/>
        <v>82.6</v>
      </c>
      <c r="I89" s="92">
        <v>1</v>
      </c>
      <c r="J89" s="94">
        <v>1</v>
      </c>
      <c r="K89" s="95">
        <f t="shared" si="11"/>
        <v>100</v>
      </c>
      <c r="L89" s="116"/>
      <c r="M89" s="116"/>
    </row>
    <row r="90" spans="1:13" s="117" customFormat="1" ht="48" customHeight="1">
      <c r="A90" s="89">
        <f t="shared" si="7"/>
        <v>84</v>
      </c>
      <c r="B90" s="90" t="s">
        <v>59</v>
      </c>
      <c r="C90" s="90">
        <v>6</v>
      </c>
      <c r="D90" s="96" t="s">
        <v>126</v>
      </c>
      <c r="E90" s="93">
        <v>20811</v>
      </c>
      <c r="F90" s="93">
        <v>17820</v>
      </c>
      <c r="G90" s="94">
        <v>17820</v>
      </c>
      <c r="H90" s="95">
        <f t="shared" si="12"/>
        <v>85.6</v>
      </c>
      <c r="I90" s="92">
        <v>9</v>
      </c>
      <c r="J90" s="94">
        <v>9</v>
      </c>
      <c r="K90" s="95">
        <f t="shared" si="11"/>
        <v>100</v>
      </c>
      <c r="L90" s="116"/>
      <c r="M90" s="116"/>
    </row>
    <row r="91" spans="1:13" s="117" customFormat="1" ht="48" customHeight="1">
      <c r="A91" s="89">
        <f t="shared" si="7"/>
        <v>85</v>
      </c>
      <c r="B91" s="90" t="s">
        <v>59</v>
      </c>
      <c r="C91" s="90">
        <v>4</v>
      </c>
      <c r="D91" s="96" t="s">
        <v>125</v>
      </c>
      <c r="E91" s="93">
        <v>3255</v>
      </c>
      <c r="F91" s="93">
        <v>2632</v>
      </c>
      <c r="G91" s="94">
        <v>2632</v>
      </c>
      <c r="H91" s="95">
        <f t="shared" si="12"/>
        <v>80.9</v>
      </c>
      <c r="I91" s="92">
        <v>2</v>
      </c>
      <c r="J91" s="94">
        <v>2</v>
      </c>
      <c r="K91" s="95">
        <f t="shared" si="11"/>
        <v>100</v>
      </c>
      <c r="L91" s="116"/>
      <c r="M91" s="116"/>
    </row>
    <row r="92" spans="1:13" s="117" customFormat="1" ht="48" customHeight="1">
      <c r="A92" s="89">
        <f t="shared" si="7"/>
        <v>86</v>
      </c>
      <c r="B92" s="90" t="s">
        <v>60</v>
      </c>
      <c r="C92" s="90">
        <v>6</v>
      </c>
      <c r="D92" s="96" t="s">
        <v>76</v>
      </c>
      <c r="E92" s="93">
        <v>13687</v>
      </c>
      <c r="F92" s="93">
        <v>6894</v>
      </c>
      <c r="G92" s="94">
        <v>6894</v>
      </c>
      <c r="H92" s="95">
        <f aca="true" t="shared" si="13" ref="H92:H116">IF(G92="","",ROUND(G92/E92*100,1))</f>
        <v>50.4</v>
      </c>
      <c r="I92" s="92">
        <v>3</v>
      </c>
      <c r="J92" s="94">
        <v>3</v>
      </c>
      <c r="K92" s="95">
        <f t="shared" si="11"/>
        <v>100</v>
      </c>
      <c r="L92" s="116"/>
      <c r="M92" s="116"/>
    </row>
    <row r="93" spans="1:13" s="117" customFormat="1" ht="48" customHeight="1">
      <c r="A93" s="89">
        <f t="shared" si="7"/>
        <v>87</v>
      </c>
      <c r="B93" s="90" t="s">
        <v>60</v>
      </c>
      <c r="C93" s="90">
        <v>4</v>
      </c>
      <c r="D93" s="96" t="s">
        <v>187</v>
      </c>
      <c r="E93" s="93">
        <v>13434</v>
      </c>
      <c r="F93" s="93">
        <v>8314</v>
      </c>
      <c r="G93" s="94">
        <v>8314</v>
      </c>
      <c r="H93" s="95">
        <f t="shared" si="13"/>
        <v>61.9</v>
      </c>
      <c r="I93" s="92">
        <v>3</v>
      </c>
      <c r="J93" s="94">
        <v>3</v>
      </c>
      <c r="K93" s="95">
        <f t="shared" si="11"/>
        <v>100</v>
      </c>
      <c r="L93" s="116"/>
      <c r="M93" s="116"/>
    </row>
    <row r="94" spans="1:13" s="11" customFormat="1" ht="48" customHeight="1">
      <c r="A94" s="123">
        <f t="shared" si="7"/>
        <v>88</v>
      </c>
      <c r="B94" s="124" t="s">
        <v>60</v>
      </c>
      <c r="C94" s="125">
        <v>8</v>
      </c>
      <c r="D94" s="131" t="s">
        <v>107</v>
      </c>
      <c r="E94" s="127">
        <v>2178</v>
      </c>
      <c r="F94" s="127">
        <v>2078</v>
      </c>
      <c r="G94" s="128">
        <v>2078</v>
      </c>
      <c r="H94" s="129">
        <f t="shared" si="13"/>
        <v>95.4</v>
      </c>
      <c r="I94" s="126">
        <v>1</v>
      </c>
      <c r="J94" s="128">
        <v>1</v>
      </c>
      <c r="K94" s="129">
        <f t="shared" si="11"/>
        <v>100</v>
      </c>
      <c r="L94" s="88"/>
      <c r="M94" s="88"/>
    </row>
    <row r="95" spans="1:13" s="117" customFormat="1" ht="48" customHeight="1">
      <c r="A95" s="89">
        <f t="shared" si="7"/>
        <v>89</v>
      </c>
      <c r="B95" s="90" t="s">
        <v>71</v>
      </c>
      <c r="C95" s="90">
        <v>1</v>
      </c>
      <c r="D95" s="96" t="s">
        <v>77</v>
      </c>
      <c r="E95" s="94">
        <v>3756</v>
      </c>
      <c r="F95" s="94">
        <v>3276</v>
      </c>
      <c r="G95" s="94">
        <v>3276</v>
      </c>
      <c r="H95" s="103">
        <f>IF(G95="","",ROUND(G95/E95*100,1))</f>
        <v>87.2</v>
      </c>
      <c r="I95" s="97">
        <v>3</v>
      </c>
      <c r="J95" s="94">
        <v>3</v>
      </c>
      <c r="K95" s="95">
        <f>IF(J95="","",ROUND(J95/I95*100,1))</f>
        <v>100</v>
      </c>
      <c r="L95" s="116"/>
      <c r="M95" s="116"/>
    </row>
    <row r="96" spans="1:11" s="117" customFormat="1" ht="48" customHeight="1">
      <c r="A96" s="89">
        <f t="shared" si="7"/>
        <v>90</v>
      </c>
      <c r="B96" s="90" t="s">
        <v>67</v>
      </c>
      <c r="C96" s="90">
        <v>4</v>
      </c>
      <c r="D96" s="100" t="s">
        <v>108</v>
      </c>
      <c r="E96" s="102">
        <v>9500</v>
      </c>
      <c r="F96" s="102">
        <v>7317</v>
      </c>
      <c r="G96" s="102">
        <v>7317</v>
      </c>
      <c r="H96" s="130">
        <f>IF(G96="","",ROUND(G96/E96*100,1))</f>
        <v>77</v>
      </c>
      <c r="I96" s="101">
        <v>9</v>
      </c>
      <c r="J96" s="102">
        <v>4</v>
      </c>
      <c r="K96" s="110">
        <f>IF(J96="","",ROUND(J96/I96*100,1))</f>
        <v>44.4</v>
      </c>
    </row>
    <row r="97" spans="1:11" s="11" customFormat="1" ht="48" customHeight="1">
      <c r="A97" s="123">
        <f t="shared" si="7"/>
        <v>91</v>
      </c>
      <c r="B97" s="124" t="s">
        <v>67</v>
      </c>
      <c r="C97" s="125">
        <v>4</v>
      </c>
      <c r="D97" s="131" t="s">
        <v>109</v>
      </c>
      <c r="E97" s="128">
        <v>17200</v>
      </c>
      <c r="F97" s="128">
        <v>12800</v>
      </c>
      <c r="G97" s="128">
        <v>12800</v>
      </c>
      <c r="H97" s="129">
        <f>IF(G97="","",ROUND(G97/E97*100,1))</f>
        <v>74.4</v>
      </c>
      <c r="I97" s="132">
        <v>3</v>
      </c>
      <c r="J97" s="128">
        <v>3</v>
      </c>
      <c r="K97" s="129">
        <f>IF(J97="","",ROUND(J97/I97*100,1))</f>
        <v>100</v>
      </c>
    </row>
    <row r="98" spans="1:13" s="117" customFormat="1" ht="48" customHeight="1">
      <c r="A98" s="89">
        <f t="shared" si="7"/>
        <v>92</v>
      </c>
      <c r="B98" s="90" t="s">
        <v>188</v>
      </c>
      <c r="C98" s="90">
        <v>1</v>
      </c>
      <c r="D98" s="104" t="s">
        <v>78</v>
      </c>
      <c r="E98" s="93">
        <v>4077</v>
      </c>
      <c r="F98" s="93">
        <v>2878</v>
      </c>
      <c r="G98" s="94">
        <v>2878</v>
      </c>
      <c r="H98" s="95">
        <f t="shared" si="13"/>
        <v>70.6</v>
      </c>
      <c r="I98" s="92">
        <v>1</v>
      </c>
      <c r="J98" s="94">
        <v>1</v>
      </c>
      <c r="K98" s="95">
        <f t="shared" si="11"/>
        <v>100</v>
      </c>
      <c r="L98" s="116"/>
      <c r="M98" s="116"/>
    </row>
    <row r="99" spans="1:13" s="117" customFormat="1" ht="48" customHeight="1">
      <c r="A99" s="89">
        <f t="shared" si="7"/>
        <v>93</v>
      </c>
      <c r="B99" s="90" t="s">
        <v>188</v>
      </c>
      <c r="C99" s="90">
        <v>4</v>
      </c>
      <c r="D99" s="104" t="s">
        <v>79</v>
      </c>
      <c r="E99" s="93">
        <v>3100</v>
      </c>
      <c r="F99" s="93">
        <v>2379</v>
      </c>
      <c r="G99" s="94">
        <v>2379</v>
      </c>
      <c r="H99" s="95">
        <f t="shared" si="13"/>
        <v>76.7</v>
      </c>
      <c r="I99" s="92">
        <v>1</v>
      </c>
      <c r="J99" s="94">
        <v>1</v>
      </c>
      <c r="K99" s="95">
        <f t="shared" si="11"/>
        <v>100</v>
      </c>
      <c r="L99" s="116"/>
      <c r="M99" s="116"/>
    </row>
    <row r="100" spans="1:13" s="117" customFormat="1" ht="48" customHeight="1">
      <c r="A100" s="89">
        <f t="shared" si="7"/>
        <v>94</v>
      </c>
      <c r="B100" s="90" t="s">
        <v>188</v>
      </c>
      <c r="C100" s="90">
        <v>6</v>
      </c>
      <c r="D100" s="104" t="s">
        <v>80</v>
      </c>
      <c r="E100" s="93">
        <v>5000</v>
      </c>
      <c r="F100" s="93">
        <v>2500</v>
      </c>
      <c r="G100" s="94">
        <v>2500</v>
      </c>
      <c r="H100" s="95">
        <f t="shared" si="13"/>
        <v>50</v>
      </c>
      <c r="I100" s="92">
        <v>1</v>
      </c>
      <c r="J100" s="94">
        <v>1</v>
      </c>
      <c r="K100" s="95">
        <f t="shared" si="11"/>
        <v>100</v>
      </c>
      <c r="L100" s="116"/>
      <c r="M100" s="116"/>
    </row>
    <row r="101" spans="1:13" s="117" customFormat="1" ht="48" customHeight="1">
      <c r="A101" s="89">
        <f t="shared" si="7"/>
        <v>95</v>
      </c>
      <c r="B101" s="90" t="s">
        <v>61</v>
      </c>
      <c r="C101" s="90">
        <v>8</v>
      </c>
      <c r="D101" s="96" t="s">
        <v>110</v>
      </c>
      <c r="E101" s="93">
        <v>2807</v>
      </c>
      <c r="F101" s="93">
        <v>2492</v>
      </c>
      <c r="G101" s="94">
        <v>2492</v>
      </c>
      <c r="H101" s="95">
        <f t="shared" si="13"/>
        <v>88.8</v>
      </c>
      <c r="I101" s="92">
        <v>1</v>
      </c>
      <c r="J101" s="94">
        <v>1</v>
      </c>
      <c r="K101" s="95">
        <f t="shared" si="11"/>
        <v>100</v>
      </c>
      <c r="L101" s="116"/>
      <c r="M101" s="116"/>
    </row>
    <row r="102" spans="1:13" s="117" customFormat="1" ht="48" customHeight="1">
      <c r="A102" s="89">
        <f t="shared" si="7"/>
        <v>96</v>
      </c>
      <c r="B102" s="90" t="s">
        <v>61</v>
      </c>
      <c r="C102" s="90">
        <v>8</v>
      </c>
      <c r="D102" s="96" t="s">
        <v>111</v>
      </c>
      <c r="E102" s="93">
        <v>8553</v>
      </c>
      <c r="F102" s="93">
        <v>7608</v>
      </c>
      <c r="G102" s="94">
        <v>7608</v>
      </c>
      <c r="H102" s="95">
        <f t="shared" si="13"/>
        <v>89</v>
      </c>
      <c r="I102" s="92">
        <v>3</v>
      </c>
      <c r="J102" s="94">
        <v>3</v>
      </c>
      <c r="K102" s="95">
        <f t="shared" si="11"/>
        <v>100</v>
      </c>
      <c r="L102" s="116"/>
      <c r="M102" s="116"/>
    </row>
    <row r="103" spans="1:13" s="117" customFormat="1" ht="48" customHeight="1">
      <c r="A103" s="89">
        <f t="shared" si="7"/>
        <v>97</v>
      </c>
      <c r="B103" s="90" t="s">
        <v>61</v>
      </c>
      <c r="C103" s="90">
        <v>8</v>
      </c>
      <c r="D103" s="96" t="s">
        <v>112</v>
      </c>
      <c r="E103" s="93">
        <v>9013</v>
      </c>
      <c r="F103" s="93">
        <v>8068</v>
      </c>
      <c r="G103" s="94">
        <v>8068</v>
      </c>
      <c r="H103" s="95">
        <f t="shared" si="13"/>
        <v>89.5</v>
      </c>
      <c r="I103" s="92">
        <v>3</v>
      </c>
      <c r="J103" s="94">
        <v>3</v>
      </c>
      <c r="K103" s="95">
        <f t="shared" si="11"/>
        <v>100</v>
      </c>
      <c r="L103" s="116"/>
      <c r="M103" s="116"/>
    </row>
    <row r="104" spans="1:13" s="117" customFormat="1" ht="48" customHeight="1">
      <c r="A104" s="89">
        <f t="shared" si="7"/>
        <v>98</v>
      </c>
      <c r="B104" s="90" t="s">
        <v>61</v>
      </c>
      <c r="C104" s="90">
        <v>4</v>
      </c>
      <c r="D104" s="113" t="s">
        <v>113</v>
      </c>
      <c r="E104" s="93">
        <v>3298</v>
      </c>
      <c r="F104" s="93">
        <v>2166</v>
      </c>
      <c r="G104" s="94">
        <v>2166</v>
      </c>
      <c r="H104" s="95">
        <f t="shared" si="13"/>
        <v>65.7</v>
      </c>
      <c r="I104" s="92">
        <v>1</v>
      </c>
      <c r="J104" s="94">
        <v>1</v>
      </c>
      <c r="K104" s="95">
        <f t="shared" si="11"/>
        <v>100</v>
      </c>
      <c r="L104" s="116"/>
      <c r="M104" s="116"/>
    </row>
    <row r="105" spans="1:13" s="117" customFormat="1" ht="48" customHeight="1">
      <c r="A105" s="89">
        <f t="shared" si="7"/>
        <v>99</v>
      </c>
      <c r="B105" s="90" t="s">
        <v>61</v>
      </c>
      <c r="C105" s="90">
        <v>6</v>
      </c>
      <c r="D105" s="113" t="s">
        <v>114</v>
      </c>
      <c r="E105" s="93">
        <v>6662</v>
      </c>
      <c r="F105" s="93">
        <v>5977</v>
      </c>
      <c r="G105" s="94">
        <v>5977</v>
      </c>
      <c r="H105" s="95">
        <f t="shared" si="13"/>
        <v>89.7</v>
      </c>
      <c r="I105" s="92">
        <v>3</v>
      </c>
      <c r="J105" s="94">
        <v>3</v>
      </c>
      <c r="K105" s="95">
        <f t="shared" si="11"/>
        <v>100</v>
      </c>
      <c r="L105" s="116"/>
      <c r="M105" s="116"/>
    </row>
    <row r="106" spans="1:13" s="117" customFormat="1" ht="48" customHeight="1">
      <c r="A106" s="89">
        <f t="shared" si="7"/>
        <v>100</v>
      </c>
      <c r="B106" s="90" t="s">
        <v>62</v>
      </c>
      <c r="C106" s="90">
        <v>7</v>
      </c>
      <c r="D106" s="96" t="s">
        <v>83</v>
      </c>
      <c r="E106" s="93">
        <v>10000</v>
      </c>
      <c r="F106" s="93">
        <v>10000</v>
      </c>
      <c r="G106" s="94">
        <v>10000</v>
      </c>
      <c r="H106" s="95">
        <f t="shared" si="13"/>
        <v>100</v>
      </c>
      <c r="I106" s="92">
        <v>3</v>
      </c>
      <c r="J106" s="94">
        <v>3</v>
      </c>
      <c r="K106" s="95">
        <f t="shared" si="11"/>
        <v>100</v>
      </c>
      <c r="L106" s="116"/>
      <c r="M106" s="116"/>
    </row>
    <row r="107" spans="1:13" s="11" customFormat="1" ht="48" customHeight="1">
      <c r="A107" s="123">
        <f t="shared" si="7"/>
        <v>101</v>
      </c>
      <c r="B107" s="124" t="s">
        <v>62</v>
      </c>
      <c r="C107" s="125">
        <v>8</v>
      </c>
      <c r="D107" s="131" t="s">
        <v>115</v>
      </c>
      <c r="E107" s="127">
        <v>5500</v>
      </c>
      <c r="F107" s="127">
        <v>5136</v>
      </c>
      <c r="G107" s="128">
        <v>5136</v>
      </c>
      <c r="H107" s="129">
        <f t="shared" si="13"/>
        <v>93.4</v>
      </c>
      <c r="I107" s="126">
        <v>2</v>
      </c>
      <c r="J107" s="128">
        <v>2</v>
      </c>
      <c r="K107" s="129">
        <f t="shared" si="11"/>
        <v>100</v>
      </c>
      <c r="L107" s="88"/>
      <c r="M107" s="88"/>
    </row>
    <row r="108" spans="1:13" s="117" customFormat="1" ht="48" customHeight="1">
      <c r="A108" s="89">
        <f t="shared" si="7"/>
        <v>102</v>
      </c>
      <c r="B108" s="90" t="s">
        <v>69</v>
      </c>
      <c r="C108" s="90">
        <v>6</v>
      </c>
      <c r="D108" s="100" t="s">
        <v>81</v>
      </c>
      <c r="E108" s="102">
        <v>20000</v>
      </c>
      <c r="F108" s="102">
        <v>11103</v>
      </c>
      <c r="G108" s="102">
        <v>11103</v>
      </c>
      <c r="H108" s="133">
        <f>IF(G108="","",ROUND(G108/E108*100,1))</f>
        <v>55.5</v>
      </c>
      <c r="I108" s="101">
        <v>6</v>
      </c>
      <c r="J108" s="102">
        <v>6</v>
      </c>
      <c r="K108" s="130">
        <f>IF(J108="","",ROUND(J108/I108*100,1))</f>
        <v>100</v>
      </c>
      <c r="L108" s="116"/>
      <c r="M108" s="116"/>
    </row>
    <row r="109" spans="1:13" s="117" customFormat="1" ht="48" customHeight="1">
      <c r="A109" s="89">
        <f t="shared" si="7"/>
        <v>103</v>
      </c>
      <c r="B109" s="90" t="s">
        <v>70</v>
      </c>
      <c r="C109" s="90">
        <v>4</v>
      </c>
      <c r="D109" s="96" t="s">
        <v>91</v>
      </c>
      <c r="E109" s="93">
        <v>3000</v>
      </c>
      <c r="F109" s="93">
        <v>2400</v>
      </c>
      <c r="G109" s="135">
        <v>1500</v>
      </c>
      <c r="H109" s="136">
        <f>IF(G109="","",ROUND(G109/E109*100,1))</f>
        <v>50</v>
      </c>
      <c r="I109" s="134">
        <v>2</v>
      </c>
      <c r="J109" s="135">
        <v>1</v>
      </c>
      <c r="K109" s="137">
        <f>IF(J109="","",ROUND(J109/I109*100,1))</f>
        <v>50</v>
      </c>
      <c r="L109" s="116"/>
      <c r="M109" s="116"/>
    </row>
    <row r="110" spans="1:13" s="117" customFormat="1" ht="48" customHeight="1">
      <c r="A110" s="89">
        <f t="shared" si="7"/>
        <v>104</v>
      </c>
      <c r="B110" s="90" t="s">
        <v>63</v>
      </c>
      <c r="C110" s="90">
        <v>1</v>
      </c>
      <c r="D110" s="107" t="s">
        <v>116</v>
      </c>
      <c r="E110" s="93">
        <v>1674</v>
      </c>
      <c r="F110" s="93">
        <v>1524</v>
      </c>
      <c r="G110" s="94">
        <v>1524</v>
      </c>
      <c r="H110" s="95">
        <f t="shared" si="13"/>
        <v>91</v>
      </c>
      <c r="I110" s="92">
        <v>1</v>
      </c>
      <c r="J110" s="94">
        <v>1</v>
      </c>
      <c r="K110" s="95">
        <f t="shared" si="11"/>
        <v>100</v>
      </c>
      <c r="L110" s="116"/>
      <c r="M110" s="116"/>
    </row>
    <row r="111" spans="1:13" s="11" customFormat="1" ht="48" customHeight="1">
      <c r="A111" s="123">
        <f t="shared" si="7"/>
        <v>105</v>
      </c>
      <c r="B111" s="124" t="s">
        <v>63</v>
      </c>
      <c r="C111" s="125">
        <v>1</v>
      </c>
      <c r="D111" s="131" t="s">
        <v>117</v>
      </c>
      <c r="E111" s="127">
        <v>6000</v>
      </c>
      <c r="F111" s="127">
        <v>5600</v>
      </c>
      <c r="G111" s="128">
        <v>5600</v>
      </c>
      <c r="H111" s="129">
        <f t="shared" si="13"/>
        <v>93.3</v>
      </c>
      <c r="I111" s="126">
        <v>2</v>
      </c>
      <c r="J111" s="128">
        <v>2</v>
      </c>
      <c r="K111" s="129">
        <f t="shared" si="11"/>
        <v>100</v>
      </c>
      <c r="L111" s="88"/>
      <c r="M111" s="88"/>
    </row>
    <row r="112" spans="1:13" s="117" customFormat="1" ht="48" customHeight="1">
      <c r="A112" s="89">
        <f t="shared" si="7"/>
        <v>106</v>
      </c>
      <c r="B112" s="90" t="s">
        <v>63</v>
      </c>
      <c r="C112" s="90">
        <v>1</v>
      </c>
      <c r="D112" s="96" t="s">
        <v>117</v>
      </c>
      <c r="E112" s="93">
        <v>3150</v>
      </c>
      <c r="F112" s="93">
        <v>2800</v>
      </c>
      <c r="G112" s="94">
        <v>2800</v>
      </c>
      <c r="H112" s="95">
        <f t="shared" si="13"/>
        <v>88.9</v>
      </c>
      <c r="I112" s="92">
        <v>1</v>
      </c>
      <c r="J112" s="94">
        <v>1</v>
      </c>
      <c r="K112" s="95">
        <f t="shared" si="11"/>
        <v>100</v>
      </c>
      <c r="L112" s="116"/>
      <c r="M112" s="116"/>
    </row>
    <row r="113" spans="1:13" s="11" customFormat="1" ht="48" customHeight="1">
      <c r="A113" s="123">
        <f t="shared" si="7"/>
        <v>107</v>
      </c>
      <c r="B113" s="124" t="s">
        <v>63</v>
      </c>
      <c r="C113" s="125">
        <v>2</v>
      </c>
      <c r="D113" s="131" t="s">
        <v>118</v>
      </c>
      <c r="E113" s="127">
        <v>4796</v>
      </c>
      <c r="F113" s="127">
        <v>4360</v>
      </c>
      <c r="G113" s="128">
        <v>4360</v>
      </c>
      <c r="H113" s="129">
        <f t="shared" si="13"/>
        <v>90.9</v>
      </c>
      <c r="I113" s="126">
        <v>3</v>
      </c>
      <c r="J113" s="128">
        <v>3</v>
      </c>
      <c r="K113" s="129">
        <f t="shared" si="11"/>
        <v>100</v>
      </c>
      <c r="L113" s="88"/>
      <c r="M113" s="88"/>
    </row>
    <row r="114" spans="1:13" s="117" customFormat="1" ht="48" customHeight="1">
      <c r="A114" s="89">
        <f t="shared" si="7"/>
        <v>108</v>
      </c>
      <c r="B114" s="90" t="s">
        <v>63</v>
      </c>
      <c r="C114" s="90">
        <v>8</v>
      </c>
      <c r="D114" s="96" t="s">
        <v>119</v>
      </c>
      <c r="E114" s="93">
        <v>1560</v>
      </c>
      <c r="F114" s="93">
        <v>1560</v>
      </c>
      <c r="G114" s="94">
        <v>1560</v>
      </c>
      <c r="H114" s="95">
        <f t="shared" si="13"/>
        <v>100</v>
      </c>
      <c r="I114" s="92">
        <v>1</v>
      </c>
      <c r="J114" s="94">
        <v>1</v>
      </c>
      <c r="K114" s="95">
        <f t="shared" si="11"/>
        <v>100</v>
      </c>
      <c r="L114" s="116"/>
      <c r="M114" s="116"/>
    </row>
    <row r="115" spans="1:13" s="117" customFormat="1" ht="48" customHeight="1">
      <c r="A115" s="89">
        <f t="shared" si="7"/>
        <v>109</v>
      </c>
      <c r="B115" s="90" t="s">
        <v>64</v>
      </c>
      <c r="C115" s="90">
        <v>6</v>
      </c>
      <c r="D115" s="96" t="s">
        <v>82</v>
      </c>
      <c r="E115" s="93">
        <v>3002</v>
      </c>
      <c r="F115" s="93">
        <v>2002</v>
      </c>
      <c r="G115" s="94">
        <v>2002</v>
      </c>
      <c r="H115" s="95">
        <f t="shared" si="13"/>
        <v>66.7</v>
      </c>
      <c r="I115" s="92">
        <v>1</v>
      </c>
      <c r="J115" s="94">
        <v>1</v>
      </c>
      <c r="K115" s="95">
        <f t="shared" si="11"/>
        <v>100</v>
      </c>
      <c r="L115" s="116"/>
      <c r="M115" s="116"/>
    </row>
    <row r="116" spans="1:13" s="11" customFormat="1" ht="48" customHeight="1">
      <c r="A116" s="123">
        <f t="shared" si="7"/>
        <v>110</v>
      </c>
      <c r="B116" s="124" t="s">
        <v>65</v>
      </c>
      <c r="C116" s="57">
        <v>6</v>
      </c>
      <c r="D116" s="131" t="s">
        <v>120</v>
      </c>
      <c r="E116" s="127">
        <v>7700</v>
      </c>
      <c r="F116" s="127">
        <v>5000</v>
      </c>
      <c r="G116" s="138">
        <v>5000</v>
      </c>
      <c r="H116" s="129">
        <f t="shared" si="13"/>
        <v>64.9</v>
      </c>
      <c r="I116" s="126">
        <v>3</v>
      </c>
      <c r="J116" s="128">
        <v>3</v>
      </c>
      <c r="K116" s="139">
        <f t="shared" si="11"/>
        <v>100</v>
      </c>
      <c r="L116" s="88"/>
      <c r="M116" s="88"/>
    </row>
    <row r="117" spans="1:13" s="117" customFormat="1" ht="48" customHeight="1">
      <c r="A117" s="89">
        <f t="shared" si="7"/>
        <v>111</v>
      </c>
      <c r="B117" s="90" t="s">
        <v>66</v>
      </c>
      <c r="C117" s="90">
        <v>6</v>
      </c>
      <c r="D117" s="96" t="s">
        <v>87</v>
      </c>
      <c r="E117" s="93">
        <v>6800</v>
      </c>
      <c r="F117" s="93">
        <v>4080</v>
      </c>
      <c r="G117" s="94">
        <v>4080</v>
      </c>
      <c r="H117" s="140">
        <f>IF(G117="","",ROUND(G117/E117*100,1))</f>
        <v>60</v>
      </c>
      <c r="I117" s="141">
        <v>1</v>
      </c>
      <c r="J117" s="142">
        <v>1</v>
      </c>
      <c r="K117" s="140">
        <f t="shared" si="11"/>
        <v>100</v>
      </c>
      <c r="L117" s="116"/>
      <c r="M117" s="116"/>
    </row>
    <row r="118" spans="1:13" s="117" customFormat="1" ht="48" customHeight="1">
      <c r="A118" s="89">
        <f t="shared" si="7"/>
        <v>112</v>
      </c>
      <c r="B118" s="143" t="s">
        <v>68</v>
      </c>
      <c r="C118" s="91">
        <v>10</v>
      </c>
      <c r="D118" s="100" t="s">
        <v>121</v>
      </c>
      <c r="E118" s="102">
        <v>3237</v>
      </c>
      <c r="F118" s="102">
        <v>2017</v>
      </c>
      <c r="G118" s="102">
        <v>2017</v>
      </c>
      <c r="H118" s="133">
        <f>IF(G118="","",ROUND(G118/E118*100,1))</f>
        <v>62.3</v>
      </c>
      <c r="I118" s="101">
        <v>1</v>
      </c>
      <c r="J118" s="102">
        <v>1</v>
      </c>
      <c r="K118" s="110">
        <f>IF(J118="","",ROUND(J118/I118*100,1))</f>
        <v>100</v>
      </c>
      <c r="L118" s="116"/>
      <c r="M118" s="116"/>
    </row>
    <row r="119" spans="1:13" s="117" customFormat="1" ht="48" customHeight="1">
      <c r="A119" s="89">
        <f t="shared" si="7"/>
        <v>113</v>
      </c>
      <c r="B119" s="143" t="s">
        <v>68</v>
      </c>
      <c r="C119" s="90">
        <v>8</v>
      </c>
      <c r="D119" s="96" t="s">
        <v>122</v>
      </c>
      <c r="E119" s="94">
        <v>1800</v>
      </c>
      <c r="F119" s="94">
        <v>1800</v>
      </c>
      <c r="G119" s="94">
        <v>1800</v>
      </c>
      <c r="H119" s="103">
        <f>IF(G119="","",ROUND(G119/E119*100,1))</f>
        <v>100</v>
      </c>
      <c r="I119" s="97">
        <v>1</v>
      </c>
      <c r="J119" s="94">
        <v>1</v>
      </c>
      <c r="K119" s="95">
        <f>IF(J119="","",ROUND(J119/I119*100,1))</f>
        <v>100</v>
      </c>
      <c r="L119" s="116"/>
      <c r="M119" s="116"/>
    </row>
    <row r="120" spans="1:13" s="117" customFormat="1" ht="48" customHeight="1">
      <c r="A120" s="89">
        <f t="shared" si="7"/>
        <v>114</v>
      </c>
      <c r="B120" s="143" t="s">
        <v>68</v>
      </c>
      <c r="C120" s="90">
        <v>4</v>
      </c>
      <c r="D120" s="96" t="s">
        <v>123</v>
      </c>
      <c r="E120" s="94">
        <v>3000</v>
      </c>
      <c r="F120" s="94">
        <v>2177</v>
      </c>
      <c r="G120" s="94">
        <v>2177</v>
      </c>
      <c r="H120" s="103">
        <f>IF(G120="","",ROUND(G120/E120*100,1))</f>
        <v>72.6</v>
      </c>
      <c r="I120" s="97">
        <v>1</v>
      </c>
      <c r="J120" s="94">
        <v>1</v>
      </c>
      <c r="K120" s="95">
        <f>IF(J120="","",ROUND(J120/I120*100,1))</f>
        <v>100</v>
      </c>
      <c r="L120" s="116"/>
      <c r="M120" s="116"/>
    </row>
    <row r="121" spans="1:13" s="11" customFormat="1" ht="48" customHeight="1" thickBot="1">
      <c r="A121" s="144">
        <f t="shared" si="7"/>
        <v>115</v>
      </c>
      <c r="B121" s="145" t="s">
        <v>68</v>
      </c>
      <c r="C121" s="125">
        <v>6</v>
      </c>
      <c r="D121" s="131" t="s">
        <v>124</v>
      </c>
      <c r="E121" s="128">
        <v>2200</v>
      </c>
      <c r="F121" s="128">
        <v>1896</v>
      </c>
      <c r="G121" s="128">
        <v>1896</v>
      </c>
      <c r="H121" s="146">
        <f>IF(G121="","",ROUND(G121/E121*100,1))</f>
        <v>86.2</v>
      </c>
      <c r="I121" s="132">
        <v>1</v>
      </c>
      <c r="J121" s="128">
        <v>1</v>
      </c>
      <c r="K121" s="129">
        <f>IF(J121="","",ROUND(J121/I121*100,1))</f>
        <v>100</v>
      </c>
      <c r="L121" s="88"/>
      <c r="M121" s="88"/>
    </row>
    <row r="122" spans="1:13" s="11" customFormat="1" ht="30" customHeight="1" thickBot="1">
      <c r="A122" s="196" t="s">
        <v>37</v>
      </c>
      <c r="B122" s="195"/>
      <c r="C122" s="195"/>
      <c r="D122" s="195"/>
      <c r="E122" s="149">
        <v>3000</v>
      </c>
      <c r="F122" s="147"/>
      <c r="G122" s="168"/>
      <c r="H122" s="201"/>
      <c r="I122" s="148"/>
      <c r="J122" s="192"/>
      <c r="K122" s="193"/>
      <c r="L122" s="88"/>
      <c r="M122" s="88"/>
    </row>
    <row r="123" spans="1:13" s="11" customFormat="1" ht="30" customHeight="1" thickBot="1">
      <c r="A123" s="194" t="s">
        <v>36</v>
      </c>
      <c r="B123" s="195"/>
      <c r="C123" s="195"/>
      <c r="D123" s="195"/>
      <c r="E123" s="149">
        <v>2300</v>
      </c>
      <c r="F123" s="147"/>
      <c r="G123" s="168"/>
      <c r="H123" s="201"/>
      <c r="I123" s="148"/>
      <c r="J123" s="192"/>
      <c r="K123" s="193"/>
      <c r="L123" s="88"/>
      <c r="M123" s="88"/>
    </row>
    <row r="124" spans="1:13" s="11" customFormat="1" ht="30" customHeight="1" thickBot="1">
      <c r="A124" s="199" t="s">
        <v>17</v>
      </c>
      <c r="B124" s="200"/>
      <c r="C124" s="200"/>
      <c r="D124" s="200"/>
      <c r="E124" s="149">
        <f>IF(SUM(E7:E123)=0,"",SUM(E7:E123))</f>
        <v>1643492</v>
      </c>
      <c r="F124" s="149">
        <f>IF(SUM(F7:F123)=0,"",SUM(F7:F123))</f>
        <v>1207745</v>
      </c>
      <c r="G124" s="149">
        <f>IF(SUM(G7:G123)=0,"",SUM(G7:G123))</f>
        <v>1102243</v>
      </c>
      <c r="H124" s="150"/>
      <c r="I124" s="151">
        <f>IF(SUM(I7:I123)=0,"",SUM(I7:I123))</f>
        <v>454</v>
      </c>
      <c r="J124" s="149">
        <f>IF(SUM(J7:J123)=0,"",SUM(J7:J123))</f>
        <v>396</v>
      </c>
      <c r="K124" s="152"/>
      <c r="L124" s="81"/>
      <c r="M124" s="81"/>
    </row>
    <row r="125" spans="1:4" s="11" customFormat="1" ht="15.75" customHeight="1">
      <c r="A125" s="59"/>
      <c r="B125" s="11" t="s">
        <v>24</v>
      </c>
      <c r="D125" s="60"/>
    </row>
    <row r="126" spans="1:4" s="11" customFormat="1" ht="15.75" customHeight="1">
      <c r="A126" s="59"/>
      <c r="B126" s="11" t="s">
        <v>49</v>
      </c>
      <c r="D126" s="60"/>
    </row>
    <row r="127" spans="1:4" s="11" customFormat="1" ht="52.5" customHeight="1">
      <c r="A127" s="59"/>
      <c r="B127" s="11" t="s">
        <v>192</v>
      </c>
      <c r="D127" s="60"/>
    </row>
    <row r="128" spans="1:4" s="11" customFormat="1" ht="18" customHeight="1">
      <c r="A128" s="59"/>
      <c r="D128" s="60"/>
    </row>
    <row r="129" spans="1:4" s="11" customFormat="1" ht="13.5">
      <c r="A129" s="59"/>
      <c r="D129" s="60"/>
    </row>
    <row r="130" spans="1:4" s="11" customFormat="1" ht="13.5">
      <c r="A130" s="59"/>
      <c r="D130" s="60"/>
    </row>
    <row r="131" spans="1:4" s="11" customFormat="1" ht="13.5">
      <c r="A131" s="59"/>
      <c r="D131" s="60"/>
    </row>
    <row r="132" spans="1:13" ht="13.5">
      <c r="A132" s="59"/>
      <c r="B132" s="11"/>
      <c r="C132" s="11"/>
      <c r="D132" s="60"/>
      <c r="E132" s="11"/>
      <c r="F132" s="11"/>
      <c r="G132" s="11"/>
      <c r="H132" s="11"/>
      <c r="I132" s="11"/>
      <c r="J132" s="11"/>
      <c r="K132" s="11"/>
      <c r="L132" s="11"/>
      <c r="M132" s="11"/>
    </row>
    <row r="133" ht="13.5">
      <c r="G133" s="11"/>
    </row>
  </sheetData>
  <mergeCells count="12">
    <mergeCell ref="A124:D124"/>
    <mergeCell ref="K4:K6"/>
    <mergeCell ref="G122:H122"/>
    <mergeCell ref="G123:H123"/>
    <mergeCell ref="A1:K1"/>
    <mergeCell ref="G5:G6"/>
    <mergeCell ref="J4:J6"/>
    <mergeCell ref="J123:K123"/>
    <mergeCell ref="A123:D123"/>
    <mergeCell ref="A122:D122"/>
    <mergeCell ref="H5:H6"/>
    <mergeCell ref="J122:K122"/>
  </mergeCells>
  <printOptions horizontalCentered="1"/>
  <pageMargins left="0.4330708661417323" right="0.3937007874015748" top="0.5118110236220472" bottom="0.31496062992125984" header="0.1968503937007874" footer="0.2755905511811024"/>
  <pageSetup horizontalDpi="600" verticalDpi="600" orientation="landscape" paperSize="9" scale="65"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setup</cp:lastModifiedBy>
  <cp:lastPrinted>2010-06-07T00:10:42Z</cp:lastPrinted>
  <dcterms:created xsi:type="dcterms:W3CDTF">2001-11-04T20:42:55Z</dcterms:created>
  <dcterms:modified xsi:type="dcterms:W3CDTF">2010-06-07T00:11:24Z</dcterms:modified>
  <cp:category/>
  <cp:version/>
  <cp:contentType/>
  <cp:contentStatus/>
</cp:coreProperties>
</file>