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m0026-smb1\農林水産部\各課専用\農産課\各係専用\04 環境にやさしい農業推進担当\◆R4年度予算（5臨）肥料・飼料高騰対策\03_要領作成\9月補正\施行\"/>
    </mc:Choice>
  </mc:AlternateContent>
  <xr:revisionPtr revIDLastSave="0" documentId="13_ncr:1_{B517A25D-40A1-4057-A0EB-FB226A96761E}" xr6:coauthVersionLast="36" xr6:coauthVersionMax="36" xr10:uidLastSave="{00000000-0000-0000-0000-000000000000}"/>
  <bookViews>
    <workbookView xWindow="0" yWindow="0" windowWidth="26790" windowHeight="9180" tabRatio="828" activeTab="4" xr2:uid="{01FE61E2-B198-4569-95A3-F7EB4878A25E}"/>
  </bookViews>
  <sheets>
    <sheet name="様式1 別紙2" sheetId="2" r:id="rId1"/>
    <sheet name="様式1 別紙2（例）" sheetId="8" r:id="rId2"/>
    <sheet name="様式１別紙４" sheetId="5" r:id="rId3"/>
    <sheet name="様式１別紙４（例）" sheetId="7" r:id="rId4"/>
    <sheet name="保証票からの転記と有機の割合" sheetId="6" r:id="rId5"/>
  </sheets>
  <externalReferences>
    <externalReference r:id="rId6"/>
  </externalReferences>
  <definedNames>
    <definedName name="_xlnm.Print_Area" localSheetId="4">保証票からの転記と有機の割合!$A$1:$G$41</definedName>
    <definedName name="_xlnm.Print_Area" localSheetId="0">'様式1 別紙2'!$A$1:$O$38</definedName>
    <definedName name="_xlnm.Print_Area" localSheetId="1">'様式1 別紙2（例）'!$A$1:$O$37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7" l="1"/>
  <c r="K12" i="8" l="1"/>
  <c r="G12" i="8"/>
  <c r="K11" i="8"/>
  <c r="G11" i="8"/>
  <c r="K10" i="8"/>
  <c r="G10" i="8"/>
  <c r="K11" i="7"/>
  <c r="G25" i="8" l="1"/>
  <c r="K22" i="8"/>
  <c r="G22" i="8"/>
  <c r="K21" i="8"/>
  <c r="G21" i="8"/>
  <c r="K18" i="8"/>
  <c r="G18" i="8"/>
  <c r="K17" i="8"/>
  <c r="G17" i="8"/>
  <c r="K8" i="8"/>
  <c r="G8" i="8"/>
  <c r="G23" i="8" s="1"/>
  <c r="K9" i="8"/>
  <c r="G9" i="8"/>
  <c r="G27" i="8" s="1"/>
  <c r="K24" i="7"/>
  <c r="K23" i="7"/>
  <c r="K22" i="7"/>
  <c r="K21" i="7"/>
  <c r="K20" i="7"/>
  <c r="K13" i="7"/>
  <c r="K12" i="7"/>
  <c r="K10" i="7"/>
  <c r="K9" i="7"/>
  <c r="K24" i="5"/>
  <c r="K23" i="5"/>
  <c r="K22" i="5"/>
  <c r="K21" i="5"/>
  <c r="K20" i="5"/>
  <c r="K25" i="5" s="1"/>
  <c r="K13" i="5"/>
  <c r="K12" i="5"/>
  <c r="K11" i="5"/>
  <c r="K10" i="5"/>
  <c r="K9" i="5"/>
  <c r="K14" i="7" l="1"/>
  <c r="I29" i="7" s="1"/>
  <c r="K23" i="8"/>
  <c r="G32" i="8"/>
  <c r="K25" i="7"/>
  <c r="G29" i="7"/>
  <c r="K29" i="7" s="1"/>
  <c r="K14" i="5"/>
  <c r="I29" i="5" s="1"/>
  <c r="G25" i="2"/>
  <c r="K17" i="2"/>
  <c r="K18" i="2"/>
  <c r="K21" i="2"/>
  <c r="K22" i="2"/>
  <c r="G17" i="2"/>
  <c r="G18" i="2"/>
  <c r="G21" i="2"/>
  <c r="G22" i="2"/>
  <c r="G29" i="5" l="1"/>
  <c r="K29" i="5" s="1"/>
  <c r="K23" i="2"/>
  <c r="G32" i="2" s="1"/>
  <c r="G23" i="2"/>
  <c r="G27" i="2" s="1"/>
</calcChain>
</file>

<file path=xl/sharedStrings.xml><?xml version="1.0" encoding="utf-8"?>
<sst xmlns="http://schemas.openxmlformats.org/spreadsheetml/2006/main" count="324" uniqueCount="158">
  <si>
    <t>第１号様式 別紙２</t>
    <rPh sb="0" eb="1">
      <t>ダイ</t>
    </rPh>
    <rPh sb="2" eb="3">
      <t>ゴウ</t>
    </rPh>
    <rPh sb="3" eb="5">
      <t>ヨウシキ</t>
    </rPh>
    <rPh sb="6" eb="8">
      <t>ベッシ</t>
    </rPh>
    <phoneticPr fontId="3"/>
  </si>
  <si>
    <t>申請者名：</t>
    <rPh sb="0" eb="3">
      <t>シンセイシャ</t>
    </rPh>
    <rPh sb="3" eb="4">
      <t>メイ</t>
    </rPh>
    <phoneticPr fontId="3"/>
  </si>
  <si>
    <t>（単位：円）</t>
    <rPh sb="1" eb="3">
      <t>タンイ</t>
    </rPh>
    <rPh sb="4" eb="5">
      <t>エン</t>
    </rPh>
    <phoneticPr fontId="3"/>
  </si>
  <si>
    <t>数量</t>
    <rPh sb="0" eb="2">
      <t>スウリョウ</t>
    </rPh>
    <phoneticPr fontId="3"/>
  </si>
  <si>
    <t>単位</t>
    <rPh sb="0" eb="2">
      <t>タンイ</t>
    </rPh>
    <phoneticPr fontId="3"/>
  </si>
  <si>
    <t>備考</t>
    <rPh sb="0" eb="2">
      <t>ビコウ</t>
    </rPh>
    <phoneticPr fontId="3"/>
  </si>
  <si>
    <t>計　</t>
    <rPh sb="0" eb="1">
      <t>ケイ</t>
    </rPh>
    <phoneticPr fontId="3"/>
  </si>
  <si>
    <t>★支払先</t>
    <rPh sb="1" eb="4">
      <t>シハライサキ</t>
    </rPh>
    <phoneticPr fontId="3"/>
  </si>
  <si>
    <t>★支払日</t>
    <rPh sb="1" eb="4">
      <t>シハライビ</t>
    </rPh>
    <phoneticPr fontId="3"/>
  </si>
  <si>
    <t>補助対象経費内訳書（実績報告内訳書）</t>
    <rPh sb="0" eb="2">
      <t>ホジョ</t>
    </rPh>
    <rPh sb="2" eb="4">
      <t>タイショウ</t>
    </rPh>
    <rPh sb="4" eb="6">
      <t>ケイヒ</t>
    </rPh>
    <rPh sb="6" eb="9">
      <t>ウチワケショ</t>
    </rPh>
    <rPh sb="10" eb="12">
      <t>ジッセキ</t>
    </rPh>
    <rPh sb="12" eb="14">
      <t>ホウコク</t>
    </rPh>
    <rPh sb="14" eb="17">
      <t>ウチワケショ</t>
    </rPh>
    <phoneticPr fontId="3"/>
  </si>
  <si>
    <t>円・・・（Ｂ）</t>
    <rPh sb="0" eb="1">
      <t>エン</t>
    </rPh>
    <phoneticPr fontId="3"/>
  </si>
  <si>
    <t>円・・・（Ｃ）</t>
    <rPh sb="0" eb="1">
      <t>エン</t>
    </rPh>
    <phoneticPr fontId="3"/>
  </si>
  <si>
    <t>１事業実施主体あたりの上限額</t>
    <rPh sb="1" eb="3">
      <t>ジギョウ</t>
    </rPh>
    <rPh sb="3" eb="5">
      <t>ジッシ</t>
    </rPh>
    <rPh sb="5" eb="7">
      <t>シュタイ</t>
    </rPh>
    <rPh sb="11" eb="14">
      <t>ジョウゲンガク</t>
    </rPh>
    <phoneticPr fontId="3"/>
  </si>
  <si>
    <t>※品名ごとに記載し、必要に応じて行を増やしてください。単位はkg、トン等で適宜記入してください</t>
    <rPh sb="1" eb="3">
      <t>ヒンメイ</t>
    </rPh>
    <rPh sb="6" eb="8">
      <t>キサイ</t>
    </rPh>
    <rPh sb="10" eb="12">
      <t>ヒツヨウ</t>
    </rPh>
    <rPh sb="13" eb="14">
      <t>オウ</t>
    </rPh>
    <rPh sb="16" eb="17">
      <t>ギョウ</t>
    </rPh>
    <rPh sb="18" eb="19">
      <t>フ</t>
    </rPh>
    <phoneticPr fontId="3"/>
  </si>
  <si>
    <t>No.</t>
    <phoneticPr fontId="3"/>
  </si>
  <si>
    <t>★数量</t>
    <rPh sb="1" eb="3">
      <t>スウリョウ</t>
    </rPh>
    <phoneticPr fontId="3"/>
  </si>
  <si>
    <t>計画</t>
    <rPh sb="0" eb="2">
      <t>ケイカク</t>
    </rPh>
    <phoneticPr fontId="3"/>
  </si>
  <si>
    <t>★実績</t>
    <rPh sb="1" eb="3">
      <t>ジッセキ</t>
    </rPh>
    <phoneticPr fontId="3"/>
  </si>
  <si>
    <t>★単位</t>
    <rPh sb="1" eb="3">
      <t>タンイ</t>
    </rPh>
    <phoneticPr fontId="3"/>
  </si>
  <si>
    <t>交付申請額</t>
    <phoneticPr fontId="3"/>
  </si>
  <si>
    <r>
      <t>★</t>
    </r>
    <r>
      <rPr>
        <sz val="16"/>
        <color theme="1"/>
        <rFont val="游ゴシック"/>
        <family val="3"/>
        <charset val="128"/>
        <scheme val="minor"/>
      </rPr>
      <t>交付決定額</t>
    </r>
    <rPh sb="1" eb="3">
      <t>コウフ</t>
    </rPh>
    <rPh sb="3" eb="6">
      <t>ケッテイガク</t>
    </rPh>
    <phoneticPr fontId="3"/>
  </si>
  <si>
    <r>
      <t>★</t>
    </r>
    <r>
      <rPr>
        <sz val="16"/>
        <color theme="1"/>
        <rFont val="游ゴシック"/>
        <family val="3"/>
        <charset val="128"/>
        <scheme val="minor"/>
      </rPr>
      <t>実績報告時補助金申請額</t>
    </r>
    <rPh sb="1" eb="3">
      <t>ジッセキ</t>
    </rPh>
    <rPh sb="3" eb="5">
      <t>ホウコク</t>
    </rPh>
    <rPh sb="5" eb="6">
      <t>ジ</t>
    </rPh>
    <rPh sb="6" eb="9">
      <t>ホジョキン</t>
    </rPh>
    <rPh sb="9" eb="11">
      <t>シンセイ</t>
    </rPh>
    <rPh sb="11" eb="12">
      <t>ガク</t>
    </rPh>
    <phoneticPr fontId="3"/>
  </si>
  <si>
    <t>対象面積の合計</t>
    <rPh sb="0" eb="2">
      <t>タイショウ</t>
    </rPh>
    <rPh sb="2" eb="4">
      <t>メンセキ</t>
    </rPh>
    <rPh sb="5" eb="7">
      <t>ゴウケイ</t>
    </rPh>
    <phoneticPr fontId="3"/>
  </si>
  <si>
    <t>アール×10千円</t>
    <rPh sb="6" eb="7">
      <t>チ</t>
    </rPh>
    <rPh sb="7" eb="8">
      <t>エン</t>
    </rPh>
    <phoneticPr fontId="3"/>
  </si>
  <si>
    <r>
      <t>※</t>
    </r>
    <r>
      <rPr>
        <u/>
        <sz val="10"/>
        <color theme="1"/>
        <rFont val="游ゴシック"/>
        <family val="3"/>
        <charset val="128"/>
        <scheme val="minor"/>
      </rPr>
      <t>消費税抜き</t>
    </r>
    <r>
      <rPr>
        <sz val="10"/>
        <color theme="1"/>
        <rFont val="游ゴシック"/>
        <family val="3"/>
        <charset val="128"/>
        <scheme val="minor"/>
      </rPr>
      <t>の金額で記載してください。領収書などが消費税込みの金額の場合は「金額÷1.10」で税抜金額を算出してください</t>
    </r>
    <rPh sb="1" eb="4">
      <t>ショウヒゼイ</t>
    </rPh>
    <rPh sb="4" eb="5">
      <t>ヌ</t>
    </rPh>
    <rPh sb="7" eb="9">
      <t>キンガク</t>
    </rPh>
    <rPh sb="10" eb="12">
      <t>キサイ</t>
    </rPh>
    <rPh sb="19" eb="22">
      <t>リョウシュウショ</t>
    </rPh>
    <rPh sb="25" eb="28">
      <t>ショウヒゼイ</t>
    </rPh>
    <rPh sb="28" eb="29">
      <t>コ</t>
    </rPh>
    <rPh sb="31" eb="33">
      <t>キンガク</t>
    </rPh>
    <rPh sb="34" eb="36">
      <t>バアイ</t>
    </rPh>
    <rPh sb="38" eb="40">
      <t>キンガク</t>
    </rPh>
    <rPh sb="47" eb="49">
      <t>ゼイヌ</t>
    </rPh>
    <rPh sb="49" eb="51">
      <t>キンガク</t>
    </rPh>
    <rPh sb="52" eb="54">
      <t>サンシュツ</t>
    </rPh>
    <phoneticPr fontId="3"/>
  </si>
  <si>
    <t>　（計算後の円未満の端数は切り捨て。軽減税率適用品は「1.10」を「1.08」で読み替えること）</t>
    <rPh sb="2" eb="4">
      <t>ケイサン</t>
    </rPh>
    <rPh sb="4" eb="5">
      <t>ゴ</t>
    </rPh>
    <rPh sb="6" eb="9">
      <t>エンミマン</t>
    </rPh>
    <rPh sb="10" eb="12">
      <t>ハスウ</t>
    </rPh>
    <rPh sb="13" eb="14">
      <t>キ</t>
    </rPh>
    <rPh sb="15" eb="16">
      <t>ス</t>
    </rPh>
    <rPh sb="18" eb="20">
      <t>ケイゲン</t>
    </rPh>
    <rPh sb="20" eb="22">
      <t>ゼイリツ</t>
    </rPh>
    <rPh sb="22" eb="24">
      <t>テキヨウ</t>
    </rPh>
    <rPh sb="24" eb="25">
      <t>ヒン</t>
    </rPh>
    <rPh sb="40" eb="41">
      <t>ヨ</t>
    </rPh>
    <rPh sb="42" eb="43">
      <t>カ</t>
    </rPh>
    <phoneticPr fontId="3"/>
  </si>
  <si>
    <t>トン</t>
    <phoneticPr fontId="3"/>
  </si>
  <si>
    <t>品名等</t>
    <rPh sb="0" eb="2">
      <t>ヒンメイ</t>
    </rPh>
    <rPh sb="2" eb="3">
      <t>トウ</t>
    </rPh>
    <phoneticPr fontId="3"/>
  </si>
  <si>
    <t>箇所</t>
    <rPh sb="0" eb="2">
      <t>カショ</t>
    </rPh>
    <phoneticPr fontId="3"/>
  </si>
  <si>
    <r>
      <t>円・・・</t>
    </r>
    <r>
      <rPr>
        <sz val="11"/>
        <color theme="1"/>
        <rFont val="游ゴシック"/>
        <family val="3"/>
        <charset val="128"/>
        <scheme val="minor"/>
      </rPr>
      <t>第1号様式の1欄に転記。（Ａ）～（Ｃ）のうち最も小さい金額</t>
    </r>
    <rPh sb="0" eb="1">
      <t>エン</t>
    </rPh>
    <rPh sb="4" eb="5">
      <t>ダイ</t>
    </rPh>
    <rPh sb="6" eb="7">
      <t>ゴウ</t>
    </rPh>
    <rPh sb="7" eb="9">
      <t>ヨウシキ</t>
    </rPh>
    <rPh sb="11" eb="12">
      <t>ラン</t>
    </rPh>
    <rPh sb="13" eb="15">
      <t>テンキ</t>
    </rPh>
    <rPh sb="26" eb="27">
      <t>モット</t>
    </rPh>
    <phoneticPr fontId="3"/>
  </si>
  <si>
    <t>商品名</t>
    <rPh sb="0" eb="3">
      <t>ショウヒンメイ</t>
    </rPh>
    <phoneticPr fontId="3"/>
  </si>
  <si>
    <t>×</t>
    <phoneticPr fontId="3"/>
  </si>
  <si>
    <t>＝</t>
    <phoneticPr fontId="3"/>
  </si>
  <si>
    <t>有機40%入り□□１号</t>
    <rPh sb="0" eb="2">
      <t>ユウキ</t>
    </rPh>
    <rPh sb="5" eb="6">
      <t>イ</t>
    </rPh>
    <rPh sb="10" eb="11">
      <t>ゴウ</t>
    </rPh>
    <phoneticPr fontId="3"/>
  </si>
  <si>
    <t>○○化成オール１５</t>
    <rPh sb="2" eb="4">
      <t>カセイ</t>
    </rPh>
    <phoneticPr fontId="3"/>
  </si>
  <si>
    <t>○○畜産の堆肥</t>
    <rPh sb="2" eb="4">
      <t>チクサン</t>
    </rPh>
    <rPh sb="5" eb="7">
      <t>タイヒ</t>
    </rPh>
    <phoneticPr fontId="3"/>
  </si>
  <si>
    <t>÷</t>
    <phoneticPr fontId="3"/>
  </si>
  <si>
    <t>①</t>
    <phoneticPr fontId="3"/>
  </si>
  <si>
    <t>③</t>
    <phoneticPr fontId="3"/>
  </si>
  <si>
    <t>○</t>
    <phoneticPr fontId="3"/>
  </si>
  <si>
    <t>10a当たり施用量(kg)</t>
    <rPh sb="6" eb="9">
      <t>セヨウリョウ</t>
    </rPh>
    <phoneticPr fontId="3"/>
  </si>
  <si>
    <t>１トン＝1,000kgとして計算します。</t>
    <rPh sb="14" eb="16">
      <t>ケイサン</t>
    </rPh>
    <phoneticPr fontId="3"/>
  </si>
  <si>
    <t>（ａ）</t>
    <phoneticPr fontId="3"/>
  </si>
  <si>
    <t>（ｃ）</t>
    <phoneticPr fontId="3"/>
  </si>
  <si>
    <t>（ｄ）</t>
    <phoneticPr fontId="3"/>
  </si>
  <si>
    <t>（ｂ）</t>
    <phoneticPr fontId="3"/>
  </si>
  <si>
    <t>【前作の施肥状況】</t>
    <rPh sb="1" eb="2">
      <t>マエ</t>
    </rPh>
    <rPh sb="2" eb="3">
      <t>サク</t>
    </rPh>
    <rPh sb="4" eb="6">
      <t>セヒ</t>
    </rPh>
    <rPh sb="6" eb="8">
      <t>ジョウキョウ</t>
    </rPh>
    <phoneticPr fontId="3"/>
  </si>
  <si>
    <t>【事業実施後の施肥状況】</t>
    <rPh sb="1" eb="3">
      <t>ジギョウ</t>
    </rPh>
    <rPh sb="3" eb="5">
      <t>ジッシ</t>
    </rPh>
    <rPh sb="5" eb="6">
      <t>ゴ</t>
    </rPh>
    <rPh sb="7" eb="9">
      <t>セヒ</t>
    </rPh>
    <rPh sb="9" eb="11">
      <t>ジョウキョウ</t>
    </rPh>
    <phoneticPr fontId="3"/>
  </si>
  <si>
    <t>　　例：「有機６０％入り複合肥料」の場合、化学肥料の割合は　１００－６０＝４０　→　４０％として計算します。</t>
    <rPh sb="2" eb="3">
      <t>レイ</t>
    </rPh>
    <rPh sb="5" eb="7">
      <t>ユウキ</t>
    </rPh>
    <rPh sb="10" eb="11">
      <t>イ</t>
    </rPh>
    <rPh sb="12" eb="14">
      <t>フクゴウ</t>
    </rPh>
    <rPh sb="14" eb="16">
      <t>ヒリョウ</t>
    </rPh>
    <rPh sb="18" eb="20">
      <t>バアイ</t>
    </rPh>
    <rPh sb="21" eb="23">
      <t>カガク</t>
    </rPh>
    <rPh sb="23" eb="25">
      <t>ヒリョウ</t>
    </rPh>
    <rPh sb="26" eb="27">
      <t>ワリ</t>
    </rPh>
    <rPh sb="27" eb="28">
      <t>ア</t>
    </rPh>
    <rPh sb="48" eb="50">
      <t>ケイサン</t>
    </rPh>
    <phoneticPr fontId="3"/>
  </si>
  <si>
    <t>　　　　有機質１００％の肥料（家畜ふん堆肥、メタン発酵消化液など）であれば、化学肥料の割合は０として計算します。</t>
    <rPh sb="4" eb="7">
      <t>ユウキシツ</t>
    </rPh>
    <rPh sb="12" eb="14">
      <t>ヒリョウ</t>
    </rPh>
    <rPh sb="15" eb="17">
      <t>カチク</t>
    </rPh>
    <rPh sb="19" eb="21">
      <t>タイヒ</t>
    </rPh>
    <rPh sb="25" eb="27">
      <t>ハッコウ</t>
    </rPh>
    <rPh sb="27" eb="30">
      <t>ショウカエキ</t>
    </rPh>
    <rPh sb="38" eb="40">
      <t>カガク</t>
    </rPh>
    <rPh sb="40" eb="42">
      <t>ヒリョウ</t>
    </rPh>
    <rPh sb="43" eb="45">
      <t>ワリアイ</t>
    </rPh>
    <rPh sb="50" eb="52">
      <t>ケイサン</t>
    </rPh>
    <phoneticPr fontId="3"/>
  </si>
  <si>
    <t>・・・①</t>
    <phoneticPr fontId="3"/>
  </si>
  <si>
    <t>・・・②</t>
    <phoneticPr fontId="3"/>
  </si>
  <si>
    <t>％</t>
    <phoneticPr fontId="3"/>
  </si>
  <si>
    <t>商品名等</t>
    <rPh sb="0" eb="3">
      <t>ショウヒンメイ</t>
    </rPh>
    <rPh sb="3" eb="4">
      <t>トウ</t>
    </rPh>
    <phoneticPr fontId="3"/>
  </si>
  <si>
    <t>牛ふん堆肥</t>
    <rPh sb="0" eb="1">
      <t>ギュウ</t>
    </rPh>
    <rPh sb="3" eb="5">
      <t>タイヒ</t>
    </rPh>
    <phoneticPr fontId="3"/>
  </si>
  <si>
    <t>豚ぷん堆肥</t>
    <rPh sb="0" eb="1">
      <t>トン</t>
    </rPh>
    <rPh sb="3" eb="5">
      <t>タイヒ</t>
    </rPh>
    <phoneticPr fontId="3"/>
  </si>
  <si>
    <t>鶏ふん堆肥</t>
    <rPh sb="0" eb="1">
      <t>ケイ</t>
    </rPh>
    <rPh sb="3" eb="5">
      <t>タイヒ</t>
    </rPh>
    <phoneticPr fontId="3"/>
  </si>
  <si>
    <t>申請者名</t>
    <rPh sb="0" eb="2">
      <t>シンセイ</t>
    </rPh>
    <rPh sb="2" eb="3">
      <t>シャ</t>
    </rPh>
    <rPh sb="3" eb="4">
      <t>メイ</t>
    </rPh>
    <phoneticPr fontId="3"/>
  </si>
  <si>
    <t>作物名</t>
    <rPh sb="0" eb="2">
      <t>サクモツ</t>
    </rPh>
    <rPh sb="2" eb="3">
      <t>メイ</t>
    </rPh>
    <phoneticPr fontId="3"/>
  </si>
  <si>
    <t>農業者名</t>
    <rPh sb="0" eb="3">
      <t>ノウギョウシャ</t>
    </rPh>
    <rPh sb="3" eb="4">
      <t>メイ</t>
    </rPh>
    <phoneticPr fontId="3"/>
  </si>
  <si>
    <t>【記入要領】</t>
    <rPh sb="1" eb="3">
      <t>キニュウ</t>
    </rPh>
    <rPh sb="3" eb="5">
      <t>ヨウリョウ</t>
    </rPh>
    <phoneticPr fontId="3"/>
  </si>
  <si>
    <t>施肥変更計画書</t>
    <rPh sb="0" eb="2">
      <t>セヒ</t>
    </rPh>
    <rPh sb="2" eb="4">
      <t>ヘンコウ</t>
    </rPh>
    <rPh sb="4" eb="7">
      <t>ケイカクショ</t>
    </rPh>
    <phoneticPr fontId="3"/>
  </si>
  <si>
    <t>・前作と今作で品目が変わる場合、前作欄は栽培暦等を参考に地域で想定される施肥体系を記載してください</t>
    <rPh sb="1" eb="3">
      <t>ゼンサク</t>
    </rPh>
    <rPh sb="4" eb="5">
      <t>イマ</t>
    </rPh>
    <rPh sb="5" eb="6">
      <t>サク</t>
    </rPh>
    <rPh sb="7" eb="9">
      <t>ヒンモク</t>
    </rPh>
    <rPh sb="10" eb="11">
      <t>カ</t>
    </rPh>
    <rPh sb="13" eb="15">
      <t>バアイ</t>
    </rPh>
    <rPh sb="16" eb="18">
      <t>ゼンサク</t>
    </rPh>
    <rPh sb="18" eb="19">
      <t>ラン</t>
    </rPh>
    <rPh sb="20" eb="22">
      <t>サイバイ</t>
    </rPh>
    <rPh sb="22" eb="23">
      <t>コヨミ</t>
    </rPh>
    <rPh sb="23" eb="24">
      <t>トウ</t>
    </rPh>
    <rPh sb="25" eb="27">
      <t>サンコウ</t>
    </rPh>
    <rPh sb="28" eb="30">
      <t>チイキ</t>
    </rPh>
    <rPh sb="31" eb="33">
      <t>ソウテイ</t>
    </rPh>
    <rPh sb="36" eb="38">
      <t>セヒ</t>
    </rPh>
    <rPh sb="38" eb="40">
      <t>タイケイ</t>
    </rPh>
    <rPh sb="41" eb="43">
      <t>キサイ</t>
    </rPh>
    <phoneticPr fontId="3"/>
  </si>
  <si>
    <t>・行が足りない場合は適宜追加してください</t>
    <rPh sb="1" eb="2">
      <t>ギョウ</t>
    </rPh>
    <rPh sb="3" eb="4">
      <t>タ</t>
    </rPh>
    <rPh sb="7" eb="9">
      <t>バアイ</t>
    </rPh>
    <rPh sb="10" eb="12">
      <t>テキギ</t>
    </rPh>
    <rPh sb="12" eb="14">
      <t>ツイカ</t>
    </rPh>
    <phoneticPr fontId="3"/>
  </si>
  <si>
    <t>○○グループ</t>
    <phoneticPr fontId="3"/>
  </si>
  <si>
    <t>○○</t>
    <phoneticPr fontId="3"/>
  </si>
  <si>
    <t>番号</t>
    <rPh sb="0" eb="2">
      <t>バンゴウ</t>
    </rPh>
    <phoneticPr fontId="3"/>
  </si>
  <si>
    <t>（ｅ）</t>
    <phoneticPr fontId="3"/>
  </si>
  <si>
    <t>（ｆ）</t>
    <phoneticPr fontId="3"/>
  </si>
  <si>
    <t>（ｅ）欄：（ｂ）×（ｃ）×（ｄ）で計算します</t>
    <rPh sb="3" eb="4">
      <t>ラン</t>
    </rPh>
    <rPh sb="17" eb="19">
      <t>ケイサン</t>
    </rPh>
    <phoneticPr fontId="3"/>
  </si>
  <si>
    <t>①－②</t>
    <phoneticPr fontId="3"/>
  </si>
  <si>
    <t>（ａ）欄：商品名を記載してください。</t>
    <rPh sb="3" eb="4">
      <t>ラン</t>
    </rPh>
    <rPh sb="5" eb="7">
      <t>ショウヒン</t>
    </rPh>
    <rPh sb="7" eb="8">
      <t>メイ</t>
    </rPh>
    <rPh sb="9" eb="11">
      <t>キサイ</t>
    </rPh>
    <phoneticPr fontId="3"/>
  </si>
  <si>
    <t>生産業者保証票</t>
    <rPh sb="0" eb="4">
      <t>セイサンギョウシャ</t>
    </rPh>
    <rPh sb="4" eb="6">
      <t>ホショウ</t>
    </rPh>
    <rPh sb="6" eb="7">
      <t>ヒョウ</t>
    </rPh>
    <phoneticPr fontId="3"/>
  </si>
  <si>
    <t>登録番号</t>
    <rPh sb="0" eb="2">
      <t>トウロク</t>
    </rPh>
    <rPh sb="2" eb="4">
      <t>バンゴウ</t>
    </rPh>
    <phoneticPr fontId="3"/>
  </si>
  <si>
    <t>肥料の種類</t>
    <rPh sb="0" eb="2">
      <t>ヒリョウ</t>
    </rPh>
    <rPh sb="3" eb="5">
      <t>シュルイ</t>
    </rPh>
    <phoneticPr fontId="3"/>
  </si>
  <si>
    <t>肥料の名称</t>
    <rPh sb="0" eb="2">
      <t>ヒリョウ</t>
    </rPh>
    <rPh sb="3" eb="5">
      <t>メイショウ</t>
    </rPh>
    <phoneticPr fontId="3"/>
  </si>
  <si>
    <t>保証成分量</t>
    <rPh sb="0" eb="2">
      <t>ホショウ</t>
    </rPh>
    <rPh sb="2" eb="5">
      <t>セイブンリョウ</t>
    </rPh>
    <phoneticPr fontId="3"/>
  </si>
  <si>
    <t>（％）</t>
    <phoneticPr fontId="3"/>
  </si>
  <si>
    <t>有機入り複合○○号</t>
    <rPh sb="0" eb="2">
      <t>ユウキ</t>
    </rPh>
    <rPh sb="2" eb="3">
      <t>イ</t>
    </rPh>
    <rPh sb="4" eb="6">
      <t>フクゴウ</t>
    </rPh>
    <rPh sb="8" eb="9">
      <t>ゴウ</t>
    </rPh>
    <phoneticPr fontId="3"/>
  </si>
  <si>
    <t>　内く溶性りん酸　５．５</t>
    <rPh sb="1" eb="2">
      <t>ウチ</t>
    </rPh>
    <rPh sb="3" eb="4">
      <t>ヨウ</t>
    </rPh>
    <rPh sb="4" eb="5">
      <t>セイ</t>
    </rPh>
    <rPh sb="7" eb="8">
      <t>サン</t>
    </rPh>
    <phoneticPr fontId="3"/>
  </si>
  <si>
    <t>原料の種類</t>
    <rPh sb="0" eb="2">
      <t>ゲンリョウ</t>
    </rPh>
    <rPh sb="3" eb="5">
      <t>シュルイ</t>
    </rPh>
    <phoneticPr fontId="3"/>
  </si>
  <si>
    <t>保証票の下欄に記載のとおり</t>
    <rPh sb="0" eb="2">
      <t>ホショウ</t>
    </rPh>
    <rPh sb="2" eb="3">
      <t>ヒョウ</t>
    </rPh>
    <rPh sb="4" eb="6">
      <t>カラン</t>
    </rPh>
    <rPh sb="7" eb="9">
      <t>キサイ</t>
    </rPh>
    <phoneticPr fontId="3"/>
  </si>
  <si>
    <t>材料の種類、名称及び使用量</t>
    <rPh sb="0" eb="2">
      <t>ザイリョウ</t>
    </rPh>
    <rPh sb="3" eb="5">
      <t>シュルイ</t>
    </rPh>
    <rPh sb="6" eb="8">
      <t>メイショウ</t>
    </rPh>
    <rPh sb="8" eb="9">
      <t>オヨ</t>
    </rPh>
    <rPh sb="10" eb="13">
      <t>シヨウリョウ</t>
    </rPh>
    <phoneticPr fontId="3"/>
  </si>
  <si>
    <t>正味重量</t>
    <rPh sb="0" eb="2">
      <t>ショウミ</t>
    </rPh>
    <rPh sb="2" eb="4">
      <t>ジュウリョウ</t>
    </rPh>
    <phoneticPr fontId="3"/>
  </si>
  <si>
    <t>２０キログラム</t>
    <phoneticPr fontId="3"/>
  </si>
  <si>
    <t>生産した年月</t>
    <rPh sb="0" eb="2">
      <t>セイサン</t>
    </rPh>
    <rPh sb="4" eb="6">
      <t>ネンゲツ</t>
    </rPh>
    <phoneticPr fontId="3"/>
  </si>
  <si>
    <t>２０２２年○月</t>
    <rPh sb="4" eb="5">
      <t>ネン</t>
    </rPh>
    <rPh sb="6" eb="7">
      <t>ガツ</t>
    </rPh>
    <phoneticPr fontId="3"/>
  </si>
  <si>
    <t>生産業者の氏名または名称及び住所</t>
    <rPh sb="0" eb="2">
      <t>セイサン</t>
    </rPh>
    <rPh sb="2" eb="4">
      <t>ギョウシャ</t>
    </rPh>
    <rPh sb="5" eb="7">
      <t>シメイ</t>
    </rPh>
    <rPh sb="10" eb="12">
      <t>メイショウ</t>
    </rPh>
    <rPh sb="12" eb="13">
      <t>オヨ</t>
    </rPh>
    <rPh sb="14" eb="16">
      <t>ジュウショ</t>
    </rPh>
    <phoneticPr fontId="3"/>
  </si>
  <si>
    <t>生産した事業場の名称及び所在地</t>
    <rPh sb="0" eb="2">
      <t>セイサン</t>
    </rPh>
    <rPh sb="4" eb="6">
      <t>ジギョウ</t>
    </rPh>
    <rPh sb="6" eb="7">
      <t>ジョウ</t>
    </rPh>
    <rPh sb="8" eb="10">
      <t>メイショウ</t>
    </rPh>
    <rPh sb="10" eb="11">
      <t>オヨ</t>
    </rPh>
    <rPh sb="12" eb="15">
      <t>ショザイチ</t>
    </rPh>
    <phoneticPr fontId="3"/>
  </si>
  <si>
    <t>○○肥料株式会社</t>
    <rPh sb="2" eb="4">
      <t>ヒリョウ</t>
    </rPh>
    <rPh sb="4" eb="6">
      <t>カブシキ</t>
    </rPh>
    <rPh sb="6" eb="8">
      <t>カイシャ</t>
    </rPh>
    <phoneticPr fontId="3"/>
  </si>
  <si>
    <t>○○市○○町○番地</t>
    <rPh sb="2" eb="3">
      <t>シ</t>
    </rPh>
    <rPh sb="5" eb="6">
      <t>チョウ</t>
    </rPh>
    <rPh sb="7" eb="9">
      <t>バンチ</t>
    </rPh>
    <phoneticPr fontId="3"/>
  </si>
  <si>
    <t>○○肥料○○工場</t>
    <rPh sb="2" eb="4">
      <t>ヒリョウ</t>
    </rPh>
    <rPh sb="6" eb="8">
      <t>コウジョウ</t>
    </rPh>
    <phoneticPr fontId="3"/>
  </si>
  <si>
    <t>○○市○○町□番地</t>
    <rPh sb="2" eb="3">
      <t>シ</t>
    </rPh>
    <rPh sb="5" eb="6">
      <t>チョウ</t>
    </rPh>
    <rPh sb="7" eb="9">
      <t>バンチ</t>
    </rPh>
    <phoneticPr fontId="3"/>
  </si>
  <si>
    <t>りん酸全量　　　　７．０</t>
    <rPh sb="2" eb="3">
      <t>サン</t>
    </rPh>
    <rPh sb="3" eb="5">
      <t>ゼンリョウ</t>
    </rPh>
    <phoneticPr fontId="3"/>
  </si>
  <si>
    <t>窒素全量　　　　　６．０</t>
    <rPh sb="0" eb="2">
      <t>チッソ</t>
    </rPh>
    <rPh sb="2" eb="4">
      <t>ゼンリョウ</t>
    </rPh>
    <phoneticPr fontId="3"/>
  </si>
  <si>
    <t>加里全量　　　　　２．０</t>
    <rPh sb="0" eb="2">
      <t>カリ</t>
    </rPh>
    <rPh sb="2" eb="3">
      <t>ゼン</t>
    </rPh>
    <rPh sb="3" eb="4">
      <t>リョウ</t>
    </rPh>
    <phoneticPr fontId="3"/>
  </si>
  <si>
    <t>　内く溶性加里　　１．５</t>
    <rPh sb="1" eb="2">
      <t>ウチ</t>
    </rPh>
    <rPh sb="3" eb="4">
      <t>ヨウ</t>
    </rPh>
    <rPh sb="4" eb="5">
      <t>セイ</t>
    </rPh>
    <rPh sb="5" eb="7">
      <t>カリ</t>
    </rPh>
    <phoneticPr fontId="3"/>
  </si>
  <si>
    <t>（ｃ）欄：肥料袋などに記載された肥料成分保証票等や商品のチラシ、肥料販売店の情報を基に記載してください</t>
    <rPh sb="3" eb="4">
      <t>ラン</t>
    </rPh>
    <rPh sb="5" eb="7">
      <t>ヒリョウ</t>
    </rPh>
    <rPh sb="7" eb="8">
      <t>ブクロ</t>
    </rPh>
    <rPh sb="11" eb="13">
      <t>キサイ</t>
    </rPh>
    <rPh sb="16" eb="18">
      <t>ヒリョウ</t>
    </rPh>
    <rPh sb="18" eb="20">
      <t>セイブン</t>
    </rPh>
    <rPh sb="20" eb="22">
      <t>ホショウ</t>
    </rPh>
    <rPh sb="22" eb="23">
      <t>ヒョウ</t>
    </rPh>
    <rPh sb="23" eb="24">
      <t>トウ</t>
    </rPh>
    <rPh sb="25" eb="27">
      <t>ショウヒン</t>
    </rPh>
    <rPh sb="32" eb="34">
      <t>ヒリョウ</t>
    </rPh>
    <rPh sb="34" eb="37">
      <t>ハンバイテン</t>
    </rPh>
    <rPh sb="38" eb="40">
      <t>ジョウホウ</t>
    </rPh>
    <rPh sb="41" eb="42">
      <t>モト</t>
    </rPh>
    <rPh sb="43" eb="45">
      <t>キサイ</t>
    </rPh>
    <phoneticPr fontId="3"/>
  </si>
  <si>
    <t>生産業者保証票等からの保証成分量等の転記について</t>
    <rPh sb="0" eb="2">
      <t>セイサン</t>
    </rPh>
    <rPh sb="2" eb="4">
      <t>ギョウシャ</t>
    </rPh>
    <rPh sb="4" eb="6">
      <t>ホショウ</t>
    </rPh>
    <rPh sb="6" eb="7">
      <t>ヒョウ</t>
    </rPh>
    <rPh sb="7" eb="8">
      <t>トウ</t>
    </rPh>
    <rPh sb="11" eb="13">
      <t>ホショウ</t>
    </rPh>
    <rPh sb="13" eb="16">
      <t>セイブンリョウ</t>
    </rPh>
    <rPh sb="16" eb="17">
      <t>トウ</t>
    </rPh>
    <rPh sb="18" eb="20">
      <t>テンキ</t>
    </rPh>
    <phoneticPr fontId="3"/>
  </si>
  <si>
    <t>（参考）</t>
    <rPh sb="1" eb="3">
      <t>サンコウ</t>
    </rPh>
    <phoneticPr fontId="3"/>
  </si>
  <si>
    <t>生第○○○○号</t>
    <rPh sb="0" eb="1">
      <t>ナマ</t>
    </rPh>
    <rPh sb="1" eb="2">
      <t>ダイ</t>
    </rPh>
    <rPh sb="6" eb="7">
      <t>ゴウ</t>
    </rPh>
    <phoneticPr fontId="3"/>
  </si>
  <si>
    <t>複合肥料</t>
    <rPh sb="0" eb="2">
      <t>フクゴウ</t>
    </rPh>
    <rPh sb="2" eb="4">
      <t>ヒリョウ</t>
    </rPh>
    <phoneticPr fontId="3"/>
  </si>
  <si>
    <t>（出典：(財)日本緑化センター「家畜ふん尿堆肥利活用マニュアル」）</t>
    <rPh sb="1" eb="3">
      <t>シュッテン</t>
    </rPh>
    <rPh sb="4" eb="7">
      <t>ザイ</t>
    </rPh>
    <rPh sb="7" eb="9">
      <t>ニホン</t>
    </rPh>
    <rPh sb="9" eb="11">
      <t>リョッカ</t>
    </rPh>
    <rPh sb="16" eb="18">
      <t>カチク</t>
    </rPh>
    <rPh sb="20" eb="21">
      <t>ニョウ</t>
    </rPh>
    <rPh sb="21" eb="23">
      <t>タイヒ</t>
    </rPh>
    <rPh sb="23" eb="26">
      <t>リカツヨウ</t>
    </rPh>
    <phoneticPr fontId="3"/>
  </si>
  <si>
    <t>円・・・（イ）（交付決定に記載された金額を転記してください）</t>
    <rPh sb="0" eb="1">
      <t>エン</t>
    </rPh>
    <phoneticPr fontId="3"/>
  </si>
  <si>
    <t>円・・・第3号様式の1欄に転記。（（ア）、（イ）のうち小さい額）</t>
    <rPh sb="0" eb="1">
      <t>エン</t>
    </rPh>
    <rPh sb="4" eb="5">
      <t>ダイ</t>
    </rPh>
    <rPh sb="6" eb="7">
      <t>ゴウ</t>
    </rPh>
    <rPh sb="7" eb="9">
      <t>ヨウシキ</t>
    </rPh>
    <rPh sb="11" eb="12">
      <t>ラン</t>
    </rPh>
    <rPh sb="13" eb="15">
      <t>テンキ</t>
    </rPh>
    <phoneticPr fontId="3"/>
  </si>
  <si>
    <t>※★印の欄は実績報告時に記載してください。領収書の写し等には本内訳書のNo.が分かるようにしてください</t>
    <rPh sb="2" eb="3">
      <t>ジルシ</t>
    </rPh>
    <rPh sb="4" eb="5">
      <t>ラン</t>
    </rPh>
    <rPh sb="6" eb="8">
      <t>ジッセキ</t>
    </rPh>
    <rPh sb="8" eb="10">
      <t>ホウコク</t>
    </rPh>
    <rPh sb="10" eb="11">
      <t>ジ</t>
    </rPh>
    <rPh sb="12" eb="14">
      <t>キサイ</t>
    </rPh>
    <rPh sb="21" eb="24">
      <t>リョウシュウショ</t>
    </rPh>
    <rPh sb="25" eb="26">
      <t>ウツ</t>
    </rPh>
    <rPh sb="27" eb="28">
      <t>トウ</t>
    </rPh>
    <rPh sb="30" eb="31">
      <t>ホン</t>
    </rPh>
    <rPh sb="31" eb="34">
      <t>ウチワケショ</t>
    </rPh>
    <rPh sb="39" eb="40">
      <t>ワ</t>
    </rPh>
    <phoneticPr fontId="3"/>
  </si>
  <si>
    <t>（ｆ）欄：府内産（国産）有機質肥料または同肥料を含む複合肥料の場合は○を記載してください</t>
    <rPh sb="3" eb="4">
      <t>ラン</t>
    </rPh>
    <rPh sb="5" eb="7">
      <t>フナイ</t>
    </rPh>
    <rPh sb="7" eb="8">
      <t>サン</t>
    </rPh>
    <rPh sb="9" eb="11">
      <t>コクサン</t>
    </rPh>
    <rPh sb="12" eb="15">
      <t>ユウキシツ</t>
    </rPh>
    <rPh sb="15" eb="17">
      <t>ヒリョウ</t>
    </rPh>
    <rPh sb="20" eb="21">
      <t>ドウ</t>
    </rPh>
    <rPh sb="21" eb="23">
      <t>ヒリョウ</t>
    </rPh>
    <rPh sb="24" eb="25">
      <t>フク</t>
    </rPh>
    <rPh sb="26" eb="28">
      <t>フクゴウ</t>
    </rPh>
    <rPh sb="28" eb="30">
      <t>ヒリョウ</t>
    </rPh>
    <rPh sb="31" eb="33">
      <t>バアイ</t>
    </rPh>
    <rPh sb="36" eb="38">
      <t>キサイ</t>
    </rPh>
    <phoneticPr fontId="3"/>
  </si>
  <si>
    <t>堆肥等は、（ｃ）欄を下記の数字(%)として計算して差し支えありません。</t>
    <rPh sb="0" eb="2">
      <t>タイヒ</t>
    </rPh>
    <rPh sb="2" eb="3">
      <t>トウ</t>
    </rPh>
    <rPh sb="8" eb="9">
      <t>ラン</t>
    </rPh>
    <rPh sb="10" eb="12">
      <t>カキ</t>
    </rPh>
    <rPh sb="13" eb="15">
      <t>スウジ</t>
    </rPh>
    <rPh sb="21" eb="23">
      <t>ケイサン</t>
    </rPh>
    <rPh sb="25" eb="26">
      <t>サ</t>
    </rPh>
    <rPh sb="27" eb="28">
      <t>ツカ</t>
    </rPh>
    <phoneticPr fontId="3"/>
  </si>
  <si>
    <t>○○分析（株）</t>
    <rPh sb="2" eb="4">
      <t>ブンセキ</t>
    </rPh>
    <rPh sb="4" eb="7">
      <t>カブ</t>
    </rPh>
    <phoneticPr fontId="3"/>
  </si>
  <si>
    <t>○○畜産</t>
    <rPh sb="2" eb="4">
      <t>チクサン</t>
    </rPh>
    <phoneticPr fontId="3"/>
  </si>
  <si>
    <t>袋</t>
    <rPh sb="0" eb="1">
      <t>フクロ</t>
    </rPh>
    <phoneticPr fontId="3"/>
  </si>
  <si>
    <t>有機40%入り□□１号20kg</t>
    <phoneticPr fontId="3"/>
  </si>
  <si>
    <t>JA○○</t>
    <phoneticPr fontId="3"/>
  </si>
  <si>
    <t>【前作の施肥状況　または　地域の栽培暦】</t>
    <rPh sb="1" eb="2">
      <t>マエ</t>
    </rPh>
    <rPh sb="2" eb="3">
      <t>サク</t>
    </rPh>
    <rPh sb="4" eb="6">
      <t>セヒ</t>
    </rPh>
    <rPh sb="6" eb="8">
      <t>ジョウキョウ</t>
    </rPh>
    <rPh sb="13" eb="15">
      <t>チイキ</t>
    </rPh>
    <rPh sb="16" eb="18">
      <t>サイバイ</t>
    </rPh>
    <rPh sb="18" eb="19">
      <t>コヨミ</t>
    </rPh>
    <phoneticPr fontId="3"/>
  </si>
  <si>
    <t>肥料の化学肥料由来割合について</t>
    <rPh sb="0" eb="2">
      <t>ヒリョウ</t>
    </rPh>
    <rPh sb="3" eb="5">
      <t>カガク</t>
    </rPh>
    <rPh sb="5" eb="7">
      <t>ヒリョウ</t>
    </rPh>
    <rPh sb="7" eb="9">
      <t>ユライ</t>
    </rPh>
    <rPh sb="9" eb="11">
      <t>ワリアイ</t>
    </rPh>
    <phoneticPr fontId="3"/>
  </si>
  <si>
    <t>　○肥料の包装、カタログ、肥料メーカーのホームページなどで</t>
    <rPh sb="2" eb="4">
      <t>ヒリョウ</t>
    </rPh>
    <rPh sb="5" eb="7">
      <t>ホウソウ</t>
    </rPh>
    <rPh sb="13" eb="15">
      <t>ヒリョウ</t>
    </rPh>
    <phoneticPr fontId="3"/>
  </si>
  <si>
    <t>　○包装等では有機質肥料の含有割合がわからない場合は、</t>
    <rPh sb="2" eb="4">
      <t>ホウソウ</t>
    </rPh>
    <rPh sb="4" eb="5">
      <t>トウ</t>
    </rPh>
    <rPh sb="7" eb="10">
      <t>ユウキシツ</t>
    </rPh>
    <rPh sb="10" eb="12">
      <t>ヒリョウ</t>
    </rPh>
    <rPh sb="13" eb="15">
      <t>ガンユウ</t>
    </rPh>
    <rPh sb="15" eb="17">
      <t>ワリアイ</t>
    </rPh>
    <rPh sb="23" eb="25">
      <t>バアイ</t>
    </rPh>
    <phoneticPr fontId="3"/>
  </si>
  <si>
    <t>　　※一部に発酵促進のため尿素等を少量加えている堆肥もありますが、</t>
    <rPh sb="3" eb="5">
      <t>イチブ</t>
    </rPh>
    <rPh sb="6" eb="8">
      <t>ハッコウ</t>
    </rPh>
    <rPh sb="8" eb="10">
      <t>ソクシン</t>
    </rPh>
    <rPh sb="13" eb="15">
      <t>ニョウソ</t>
    </rPh>
    <rPh sb="15" eb="16">
      <t>ナド</t>
    </rPh>
    <rPh sb="17" eb="19">
      <t>ショウリョウ</t>
    </rPh>
    <rPh sb="19" eb="20">
      <t>クワ</t>
    </rPh>
    <rPh sb="24" eb="26">
      <t>タイヒ</t>
    </rPh>
    <phoneticPr fontId="3"/>
  </si>
  <si>
    <t>３．　複合化成肥料など一部有機質入り肥料の場合</t>
    <rPh sb="3" eb="5">
      <t>フクゴウ</t>
    </rPh>
    <rPh sb="5" eb="7">
      <t>カセイ</t>
    </rPh>
    <rPh sb="7" eb="9">
      <t>ヒリョウ</t>
    </rPh>
    <rPh sb="11" eb="13">
      <t>イチブ</t>
    </rPh>
    <rPh sb="13" eb="15">
      <t>ユウキ</t>
    </rPh>
    <rPh sb="15" eb="16">
      <t>シツ</t>
    </rPh>
    <rPh sb="16" eb="17">
      <t>イ</t>
    </rPh>
    <rPh sb="18" eb="20">
      <t>ヒリョウ</t>
    </rPh>
    <rPh sb="21" eb="23">
      <t>バアイ</t>
    </rPh>
    <phoneticPr fontId="3"/>
  </si>
  <si>
    <t>　　「有機●％入り」などと書かれていれば、それを基に計算します</t>
    <rPh sb="3" eb="5">
      <t>ユウキ</t>
    </rPh>
    <rPh sb="7" eb="8">
      <t>イ</t>
    </rPh>
    <rPh sb="13" eb="14">
      <t>カ</t>
    </rPh>
    <rPh sb="24" eb="25">
      <t>モト</t>
    </rPh>
    <rPh sb="26" eb="28">
      <t>ケイサン</t>
    </rPh>
    <phoneticPr fontId="3"/>
  </si>
  <si>
    <t>　　購入先、販売業者等にお問い合わせください</t>
    <rPh sb="8" eb="10">
      <t>ギョウシャ</t>
    </rPh>
    <phoneticPr fontId="3"/>
  </si>
  <si>
    <r>
      <t>（例）有機４０％入りの場合…　１００－４０＝</t>
    </r>
    <r>
      <rPr>
        <b/>
        <sz val="11"/>
        <color theme="1"/>
        <rFont val="游ゴシック"/>
        <family val="3"/>
        <charset val="128"/>
        <scheme val="minor"/>
      </rPr>
      <t>６０</t>
    </r>
    <rPh sb="1" eb="2">
      <t>レイ</t>
    </rPh>
    <rPh sb="3" eb="5">
      <t>ユウキ</t>
    </rPh>
    <rPh sb="8" eb="9">
      <t>イ</t>
    </rPh>
    <rPh sb="11" eb="13">
      <t>バアイ</t>
    </rPh>
    <phoneticPr fontId="3"/>
  </si>
  <si>
    <r>
      <t>１．　化学肥料　…　</t>
    </r>
    <r>
      <rPr>
        <b/>
        <sz val="11"/>
        <color theme="1"/>
        <rFont val="游ゴシック"/>
        <family val="3"/>
        <charset val="128"/>
        <scheme val="minor"/>
      </rPr>
      <t>１００</t>
    </r>
    <rPh sb="3" eb="5">
      <t>カガク</t>
    </rPh>
    <rPh sb="5" eb="7">
      <t>ヒリョウ</t>
    </rPh>
    <phoneticPr fontId="3"/>
  </si>
  <si>
    <r>
      <t>２．　特殊肥料（堆肥、家畜ふん）　…　</t>
    </r>
    <r>
      <rPr>
        <b/>
        <sz val="11"/>
        <color theme="1"/>
        <rFont val="游ゴシック"/>
        <family val="3"/>
        <charset val="128"/>
        <scheme val="minor"/>
      </rPr>
      <t>０</t>
    </r>
    <rPh sb="3" eb="5">
      <t>トクシュ</t>
    </rPh>
    <rPh sb="5" eb="7">
      <t>ヒリョウ</t>
    </rPh>
    <rPh sb="8" eb="10">
      <t>タイヒ</t>
    </rPh>
    <rPh sb="11" eb="13">
      <t>カチク</t>
    </rPh>
    <phoneticPr fontId="3"/>
  </si>
  <si>
    <t>○○　○○　ほか２名</t>
    <rPh sb="9" eb="10">
      <t>メイ</t>
    </rPh>
    <phoneticPr fontId="3"/>
  </si>
  <si>
    <t>○○化成オール１５　20kg</t>
    <rPh sb="2" eb="4">
      <t>カセイ</t>
    </rPh>
    <phoneticPr fontId="3"/>
  </si>
  <si>
    <t>土壌分析基本パック</t>
    <rPh sb="0" eb="4">
      <t>ドジョウブンsケイ</t>
    </rPh>
    <rPh sb="4" eb="6">
      <t>キホン</t>
    </rPh>
    <phoneticPr fontId="3"/>
  </si>
  <si>
    <t>散布作業代行</t>
    <rPh sb="0" eb="2">
      <t>サンプ</t>
    </rPh>
    <rPh sb="2" eb="4">
      <t>サギョウ</t>
    </rPh>
    <rPh sb="4" eb="6">
      <t>ダイコウ</t>
    </rPh>
    <phoneticPr fontId="3"/>
  </si>
  <si>
    <t>人</t>
    <rPh sb="0" eb="1">
      <t>ニン</t>
    </rPh>
    <phoneticPr fontId="3"/>
  </si>
  <si>
    <t>○○サービス</t>
    <phoneticPr fontId="3"/>
  </si>
  <si>
    <t>○○肥料店</t>
    <rPh sb="2" eb="4">
      <t>ヒリョウ</t>
    </rPh>
    <rPh sb="4" eb="5">
      <t>ミセ</t>
    </rPh>
    <phoneticPr fontId="3"/>
  </si>
  <si>
    <t>別紙3の化学肥料由来の割合欄（ｄ）は下記の要領で計算、記載してください</t>
    <rPh sb="0" eb="2">
      <t>ベッシ</t>
    </rPh>
    <rPh sb="13" eb="14">
      <t>ラン</t>
    </rPh>
    <rPh sb="18" eb="20">
      <t>カキ</t>
    </rPh>
    <rPh sb="21" eb="23">
      <t>ヨウリョウ</t>
    </rPh>
    <rPh sb="24" eb="26">
      <t>ケイサン</t>
    </rPh>
    <rPh sb="27" eb="29">
      <t>キサイ</t>
    </rPh>
    <phoneticPr fontId="3"/>
  </si>
  <si>
    <r>
      <t>　　　　　　　　　　　　　　　　　　→　</t>
    </r>
    <r>
      <rPr>
        <b/>
        <sz val="11"/>
        <color theme="1"/>
        <rFont val="游ゴシック"/>
        <family val="3"/>
        <charset val="128"/>
        <scheme val="minor"/>
      </rPr>
      <t>６０　を</t>
    </r>
    <r>
      <rPr>
        <sz val="11"/>
        <color theme="1"/>
        <rFont val="游ゴシック"/>
        <family val="2"/>
        <charset val="128"/>
        <scheme val="minor"/>
      </rPr>
      <t>（ｄ）欄に記載します</t>
    </r>
    <rPh sb="27" eb="28">
      <t>ラン</t>
    </rPh>
    <rPh sb="29" eb="31">
      <t>キサイ</t>
    </rPh>
    <phoneticPr fontId="3"/>
  </si>
  <si>
    <t>★単価
(円)</t>
    <rPh sb="1" eb="3">
      <t>タンカ</t>
    </rPh>
    <rPh sb="5" eb="6">
      <t>エン</t>
    </rPh>
    <phoneticPr fontId="3"/>
  </si>
  <si>
    <t>★金額
(円)</t>
    <rPh sb="1" eb="3">
      <t>キンガク</t>
    </rPh>
    <rPh sb="5" eb="6">
      <t>エン</t>
    </rPh>
    <phoneticPr fontId="3"/>
  </si>
  <si>
    <t>単価
(円)</t>
    <rPh sb="0" eb="2">
      <t>タンカ</t>
    </rPh>
    <rPh sb="4" eb="5">
      <t>エン</t>
    </rPh>
    <phoneticPr fontId="3"/>
  </si>
  <si>
    <t>金額
(円)</t>
    <rPh sb="0" eb="2">
      <t>キンガク</t>
    </rPh>
    <rPh sb="4" eb="5">
      <t>エン</t>
    </rPh>
    <phoneticPr fontId="3"/>
  </si>
  <si>
    <t>化学肥料由来の割合（％）</t>
    <rPh sb="0" eb="2">
      <t>カガク</t>
    </rPh>
    <rPh sb="2" eb="4">
      <t>ヒリョウ</t>
    </rPh>
    <rPh sb="4" eb="6">
      <t>ユライ</t>
    </rPh>
    <rPh sb="7" eb="9">
      <t>ワリアイ</t>
    </rPh>
    <phoneticPr fontId="3"/>
  </si>
  <si>
    <t>（ｂ）欄：肥料の１０アール当たりの施用量を記載してください</t>
    <rPh sb="3" eb="4">
      <t>ラン</t>
    </rPh>
    <rPh sb="5" eb="7">
      <t>ヒリョウ</t>
    </rPh>
    <rPh sb="13" eb="14">
      <t>ア</t>
    </rPh>
    <rPh sb="17" eb="20">
      <t>セヨウリョウ</t>
    </rPh>
    <rPh sb="21" eb="23">
      <t>キサイ</t>
    </rPh>
    <phoneticPr fontId="3"/>
  </si>
  <si>
    <t>　　　　　詳細は（参考）をご参照ください</t>
    <rPh sb="5" eb="7">
      <t>ショウサイ</t>
    </rPh>
    <rPh sb="9" eb="11">
      <t>サンコウ</t>
    </rPh>
    <rPh sb="14" eb="16">
      <t>サンショウ</t>
    </rPh>
    <phoneticPr fontId="3"/>
  </si>
  <si>
    <t>（ｄ）欄：商品のチラシ、肥料販売店の情報を基に記載してください。</t>
    <rPh sb="3" eb="4">
      <t>ラン</t>
    </rPh>
    <phoneticPr fontId="3"/>
  </si>
  <si>
    <t>申請者名：○○グループ</t>
    <rPh sb="0" eb="3">
      <t>シンセイシャ</t>
    </rPh>
    <rPh sb="3" eb="4">
      <t>メイ</t>
    </rPh>
    <phoneticPr fontId="3"/>
  </si>
  <si>
    <r>
      <t>★</t>
    </r>
    <r>
      <rPr>
        <sz val="16"/>
        <color theme="1"/>
        <rFont val="游ゴシック"/>
        <family val="3"/>
        <charset val="128"/>
        <scheme val="minor"/>
      </rPr>
      <t>実績報告時補助金精算額</t>
    </r>
    <rPh sb="1" eb="3">
      <t>ジッセキ</t>
    </rPh>
    <rPh sb="3" eb="5">
      <t>ホウコク</t>
    </rPh>
    <rPh sb="5" eb="6">
      <t>ジ</t>
    </rPh>
    <rPh sb="6" eb="9">
      <t>ホジョキン</t>
    </rPh>
    <rPh sb="9" eb="11">
      <t>セイサン</t>
    </rPh>
    <rPh sb="11" eb="12">
      <t>ガク</t>
    </rPh>
    <phoneticPr fontId="3"/>
  </si>
  <si>
    <t>（ｆ）欄：国産有機質肥料または同肥料を含む複合肥料の場合は○を記載してください</t>
    <rPh sb="3" eb="4">
      <t>ラン</t>
    </rPh>
    <rPh sb="5" eb="7">
      <t>コクサン</t>
    </rPh>
    <rPh sb="7" eb="10">
      <t>ユウキシツ</t>
    </rPh>
    <rPh sb="10" eb="12">
      <t>ヒリョウ</t>
    </rPh>
    <rPh sb="15" eb="16">
      <t>ドウ</t>
    </rPh>
    <rPh sb="16" eb="18">
      <t>ヒリョウ</t>
    </rPh>
    <rPh sb="19" eb="20">
      <t>フク</t>
    </rPh>
    <rPh sb="21" eb="23">
      <t>フクゴウ</t>
    </rPh>
    <rPh sb="23" eb="25">
      <t>ヒリョウ</t>
    </rPh>
    <rPh sb="26" eb="28">
      <t>バアイ</t>
    </rPh>
    <rPh sb="31" eb="33">
      <t>キサイ</t>
    </rPh>
    <phoneticPr fontId="3"/>
  </si>
  <si>
    <t>国産有機質肥料または同肥料を含む複合肥料の場合は○を記載してください</t>
    <rPh sb="0" eb="2">
      <t>コクサン</t>
    </rPh>
    <rPh sb="2" eb="5">
      <t>ユウキシツ</t>
    </rPh>
    <rPh sb="5" eb="7">
      <t>ヒリョウ</t>
    </rPh>
    <phoneticPr fontId="3"/>
  </si>
  <si>
    <r>
      <t>・農業者、作物毎に作成してください。</t>
    </r>
    <r>
      <rPr>
        <u/>
        <sz val="11"/>
        <color theme="1"/>
        <rFont val="游ゴシック"/>
        <family val="3"/>
        <charset val="128"/>
        <scheme val="minor"/>
      </rPr>
      <t>２名（社）以上で類似の施肥体系の場合は1枚にまとめても構いません</t>
    </r>
    <rPh sb="1" eb="4">
      <t>ノウギョウシャ</t>
    </rPh>
    <rPh sb="5" eb="7">
      <t>サクモツ</t>
    </rPh>
    <rPh sb="7" eb="8">
      <t>ゴト</t>
    </rPh>
    <rPh sb="9" eb="11">
      <t>サクセイ</t>
    </rPh>
    <rPh sb="19" eb="20">
      <t>メイ</t>
    </rPh>
    <rPh sb="21" eb="22">
      <t>シャ</t>
    </rPh>
    <rPh sb="23" eb="25">
      <t>イジョウ</t>
    </rPh>
    <rPh sb="26" eb="28">
      <t>ルイジ</t>
    </rPh>
    <rPh sb="29" eb="31">
      <t>セヒ</t>
    </rPh>
    <rPh sb="31" eb="33">
      <t>タイケイ</t>
    </rPh>
    <rPh sb="34" eb="36">
      <t>バアイ</t>
    </rPh>
    <rPh sb="38" eb="39">
      <t>マイ</t>
    </rPh>
    <rPh sb="45" eb="46">
      <t>カマ</t>
    </rPh>
    <phoneticPr fontId="3"/>
  </si>
  <si>
    <t>　　　本事業の計算においては０％として計算して構いません。</t>
    <rPh sb="7" eb="9">
      <t>ケイサン</t>
    </rPh>
    <rPh sb="19" eb="21">
      <t>ケイサン</t>
    </rPh>
    <rPh sb="23" eb="24">
      <t>カマ</t>
    </rPh>
    <phoneticPr fontId="3"/>
  </si>
  <si>
    <t>様式１　別紙４</t>
    <rPh sb="0" eb="2">
      <t>ヨウシキ</t>
    </rPh>
    <rPh sb="4" eb="6">
      <t>ベッシ</t>
    </rPh>
    <phoneticPr fontId="3"/>
  </si>
  <si>
    <t>三成分
（N/P/K）
（％）</t>
    <rPh sb="0" eb="1">
      <t>サン</t>
    </rPh>
    <rPh sb="1" eb="3">
      <t>セイブン</t>
    </rPh>
    <phoneticPr fontId="3"/>
  </si>
  <si>
    <t>10a当たり化学肥料由来の三成分施用量(kg)</t>
    <rPh sb="3" eb="4">
      <t>ア</t>
    </rPh>
    <rPh sb="6" eb="8">
      <t>カガク</t>
    </rPh>
    <rPh sb="8" eb="10">
      <t>ヒリョウ</t>
    </rPh>
    <rPh sb="10" eb="12">
      <t>ユライ</t>
    </rPh>
    <rPh sb="13" eb="14">
      <t>サン</t>
    </rPh>
    <rPh sb="14" eb="16">
      <t>セイブン</t>
    </rPh>
    <rPh sb="16" eb="19">
      <t>セヨウリョウ</t>
    </rPh>
    <phoneticPr fontId="3"/>
  </si>
  <si>
    <t>○</t>
    <phoneticPr fontId="3"/>
  </si>
  <si>
    <t>化学肥料由来の三成分の転換率</t>
    <rPh sb="0" eb="2">
      <t>カガク</t>
    </rPh>
    <rPh sb="2" eb="4">
      <t>ヒリョウ</t>
    </rPh>
    <rPh sb="4" eb="6">
      <t>ユライ</t>
    </rPh>
    <rPh sb="7" eb="8">
      <t>サン</t>
    </rPh>
    <rPh sb="8" eb="10">
      <t>セイブン</t>
    </rPh>
    <rPh sb="11" eb="13">
      <t>テンカン</t>
    </rPh>
    <rPh sb="13" eb="14">
      <t>リツ</t>
    </rPh>
    <phoneticPr fontId="3"/>
  </si>
  <si>
    <t>【化学肥料由来の三成分施用量の転換率】</t>
    <rPh sb="1" eb="3">
      <t>カガク</t>
    </rPh>
    <rPh sb="3" eb="5">
      <t>ヒリョウ</t>
    </rPh>
    <rPh sb="5" eb="7">
      <t>ユライ</t>
    </rPh>
    <rPh sb="8" eb="9">
      <t>サン</t>
    </rPh>
    <rPh sb="9" eb="11">
      <t>セイブン</t>
    </rPh>
    <rPh sb="11" eb="14">
      <t>セヨウリョウ</t>
    </rPh>
    <rPh sb="15" eb="17">
      <t>テンカン</t>
    </rPh>
    <rPh sb="17" eb="18">
      <t>リツ</t>
    </rPh>
    <phoneticPr fontId="3"/>
  </si>
  <si>
    <r>
      <t>③が</t>
    </r>
    <r>
      <rPr>
        <b/>
        <sz val="11"/>
        <color theme="1"/>
        <rFont val="游ゴシック"/>
        <family val="3"/>
        <charset val="128"/>
        <scheme val="minor"/>
      </rPr>
      <t>２０％</t>
    </r>
    <r>
      <rPr>
        <sz val="11"/>
        <color theme="1"/>
        <rFont val="游ゴシック"/>
        <family val="2"/>
        <charset val="128"/>
        <scheme val="minor"/>
      </rPr>
      <t>以上となるように設計をしてください</t>
    </r>
    <rPh sb="5" eb="7">
      <t>イジョウ</t>
    </rPh>
    <rPh sb="13" eb="15">
      <t>セッケイ</t>
    </rPh>
    <phoneticPr fontId="3"/>
  </si>
  <si>
    <t>・農業者、作物毎に作成してください。２名（社）以上で類似の施肥体系の場合は1枚にまとめても構いません</t>
    <rPh sb="1" eb="4">
      <t>ノウギョウシャ</t>
    </rPh>
    <rPh sb="5" eb="7">
      <t>サクモツ</t>
    </rPh>
    <rPh sb="7" eb="8">
      <t>ゴト</t>
    </rPh>
    <rPh sb="9" eb="11">
      <t>サクセイ</t>
    </rPh>
    <rPh sb="19" eb="20">
      <t>メイ</t>
    </rPh>
    <rPh sb="21" eb="22">
      <t>シャ</t>
    </rPh>
    <rPh sb="23" eb="25">
      <t>イジョウ</t>
    </rPh>
    <rPh sb="26" eb="28">
      <t>ルイジ</t>
    </rPh>
    <rPh sb="29" eb="31">
      <t>セヒ</t>
    </rPh>
    <rPh sb="31" eb="33">
      <t>タイケイ</t>
    </rPh>
    <rPh sb="34" eb="36">
      <t>バアイ</t>
    </rPh>
    <rPh sb="38" eb="39">
      <t>マイ</t>
    </rPh>
    <rPh sb="45" eb="46">
      <t>カマ</t>
    </rPh>
    <phoneticPr fontId="3"/>
  </si>
  <si>
    <t>第１号様式　別紙４</t>
    <rPh sb="0" eb="1">
      <t>ダイ</t>
    </rPh>
    <rPh sb="2" eb="3">
      <t>ゴウ</t>
    </rPh>
    <rPh sb="3" eb="5">
      <t>ヨウシキ</t>
    </rPh>
    <rPh sb="6" eb="8">
      <t>ベッシ</t>
    </rPh>
    <phoneticPr fontId="3"/>
  </si>
  <si>
    <t>【事業実施後の施肥計画】</t>
    <rPh sb="1" eb="3">
      <t>ジギョウ</t>
    </rPh>
    <rPh sb="3" eb="5">
      <t>ジッシ</t>
    </rPh>
    <rPh sb="5" eb="6">
      <t>ゴ</t>
    </rPh>
    <rPh sb="7" eb="9">
      <t>セヒ</t>
    </rPh>
    <rPh sb="9" eb="11">
      <t>ケイカク</t>
    </rPh>
    <phoneticPr fontId="3"/>
  </si>
  <si>
    <r>
      <t>③が</t>
    </r>
    <r>
      <rPr>
        <b/>
        <sz val="11"/>
        <color theme="1"/>
        <rFont val="游ゴシック"/>
        <family val="3"/>
        <charset val="128"/>
        <scheme val="minor"/>
      </rPr>
      <t>２０</t>
    </r>
    <r>
      <rPr>
        <sz val="11"/>
        <color theme="1"/>
        <rFont val="游ゴシック"/>
        <family val="3"/>
        <charset val="128"/>
        <scheme val="minor"/>
      </rPr>
      <t>％以上となるように設計をしてください</t>
    </r>
    <rPh sb="5" eb="7">
      <t>イジョウ</t>
    </rPh>
    <rPh sb="13" eb="15">
      <t>セッケイ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</si>
</sst>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0"/>
  </numFmts>
  <fonts count="26"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8"/>
      <color theme="1"/>
      <name val="游ゴシック"/>
      <family val="3"/>
      <charset val="128"/>
      <scheme val="minor"/>
    </font>
    <font>
      <sz val="14"/>
      <color theme="1"/>
      <name val="游ゴシック"/>
      <family val="3"/>
      <charset val="128"/>
      <scheme val="minor"/>
    </font>
    <font>
      <sz val="11"/>
      <color theme="1"/>
      <name val="ＭＳ 明朝"/>
      <family val="1"/>
      <charset val="128"/>
    </font>
    <font>
      <sz val="9"/>
      <color theme="1"/>
      <name val="游ゴシック"/>
      <family val="2"/>
      <charset val="128"/>
      <scheme val="minor"/>
    </font>
    <font>
      <sz val="16"/>
      <color theme="1"/>
      <name val="游ゴシック"/>
      <family val="3"/>
      <charset val="128"/>
      <scheme val="minor"/>
    </font>
    <font>
      <sz val="11"/>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u/>
      <sz val="10"/>
      <color theme="1"/>
      <name val="游ゴシック"/>
      <family val="3"/>
      <charset val="128"/>
      <scheme val="minor"/>
    </font>
    <font>
      <sz val="14"/>
      <color theme="1"/>
      <name val="游ゴシック"/>
      <family val="2"/>
      <charset val="128"/>
      <scheme val="minor"/>
    </font>
    <font>
      <sz val="11"/>
      <color rgb="FFFF0000"/>
      <name val="游ゴシック"/>
      <family val="3"/>
      <charset val="128"/>
      <scheme val="minor"/>
    </font>
    <font>
      <sz val="9"/>
      <color theme="1"/>
      <name val="游ゴシック"/>
      <family val="3"/>
      <charset val="128"/>
      <scheme val="minor"/>
    </font>
    <font>
      <u/>
      <sz val="11"/>
      <color theme="1"/>
      <name val="游ゴシック"/>
      <family val="3"/>
      <charset val="128"/>
      <scheme val="minor"/>
    </font>
    <font>
      <b/>
      <sz val="12"/>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b/>
      <sz val="11"/>
      <color theme="1"/>
      <name val="ＤＦ特太ゴシック体"/>
      <family val="3"/>
      <charset val="128"/>
    </font>
    <font>
      <b/>
      <sz val="16"/>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bottom style="dashDot">
        <color auto="1"/>
      </bottom>
      <diagonal/>
    </border>
    <border>
      <left style="thick">
        <color indexed="64"/>
      </left>
      <right style="thick">
        <color indexed="64"/>
      </right>
      <top style="thick">
        <color indexed="64"/>
      </top>
      <bottom style="thick">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2">
    <xf numFmtId="0" fontId="0" fillId="0" borderId="0" xfId="0">
      <alignment vertical="center"/>
    </xf>
    <xf numFmtId="0" fontId="0" fillId="0" borderId="0" xfId="0" applyNumberFormat="1">
      <alignment vertical="center"/>
    </xf>
    <xf numFmtId="0" fontId="5" fillId="0" borderId="0" xfId="0" applyNumberFormat="1" applyFont="1" applyAlignment="1">
      <alignment horizontal="center" vertical="center"/>
    </xf>
    <xf numFmtId="0" fontId="5" fillId="0" borderId="0" xfId="0" applyNumberFormat="1" applyFont="1" applyBorder="1" applyAlignment="1">
      <alignment horizontal="center" vertical="center"/>
    </xf>
    <xf numFmtId="38" fontId="0" fillId="0" borderId="2" xfId="1" applyFont="1" applyBorder="1">
      <alignment vertical="center"/>
    </xf>
    <xf numFmtId="38" fontId="0" fillId="0" borderId="3" xfId="1" applyFont="1" applyBorder="1">
      <alignment vertical="center"/>
    </xf>
    <xf numFmtId="0" fontId="0" fillId="0" borderId="2" xfId="0" applyNumberFormat="1" applyBorder="1" applyAlignment="1">
      <alignment horizontal="right" vertical="center"/>
    </xf>
    <xf numFmtId="0" fontId="0" fillId="0" borderId="0" xfId="0" applyNumberFormat="1" applyBorder="1">
      <alignment vertical="center"/>
    </xf>
    <xf numFmtId="38" fontId="0" fillId="0" borderId="7" xfId="1" applyFont="1" applyBorder="1">
      <alignment vertical="center"/>
    </xf>
    <xf numFmtId="0" fontId="0" fillId="0" borderId="0" xfId="0" applyNumberFormat="1" applyFill="1" applyBorder="1">
      <alignment vertical="center"/>
    </xf>
    <xf numFmtId="38" fontId="0" fillId="0" borderId="0" xfId="1" applyFont="1" applyBorder="1">
      <alignment vertical="center"/>
    </xf>
    <xf numFmtId="0" fontId="0" fillId="0" borderId="2" xfId="0" applyNumberFormat="1" applyBorder="1">
      <alignment vertical="center"/>
    </xf>
    <xf numFmtId="38" fontId="0" fillId="0" borderId="10" xfId="1" applyFont="1" applyBorder="1">
      <alignment vertical="center"/>
    </xf>
    <xf numFmtId="38" fontId="0" fillId="0" borderId="9" xfId="1" applyFont="1" applyBorder="1">
      <alignment vertical="center"/>
    </xf>
    <xf numFmtId="38" fontId="0" fillId="0" borderId="12" xfId="1" applyFont="1" applyBorder="1" applyAlignment="1">
      <alignment vertical="center"/>
    </xf>
    <xf numFmtId="38" fontId="0" fillId="0" borderId="12" xfId="1" applyFont="1" applyBorder="1">
      <alignment vertical="center"/>
    </xf>
    <xf numFmtId="3" fontId="0" fillId="0" borderId="0" xfId="0" applyNumberFormat="1">
      <alignment vertical="center"/>
    </xf>
    <xf numFmtId="38" fontId="0" fillId="0" borderId="13" xfId="1" applyFont="1" applyBorder="1">
      <alignment vertical="center"/>
    </xf>
    <xf numFmtId="0" fontId="0" fillId="0" borderId="0" xfId="0" applyNumberFormat="1" applyAlignment="1">
      <alignment horizontal="right" vertical="center"/>
    </xf>
    <xf numFmtId="0" fontId="0" fillId="0" borderId="0" xfId="0" applyNumberFormat="1" applyAlignment="1">
      <alignment horizontal="center" vertical="center"/>
    </xf>
    <xf numFmtId="38" fontId="0" fillId="0" borderId="14" xfId="1" applyFont="1" applyBorder="1" applyAlignment="1">
      <alignment vertical="center"/>
    </xf>
    <xf numFmtId="0" fontId="0" fillId="0" borderId="2" xfId="0" applyNumberFormat="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3" xfId="0" applyNumberFormat="1" applyBorder="1" applyAlignment="1">
      <alignment horizontal="center" vertical="center" wrapText="1"/>
    </xf>
    <xf numFmtId="38" fontId="0" fillId="0" borderId="2" xfId="1" applyFont="1" applyBorder="1" applyAlignment="1">
      <alignment horizontal="center" vertical="center"/>
    </xf>
    <xf numFmtId="0" fontId="9" fillId="0" borderId="0" xfId="0" applyNumberFormat="1" applyFont="1" applyAlignment="1">
      <alignment horizontal="right" vertical="center"/>
    </xf>
    <xf numFmtId="0" fontId="0" fillId="0" borderId="0" xfId="0" applyNumberFormat="1" applyBorder="1" applyAlignment="1">
      <alignment horizontal="right" vertical="center"/>
    </xf>
    <xf numFmtId="38" fontId="10" fillId="0" borderId="0" xfId="0" applyNumberFormat="1" applyFont="1" applyBorder="1">
      <alignment vertical="center"/>
    </xf>
    <xf numFmtId="38" fontId="0" fillId="0" borderId="0" xfId="1" applyFont="1" applyBorder="1" applyAlignment="1">
      <alignment horizontal="center" vertical="center"/>
    </xf>
    <xf numFmtId="38" fontId="0" fillId="0" borderId="0" xfId="1" applyFont="1" applyBorder="1" applyAlignment="1">
      <alignment vertical="center"/>
    </xf>
    <xf numFmtId="0" fontId="12" fillId="0" borderId="0" xfId="0" applyNumberFormat="1" applyFont="1">
      <alignment vertical="center"/>
    </xf>
    <xf numFmtId="38" fontId="12" fillId="0" borderId="0" xfId="1" applyFont="1" applyFill="1" applyBorder="1" applyAlignment="1">
      <alignment vertical="center"/>
    </xf>
    <xf numFmtId="0" fontId="0" fillId="0" borderId="0" xfId="0" applyNumberFormat="1" applyBorder="1" applyAlignment="1">
      <alignment horizontal="right"/>
    </xf>
    <xf numFmtId="0" fontId="0" fillId="0" borderId="3" xfId="0" applyNumberFormat="1" applyBorder="1">
      <alignment vertical="center"/>
    </xf>
    <xf numFmtId="0" fontId="0" fillId="0" borderId="5" xfId="0" applyNumberFormat="1" applyBorder="1">
      <alignment vertical="center"/>
    </xf>
    <xf numFmtId="0" fontId="0" fillId="0" borderId="0" xfId="0" applyNumberFormat="1" applyAlignment="1">
      <alignment vertical="center"/>
    </xf>
    <xf numFmtId="0" fontId="0" fillId="0" borderId="0" xfId="0" applyNumberFormat="1" applyAlignment="1">
      <alignment horizontal="left" vertical="center"/>
    </xf>
    <xf numFmtId="0" fontId="8" fillId="0" borderId="0" xfId="0" applyNumberFormat="1" applyFont="1" applyAlignment="1">
      <alignment horizontal="left" vertical="center"/>
    </xf>
    <xf numFmtId="0" fontId="8" fillId="0" borderId="15" xfId="0" applyNumberFormat="1" applyFont="1" applyBorder="1" applyAlignment="1">
      <alignment horizontal="left" vertical="center"/>
    </xf>
    <xf numFmtId="0" fontId="0" fillId="0" borderId="15" xfId="0" applyNumberFormat="1" applyBorder="1" applyAlignment="1">
      <alignment horizontal="right" vertical="center"/>
    </xf>
    <xf numFmtId="38" fontId="10" fillId="0" borderId="15" xfId="0" applyNumberFormat="1" applyFont="1" applyBorder="1">
      <alignment vertical="center"/>
    </xf>
    <xf numFmtId="0" fontId="0" fillId="0" borderId="15" xfId="0" applyNumberFormat="1" applyBorder="1">
      <alignment vertical="center"/>
    </xf>
    <xf numFmtId="38" fontId="0" fillId="0" borderId="16" xfId="1" applyFont="1" applyBorder="1">
      <alignment vertical="center"/>
    </xf>
    <xf numFmtId="38" fontId="0" fillId="0" borderId="6" xfId="1" applyFont="1" applyBorder="1" applyAlignment="1">
      <alignment vertical="center"/>
    </xf>
    <xf numFmtId="0" fontId="0" fillId="0" borderId="11" xfId="0" applyNumberFormat="1" applyBorder="1" applyAlignment="1">
      <alignment vertical="center"/>
    </xf>
    <xf numFmtId="0" fontId="5" fillId="0" borderId="0" xfId="0" applyNumberFormat="1" applyFont="1" applyBorder="1" applyAlignment="1">
      <alignment horizontal="center"/>
    </xf>
    <xf numFmtId="176" fontId="0" fillId="0" borderId="3" xfId="1" applyNumberFormat="1" applyFont="1" applyBorder="1">
      <alignment vertical="center"/>
    </xf>
    <xf numFmtId="176" fontId="0" fillId="0" borderId="9" xfId="1" applyNumberFormat="1" applyFont="1" applyBorder="1">
      <alignment vertical="center"/>
    </xf>
    <xf numFmtId="38" fontId="0" fillId="0" borderId="2" xfId="1" applyFont="1" applyBorder="1" applyAlignment="1">
      <alignment horizontal="right" vertical="center"/>
    </xf>
    <xf numFmtId="38" fontId="1" fillId="0" borderId="16" xfId="1" applyFont="1" applyBorder="1">
      <alignment vertical="center"/>
    </xf>
    <xf numFmtId="38" fontId="14" fillId="0" borderId="16" xfId="0" applyNumberFormat="1" applyFont="1" applyBorder="1">
      <alignment vertical="center"/>
    </xf>
    <xf numFmtId="38" fontId="14" fillId="0" borderId="7" xfId="0" applyNumberFormat="1" applyFont="1" applyBorder="1">
      <alignment vertical="center"/>
    </xf>
    <xf numFmtId="0" fontId="7" fillId="0" borderId="2" xfId="0" applyNumberFormat="1" applyFont="1" applyBorder="1" applyAlignment="1">
      <alignment horizontal="center" vertical="center" wrapText="1"/>
    </xf>
    <xf numFmtId="38" fontId="2" fillId="0" borderId="2" xfId="1" applyFont="1" applyBorder="1">
      <alignment vertical="center"/>
    </xf>
    <xf numFmtId="38" fontId="2" fillId="0" borderId="3" xfId="1" applyFont="1" applyBorder="1">
      <alignment vertical="center"/>
    </xf>
    <xf numFmtId="38" fontId="15" fillId="0" borderId="3" xfId="1" applyFont="1" applyBorder="1">
      <alignment vertical="center"/>
    </xf>
    <xf numFmtId="176" fontId="15" fillId="0" borderId="3" xfId="1" applyNumberFormat="1" applyFont="1" applyBorder="1">
      <alignment vertical="center"/>
    </xf>
    <xf numFmtId="38" fontId="15" fillId="0" borderId="2" xfId="1" applyFont="1" applyBorder="1">
      <alignment vertical="center"/>
    </xf>
    <xf numFmtId="0" fontId="9" fillId="0" borderId="0" xfId="0" applyNumberFormat="1" applyFont="1" applyAlignment="1">
      <alignment horizontal="right" vertical="center"/>
    </xf>
    <xf numFmtId="0" fontId="0" fillId="0" borderId="0" xfId="0" applyNumberFormat="1" applyAlignment="1">
      <alignment horizontal="right" vertical="center"/>
    </xf>
    <xf numFmtId="0" fontId="0" fillId="0" borderId="0" xfId="0" applyNumberFormat="1" applyAlignment="1">
      <alignment horizontal="center" vertical="center"/>
    </xf>
    <xf numFmtId="0" fontId="0" fillId="0" borderId="0" xfId="0" applyAlignment="1">
      <alignment horizontal="center" vertical="center"/>
    </xf>
    <xf numFmtId="0" fontId="0" fillId="0" borderId="2" xfId="0" applyBorder="1">
      <alignment vertical="center"/>
    </xf>
    <xf numFmtId="0" fontId="0" fillId="0" borderId="17" xfId="0" applyBorder="1">
      <alignment vertical="center"/>
    </xf>
    <xf numFmtId="0" fontId="0" fillId="0" borderId="8" xfId="0" applyBorder="1">
      <alignment vertical="center"/>
    </xf>
    <xf numFmtId="0" fontId="0" fillId="0" borderId="0" xfId="0" applyBorder="1">
      <alignment vertical="center"/>
    </xf>
    <xf numFmtId="0" fontId="10" fillId="0" borderId="0" xfId="0" applyFont="1">
      <alignment vertical="center"/>
    </xf>
    <xf numFmtId="0" fontId="8" fillId="0" borderId="0" xfId="0" applyFont="1">
      <alignment vertical="center"/>
    </xf>
    <xf numFmtId="0" fontId="0" fillId="0" borderId="11" xfId="0" applyBorder="1">
      <alignment vertical="center"/>
    </xf>
    <xf numFmtId="0" fontId="0" fillId="0" borderId="11" xfId="0" applyBorder="1" applyAlignment="1">
      <alignment horizontal="center" vertical="center" wrapText="1"/>
    </xf>
    <xf numFmtId="0" fontId="0" fillId="0" borderId="0" xfId="0" applyBorder="1" applyAlignment="1">
      <alignment horizontal="left" vertical="center"/>
    </xf>
    <xf numFmtId="0" fontId="0" fillId="0" borderId="19" xfId="0" applyBorder="1">
      <alignment vertical="center"/>
    </xf>
    <xf numFmtId="0" fontId="0" fillId="0" borderId="10" xfId="0" applyBorder="1">
      <alignment vertical="center"/>
    </xf>
    <xf numFmtId="0" fontId="0" fillId="0" borderId="20" xfId="0" applyBorder="1">
      <alignment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10" xfId="0" applyBorder="1" applyAlignment="1">
      <alignment horizontal="center" vertical="center"/>
    </xf>
    <xf numFmtId="177" fontId="8" fillId="0" borderId="7" xfId="0" applyNumberFormat="1" applyFont="1" applyBorder="1" applyAlignment="1">
      <alignment horizontal="center" vertical="center"/>
    </xf>
    <xf numFmtId="0" fontId="0" fillId="0" borderId="9" xfId="0" applyBorder="1" applyAlignment="1">
      <alignment horizontal="left" vertical="center"/>
    </xf>
    <xf numFmtId="0" fontId="7" fillId="0" borderId="2" xfId="0" applyFont="1" applyBorder="1">
      <alignment vertical="center"/>
    </xf>
    <xf numFmtId="177" fontId="16" fillId="0" borderId="2" xfId="0" applyNumberFormat="1" applyFont="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18" fillId="0" borderId="24" xfId="0" applyFont="1" applyBorder="1">
      <alignment vertical="center"/>
    </xf>
    <xf numFmtId="0" fontId="19" fillId="0" borderId="0" xfId="0" applyFont="1">
      <alignment vertical="center"/>
    </xf>
    <xf numFmtId="38" fontId="0" fillId="0" borderId="2" xfId="1" applyFont="1" applyBorder="1" applyAlignment="1">
      <alignment vertical="center" wrapText="1"/>
    </xf>
    <xf numFmtId="0" fontId="0" fillId="0" borderId="0" xfId="0" applyFont="1">
      <alignment vertical="center"/>
    </xf>
    <xf numFmtId="38" fontId="15" fillId="0" borderId="2" xfId="1" applyFont="1" applyBorder="1" applyAlignment="1">
      <alignment horizontal="right" vertical="center"/>
    </xf>
    <xf numFmtId="38" fontId="2" fillId="0" borderId="2" xfId="1" applyFont="1" applyBorder="1" applyAlignment="1">
      <alignment horizontal="right" vertical="center"/>
    </xf>
    <xf numFmtId="38" fontId="15" fillId="0" borderId="3" xfId="1" applyFont="1" applyBorder="1" applyAlignment="1">
      <alignment horizontal="center" vertical="center"/>
    </xf>
    <xf numFmtId="0" fontId="21" fillId="0" borderId="0" xfId="0" applyNumberFormat="1" applyFont="1">
      <alignment vertical="center"/>
    </xf>
    <xf numFmtId="0" fontId="11" fillId="0" borderId="20" xfId="0" applyFont="1" applyBorder="1" applyAlignment="1">
      <alignment horizontal="center" vertical="center" wrapText="1"/>
    </xf>
    <xf numFmtId="38" fontId="20" fillId="0" borderId="2" xfId="1" applyFont="1" applyBorder="1">
      <alignment vertical="center"/>
    </xf>
    <xf numFmtId="0" fontId="20" fillId="0" borderId="2" xfId="0" applyFont="1" applyBorder="1">
      <alignment vertical="center"/>
    </xf>
    <xf numFmtId="0" fontId="22" fillId="0" borderId="2" xfId="0" applyFont="1" applyBorder="1" applyAlignment="1">
      <alignment horizontal="center" vertical="center"/>
    </xf>
    <xf numFmtId="0" fontId="23" fillId="0" borderId="0" xfId="0" applyFont="1" applyAlignment="1">
      <alignment horizontal="center" vertical="center"/>
    </xf>
    <xf numFmtId="177" fontId="23" fillId="0" borderId="7" xfId="0" applyNumberFormat="1" applyFont="1" applyBorder="1" applyAlignment="1">
      <alignment horizontal="center" vertical="center"/>
    </xf>
    <xf numFmtId="0" fontId="20" fillId="0" borderId="18" xfId="0" applyFont="1" applyBorder="1">
      <alignment vertical="center"/>
    </xf>
    <xf numFmtId="0" fontId="8" fillId="0" borderId="0" xfId="0" applyFont="1" applyAlignment="1">
      <alignment horizontal="center" vertical="center"/>
    </xf>
    <xf numFmtId="0" fontId="9" fillId="0" borderId="20" xfId="0" applyFont="1" applyBorder="1" applyAlignment="1">
      <alignment horizontal="center" vertical="center" wrapText="1"/>
    </xf>
    <xf numFmtId="0" fontId="24"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8" xfId="0" applyFont="1" applyBorder="1">
      <alignment vertical="center"/>
    </xf>
    <xf numFmtId="0" fontId="9" fillId="0" borderId="10" xfId="0" applyFont="1" applyBorder="1">
      <alignment vertical="center"/>
    </xf>
    <xf numFmtId="0" fontId="9" fillId="0" borderId="10" xfId="0" applyFont="1" applyBorder="1" applyAlignment="1">
      <alignment horizontal="center" vertical="center"/>
    </xf>
    <xf numFmtId="0" fontId="9" fillId="0" borderId="11" xfId="0" applyFont="1" applyBorder="1">
      <alignment vertical="center"/>
    </xf>
    <xf numFmtId="0" fontId="9" fillId="0" borderId="20" xfId="0" applyFont="1" applyBorder="1">
      <alignment vertical="center"/>
    </xf>
    <xf numFmtId="0" fontId="9" fillId="0" borderId="20"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lignment vertical="center"/>
    </xf>
    <xf numFmtId="38" fontId="9" fillId="0" borderId="2" xfId="1" applyFont="1" applyBorder="1">
      <alignment vertical="center"/>
    </xf>
    <xf numFmtId="0" fontId="9" fillId="0" borderId="17" xfId="0" applyFont="1" applyBorder="1">
      <alignment vertical="center"/>
    </xf>
    <xf numFmtId="0" fontId="9" fillId="0" borderId="19" xfId="0" applyFont="1" applyBorder="1">
      <alignment vertical="center"/>
    </xf>
    <xf numFmtId="0" fontId="9" fillId="0" borderId="18" xfId="0" applyFont="1" applyBorder="1">
      <alignment vertical="center"/>
    </xf>
    <xf numFmtId="0" fontId="9" fillId="0" borderId="0" xfId="0" applyFont="1" applyBorder="1" applyAlignment="1">
      <alignment horizontal="left" vertical="center"/>
    </xf>
    <xf numFmtId="0" fontId="9" fillId="0" borderId="0" xfId="0" applyFont="1" applyBorder="1">
      <alignment vertical="center"/>
    </xf>
    <xf numFmtId="0" fontId="12" fillId="0" borderId="20" xfId="0" applyFont="1" applyBorder="1" applyAlignment="1">
      <alignment horizontal="center" vertical="center" wrapText="1"/>
    </xf>
    <xf numFmtId="0" fontId="9" fillId="0" borderId="2" xfId="0" applyFont="1" applyBorder="1" applyAlignment="1">
      <alignment horizontal="center" vertical="center"/>
    </xf>
    <xf numFmtId="0" fontId="9" fillId="0" borderId="9" xfId="0" applyFont="1" applyBorder="1" applyAlignment="1">
      <alignment horizontal="left" vertical="center"/>
    </xf>
    <xf numFmtId="0" fontId="16" fillId="0" borderId="2" xfId="0" applyFont="1" applyBorder="1">
      <alignment vertical="center"/>
    </xf>
    <xf numFmtId="0" fontId="25" fillId="0" borderId="0" xfId="0" applyFont="1">
      <alignment vertical="center"/>
    </xf>
    <xf numFmtId="177" fontId="12" fillId="0" borderId="2" xfId="0" applyNumberFormat="1" applyFont="1" applyBorder="1">
      <alignment vertical="center"/>
    </xf>
    <xf numFmtId="0" fontId="4" fillId="0" borderId="0" xfId="0" applyNumberFormat="1" applyFont="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5" xfId="0" applyNumberFormat="1" applyBorder="1" applyAlignment="1">
      <alignment horizontal="center" vertical="center"/>
    </xf>
    <xf numFmtId="0" fontId="0" fillId="0" borderId="2" xfId="0" applyNumberFormat="1" applyBorder="1" applyAlignment="1">
      <alignment horizontal="center" vertical="center"/>
    </xf>
    <xf numFmtId="3" fontId="6" fillId="0" borderId="1" xfId="0" applyNumberFormat="1" applyFont="1" applyBorder="1" applyAlignment="1">
      <alignment horizontal="left"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10" fillId="0" borderId="23" xfId="0" applyFont="1" applyBorder="1" applyAlignment="1">
      <alignment horizontal="center" vertical="center"/>
    </xf>
    <xf numFmtId="0" fontId="8"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352424</xdr:colOff>
      <xdr:row>21</xdr:row>
      <xdr:rowOff>380999</xdr:rowOff>
    </xdr:from>
    <xdr:ext cx="811991" cy="328423"/>
    <xdr:sp macro="" textlink="">
      <xdr:nvSpPr>
        <xdr:cNvPr id="5" name="正方形/長方形 4">
          <a:extLst>
            <a:ext uri="{FF2B5EF4-FFF2-40B4-BE49-F238E27FC236}">
              <a16:creationId xmlns:a16="http://schemas.microsoft.com/office/drawing/2014/main" id="{E6BDC7D2-9C28-4941-A8A2-870779CF193C}"/>
            </a:ext>
          </a:extLst>
        </xdr:cNvPr>
        <xdr:cNvSpPr/>
      </xdr:nvSpPr>
      <xdr:spPr>
        <a:xfrm>
          <a:off x="4010024" y="8172449"/>
          <a:ext cx="811991" cy="328423"/>
        </a:xfrm>
        <a:prstGeom prst="rect">
          <a:avLst/>
        </a:prstGeom>
        <a:noFill/>
      </xdr:spPr>
      <xdr:txBody>
        <a:bodyPr wrap="square" lIns="91440" tIns="45720" rIns="91440" bIns="45720">
          <a:spAutoFit/>
        </a:bodyPr>
        <a:lstStyle/>
        <a:p>
          <a:pPr algn="ctr"/>
          <a:r>
            <a:rPr lang="ja-JP" altLang="en-US" sz="1100" b="0" cap="none" spc="0">
              <a:ln w="0"/>
              <a:solidFill>
                <a:schemeClr val="tx1"/>
              </a:solidFill>
              <a:effectLst>
                <a:outerShdw blurRad="38100" dist="19050" dir="2700000" algn="tl" rotWithShape="0">
                  <a:schemeClr val="dk1">
                    <a:alpha val="40000"/>
                  </a:schemeClr>
                </a:outerShdw>
              </a:effectLst>
            </a:rPr>
            <a:t>（Ａ）</a:t>
          </a:r>
        </a:p>
      </xdr:txBody>
    </xdr:sp>
    <xdr:clientData/>
  </xdr:oneCellAnchor>
  <xdr:oneCellAnchor>
    <xdr:from>
      <xdr:col>10</xdr:col>
      <xdr:colOff>85724</xdr:colOff>
      <xdr:row>21</xdr:row>
      <xdr:rowOff>390524</xdr:rowOff>
    </xdr:from>
    <xdr:ext cx="811991" cy="328423"/>
    <xdr:sp macro="" textlink="">
      <xdr:nvSpPr>
        <xdr:cNvPr id="6" name="正方形/長方形 5">
          <a:extLst>
            <a:ext uri="{FF2B5EF4-FFF2-40B4-BE49-F238E27FC236}">
              <a16:creationId xmlns:a16="http://schemas.microsoft.com/office/drawing/2014/main" id="{2003E423-404E-46C6-A037-08B01F7FAABC}"/>
            </a:ext>
          </a:extLst>
        </xdr:cNvPr>
        <xdr:cNvSpPr/>
      </xdr:nvSpPr>
      <xdr:spPr>
        <a:xfrm>
          <a:off x="6791324" y="8181974"/>
          <a:ext cx="811991" cy="328423"/>
        </a:xfrm>
        <a:prstGeom prst="rect">
          <a:avLst/>
        </a:prstGeom>
        <a:noFill/>
      </xdr:spPr>
      <xdr:txBody>
        <a:bodyPr wrap="square" lIns="91440" tIns="45720" rIns="91440" bIns="45720">
          <a:spAutoFit/>
        </a:bodyPr>
        <a:lstStyle/>
        <a:p>
          <a:pPr algn="ctr"/>
          <a:r>
            <a:rPr lang="ja-JP" altLang="en-US" sz="1100" b="0" cap="none" spc="0">
              <a:ln w="0"/>
              <a:solidFill>
                <a:schemeClr val="tx1"/>
              </a:solidFill>
              <a:effectLst>
                <a:outerShdw blurRad="38100" dist="19050" dir="2700000" algn="tl" rotWithShape="0">
                  <a:schemeClr val="dk1">
                    <a:alpha val="40000"/>
                  </a:schemeClr>
                </a:outerShdw>
              </a:effectLst>
            </a:rPr>
            <a:t>（ア）</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352424</xdr:colOff>
      <xdr:row>21</xdr:row>
      <xdr:rowOff>380999</xdr:rowOff>
    </xdr:from>
    <xdr:ext cx="811991" cy="328423"/>
    <xdr:sp macro="" textlink="">
      <xdr:nvSpPr>
        <xdr:cNvPr id="2" name="正方形/長方形 1">
          <a:extLst>
            <a:ext uri="{FF2B5EF4-FFF2-40B4-BE49-F238E27FC236}">
              <a16:creationId xmlns:a16="http://schemas.microsoft.com/office/drawing/2014/main" id="{4AD397F7-7532-4D77-B13C-D9031FEBF52F}"/>
            </a:ext>
          </a:extLst>
        </xdr:cNvPr>
        <xdr:cNvSpPr/>
      </xdr:nvSpPr>
      <xdr:spPr>
        <a:xfrm>
          <a:off x="4010024" y="8172449"/>
          <a:ext cx="811991" cy="328423"/>
        </a:xfrm>
        <a:prstGeom prst="rect">
          <a:avLst/>
        </a:prstGeom>
        <a:noFill/>
      </xdr:spPr>
      <xdr:txBody>
        <a:bodyPr wrap="square" lIns="91440" tIns="45720" rIns="91440" bIns="45720">
          <a:spAutoFit/>
        </a:bodyPr>
        <a:lstStyle/>
        <a:p>
          <a:pPr algn="ctr"/>
          <a:r>
            <a:rPr lang="ja-JP" altLang="en-US" sz="1100" b="0" cap="none" spc="0">
              <a:ln w="0"/>
              <a:solidFill>
                <a:schemeClr val="tx1"/>
              </a:solidFill>
              <a:effectLst>
                <a:outerShdw blurRad="38100" dist="19050" dir="2700000" algn="tl" rotWithShape="0">
                  <a:schemeClr val="dk1">
                    <a:alpha val="40000"/>
                  </a:schemeClr>
                </a:outerShdw>
              </a:effectLst>
            </a:rPr>
            <a:t>（Ａ）</a:t>
          </a:r>
        </a:p>
      </xdr:txBody>
    </xdr:sp>
    <xdr:clientData/>
  </xdr:oneCellAnchor>
  <xdr:oneCellAnchor>
    <xdr:from>
      <xdr:col>10</xdr:col>
      <xdr:colOff>85724</xdr:colOff>
      <xdr:row>21</xdr:row>
      <xdr:rowOff>390524</xdr:rowOff>
    </xdr:from>
    <xdr:ext cx="811991" cy="328423"/>
    <xdr:sp macro="" textlink="">
      <xdr:nvSpPr>
        <xdr:cNvPr id="3" name="正方形/長方形 2">
          <a:extLst>
            <a:ext uri="{FF2B5EF4-FFF2-40B4-BE49-F238E27FC236}">
              <a16:creationId xmlns:a16="http://schemas.microsoft.com/office/drawing/2014/main" id="{A9E521B3-F79A-49A6-8CBF-477D5FB24A2D}"/>
            </a:ext>
          </a:extLst>
        </xdr:cNvPr>
        <xdr:cNvSpPr/>
      </xdr:nvSpPr>
      <xdr:spPr>
        <a:xfrm>
          <a:off x="6791324" y="8181974"/>
          <a:ext cx="811991" cy="328423"/>
        </a:xfrm>
        <a:prstGeom prst="rect">
          <a:avLst/>
        </a:prstGeom>
        <a:noFill/>
      </xdr:spPr>
      <xdr:txBody>
        <a:bodyPr wrap="square" lIns="91440" tIns="45720" rIns="91440" bIns="45720">
          <a:spAutoFit/>
        </a:bodyPr>
        <a:lstStyle/>
        <a:p>
          <a:pPr algn="ctr"/>
          <a:r>
            <a:rPr lang="ja-JP" altLang="en-US" sz="1100" b="0" cap="none" spc="0">
              <a:ln w="0"/>
              <a:solidFill>
                <a:schemeClr val="tx1"/>
              </a:solidFill>
              <a:effectLst>
                <a:outerShdw blurRad="38100" dist="19050" dir="2700000" algn="tl" rotWithShape="0">
                  <a:schemeClr val="dk1">
                    <a:alpha val="40000"/>
                  </a:schemeClr>
                </a:outerShdw>
              </a:effectLst>
            </a:rPr>
            <a:t>（ア）</a:t>
          </a:r>
        </a:p>
      </xdr:txBody>
    </xdr:sp>
    <xdr:clientData/>
  </xdr:oneCellAnchor>
  <xdr:twoCellAnchor>
    <xdr:from>
      <xdr:col>11</xdr:col>
      <xdr:colOff>714375</xdr:colOff>
      <xdr:row>0</xdr:row>
      <xdr:rowOff>85725</xdr:rowOff>
    </xdr:from>
    <xdr:to>
      <xdr:col>13</xdr:col>
      <xdr:colOff>457200</xdr:colOff>
      <xdr:row>1</xdr:row>
      <xdr:rowOff>333375</xdr:rowOff>
    </xdr:to>
    <xdr:sp macro="" textlink="">
      <xdr:nvSpPr>
        <xdr:cNvPr id="5" name="テキスト ボックス 4">
          <a:extLst>
            <a:ext uri="{FF2B5EF4-FFF2-40B4-BE49-F238E27FC236}">
              <a16:creationId xmlns:a16="http://schemas.microsoft.com/office/drawing/2014/main" id="{C314E85D-283C-428F-8763-783E1117E799}"/>
            </a:ext>
          </a:extLst>
        </xdr:cNvPr>
        <xdr:cNvSpPr txBox="1"/>
      </xdr:nvSpPr>
      <xdr:spPr>
        <a:xfrm>
          <a:off x="8143875" y="85725"/>
          <a:ext cx="16287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記入例</a:t>
          </a:r>
        </a:p>
      </xdr:txBody>
    </xdr:sp>
    <xdr:clientData/>
  </xdr:twoCellAnchor>
  <xdr:twoCellAnchor>
    <xdr:from>
      <xdr:col>7</xdr:col>
      <xdr:colOff>190500</xdr:colOff>
      <xdr:row>13</xdr:row>
      <xdr:rowOff>200025</xdr:rowOff>
    </xdr:from>
    <xdr:to>
      <xdr:col>12</xdr:col>
      <xdr:colOff>685800</xdr:colOff>
      <xdr:row>17</xdr:row>
      <xdr:rowOff>47625</xdr:rowOff>
    </xdr:to>
    <xdr:sp macro="" textlink="">
      <xdr:nvSpPr>
        <xdr:cNvPr id="6" name="テキスト ボックス 5">
          <a:extLst>
            <a:ext uri="{FF2B5EF4-FFF2-40B4-BE49-F238E27FC236}">
              <a16:creationId xmlns:a16="http://schemas.microsoft.com/office/drawing/2014/main" id="{C8F75CE8-6DCF-4CA4-B7EA-A361722E11AF}"/>
            </a:ext>
          </a:extLst>
        </xdr:cNvPr>
        <xdr:cNvSpPr txBox="1"/>
      </xdr:nvSpPr>
      <xdr:spPr>
        <a:xfrm>
          <a:off x="5010150" y="4638675"/>
          <a:ext cx="437197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★印の欄は実績報告時に記載してください</a:t>
          </a:r>
          <a:endParaRPr kumimoji="1" lang="en-US" altLang="ja-JP" sz="1100"/>
        </a:p>
        <a:p>
          <a:r>
            <a:rPr kumimoji="1" lang="ja-JP" altLang="en-US" sz="1100"/>
            <a:t>金額は</a:t>
          </a:r>
          <a:r>
            <a:rPr kumimoji="1" lang="ja-JP" altLang="en-US" sz="1100" u="sng">
              <a:solidFill>
                <a:srgbClr val="FF0000"/>
              </a:solidFill>
            </a:rPr>
            <a:t>税抜額</a:t>
          </a:r>
          <a:r>
            <a:rPr kumimoji="1" lang="ja-JP" altLang="en-US" sz="1100" u="none">
              <a:solidFill>
                <a:sysClr val="windowText" lastClr="000000"/>
              </a:solidFill>
            </a:rPr>
            <a:t>で記載してください。送料、振込手数料、ポイント利用分、値引・割引額等は補助対象外です</a:t>
          </a:r>
          <a:endParaRPr kumimoji="1" lang="en-US" altLang="ja-JP" sz="1100" u="none">
            <a:solidFill>
              <a:sysClr val="windowText" lastClr="000000"/>
            </a:solidFill>
          </a:endParaRPr>
        </a:p>
        <a:p>
          <a:r>
            <a:rPr kumimoji="1" lang="ja-JP" altLang="en-US" sz="1100"/>
            <a:t>領収書（写）に</a:t>
          </a:r>
          <a:r>
            <a:rPr kumimoji="1" lang="en-US" altLang="ja-JP" sz="1100"/>
            <a:t>No.</a:t>
          </a:r>
          <a:r>
            <a:rPr kumimoji="1" lang="ja-JP" altLang="en-US" sz="1100"/>
            <a:t>欄の番号を分かるように整理してください</a:t>
          </a:r>
        </a:p>
      </xdr:txBody>
    </xdr:sp>
    <xdr:clientData/>
  </xdr:twoCellAnchor>
  <xdr:twoCellAnchor>
    <xdr:from>
      <xdr:col>2</xdr:col>
      <xdr:colOff>66675</xdr:colOff>
      <xdr:row>13</xdr:row>
      <xdr:rowOff>200025</xdr:rowOff>
    </xdr:from>
    <xdr:to>
      <xdr:col>6</xdr:col>
      <xdr:colOff>742950</xdr:colOff>
      <xdr:row>17</xdr:row>
      <xdr:rowOff>219075</xdr:rowOff>
    </xdr:to>
    <xdr:sp macro="" textlink="">
      <xdr:nvSpPr>
        <xdr:cNvPr id="7" name="テキスト ボックス 6">
          <a:extLst>
            <a:ext uri="{FF2B5EF4-FFF2-40B4-BE49-F238E27FC236}">
              <a16:creationId xmlns:a16="http://schemas.microsoft.com/office/drawing/2014/main" id="{A97E1FF3-B88A-48CE-B598-45A634D6FC14}"/>
            </a:ext>
          </a:extLst>
        </xdr:cNvPr>
        <xdr:cNvSpPr txBox="1"/>
      </xdr:nvSpPr>
      <xdr:spPr>
        <a:xfrm>
          <a:off x="552450" y="4638675"/>
          <a:ext cx="399097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計画は、カタログ、販売価格、予約注文書、販売業者のホームページ、参考見積書等を参考に所要経費を計算してください。</a:t>
          </a:r>
          <a:endParaRPr kumimoji="1" lang="en-US" altLang="ja-JP" sz="1100"/>
        </a:p>
        <a:p>
          <a:r>
            <a:rPr kumimoji="1" lang="ja-JP" altLang="en-US" sz="1100"/>
            <a:t>参考にしたものはお手元に保管をお願いします。計算根拠をお伺いする場合があります。</a:t>
          </a:r>
          <a:endParaRPr kumimoji="1" lang="en-US" altLang="ja-JP" sz="1100"/>
        </a:p>
        <a:p>
          <a:r>
            <a:rPr kumimoji="1" lang="ja-JP" altLang="en-US" sz="1100"/>
            <a:t>緑肥種子、マルチ購入の場合も肥料同様に記載してください</a:t>
          </a:r>
          <a:endParaRPr kumimoji="1" lang="en-US" altLang="ja-JP" sz="1100"/>
        </a:p>
        <a:p>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457200</xdr:colOff>
      <xdr:row>28</xdr:row>
      <xdr:rowOff>323850</xdr:rowOff>
    </xdr:from>
    <xdr:to>
      <xdr:col>10</xdr:col>
      <xdr:colOff>457200</xdr:colOff>
      <xdr:row>29</xdr:row>
      <xdr:rowOff>190500</xdr:rowOff>
    </xdr:to>
    <xdr:cxnSp macro="">
      <xdr:nvCxnSpPr>
        <xdr:cNvPr id="2" name="直線矢印コネクタ 1">
          <a:extLst>
            <a:ext uri="{FF2B5EF4-FFF2-40B4-BE49-F238E27FC236}">
              <a16:creationId xmlns:a16="http://schemas.microsoft.com/office/drawing/2014/main" id="{75B31879-242A-4721-96D3-587D799C45EB}"/>
            </a:ext>
          </a:extLst>
        </xdr:cNvPr>
        <xdr:cNvCxnSpPr/>
      </xdr:nvCxnSpPr>
      <xdr:spPr>
        <a:xfrm flipV="1">
          <a:off x="7924800" y="9467850"/>
          <a:ext cx="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609600</xdr:colOff>
      <xdr:row>29</xdr:row>
      <xdr:rowOff>133350</xdr:rowOff>
    </xdr:from>
    <xdr:to>
      <xdr:col>10</xdr:col>
      <xdr:colOff>476250</xdr:colOff>
      <xdr:row>29</xdr:row>
      <xdr:rowOff>152400</xdr:rowOff>
    </xdr:to>
    <xdr:cxnSp macro="">
      <xdr:nvCxnSpPr>
        <xdr:cNvPr id="3" name="直線コネクタ 2">
          <a:extLst>
            <a:ext uri="{FF2B5EF4-FFF2-40B4-BE49-F238E27FC236}">
              <a16:creationId xmlns:a16="http://schemas.microsoft.com/office/drawing/2014/main" id="{2BBC9490-0A62-42F9-A87C-52BF74F6F0E9}"/>
            </a:ext>
          </a:extLst>
        </xdr:cNvPr>
        <xdr:cNvCxnSpPr/>
      </xdr:nvCxnSpPr>
      <xdr:spPr>
        <a:xfrm>
          <a:off x="3543300" y="8191500"/>
          <a:ext cx="3381375"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457200</xdr:colOff>
      <xdr:row>28</xdr:row>
      <xdr:rowOff>323850</xdr:rowOff>
    </xdr:from>
    <xdr:to>
      <xdr:col>10</xdr:col>
      <xdr:colOff>457200</xdr:colOff>
      <xdr:row>29</xdr:row>
      <xdr:rowOff>190500</xdr:rowOff>
    </xdr:to>
    <xdr:cxnSp macro="">
      <xdr:nvCxnSpPr>
        <xdr:cNvPr id="2" name="直線矢印コネクタ 1">
          <a:extLst>
            <a:ext uri="{FF2B5EF4-FFF2-40B4-BE49-F238E27FC236}">
              <a16:creationId xmlns:a16="http://schemas.microsoft.com/office/drawing/2014/main" id="{126D6279-4367-47BE-9B43-0CBDD656BB19}"/>
            </a:ext>
          </a:extLst>
        </xdr:cNvPr>
        <xdr:cNvCxnSpPr/>
      </xdr:nvCxnSpPr>
      <xdr:spPr>
        <a:xfrm flipV="1">
          <a:off x="6905625" y="8039100"/>
          <a:ext cx="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676275</xdr:colOff>
      <xdr:row>29</xdr:row>
      <xdr:rowOff>152400</xdr:rowOff>
    </xdr:from>
    <xdr:to>
      <xdr:col>10</xdr:col>
      <xdr:colOff>476250</xdr:colOff>
      <xdr:row>29</xdr:row>
      <xdr:rowOff>180975</xdr:rowOff>
    </xdr:to>
    <xdr:cxnSp macro="">
      <xdr:nvCxnSpPr>
        <xdr:cNvPr id="3" name="直線コネクタ 2">
          <a:extLst>
            <a:ext uri="{FF2B5EF4-FFF2-40B4-BE49-F238E27FC236}">
              <a16:creationId xmlns:a16="http://schemas.microsoft.com/office/drawing/2014/main" id="{0ABBCF5A-E548-4D5F-B643-CAE3144DBD75}"/>
            </a:ext>
          </a:extLst>
        </xdr:cNvPr>
        <xdr:cNvCxnSpPr/>
      </xdr:nvCxnSpPr>
      <xdr:spPr>
        <a:xfrm flipV="1">
          <a:off x="3609975" y="8210550"/>
          <a:ext cx="3314700" cy="28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400050</xdr:colOff>
      <xdr:row>0</xdr:row>
      <xdr:rowOff>47625</xdr:rowOff>
    </xdr:from>
    <xdr:to>
      <xdr:col>11</xdr:col>
      <xdr:colOff>971550</xdr:colOff>
      <xdr:row>1</xdr:row>
      <xdr:rowOff>295275</xdr:rowOff>
    </xdr:to>
    <xdr:sp macro="" textlink="">
      <xdr:nvSpPr>
        <xdr:cNvPr id="4" name="テキスト ボックス 3">
          <a:extLst>
            <a:ext uri="{FF2B5EF4-FFF2-40B4-BE49-F238E27FC236}">
              <a16:creationId xmlns:a16="http://schemas.microsoft.com/office/drawing/2014/main" id="{4603176F-FC64-40DF-AAC5-B6298AD2E5BC}"/>
            </a:ext>
          </a:extLst>
        </xdr:cNvPr>
        <xdr:cNvSpPr txBox="1"/>
      </xdr:nvSpPr>
      <xdr:spPr>
        <a:xfrm>
          <a:off x="6848475" y="47625"/>
          <a:ext cx="16287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記入例</a:t>
          </a:r>
        </a:p>
      </xdr:txBody>
    </xdr:sp>
    <xdr:clientData/>
  </xdr:twoCellAnchor>
  <xdr:twoCellAnchor>
    <xdr:from>
      <xdr:col>3</xdr:col>
      <xdr:colOff>142875</xdr:colOff>
      <xdr:row>11</xdr:row>
      <xdr:rowOff>28576</xdr:rowOff>
    </xdr:from>
    <xdr:to>
      <xdr:col>11</xdr:col>
      <xdr:colOff>819150</xdr:colOff>
      <xdr:row>12</xdr:row>
      <xdr:rowOff>228601</xdr:rowOff>
    </xdr:to>
    <xdr:sp macro="" textlink="">
      <xdr:nvSpPr>
        <xdr:cNvPr id="5" name="テキスト ボックス 4">
          <a:extLst>
            <a:ext uri="{FF2B5EF4-FFF2-40B4-BE49-F238E27FC236}">
              <a16:creationId xmlns:a16="http://schemas.microsoft.com/office/drawing/2014/main" id="{A90C38FC-0CED-448F-B7A1-969775CC86A0}"/>
            </a:ext>
          </a:extLst>
        </xdr:cNvPr>
        <xdr:cNvSpPr txBox="1"/>
      </xdr:nvSpPr>
      <xdr:spPr>
        <a:xfrm>
          <a:off x="1038225" y="3190876"/>
          <a:ext cx="728662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１０アールあたりの施用量、肥料の三成分（％）の合計、化学肥料由来の割合を記載してください</a:t>
          </a:r>
          <a:endParaRPr kumimoji="1" lang="en-US" altLang="ja-JP" sz="1100"/>
        </a:p>
      </xdr:txBody>
    </xdr:sp>
    <xdr:clientData/>
  </xdr:twoCellAnchor>
  <xdr:twoCellAnchor>
    <xdr:from>
      <xdr:col>3</xdr:col>
      <xdr:colOff>57150</xdr:colOff>
      <xdr:row>22</xdr:row>
      <xdr:rowOff>19051</xdr:rowOff>
    </xdr:from>
    <xdr:to>
      <xdr:col>11</xdr:col>
      <xdr:colOff>942975</xdr:colOff>
      <xdr:row>23</xdr:row>
      <xdr:rowOff>361950</xdr:rowOff>
    </xdr:to>
    <xdr:sp macro="" textlink="">
      <xdr:nvSpPr>
        <xdr:cNvPr id="6" name="テキスト ボックス 5">
          <a:extLst>
            <a:ext uri="{FF2B5EF4-FFF2-40B4-BE49-F238E27FC236}">
              <a16:creationId xmlns:a16="http://schemas.microsoft.com/office/drawing/2014/main" id="{516601D3-6CBD-4273-9C85-3D0986BE4894}"/>
            </a:ext>
          </a:extLst>
        </xdr:cNvPr>
        <xdr:cNvSpPr txBox="1"/>
      </xdr:nvSpPr>
      <xdr:spPr>
        <a:xfrm>
          <a:off x="952500" y="6629401"/>
          <a:ext cx="7496175" cy="581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１０アールあたりの施用量、肥料の三成分（％）の合計、化学肥料由来の割合を記載してください。</a:t>
          </a:r>
          <a:endParaRPr kumimoji="1" lang="en-US" altLang="ja-JP" sz="1100"/>
        </a:p>
        <a:p>
          <a:r>
            <a:rPr kumimoji="1" lang="ja-JP" altLang="en-US" sz="1100"/>
            <a:t>国産有機質肥料または同肥料を含む複合肥料については○印をつけてください。</a:t>
          </a:r>
          <a:endParaRPr kumimoji="1" lang="en-US" altLang="ja-JP" sz="1100"/>
        </a:p>
        <a:p>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904875</xdr:colOff>
      <xdr:row>6</xdr:row>
      <xdr:rowOff>219075</xdr:rowOff>
    </xdr:from>
    <xdr:to>
      <xdr:col>2</xdr:col>
      <xdr:colOff>2047875</xdr:colOff>
      <xdr:row>13</xdr:row>
      <xdr:rowOff>95250</xdr:rowOff>
    </xdr:to>
    <xdr:sp macro="" textlink="">
      <xdr:nvSpPr>
        <xdr:cNvPr id="2" name="四角形: 角を丸くする 1">
          <a:extLst>
            <a:ext uri="{FF2B5EF4-FFF2-40B4-BE49-F238E27FC236}">
              <a16:creationId xmlns:a16="http://schemas.microsoft.com/office/drawing/2014/main" id="{FCC78DCB-A9C7-4BD6-999F-AD2A2E8104EC}"/>
            </a:ext>
          </a:extLst>
        </xdr:cNvPr>
        <xdr:cNvSpPr/>
      </xdr:nvSpPr>
      <xdr:spPr>
        <a:xfrm>
          <a:off x="1590675" y="1838325"/>
          <a:ext cx="2190750" cy="1714500"/>
        </a:xfrm>
        <a:prstGeom prst="roundRect">
          <a:avLst/>
        </a:prstGeom>
        <a:no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6</xdr:row>
      <xdr:rowOff>142874</xdr:rowOff>
    </xdr:from>
    <xdr:to>
      <xdr:col>6</xdr:col>
      <xdr:colOff>438150</xdr:colOff>
      <xdr:row>23</xdr:row>
      <xdr:rowOff>209550</xdr:rowOff>
    </xdr:to>
    <xdr:sp macro="" textlink="">
      <xdr:nvSpPr>
        <xdr:cNvPr id="4" name="吹き出し: 線 3">
          <a:extLst>
            <a:ext uri="{FF2B5EF4-FFF2-40B4-BE49-F238E27FC236}">
              <a16:creationId xmlns:a16="http://schemas.microsoft.com/office/drawing/2014/main" id="{4E43EEC6-B508-424C-B64C-9F95E47910FC}"/>
            </a:ext>
          </a:extLst>
        </xdr:cNvPr>
        <xdr:cNvSpPr/>
      </xdr:nvSpPr>
      <xdr:spPr>
        <a:xfrm>
          <a:off x="4352925" y="1762124"/>
          <a:ext cx="2286000" cy="4286251"/>
        </a:xfrm>
        <a:prstGeom prst="borderCallout1">
          <a:avLst>
            <a:gd name="adj1" fmla="val 46875"/>
            <a:gd name="adj2" fmla="val 1858"/>
            <a:gd name="adj3" fmla="val 22004"/>
            <a:gd name="adj4" fmla="val -2346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保証票の肥料の名称欄の名称を（ａ）欄に、</a:t>
          </a:r>
          <a:endParaRPr kumimoji="1" lang="en-US" altLang="ja-JP" sz="1100"/>
        </a:p>
        <a:p>
          <a:pPr algn="l"/>
          <a:r>
            <a:rPr kumimoji="1" lang="ja-JP" altLang="en-US" sz="1100"/>
            <a:t>「保証成分量（％）」欄の「窒素全量」「りん酸全量」「加里全量」の数字の</a:t>
          </a:r>
          <a:r>
            <a:rPr kumimoji="1" lang="ja-JP" altLang="en-US" sz="1100" b="1"/>
            <a:t>合計</a:t>
          </a:r>
          <a:r>
            <a:rPr kumimoji="1" lang="ja-JP" altLang="en-US" sz="1100"/>
            <a:t>を（ｃ）欄に、</a:t>
          </a:r>
          <a:endParaRPr kumimoji="1" lang="en-US" altLang="ja-JP" sz="1100"/>
        </a:p>
        <a:p>
          <a:pPr algn="l"/>
          <a:r>
            <a:rPr kumimoji="1" lang="ja-JP" altLang="en-US" sz="1100"/>
            <a:t>それぞれ転記してください</a:t>
          </a:r>
          <a:endParaRPr kumimoji="1" lang="en-US" altLang="ja-JP" sz="1100"/>
        </a:p>
        <a:p>
          <a:pPr algn="l"/>
          <a:endParaRPr kumimoji="1" lang="en-US" altLang="ja-JP" sz="1100"/>
        </a:p>
        <a:p>
          <a:pPr algn="l"/>
          <a:r>
            <a:rPr kumimoji="1" lang="en-US" altLang="ja-JP" sz="1100"/>
            <a:t>※</a:t>
          </a:r>
          <a:r>
            <a:rPr kumimoji="1" lang="ja-JP" altLang="en-US" sz="1100"/>
            <a:t>　保証票の名称は肥料の種類により「販売業者保証票」「肥料の品質の確保に関する法律に基づく表示」等となることがあります</a:t>
          </a:r>
          <a:endParaRPr kumimoji="1" lang="en-US" altLang="ja-JP" sz="1100"/>
        </a:p>
        <a:p>
          <a:pPr algn="l"/>
          <a:endParaRPr kumimoji="1" lang="en-US" altLang="ja-JP" sz="1100"/>
        </a:p>
        <a:p>
          <a:pPr algn="l"/>
          <a:r>
            <a:rPr kumimoji="1" lang="en-US" altLang="ja-JP" sz="1100"/>
            <a:t>※</a:t>
          </a:r>
          <a:r>
            <a:rPr kumimoji="1" lang="ja-JP" altLang="en-US" sz="1100"/>
            <a:t>　「保証成分量」ではなく「主要な成分の含有量」と表示する場合があります</a:t>
          </a:r>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FBA00-41EE-4CB0-BF3B-6611E3170C8D}">
  <sheetPr>
    <pageSetUpPr fitToPage="1"/>
  </sheetPr>
  <dimension ref="B1:P38"/>
  <sheetViews>
    <sheetView showZeros="0" view="pageBreakPreview" zoomScale="85" zoomScaleNormal="100" zoomScaleSheetLayoutView="85" workbookViewId="0">
      <selection activeCell="B1" sqref="B1"/>
    </sheetView>
  </sheetViews>
  <sheetFormatPr defaultColWidth="8.75" defaultRowHeight="18.75" x14ac:dyDescent="0.4"/>
  <cols>
    <col min="1" max="1" width="2" style="1" customWidth="1"/>
    <col min="2" max="2" width="4.375" style="1" customWidth="1"/>
    <col min="3" max="3" width="14.875" style="1" customWidth="1"/>
    <col min="4" max="4" width="11.25" style="1" customWidth="1"/>
    <col min="5" max="5" width="10" style="1" customWidth="1"/>
    <col min="6" max="6" width="5.5" style="1" customWidth="1"/>
    <col min="7" max="7" width="13.375" style="1" customWidth="1"/>
    <col min="8" max="8" width="9.625" style="1" customWidth="1"/>
    <col min="9" max="10" width="8.5" style="1" customWidth="1"/>
    <col min="11" max="11" width="9.5" style="1" customWidth="1"/>
    <col min="12" max="12" width="14.75" style="1" customWidth="1"/>
    <col min="13" max="13" width="10" style="1" customWidth="1"/>
    <col min="14" max="14" width="7.25" style="1" customWidth="1"/>
    <col min="15" max="15" width="2.375" style="1" customWidth="1"/>
    <col min="16" max="16384" width="8.75" style="1"/>
  </cols>
  <sheetData>
    <row r="1" spans="2:14" ht="19.5" x14ac:dyDescent="0.4">
      <c r="B1" s="94" t="s">
        <v>0</v>
      </c>
    </row>
    <row r="2" spans="2:14" ht="30" x14ac:dyDescent="0.4">
      <c r="C2" s="127" t="s">
        <v>9</v>
      </c>
      <c r="D2" s="127"/>
      <c r="E2" s="127"/>
      <c r="F2" s="127"/>
      <c r="G2" s="127"/>
      <c r="H2" s="127"/>
      <c r="I2" s="127"/>
      <c r="J2" s="127"/>
      <c r="K2" s="127"/>
      <c r="L2" s="127"/>
      <c r="M2" s="127"/>
    </row>
    <row r="3" spans="2:14" ht="24" x14ac:dyDescent="0.5">
      <c r="D3" s="2"/>
      <c r="E3" s="2"/>
      <c r="F3" s="2"/>
      <c r="G3" s="2"/>
      <c r="H3" s="45"/>
      <c r="I3" s="45"/>
      <c r="J3" s="45"/>
      <c r="K3" s="132" t="s">
        <v>1</v>
      </c>
      <c r="L3" s="132"/>
      <c r="M3" s="132"/>
      <c r="N3" s="132"/>
    </row>
    <row r="4" spans="2:14" ht="11.45" customHeight="1" x14ac:dyDescent="0.4">
      <c r="D4" s="2"/>
      <c r="E4" s="2"/>
      <c r="F4" s="2"/>
      <c r="G4" s="2"/>
      <c r="H4" s="3"/>
      <c r="I4" s="3"/>
      <c r="J4" s="3"/>
      <c r="K4" s="3"/>
      <c r="L4" s="3"/>
      <c r="M4" s="3"/>
    </row>
    <row r="5" spans="2:14" x14ac:dyDescent="0.4">
      <c r="M5" s="32"/>
    </row>
    <row r="6" spans="2:14" x14ac:dyDescent="0.4">
      <c r="B6" s="33"/>
      <c r="C6" s="34"/>
      <c r="D6" s="128" t="s">
        <v>16</v>
      </c>
      <c r="E6" s="129"/>
      <c r="F6" s="129"/>
      <c r="G6" s="130"/>
      <c r="H6" s="131" t="s">
        <v>17</v>
      </c>
      <c r="I6" s="131"/>
      <c r="J6" s="131"/>
      <c r="K6" s="131"/>
      <c r="L6" s="131"/>
      <c r="M6" s="131"/>
      <c r="N6" s="11"/>
    </row>
    <row r="7" spans="2:14" ht="50.1" customHeight="1" x14ac:dyDescent="0.4">
      <c r="B7" s="11" t="s">
        <v>14</v>
      </c>
      <c r="C7" s="21" t="s">
        <v>27</v>
      </c>
      <c r="D7" s="21" t="s">
        <v>135</v>
      </c>
      <c r="E7" s="21" t="s">
        <v>3</v>
      </c>
      <c r="F7" s="22" t="s">
        <v>4</v>
      </c>
      <c r="G7" s="23" t="s">
        <v>136</v>
      </c>
      <c r="H7" s="21" t="s">
        <v>133</v>
      </c>
      <c r="I7" s="21" t="s">
        <v>15</v>
      </c>
      <c r="J7" s="22" t="s">
        <v>18</v>
      </c>
      <c r="K7" s="23" t="s">
        <v>134</v>
      </c>
      <c r="L7" s="23" t="s">
        <v>7</v>
      </c>
      <c r="M7" s="23" t="s">
        <v>8</v>
      </c>
      <c r="N7" s="52" t="s">
        <v>5</v>
      </c>
    </row>
    <row r="8" spans="2:14" ht="33" customHeight="1" x14ac:dyDescent="0.4">
      <c r="B8" s="11">
        <v>1</v>
      </c>
      <c r="C8" s="4"/>
      <c r="D8" s="4"/>
      <c r="E8" s="4"/>
      <c r="F8" s="4"/>
      <c r="G8" s="5"/>
      <c r="H8" s="53"/>
      <c r="I8" s="54"/>
      <c r="J8" s="53"/>
      <c r="K8" s="55"/>
      <c r="L8" s="55"/>
      <c r="M8" s="56"/>
      <c r="N8" s="24"/>
    </row>
    <row r="9" spans="2:14" ht="33" customHeight="1" x14ac:dyDescent="0.4">
      <c r="B9" s="11">
        <v>2</v>
      </c>
      <c r="C9" s="4"/>
      <c r="D9" s="4"/>
      <c r="E9" s="4"/>
      <c r="F9" s="4"/>
      <c r="G9" s="5"/>
      <c r="H9" s="57"/>
      <c r="I9" s="55"/>
      <c r="J9" s="57"/>
      <c r="K9" s="55"/>
      <c r="L9" s="55"/>
      <c r="M9" s="56"/>
      <c r="N9" s="24"/>
    </row>
    <row r="10" spans="2:14" ht="33" customHeight="1" x14ac:dyDescent="0.4">
      <c r="B10" s="11">
        <v>3</v>
      </c>
      <c r="C10" s="4"/>
      <c r="D10" s="4"/>
      <c r="E10" s="4"/>
      <c r="F10" s="4"/>
      <c r="G10" s="5"/>
      <c r="H10" s="4"/>
      <c r="I10" s="5"/>
      <c r="J10" s="4"/>
      <c r="K10" s="5"/>
      <c r="L10" s="5"/>
      <c r="M10" s="46"/>
      <c r="N10" s="24"/>
    </row>
    <row r="11" spans="2:14" ht="33" customHeight="1" x14ac:dyDescent="0.4">
      <c r="B11" s="11">
        <v>4</v>
      </c>
      <c r="C11" s="4"/>
      <c r="D11" s="4"/>
      <c r="E11" s="4"/>
      <c r="F11" s="4"/>
      <c r="G11" s="5"/>
      <c r="H11" s="4"/>
      <c r="I11" s="5"/>
      <c r="J11" s="4"/>
      <c r="K11" s="5"/>
      <c r="L11" s="5"/>
      <c r="M11" s="46"/>
      <c r="N11" s="24"/>
    </row>
    <row r="12" spans="2:14" ht="33" customHeight="1" x14ac:dyDescent="0.4">
      <c r="B12" s="11">
        <v>5</v>
      </c>
      <c r="C12" s="4"/>
      <c r="D12" s="4"/>
      <c r="E12" s="4"/>
      <c r="F12" s="4"/>
      <c r="G12" s="5"/>
      <c r="H12" s="4"/>
      <c r="I12" s="5"/>
      <c r="J12" s="4"/>
      <c r="K12" s="5"/>
      <c r="L12" s="5"/>
      <c r="M12" s="46"/>
      <c r="N12" s="24"/>
    </row>
    <row r="13" spans="2:14" ht="33" customHeight="1" x14ac:dyDescent="0.4">
      <c r="B13" s="11">
        <v>6</v>
      </c>
      <c r="C13" s="4"/>
      <c r="D13" s="4"/>
      <c r="E13" s="4"/>
      <c r="F13" s="4"/>
      <c r="G13" s="5"/>
      <c r="H13" s="4"/>
      <c r="I13" s="5"/>
      <c r="J13" s="4"/>
      <c r="K13" s="5"/>
      <c r="L13" s="5"/>
      <c r="M13" s="46"/>
      <c r="N13" s="24"/>
    </row>
    <row r="14" spans="2:14" ht="33" customHeight="1" x14ac:dyDescent="0.4">
      <c r="B14" s="11">
        <v>7</v>
      </c>
      <c r="C14" s="4"/>
      <c r="D14" s="4"/>
      <c r="E14" s="4"/>
      <c r="F14" s="4"/>
      <c r="G14" s="5"/>
      <c r="H14" s="4"/>
      <c r="I14" s="5"/>
      <c r="J14" s="4"/>
      <c r="K14" s="5"/>
      <c r="L14" s="5"/>
      <c r="M14" s="46"/>
      <c r="N14" s="24"/>
    </row>
    <row r="15" spans="2:14" ht="33" customHeight="1" x14ac:dyDescent="0.4">
      <c r="B15" s="11">
        <v>8</v>
      </c>
      <c r="C15" s="4"/>
      <c r="D15" s="4"/>
      <c r="E15" s="4"/>
      <c r="F15" s="4"/>
      <c r="G15" s="5"/>
      <c r="H15" s="4"/>
      <c r="I15" s="5"/>
      <c r="J15" s="4"/>
      <c r="K15" s="5"/>
      <c r="L15" s="5"/>
      <c r="M15" s="46"/>
      <c r="N15" s="24"/>
    </row>
    <row r="16" spans="2:14" ht="33" customHeight="1" x14ac:dyDescent="0.4">
      <c r="B16" s="11">
        <v>9</v>
      </c>
      <c r="C16" s="4"/>
      <c r="D16" s="4"/>
      <c r="E16" s="4"/>
      <c r="F16" s="4"/>
      <c r="G16" s="5"/>
      <c r="H16" s="4"/>
      <c r="I16" s="5"/>
      <c r="J16" s="4"/>
      <c r="K16" s="5"/>
      <c r="L16" s="5"/>
      <c r="M16" s="46"/>
      <c r="N16" s="24"/>
    </row>
    <row r="17" spans="2:16" ht="33" customHeight="1" x14ac:dyDescent="0.4">
      <c r="B17" s="11">
        <v>10</v>
      </c>
      <c r="C17" s="4"/>
      <c r="D17" s="4"/>
      <c r="E17" s="4"/>
      <c r="F17" s="4"/>
      <c r="G17" s="5">
        <f t="shared" ref="G17:G22" si="0">D17*E17</f>
        <v>0</v>
      </c>
      <c r="H17" s="4"/>
      <c r="I17" s="5"/>
      <c r="J17" s="4"/>
      <c r="K17" s="5">
        <f t="shared" ref="K17:K22" si="1">H17*I17</f>
        <v>0</v>
      </c>
      <c r="L17" s="5"/>
      <c r="M17" s="46"/>
      <c r="N17" s="24"/>
    </row>
    <row r="18" spans="2:16" ht="33" customHeight="1" x14ac:dyDescent="0.4">
      <c r="B18" s="11">
        <v>11</v>
      </c>
      <c r="C18" s="4"/>
      <c r="D18" s="4"/>
      <c r="E18" s="4"/>
      <c r="F18" s="4"/>
      <c r="G18" s="5">
        <f t="shared" si="0"/>
        <v>0</v>
      </c>
      <c r="H18" s="4"/>
      <c r="I18" s="5"/>
      <c r="J18" s="4"/>
      <c r="K18" s="5">
        <f t="shared" si="1"/>
        <v>0</v>
      </c>
      <c r="L18" s="5"/>
      <c r="M18" s="46"/>
      <c r="N18" s="24"/>
    </row>
    <row r="19" spans="2:16" ht="33" customHeight="1" x14ac:dyDescent="0.4">
      <c r="B19" s="11">
        <v>12</v>
      </c>
      <c r="C19" s="4"/>
      <c r="D19" s="4"/>
      <c r="E19" s="4"/>
      <c r="F19" s="4"/>
      <c r="G19" s="5"/>
      <c r="H19" s="4"/>
      <c r="I19" s="5"/>
      <c r="J19" s="4"/>
      <c r="K19" s="5"/>
      <c r="L19" s="5"/>
      <c r="M19" s="46"/>
      <c r="N19" s="24"/>
    </row>
    <row r="20" spans="2:16" ht="33" customHeight="1" x14ac:dyDescent="0.4">
      <c r="B20" s="11">
        <v>13</v>
      </c>
      <c r="C20" s="4"/>
      <c r="D20" s="4"/>
      <c r="E20" s="4"/>
      <c r="F20" s="4"/>
      <c r="G20" s="5"/>
      <c r="H20" s="4"/>
      <c r="I20" s="5"/>
      <c r="J20" s="4"/>
      <c r="K20" s="5"/>
      <c r="L20" s="5"/>
      <c r="M20" s="46"/>
      <c r="N20" s="24"/>
    </row>
    <row r="21" spans="2:16" ht="33" customHeight="1" x14ac:dyDescent="0.4">
      <c r="B21" s="11">
        <v>14</v>
      </c>
      <c r="C21" s="4"/>
      <c r="D21" s="4"/>
      <c r="E21" s="4"/>
      <c r="F21" s="4"/>
      <c r="G21" s="5">
        <f t="shared" si="0"/>
        <v>0</v>
      </c>
      <c r="H21" s="4"/>
      <c r="I21" s="5"/>
      <c r="J21" s="4"/>
      <c r="K21" s="5">
        <f t="shared" si="1"/>
        <v>0</v>
      </c>
      <c r="L21" s="5"/>
      <c r="M21" s="46"/>
      <c r="N21" s="24"/>
      <c r="P21" s="7"/>
    </row>
    <row r="22" spans="2:16" ht="33" customHeight="1" thickBot="1" x14ac:dyDescent="0.45">
      <c r="B22" s="11">
        <v>15</v>
      </c>
      <c r="C22" s="12"/>
      <c r="D22" s="12"/>
      <c r="E22" s="12"/>
      <c r="F22" s="12"/>
      <c r="G22" s="5">
        <f t="shared" si="0"/>
        <v>0</v>
      </c>
      <c r="H22" s="12"/>
      <c r="I22" s="13"/>
      <c r="J22" s="12"/>
      <c r="K22" s="5">
        <f t="shared" si="1"/>
        <v>0</v>
      </c>
      <c r="L22" s="13"/>
      <c r="M22" s="47"/>
      <c r="N22" s="24"/>
    </row>
    <row r="23" spans="2:16" ht="47.25" customHeight="1" thickTop="1" thickBot="1" x14ac:dyDescent="0.45">
      <c r="B23" s="11"/>
      <c r="C23" s="24" t="s">
        <v>6</v>
      </c>
      <c r="D23" s="14"/>
      <c r="E23" s="14"/>
      <c r="F23" s="20"/>
      <c r="G23" s="8">
        <f>SUM(G8:G22)</f>
        <v>0</v>
      </c>
      <c r="H23" s="14"/>
      <c r="I23" s="20"/>
      <c r="J23" s="20"/>
      <c r="K23" s="42">
        <f>SUM(K8:K22)</f>
        <v>0</v>
      </c>
      <c r="L23" s="17"/>
      <c r="M23" s="15"/>
      <c r="N23" s="24"/>
    </row>
    <row r="24" spans="2:16" ht="17.25" customHeight="1" thickTop="1" x14ac:dyDescent="0.4">
      <c r="B24" s="7"/>
      <c r="C24" s="28"/>
      <c r="D24" s="29"/>
      <c r="E24" s="43"/>
      <c r="F24" s="29"/>
      <c r="G24" s="29"/>
      <c r="H24" s="10"/>
      <c r="I24" s="10"/>
      <c r="J24" s="10"/>
      <c r="K24" s="10"/>
      <c r="L24" s="10"/>
      <c r="M24" s="28"/>
    </row>
    <row r="25" spans="2:16" ht="21.75" customHeight="1" x14ac:dyDescent="0.4">
      <c r="B25" s="36" t="s">
        <v>22</v>
      </c>
      <c r="C25" s="18"/>
      <c r="D25" s="6"/>
      <c r="E25" s="44" t="s">
        <v>23</v>
      </c>
      <c r="F25" s="35"/>
      <c r="G25" s="48">
        <f>D25*1000</f>
        <v>0</v>
      </c>
      <c r="H25" s="1" t="s">
        <v>10</v>
      </c>
    </row>
    <row r="26" spans="2:16" ht="21.75" customHeight="1" thickBot="1" x14ac:dyDescent="0.45">
      <c r="B26" s="36" t="s">
        <v>12</v>
      </c>
      <c r="C26" s="19"/>
      <c r="D26" s="19"/>
      <c r="E26" s="19"/>
      <c r="F26" s="19"/>
      <c r="G26" s="16">
        <v>500000</v>
      </c>
      <c r="H26" s="1" t="s">
        <v>11</v>
      </c>
    </row>
    <row r="27" spans="2:16" ht="33" customHeight="1" thickTop="1" thickBot="1" x14ac:dyDescent="0.45">
      <c r="B27" s="37" t="s">
        <v>19</v>
      </c>
      <c r="C27" s="18"/>
      <c r="D27" s="18"/>
      <c r="E27" s="18"/>
      <c r="F27" s="18"/>
      <c r="G27" s="51">
        <f>MIN(G23,G25,G26)</f>
        <v>0</v>
      </c>
      <c r="H27" s="1" t="s">
        <v>29</v>
      </c>
    </row>
    <row r="28" spans="2:16" ht="9" customHeight="1" thickTop="1" x14ac:dyDescent="0.4">
      <c r="B28" s="38"/>
      <c r="C28" s="39"/>
      <c r="D28" s="39"/>
      <c r="E28" s="39"/>
      <c r="F28" s="39"/>
      <c r="G28" s="40"/>
      <c r="H28" s="41"/>
      <c r="I28" s="41"/>
      <c r="J28" s="41"/>
      <c r="K28" s="41"/>
      <c r="L28" s="41"/>
      <c r="M28" s="41"/>
      <c r="N28" s="41"/>
    </row>
    <row r="29" spans="2:16" ht="9" customHeight="1" thickBot="1" x14ac:dyDescent="0.45">
      <c r="B29" s="36"/>
      <c r="C29" s="35"/>
      <c r="D29" s="35"/>
      <c r="E29" s="35"/>
      <c r="F29" s="35"/>
      <c r="G29" s="35"/>
    </row>
    <row r="30" spans="2:16" ht="27.75" customHeight="1" thickTop="1" thickBot="1" x14ac:dyDescent="0.45">
      <c r="B30" s="36" t="s">
        <v>20</v>
      </c>
      <c r="C30" s="19"/>
      <c r="D30" s="19"/>
      <c r="E30" s="19"/>
      <c r="F30" s="19"/>
      <c r="G30" s="49"/>
      <c r="H30" s="9" t="s">
        <v>103</v>
      </c>
      <c r="J30" s="9"/>
    </row>
    <row r="31" spans="2:16" ht="20.25" thickTop="1" thickBot="1" x14ac:dyDescent="0.45">
      <c r="B31" s="36"/>
      <c r="C31" s="35"/>
      <c r="D31" s="35"/>
      <c r="E31" s="35"/>
      <c r="F31" s="35"/>
    </row>
    <row r="32" spans="2:16" ht="38.25" customHeight="1" thickTop="1" thickBot="1" x14ac:dyDescent="0.45">
      <c r="B32" s="36" t="s">
        <v>142</v>
      </c>
      <c r="C32" s="19"/>
      <c r="D32" s="19"/>
      <c r="E32" s="19"/>
      <c r="F32" s="19"/>
      <c r="G32" s="50">
        <f>MIN(K23,G30)</f>
        <v>0</v>
      </c>
      <c r="H32" s="1" t="s">
        <v>104</v>
      </c>
    </row>
    <row r="33" spans="2:8" ht="18.75" customHeight="1" thickTop="1" x14ac:dyDescent="0.4">
      <c r="B33" s="25"/>
      <c r="C33" s="18"/>
      <c r="D33" s="18"/>
      <c r="E33" s="18"/>
      <c r="F33" s="18"/>
      <c r="G33" s="26"/>
      <c r="H33" s="27"/>
    </row>
    <row r="34" spans="2:8" x14ac:dyDescent="0.4">
      <c r="C34" s="30" t="s">
        <v>13</v>
      </c>
    </row>
    <row r="35" spans="2:8" x14ac:dyDescent="0.4">
      <c r="C35" s="31" t="s">
        <v>24</v>
      </c>
    </row>
    <row r="36" spans="2:8" x14ac:dyDescent="0.4">
      <c r="C36" s="31" t="s">
        <v>25</v>
      </c>
    </row>
    <row r="37" spans="2:8" x14ac:dyDescent="0.4">
      <c r="C37" s="31" t="s">
        <v>105</v>
      </c>
    </row>
    <row r="38" spans="2:8" x14ac:dyDescent="0.4">
      <c r="C38" s="31"/>
    </row>
  </sheetData>
  <mergeCells count="4">
    <mergeCell ref="C2:M2"/>
    <mergeCell ref="D6:G6"/>
    <mergeCell ref="H6:M6"/>
    <mergeCell ref="K3:N3"/>
  </mergeCells>
  <phoneticPr fontId="3"/>
  <pageMargins left="0.25" right="0.25"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7E15D-3A05-48B5-A488-5AC6343860F0}">
  <sheetPr>
    <pageSetUpPr fitToPage="1"/>
  </sheetPr>
  <dimension ref="B1:P37"/>
  <sheetViews>
    <sheetView showZeros="0" view="pageBreakPreview" zoomScaleNormal="100" zoomScaleSheetLayoutView="100" workbookViewId="0">
      <selection activeCell="C1" sqref="C1"/>
    </sheetView>
  </sheetViews>
  <sheetFormatPr defaultColWidth="8.75" defaultRowHeight="18.75" x14ac:dyDescent="0.4"/>
  <cols>
    <col min="1" max="1" width="2" style="1" customWidth="1"/>
    <col min="2" max="2" width="4.375" style="1" customWidth="1"/>
    <col min="3" max="3" width="16.75" style="1" customWidth="1"/>
    <col min="4" max="4" width="11.25" style="1" customWidth="1"/>
    <col min="5" max="5" width="10" style="1" customWidth="1"/>
    <col min="6" max="6" width="5.5" style="1" customWidth="1"/>
    <col min="7" max="7" width="13.375" style="1" customWidth="1"/>
    <col min="8" max="8" width="9.625" style="1" customWidth="1"/>
    <col min="9" max="10" width="8.5" style="1" customWidth="1"/>
    <col min="11" max="11" width="9.5" style="1" customWidth="1"/>
    <col min="12" max="12" width="14.75" style="1" customWidth="1"/>
    <col min="13" max="13" width="10" style="1" customWidth="1"/>
    <col min="14" max="14" width="7.25" style="1" customWidth="1"/>
    <col min="15" max="15" width="2.375" style="1" customWidth="1"/>
    <col min="16" max="16384" width="8.75" style="1"/>
  </cols>
  <sheetData>
    <row r="1" spans="2:14" x14ac:dyDescent="0.4">
      <c r="B1" s="1" t="s">
        <v>0</v>
      </c>
    </row>
    <row r="2" spans="2:14" ht="30" x14ac:dyDescent="0.4">
      <c r="C2" s="127" t="s">
        <v>9</v>
      </c>
      <c r="D2" s="127"/>
      <c r="E2" s="127"/>
      <c r="F2" s="127"/>
      <c r="G2" s="127"/>
      <c r="H2" s="127"/>
      <c r="I2" s="127"/>
      <c r="J2" s="127"/>
      <c r="K2" s="127"/>
      <c r="L2" s="127"/>
      <c r="M2" s="127"/>
    </row>
    <row r="3" spans="2:14" ht="24" x14ac:dyDescent="0.5">
      <c r="D3" s="2"/>
      <c r="E3" s="2"/>
      <c r="F3" s="2"/>
      <c r="G3" s="2"/>
      <c r="H3" s="45"/>
      <c r="I3" s="45"/>
      <c r="J3" s="45"/>
      <c r="K3" s="132" t="s">
        <v>141</v>
      </c>
      <c r="L3" s="132"/>
      <c r="M3" s="132"/>
      <c r="N3" s="132"/>
    </row>
    <row r="4" spans="2:14" ht="11.45" customHeight="1" x14ac:dyDescent="0.4">
      <c r="D4" s="2"/>
      <c r="E4" s="2"/>
      <c r="F4" s="2"/>
      <c r="G4" s="2"/>
      <c r="H4" s="3"/>
      <c r="I4" s="3"/>
      <c r="J4" s="3"/>
      <c r="K4" s="3"/>
      <c r="L4" s="3"/>
      <c r="M4" s="3"/>
    </row>
    <row r="5" spans="2:14" x14ac:dyDescent="0.4">
      <c r="M5" s="32" t="s">
        <v>2</v>
      </c>
    </row>
    <row r="6" spans="2:14" x14ac:dyDescent="0.4">
      <c r="B6" s="33"/>
      <c r="C6" s="34"/>
      <c r="D6" s="128" t="s">
        <v>16</v>
      </c>
      <c r="E6" s="129"/>
      <c r="F6" s="129"/>
      <c r="G6" s="130"/>
      <c r="H6" s="131" t="s">
        <v>17</v>
      </c>
      <c r="I6" s="131"/>
      <c r="J6" s="131"/>
      <c r="K6" s="131"/>
      <c r="L6" s="131"/>
      <c r="M6" s="131"/>
      <c r="N6" s="11"/>
    </row>
    <row r="7" spans="2:14" ht="50.1" customHeight="1" x14ac:dyDescent="0.4">
      <c r="B7" s="11" t="s">
        <v>14</v>
      </c>
      <c r="C7" s="21" t="s">
        <v>27</v>
      </c>
      <c r="D7" s="21" t="s">
        <v>135</v>
      </c>
      <c r="E7" s="21" t="s">
        <v>3</v>
      </c>
      <c r="F7" s="22" t="s">
        <v>4</v>
      </c>
      <c r="G7" s="23" t="s">
        <v>136</v>
      </c>
      <c r="H7" s="21" t="s">
        <v>133</v>
      </c>
      <c r="I7" s="21" t="s">
        <v>15</v>
      </c>
      <c r="J7" s="22" t="s">
        <v>18</v>
      </c>
      <c r="K7" s="23" t="s">
        <v>134</v>
      </c>
      <c r="L7" s="23" t="s">
        <v>7</v>
      </c>
      <c r="M7" s="23" t="s">
        <v>8</v>
      </c>
      <c r="N7" s="52" t="s">
        <v>5</v>
      </c>
    </row>
    <row r="8" spans="2:14" ht="33" customHeight="1" x14ac:dyDescent="0.4">
      <c r="B8" s="11">
        <v>1</v>
      </c>
      <c r="C8" s="89" t="s">
        <v>126</v>
      </c>
      <c r="D8" s="4">
        <v>8000</v>
      </c>
      <c r="E8" s="4">
        <v>3</v>
      </c>
      <c r="F8" s="4" t="s">
        <v>28</v>
      </c>
      <c r="G8" s="5">
        <f>D8*E8</f>
        <v>24000</v>
      </c>
      <c r="H8" s="57">
        <v>8000</v>
      </c>
      <c r="I8" s="55">
        <v>3</v>
      </c>
      <c r="J8" s="91" t="s">
        <v>28</v>
      </c>
      <c r="K8" s="55">
        <f>H8*I8</f>
        <v>24000</v>
      </c>
      <c r="L8" s="93" t="s">
        <v>108</v>
      </c>
      <c r="M8" s="56">
        <v>44839</v>
      </c>
      <c r="N8" s="24"/>
    </row>
    <row r="9" spans="2:14" ht="33" customHeight="1" x14ac:dyDescent="0.4">
      <c r="B9" s="11">
        <v>2</v>
      </c>
      <c r="C9" s="4" t="s">
        <v>35</v>
      </c>
      <c r="D9" s="4">
        <v>3000</v>
      </c>
      <c r="E9" s="4">
        <v>6</v>
      </c>
      <c r="F9" s="4" t="s">
        <v>26</v>
      </c>
      <c r="G9" s="5">
        <f>D9*E9</f>
        <v>18000</v>
      </c>
      <c r="H9" s="53">
        <v>3000</v>
      </c>
      <c r="I9" s="54">
        <v>6</v>
      </c>
      <c r="J9" s="92" t="s">
        <v>26</v>
      </c>
      <c r="K9" s="55">
        <f>H9*I9</f>
        <v>18000</v>
      </c>
      <c r="L9" s="93" t="s">
        <v>109</v>
      </c>
      <c r="M9" s="56">
        <v>44844</v>
      </c>
      <c r="N9" s="24"/>
    </row>
    <row r="10" spans="2:14" ht="33" customHeight="1" x14ac:dyDescent="0.4">
      <c r="B10" s="11">
        <v>3</v>
      </c>
      <c r="C10" s="89" t="s">
        <v>111</v>
      </c>
      <c r="D10" s="4">
        <v>2500</v>
      </c>
      <c r="E10" s="4">
        <v>12</v>
      </c>
      <c r="F10" s="4" t="s">
        <v>110</v>
      </c>
      <c r="G10" s="5">
        <f>D10*E10</f>
        <v>30000</v>
      </c>
      <c r="H10" s="57">
        <v>3000</v>
      </c>
      <c r="I10" s="55">
        <v>12</v>
      </c>
      <c r="J10" s="91" t="s">
        <v>110</v>
      </c>
      <c r="K10" s="55">
        <f>H10*I10</f>
        <v>36000</v>
      </c>
      <c r="L10" s="93" t="s">
        <v>112</v>
      </c>
      <c r="M10" s="56">
        <v>44844</v>
      </c>
      <c r="N10" s="24"/>
    </row>
    <row r="11" spans="2:14" ht="33" customHeight="1" x14ac:dyDescent="0.4">
      <c r="B11" s="11">
        <v>4</v>
      </c>
      <c r="C11" s="89" t="s">
        <v>125</v>
      </c>
      <c r="D11" s="4">
        <v>3000</v>
      </c>
      <c r="E11" s="4">
        <v>6</v>
      </c>
      <c r="F11" s="4" t="s">
        <v>110</v>
      </c>
      <c r="G11" s="5">
        <f>D11*E11</f>
        <v>18000</v>
      </c>
      <c r="H11" s="57">
        <v>3500</v>
      </c>
      <c r="I11" s="55">
        <v>6</v>
      </c>
      <c r="J11" s="91" t="s">
        <v>110</v>
      </c>
      <c r="K11" s="55">
        <f>H11*I11</f>
        <v>21000</v>
      </c>
      <c r="L11" s="93" t="s">
        <v>130</v>
      </c>
      <c r="M11" s="56">
        <v>44844</v>
      </c>
      <c r="N11" s="24"/>
    </row>
    <row r="12" spans="2:14" ht="33" customHeight="1" x14ac:dyDescent="0.4">
      <c r="B12" s="11">
        <v>5</v>
      </c>
      <c r="C12" s="4" t="s">
        <v>127</v>
      </c>
      <c r="D12" s="4">
        <v>10000</v>
      </c>
      <c r="E12" s="4">
        <v>1</v>
      </c>
      <c r="F12" s="4" t="s">
        <v>128</v>
      </c>
      <c r="G12" s="5">
        <f>D12*E12</f>
        <v>10000</v>
      </c>
      <c r="H12" s="53">
        <v>10000</v>
      </c>
      <c r="I12" s="54">
        <v>1</v>
      </c>
      <c r="J12" s="92" t="s">
        <v>128</v>
      </c>
      <c r="K12" s="55">
        <f>H12*I12</f>
        <v>10000</v>
      </c>
      <c r="L12" s="93" t="s">
        <v>129</v>
      </c>
      <c r="M12" s="56">
        <v>44849</v>
      </c>
      <c r="N12" s="24"/>
    </row>
    <row r="13" spans="2:14" ht="33" customHeight="1" x14ac:dyDescent="0.4">
      <c r="B13" s="11">
        <v>6</v>
      </c>
      <c r="C13" s="4"/>
      <c r="D13" s="4"/>
      <c r="E13" s="4"/>
      <c r="F13" s="4"/>
      <c r="G13" s="5"/>
      <c r="H13" s="4"/>
      <c r="I13" s="5"/>
      <c r="J13" s="4"/>
      <c r="K13" s="5"/>
      <c r="L13" s="5"/>
      <c r="M13" s="46"/>
      <c r="N13" s="24"/>
    </row>
    <row r="14" spans="2:14" ht="33" customHeight="1" x14ac:dyDescent="0.4">
      <c r="B14" s="11">
        <v>7</v>
      </c>
      <c r="C14" s="4"/>
      <c r="D14" s="4"/>
      <c r="E14" s="4"/>
      <c r="F14" s="4"/>
      <c r="G14" s="5"/>
      <c r="H14" s="4"/>
      <c r="I14" s="5"/>
      <c r="J14" s="4"/>
      <c r="K14" s="5"/>
      <c r="L14" s="5"/>
      <c r="M14" s="46"/>
      <c r="N14" s="24"/>
    </row>
    <row r="15" spans="2:14" ht="33" customHeight="1" x14ac:dyDescent="0.4">
      <c r="B15" s="11">
        <v>8</v>
      </c>
      <c r="C15" s="4"/>
      <c r="D15" s="4"/>
      <c r="E15" s="4"/>
      <c r="F15" s="4"/>
      <c r="G15" s="5"/>
      <c r="H15" s="4"/>
      <c r="I15" s="5"/>
      <c r="J15" s="4"/>
      <c r="K15" s="5"/>
      <c r="L15" s="5"/>
      <c r="M15" s="46"/>
      <c r="N15" s="24"/>
    </row>
    <row r="16" spans="2:14" ht="33" customHeight="1" x14ac:dyDescent="0.4">
      <c r="B16" s="11">
        <v>9</v>
      </c>
      <c r="C16" s="4"/>
      <c r="D16" s="4"/>
      <c r="E16" s="4"/>
      <c r="F16" s="4"/>
      <c r="G16" s="5"/>
      <c r="H16" s="4"/>
      <c r="I16" s="5"/>
      <c r="J16" s="4"/>
      <c r="K16" s="5"/>
      <c r="L16" s="5"/>
      <c r="M16" s="46"/>
      <c r="N16" s="24"/>
    </row>
    <row r="17" spans="2:16" ht="33" customHeight="1" x14ac:dyDescent="0.4">
      <c r="B17" s="11">
        <v>10</v>
      </c>
      <c r="C17" s="4"/>
      <c r="D17" s="4"/>
      <c r="E17" s="4"/>
      <c r="F17" s="4"/>
      <c r="G17" s="5">
        <f t="shared" ref="G17:G22" si="0">D17*E17</f>
        <v>0</v>
      </c>
      <c r="H17" s="4"/>
      <c r="I17" s="5"/>
      <c r="J17" s="4"/>
      <c r="K17" s="5">
        <f t="shared" ref="K17:K22" si="1">H17*I17</f>
        <v>0</v>
      </c>
      <c r="L17" s="5"/>
      <c r="M17" s="46"/>
      <c r="N17" s="24"/>
    </row>
    <row r="18" spans="2:16" ht="33" customHeight="1" x14ac:dyDescent="0.4">
      <c r="B18" s="11">
        <v>11</v>
      </c>
      <c r="C18" s="4"/>
      <c r="D18" s="4"/>
      <c r="E18" s="4"/>
      <c r="F18" s="4"/>
      <c r="G18" s="5">
        <f t="shared" si="0"/>
        <v>0</v>
      </c>
      <c r="H18" s="4"/>
      <c r="I18" s="5"/>
      <c r="J18" s="4"/>
      <c r="K18" s="5">
        <f t="shared" si="1"/>
        <v>0</v>
      </c>
      <c r="L18" s="5"/>
      <c r="M18" s="46"/>
      <c r="N18" s="24"/>
    </row>
    <row r="19" spans="2:16" ht="33" customHeight="1" x14ac:dyDescent="0.4">
      <c r="B19" s="11">
        <v>12</v>
      </c>
      <c r="C19" s="4"/>
      <c r="D19" s="4"/>
      <c r="E19" s="4"/>
      <c r="F19" s="4"/>
      <c r="G19" s="5"/>
      <c r="H19" s="4"/>
      <c r="I19" s="5"/>
      <c r="J19" s="4"/>
      <c r="K19" s="5"/>
      <c r="L19" s="5"/>
      <c r="M19" s="46"/>
      <c r="N19" s="24"/>
    </row>
    <row r="20" spans="2:16" ht="33" customHeight="1" x14ac:dyDescent="0.4">
      <c r="B20" s="11">
        <v>13</v>
      </c>
      <c r="C20" s="4"/>
      <c r="D20" s="4"/>
      <c r="E20" s="4"/>
      <c r="F20" s="4"/>
      <c r="G20" s="5"/>
      <c r="H20" s="4"/>
      <c r="I20" s="5"/>
      <c r="J20" s="4"/>
      <c r="K20" s="5"/>
      <c r="L20" s="5"/>
      <c r="M20" s="46"/>
      <c r="N20" s="24"/>
    </row>
    <row r="21" spans="2:16" ht="33" customHeight="1" x14ac:dyDescent="0.4">
      <c r="B21" s="11">
        <v>14</v>
      </c>
      <c r="C21" s="4"/>
      <c r="D21" s="4"/>
      <c r="E21" s="4"/>
      <c r="F21" s="4"/>
      <c r="G21" s="5">
        <f t="shared" si="0"/>
        <v>0</v>
      </c>
      <c r="H21" s="4"/>
      <c r="I21" s="5"/>
      <c r="J21" s="4"/>
      <c r="K21" s="5">
        <f t="shared" si="1"/>
        <v>0</v>
      </c>
      <c r="L21" s="5"/>
      <c r="M21" s="46"/>
      <c r="N21" s="24"/>
      <c r="P21" s="7"/>
    </row>
    <row r="22" spans="2:16" ht="33" customHeight="1" thickBot="1" x14ac:dyDescent="0.45">
      <c r="B22" s="11">
        <v>15</v>
      </c>
      <c r="C22" s="12"/>
      <c r="D22" s="12"/>
      <c r="E22" s="12"/>
      <c r="F22" s="12"/>
      <c r="G22" s="5">
        <f t="shared" si="0"/>
        <v>0</v>
      </c>
      <c r="H22" s="12"/>
      <c r="I22" s="13"/>
      <c r="J22" s="12"/>
      <c r="K22" s="5">
        <f t="shared" si="1"/>
        <v>0</v>
      </c>
      <c r="L22" s="13"/>
      <c r="M22" s="47"/>
      <c r="N22" s="24"/>
    </row>
    <row r="23" spans="2:16" ht="47.25" customHeight="1" thickTop="1" thickBot="1" x14ac:dyDescent="0.45">
      <c r="B23" s="11"/>
      <c r="C23" s="24" t="s">
        <v>6</v>
      </c>
      <c r="D23" s="14"/>
      <c r="E23" s="14"/>
      <c r="F23" s="20"/>
      <c r="G23" s="8">
        <f>SUM(G8:G22)</f>
        <v>100000</v>
      </c>
      <c r="H23" s="14"/>
      <c r="I23" s="20"/>
      <c r="J23" s="20"/>
      <c r="K23" s="42">
        <f>SUM(K8:K22)</f>
        <v>109000</v>
      </c>
      <c r="L23" s="17"/>
      <c r="M23" s="15"/>
      <c r="N23" s="24"/>
    </row>
    <row r="24" spans="2:16" ht="17.25" customHeight="1" thickTop="1" x14ac:dyDescent="0.4">
      <c r="B24" s="7"/>
      <c r="C24" s="28"/>
      <c r="D24" s="29"/>
      <c r="E24" s="43"/>
      <c r="F24" s="29"/>
      <c r="G24" s="29"/>
      <c r="H24" s="10"/>
      <c r="I24" s="10"/>
      <c r="J24" s="10"/>
      <c r="K24" s="10"/>
      <c r="L24" s="10"/>
      <c r="M24" s="28"/>
    </row>
    <row r="25" spans="2:16" ht="21.75" customHeight="1" x14ac:dyDescent="0.4">
      <c r="B25" s="36" t="s">
        <v>22</v>
      </c>
      <c r="C25" s="59"/>
      <c r="D25" s="6">
        <v>40</v>
      </c>
      <c r="E25" s="44" t="s">
        <v>23</v>
      </c>
      <c r="F25" s="35"/>
      <c r="G25" s="48">
        <f>D25*1000</f>
        <v>40000</v>
      </c>
      <c r="H25" s="1" t="s">
        <v>10</v>
      </c>
    </row>
    <row r="26" spans="2:16" ht="21.75" customHeight="1" thickBot="1" x14ac:dyDescent="0.45">
      <c r="B26" s="36" t="s">
        <v>12</v>
      </c>
      <c r="C26" s="60"/>
      <c r="D26" s="60"/>
      <c r="E26" s="60"/>
      <c r="F26" s="60"/>
      <c r="G26" s="16">
        <v>500000</v>
      </c>
      <c r="H26" s="1" t="s">
        <v>11</v>
      </c>
    </row>
    <row r="27" spans="2:16" ht="33" customHeight="1" thickTop="1" thickBot="1" x14ac:dyDescent="0.45">
      <c r="B27" s="37" t="s">
        <v>19</v>
      </c>
      <c r="C27" s="59"/>
      <c r="D27" s="59"/>
      <c r="E27" s="59"/>
      <c r="F27" s="59"/>
      <c r="G27" s="51">
        <f>MIN(G23,G25,G26)</f>
        <v>40000</v>
      </c>
      <c r="H27" s="1" t="s">
        <v>29</v>
      </c>
    </row>
    <row r="28" spans="2:16" ht="9" customHeight="1" thickTop="1" x14ac:dyDescent="0.4">
      <c r="B28" s="38"/>
      <c r="C28" s="39"/>
      <c r="D28" s="39"/>
      <c r="E28" s="39"/>
      <c r="F28" s="39"/>
      <c r="G28" s="40"/>
      <c r="H28" s="41"/>
      <c r="I28" s="41"/>
      <c r="J28" s="41"/>
      <c r="K28" s="41"/>
      <c r="L28" s="41"/>
      <c r="M28" s="41"/>
      <c r="N28" s="41"/>
    </row>
    <row r="29" spans="2:16" ht="9" customHeight="1" thickBot="1" x14ac:dyDescent="0.45">
      <c r="B29" s="36"/>
      <c r="C29" s="35"/>
      <c r="D29" s="35"/>
      <c r="E29" s="35"/>
      <c r="F29" s="35"/>
      <c r="G29" s="35"/>
    </row>
    <row r="30" spans="2:16" ht="27.75" customHeight="1" thickTop="1" thickBot="1" x14ac:dyDescent="0.45">
      <c r="B30" s="36" t="s">
        <v>20</v>
      </c>
      <c r="C30" s="60"/>
      <c r="D30" s="60"/>
      <c r="E30" s="60"/>
      <c r="F30" s="60"/>
      <c r="G30" s="49">
        <v>40000</v>
      </c>
      <c r="H30" s="9" t="s">
        <v>103</v>
      </c>
      <c r="J30" s="9"/>
    </row>
    <row r="31" spans="2:16" ht="20.25" thickTop="1" thickBot="1" x14ac:dyDescent="0.45">
      <c r="B31" s="36"/>
      <c r="C31" s="35"/>
      <c r="D31" s="35"/>
      <c r="E31" s="35"/>
      <c r="F31" s="35"/>
    </row>
    <row r="32" spans="2:16" ht="38.25" customHeight="1" thickTop="1" thickBot="1" x14ac:dyDescent="0.45">
      <c r="B32" s="36" t="s">
        <v>21</v>
      </c>
      <c r="C32" s="60"/>
      <c r="D32" s="60"/>
      <c r="E32" s="60"/>
      <c r="F32" s="60"/>
      <c r="G32" s="50">
        <f>MIN(K23,G30)</f>
        <v>40000</v>
      </c>
      <c r="H32" s="1" t="s">
        <v>104</v>
      </c>
    </row>
    <row r="33" spans="2:8" ht="18.75" customHeight="1" thickTop="1" x14ac:dyDescent="0.4">
      <c r="B33" s="58"/>
      <c r="C33" s="59"/>
      <c r="D33" s="59"/>
      <c r="E33" s="59"/>
      <c r="F33" s="59"/>
      <c r="G33" s="26"/>
      <c r="H33" s="27"/>
    </row>
    <row r="34" spans="2:8" x14ac:dyDescent="0.4">
      <c r="C34" s="30" t="s">
        <v>13</v>
      </c>
    </row>
    <row r="35" spans="2:8" x14ac:dyDescent="0.4">
      <c r="C35" s="31" t="s">
        <v>24</v>
      </c>
    </row>
    <row r="36" spans="2:8" x14ac:dyDescent="0.4">
      <c r="C36" s="31" t="s">
        <v>25</v>
      </c>
    </row>
    <row r="37" spans="2:8" x14ac:dyDescent="0.4">
      <c r="C37" s="31" t="s">
        <v>105</v>
      </c>
    </row>
  </sheetData>
  <mergeCells count="4">
    <mergeCell ref="C2:M2"/>
    <mergeCell ref="K3:N3"/>
    <mergeCell ref="D6:G6"/>
    <mergeCell ref="H6:M6"/>
  </mergeCells>
  <phoneticPr fontId="3"/>
  <pageMargins left="0.25" right="0.25"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15D90-B8AF-4BD3-82F9-0923DC93A11B}">
  <sheetPr>
    <pageSetUpPr fitToPage="1"/>
  </sheetPr>
  <dimension ref="A1:L50"/>
  <sheetViews>
    <sheetView zoomScale="115" zoomScaleNormal="115" zoomScaleSheetLayoutView="100" workbookViewId="0">
      <selection activeCell="D1" sqref="D1"/>
    </sheetView>
  </sheetViews>
  <sheetFormatPr defaultRowHeight="18.75" x14ac:dyDescent="0.4"/>
  <cols>
    <col min="1" max="1" width="2.625" style="105" customWidth="1"/>
    <col min="2" max="2" width="4.625" style="105" customWidth="1"/>
    <col min="3" max="3" width="4.5" style="105" customWidth="1"/>
    <col min="4" max="4" width="26.75" style="105" customWidth="1"/>
    <col min="5" max="5" width="11.5" style="105" customWidth="1"/>
    <col min="6" max="6" width="3.625" style="105" customWidth="1"/>
    <col min="7" max="7" width="12.5" style="105" bestFit="1" customWidth="1"/>
    <col min="8" max="8" width="3.5" style="105" customWidth="1"/>
    <col min="9" max="9" width="11.625" style="105" customWidth="1"/>
    <col min="10" max="10" width="3.375" style="105" customWidth="1"/>
    <col min="11" max="11" width="13.875" style="105" customWidth="1"/>
    <col min="12" max="12" width="15" style="105" customWidth="1"/>
    <col min="13" max="16384" width="9" style="105"/>
  </cols>
  <sheetData>
    <row r="1" spans="1:12" ht="19.5" x14ac:dyDescent="0.4">
      <c r="A1" s="104" t="s">
        <v>155</v>
      </c>
    </row>
    <row r="2" spans="1:12" ht="25.5" x14ac:dyDescent="0.4">
      <c r="B2" s="133" t="s">
        <v>61</v>
      </c>
      <c r="C2" s="133"/>
      <c r="D2" s="133"/>
      <c r="E2" s="133"/>
      <c r="F2" s="133"/>
      <c r="G2" s="133"/>
      <c r="H2" s="133"/>
      <c r="I2" s="133"/>
      <c r="J2" s="133"/>
      <c r="K2" s="133"/>
      <c r="L2" s="133"/>
    </row>
    <row r="3" spans="1:12" x14ac:dyDescent="0.4">
      <c r="B3" s="106"/>
      <c r="C3" s="106"/>
      <c r="D3" s="106"/>
      <c r="E3" s="106"/>
      <c r="F3" s="106"/>
      <c r="G3" s="106" t="s">
        <v>57</v>
      </c>
      <c r="H3" s="134"/>
      <c r="I3" s="134"/>
      <c r="J3" s="134"/>
      <c r="K3" s="134"/>
      <c r="L3" s="134"/>
    </row>
    <row r="4" spans="1:12" x14ac:dyDescent="0.4">
      <c r="B4" s="106"/>
      <c r="C4" s="106"/>
      <c r="D4" s="106"/>
      <c r="E4" s="106"/>
      <c r="F4" s="106"/>
      <c r="G4" s="106" t="s">
        <v>59</v>
      </c>
      <c r="H4" s="135"/>
      <c r="I4" s="135"/>
      <c r="J4" s="135"/>
      <c r="K4" s="135"/>
      <c r="L4" s="135"/>
    </row>
    <row r="5" spans="1:12" x14ac:dyDescent="0.4">
      <c r="B5" s="106"/>
      <c r="C5" s="106"/>
      <c r="D5" s="106"/>
      <c r="E5" s="106"/>
      <c r="F5" s="106"/>
      <c r="G5" s="106" t="s">
        <v>58</v>
      </c>
      <c r="H5" s="135"/>
      <c r="I5" s="135"/>
      <c r="J5" s="135"/>
      <c r="K5" s="135"/>
      <c r="L5" s="135"/>
    </row>
    <row r="6" spans="1:12" x14ac:dyDescent="0.4">
      <c r="B6" s="105" t="s">
        <v>46</v>
      </c>
    </row>
    <row r="7" spans="1:12" x14ac:dyDescent="0.4">
      <c r="B7" s="107"/>
      <c r="C7" s="108"/>
      <c r="D7" s="109" t="s">
        <v>42</v>
      </c>
      <c r="E7" s="109" t="s">
        <v>45</v>
      </c>
      <c r="F7" s="109"/>
      <c r="G7" s="109" t="s">
        <v>43</v>
      </c>
      <c r="H7" s="109"/>
      <c r="I7" s="109" t="s">
        <v>44</v>
      </c>
      <c r="J7" s="108"/>
      <c r="K7" s="109" t="s">
        <v>67</v>
      </c>
      <c r="L7" s="110"/>
    </row>
    <row r="8" spans="1:12" ht="56.25" x14ac:dyDescent="0.4">
      <c r="B8" s="107"/>
      <c r="C8" s="111" t="s">
        <v>66</v>
      </c>
      <c r="D8" s="112" t="s">
        <v>30</v>
      </c>
      <c r="E8" s="103" t="s">
        <v>40</v>
      </c>
      <c r="F8" s="112"/>
      <c r="G8" s="103" t="s">
        <v>148</v>
      </c>
      <c r="H8" s="112"/>
      <c r="I8" s="103" t="s">
        <v>137</v>
      </c>
      <c r="J8" s="112"/>
      <c r="K8" s="103" t="s">
        <v>149</v>
      </c>
      <c r="L8" s="113"/>
    </row>
    <row r="9" spans="1:12" x14ac:dyDescent="0.4">
      <c r="B9" s="107"/>
      <c r="C9" s="114">
        <v>1</v>
      </c>
      <c r="D9" s="114"/>
      <c r="E9" s="115"/>
      <c r="F9" s="114" t="s">
        <v>31</v>
      </c>
      <c r="G9" s="114"/>
      <c r="H9" s="114" t="s">
        <v>31</v>
      </c>
      <c r="I9" s="114"/>
      <c r="J9" s="114" t="s">
        <v>32</v>
      </c>
      <c r="K9" s="114">
        <f>E9*G9/100*I9/100</f>
        <v>0</v>
      </c>
      <c r="L9" s="110"/>
    </row>
    <row r="10" spans="1:12" x14ac:dyDescent="0.4">
      <c r="B10" s="107"/>
      <c r="C10" s="114">
        <v>2</v>
      </c>
      <c r="D10" s="114"/>
      <c r="E10" s="115"/>
      <c r="F10" s="114" t="s">
        <v>31</v>
      </c>
      <c r="G10" s="114"/>
      <c r="H10" s="114" t="s">
        <v>31</v>
      </c>
      <c r="I10" s="114"/>
      <c r="J10" s="114" t="s">
        <v>32</v>
      </c>
      <c r="K10" s="114">
        <f t="shared" ref="K10:K13" si="0">E10*G10/100*I10/100</f>
        <v>0</v>
      </c>
      <c r="L10" s="110"/>
    </row>
    <row r="11" spans="1:12" x14ac:dyDescent="0.4">
      <c r="B11" s="107"/>
      <c r="C11" s="114">
        <v>3</v>
      </c>
      <c r="D11" s="114"/>
      <c r="E11" s="115"/>
      <c r="F11" s="114" t="s">
        <v>31</v>
      </c>
      <c r="G11" s="114"/>
      <c r="H11" s="114" t="s">
        <v>31</v>
      </c>
      <c r="I11" s="114"/>
      <c r="J11" s="114" t="s">
        <v>32</v>
      </c>
      <c r="K11" s="114">
        <f t="shared" si="0"/>
        <v>0</v>
      </c>
      <c r="L11" s="110"/>
    </row>
    <row r="12" spans="1:12" x14ac:dyDescent="0.4">
      <c r="B12" s="107"/>
      <c r="C12" s="114">
        <v>4</v>
      </c>
      <c r="D12" s="114"/>
      <c r="E12" s="115"/>
      <c r="F12" s="114" t="s">
        <v>31</v>
      </c>
      <c r="G12" s="114"/>
      <c r="H12" s="114" t="s">
        <v>31</v>
      </c>
      <c r="I12" s="114"/>
      <c r="J12" s="114" t="s">
        <v>32</v>
      </c>
      <c r="K12" s="114">
        <f t="shared" si="0"/>
        <v>0</v>
      </c>
      <c r="L12" s="110"/>
    </row>
    <row r="13" spans="1:12" ht="19.5" thickBot="1" x14ac:dyDescent="0.45">
      <c r="B13" s="107"/>
      <c r="C13" s="114">
        <v>5</v>
      </c>
      <c r="D13" s="114"/>
      <c r="E13" s="115"/>
      <c r="F13" s="114" t="s">
        <v>31</v>
      </c>
      <c r="G13" s="114"/>
      <c r="H13" s="114" t="s">
        <v>31</v>
      </c>
      <c r="I13" s="114"/>
      <c r="J13" s="114" t="s">
        <v>32</v>
      </c>
      <c r="K13" s="108">
        <f t="shared" si="0"/>
        <v>0</v>
      </c>
      <c r="L13" s="110"/>
    </row>
    <row r="14" spans="1:12" ht="19.5" thickBot="1" x14ac:dyDescent="0.45">
      <c r="B14" s="107"/>
      <c r="C14" s="116"/>
      <c r="D14" s="116"/>
      <c r="E14" s="116"/>
      <c r="F14" s="116"/>
      <c r="G14" s="116"/>
      <c r="H14" s="116"/>
      <c r="I14" s="116"/>
      <c r="J14" s="117"/>
      <c r="K14" s="118">
        <f>SUM(K9:K13)</f>
        <v>0</v>
      </c>
      <c r="L14" s="119" t="s">
        <v>50</v>
      </c>
    </row>
    <row r="15" spans="1:12" x14ac:dyDescent="0.4">
      <c r="B15" s="120"/>
      <c r="C15" s="120"/>
      <c r="D15" s="120"/>
      <c r="E15" s="120"/>
      <c r="F15" s="120"/>
      <c r="G15" s="120"/>
      <c r="H15" s="120"/>
      <c r="I15" s="120"/>
      <c r="J15" s="120"/>
      <c r="K15" s="120"/>
      <c r="L15" s="119"/>
    </row>
    <row r="16" spans="1:12" x14ac:dyDescent="0.4">
      <c r="B16" s="120"/>
    </row>
    <row r="17" spans="2:12" x14ac:dyDescent="0.4">
      <c r="B17" s="105" t="s">
        <v>156</v>
      </c>
    </row>
    <row r="18" spans="2:12" x14ac:dyDescent="0.4">
      <c r="C18" s="108"/>
      <c r="D18" s="109" t="s">
        <v>42</v>
      </c>
      <c r="E18" s="109" t="s">
        <v>45</v>
      </c>
      <c r="F18" s="109"/>
      <c r="G18" s="109" t="s">
        <v>43</v>
      </c>
      <c r="H18" s="109"/>
      <c r="I18" s="109" t="s">
        <v>44</v>
      </c>
      <c r="J18" s="108"/>
      <c r="K18" s="109" t="s">
        <v>67</v>
      </c>
      <c r="L18" s="109" t="s">
        <v>68</v>
      </c>
    </row>
    <row r="19" spans="2:12" ht="82.5" x14ac:dyDescent="0.4">
      <c r="B19" s="107"/>
      <c r="C19" s="111" t="s">
        <v>66</v>
      </c>
      <c r="D19" s="112" t="s">
        <v>53</v>
      </c>
      <c r="E19" s="103" t="s">
        <v>40</v>
      </c>
      <c r="F19" s="112"/>
      <c r="G19" s="103" t="s">
        <v>148</v>
      </c>
      <c r="H19" s="112"/>
      <c r="I19" s="103" t="s">
        <v>137</v>
      </c>
      <c r="J19" s="112"/>
      <c r="K19" s="103" t="s">
        <v>149</v>
      </c>
      <c r="L19" s="121" t="s">
        <v>144</v>
      </c>
    </row>
    <row r="20" spans="2:12" x14ac:dyDescent="0.4">
      <c r="B20" s="107"/>
      <c r="C20" s="114">
        <v>1</v>
      </c>
      <c r="D20" s="114"/>
      <c r="E20" s="115"/>
      <c r="F20" s="114" t="s">
        <v>31</v>
      </c>
      <c r="G20" s="114"/>
      <c r="H20" s="114" t="s">
        <v>31</v>
      </c>
      <c r="I20" s="114"/>
      <c r="J20" s="114" t="s">
        <v>32</v>
      </c>
      <c r="K20" s="114">
        <f t="shared" ref="K20:K24" si="1">E20*G20/100*I20/100</f>
        <v>0</v>
      </c>
      <c r="L20" s="122"/>
    </row>
    <row r="21" spans="2:12" x14ac:dyDescent="0.4">
      <c r="B21" s="107"/>
      <c r="C21" s="114">
        <v>2</v>
      </c>
      <c r="D21" s="114"/>
      <c r="E21" s="115"/>
      <c r="F21" s="114" t="s">
        <v>31</v>
      </c>
      <c r="G21" s="114"/>
      <c r="H21" s="114" t="s">
        <v>31</v>
      </c>
      <c r="I21" s="114"/>
      <c r="J21" s="114" t="s">
        <v>32</v>
      </c>
      <c r="K21" s="114">
        <f t="shared" si="1"/>
        <v>0</v>
      </c>
      <c r="L21" s="114"/>
    </row>
    <row r="22" spans="2:12" x14ac:dyDescent="0.4">
      <c r="B22" s="107"/>
      <c r="C22" s="114">
        <v>3</v>
      </c>
      <c r="D22" s="114"/>
      <c r="E22" s="115"/>
      <c r="F22" s="114" t="s">
        <v>31</v>
      </c>
      <c r="G22" s="114"/>
      <c r="H22" s="114" t="s">
        <v>31</v>
      </c>
      <c r="I22" s="114"/>
      <c r="J22" s="114" t="s">
        <v>32</v>
      </c>
      <c r="K22" s="114">
        <f t="shared" si="1"/>
        <v>0</v>
      </c>
      <c r="L22" s="114"/>
    </row>
    <row r="23" spans="2:12" x14ac:dyDescent="0.4">
      <c r="B23" s="107"/>
      <c r="C23" s="114">
        <v>4</v>
      </c>
      <c r="D23" s="114"/>
      <c r="E23" s="115"/>
      <c r="F23" s="114" t="s">
        <v>31</v>
      </c>
      <c r="G23" s="114"/>
      <c r="H23" s="114" t="s">
        <v>31</v>
      </c>
      <c r="I23" s="114"/>
      <c r="J23" s="114" t="s">
        <v>32</v>
      </c>
      <c r="K23" s="114">
        <f t="shared" si="1"/>
        <v>0</v>
      </c>
      <c r="L23" s="114"/>
    </row>
    <row r="24" spans="2:12" x14ac:dyDescent="0.4">
      <c r="B24" s="107"/>
      <c r="C24" s="114">
        <v>5</v>
      </c>
      <c r="D24" s="114"/>
      <c r="E24" s="115"/>
      <c r="F24" s="114" t="s">
        <v>31</v>
      </c>
      <c r="G24" s="114"/>
      <c r="H24" s="114" t="s">
        <v>31</v>
      </c>
      <c r="I24" s="114"/>
      <c r="J24" s="114" t="s">
        <v>32</v>
      </c>
      <c r="K24" s="114">
        <f t="shared" si="1"/>
        <v>0</v>
      </c>
      <c r="L24" s="114"/>
    </row>
    <row r="25" spans="2:12" x14ac:dyDescent="0.4">
      <c r="B25" s="107"/>
      <c r="C25" s="116"/>
      <c r="D25" s="116"/>
      <c r="E25" s="116"/>
      <c r="F25" s="116"/>
      <c r="G25" s="116"/>
      <c r="H25" s="116"/>
      <c r="I25" s="116"/>
      <c r="J25" s="116"/>
      <c r="K25" s="114">
        <f>SUM(K20:K24)</f>
        <v>0</v>
      </c>
      <c r="L25" s="123" t="s">
        <v>51</v>
      </c>
    </row>
    <row r="26" spans="2:12" x14ac:dyDescent="0.4">
      <c r="B26" s="120"/>
      <c r="C26" s="120"/>
      <c r="D26" s="120"/>
      <c r="E26" s="120"/>
      <c r="F26" s="120"/>
      <c r="G26" s="120"/>
      <c r="H26" s="120"/>
      <c r="I26" s="120"/>
      <c r="J26" s="120"/>
      <c r="K26" s="120"/>
      <c r="L26" s="119"/>
    </row>
    <row r="27" spans="2:12" x14ac:dyDescent="0.4">
      <c r="B27" s="105" t="s">
        <v>152</v>
      </c>
    </row>
    <row r="28" spans="2:12" ht="19.5" thickBot="1" x14ac:dyDescent="0.45">
      <c r="G28" s="106" t="s">
        <v>70</v>
      </c>
      <c r="I28" s="106" t="s">
        <v>37</v>
      </c>
      <c r="J28" s="106"/>
      <c r="K28" s="106" t="s">
        <v>38</v>
      </c>
    </row>
    <row r="29" spans="2:12" ht="27" thickTop="1" thickBot="1" x14ac:dyDescent="0.45">
      <c r="B29" s="105" t="s">
        <v>151</v>
      </c>
      <c r="G29" s="102">
        <f>K14-K25</f>
        <v>0</v>
      </c>
      <c r="H29" s="67" t="s">
        <v>36</v>
      </c>
      <c r="I29" s="102">
        <f>K14</f>
        <v>0</v>
      </c>
      <c r="J29" s="67" t="s">
        <v>32</v>
      </c>
      <c r="K29" s="77" t="e">
        <f>(G29/I29)*100</f>
        <v>#DIV/0!</v>
      </c>
      <c r="L29" s="67" t="s">
        <v>52</v>
      </c>
    </row>
    <row r="30" spans="2:12" ht="19.5" thickTop="1" x14ac:dyDescent="0.4">
      <c r="B30" s="105" t="s">
        <v>157</v>
      </c>
    </row>
    <row r="32" spans="2:12" x14ac:dyDescent="0.4">
      <c r="B32" s="105" t="s">
        <v>60</v>
      </c>
    </row>
    <row r="33" spans="2:5" x14ac:dyDescent="0.4">
      <c r="B33" s="105" t="s">
        <v>154</v>
      </c>
    </row>
    <row r="34" spans="2:5" x14ac:dyDescent="0.4">
      <c r="B34" s="105" t="s">
        <v>62</v>
      </c>
    </row>
    <row r="35" spans="2:5" x14ac:dyDescent="0.4">
      <c r="B35" s="105" t="s">
        <v>63</v>
      </c>
    </row>
    <row r="36" spans="2:5" x14ac:dyDescent="0.4">
      <c r="B36" s="105" t="s">
        <v>71</v>
      </c>
    </row>
    <row r="37" spans="2:5" x14ac:dyDescent="0.4">
      <c r="B37" s="105" t="s">
        <v>138</v>
      </c>
    </row>
    <row r="38" spans="2:5" x14ac:dyDescent="0.4">
      <c r="B38" s="105" t="s">
        <v>97</v>
      </c>
    </row>
    <row r="39" spans="2:5" x14ac:dyDescent="0.4">
      <c r="B39" s="105" t="s">
        <v>139</v>
      </c>
    </row>
    <row r="40" spans="2:5" x14ac:dyDescent="0.4">
      <c r="B40" s="105" t="s">
        <v>140</v>
      </c>
    </row>
    <row r="41" spans="2:5" x14ac:dyDescent="0.4">
      <c r="B41" s="105" t="s">
        <v>48</v>
      </c>
    </row>
    <row r="42" spans="2:5" x14ac:dyDescent="0.4">
      <c r="B42" s="105" t="s">
        <v>49</v>
      </c>
    </row>
    <row r="43" spans="2:5" x14ac:dyDescent="0.4">
      <c r="B43" s="105" t="s">
        <v>69</v>
      </c>
    </row>
    <row r="44" spans="2:5" x14ac:dyDescent="0.4">
      <c r="B44" s="105" t="s">
        <v>143</v>
      </c>
    </row>
    <row r="46" spans="2:5" x14ac:dyDescent="0.4">
      <c r="B46" s="105" t="s">
        <v>41</v>
      </c>
    </row>
    <row r="47" spans="2:5" x14ac:dyDescent="0.4">
      <c r="B47" s="105" t="s">
        <v>107</v>
      </c>
    </row>
    <row r="48" spans="2:5" x14ac:dyDescent="0.4">
      <c r="D48" s="124" t="s">
        <v>54</v>
      </c>
      <c r="E48" s="126">
        <v>6.6</v>
      </c>
    </row>
    <row r="49" spans="4:7" x14ac:dyDescent="0.4">
      <c r="D49" s="124" t="s">
        <v>55</v>
      </c>
      <c r="E49" s="126">
        <v>11.4</v>
      </c>
    </row>
    <row r="50" spans="4:7" x14ac:dyDescent="0.4">
      <c r="D50" s="124" t="s">
        <v>56</v>
      </c>
      <c r="E50" s="126">
        <v>12.9</v>
      </c>
      <c r="G50" s="125" t="s">
        <v>102</v>
      </c>
    </row>
  </sheetData>
  <mergeCells count="4">
    <mergeCell ref="B2:L2"/>
    <mergeCell ref="H3:L3"/>
    <mergeCell ref="H4:L4"/>
    <mergeCell ref="H5:L5"/>
  </mergeCells>
  <phoneticPr fontId="3"/>
  <pageMargins left="0.7" right="0.7"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2B989-74AC-49D6-8BED-C368B7D318EE}">
  <sheetPr>
    <pageSetUpPr fitToPage="1"/>
  </sheetPr>
  <dimension ref="A1:L50"/>
  <sheetViews>
    <sheetView workbookViewId="0">
      <selection activeCell="C1" sqref="C1"/>
    </sheetView>
  </sheetViews>
  <sheetFormatPr defaultRowHeight="18.75" x14ac:dyDescent="0.4"/>
  <cols>
    <col min="1" max="1" width="2.625" customWidth="1"/>
    <col min="2" max="2" width="4.625" customWidth="1"/>
    <col min="3" max="3" width="4.5" customWidth="1"/>
    <col min="4" max="4" width="26.75" customWidth="1"/>
    <col min="5" max="5" width="11.5" customWidth="1"/>
    <col min="6" max="6" width="3.625" customWidth="1"/>
    <col min="7" max="7" width="12.5" bestFit="1" customWidth="1"/>
    <col min="8" max="8" width="3.5" customWidth="1"/>
    <col min="9" max="9" width="11.625" customWidth="1"/>
    <col min="10" max="10" width="3.375" customWidth="1"/>
    <col min="11" max="11" width="13.875" customWidth="1"/>
    <col min="12" max="12" width="15" customWidth="1"/>
  </cols>
  <sheetData>
    <row r="1" spans="1:12" x14ac:dyDescent="0.4">
      <c r="A1" t="s">
        <v>147</v>
      </c>
    </row>
    <row r="2" spans="1:12" ht="24" x14ac:dyDescent="0.4">
      <c r="B2" s="136" t="s">
        <v>61</v>
      </c>
      <c r="C2" s="137"/>
      <c r="D2" s="137"/>
      <c r="E2" s="137"/>
      <c r="F2" s="137"/>
      <c r="G2" s="137"/>
      <c r="H2" s="137"/>
      <c r="I2" s="137"/>
      <c r="J2" s="137"/>
      <c r="K2" s="137"/>
      <c r="L2" s="137"/>
    </row>
    <row r="3" spans="1:12" x14ac:dyDescent="0.4">
      <c r="B3" s="61"/>
      <c r="C3" s="61"/>
      <c r="D3" s="61"/>
      <c r="E3" s="61"/>
      <c r="F3" s="61"/>
      <c r="G3" s="61" t="s">
        <v>57</v>
      </c>
      <c r="H3" s="138" t="s">
        <v>64</v>
      </c>
      <c r="I3" s="138"/>
      <c r="J3" s="138"/>
      <c r="K3" s="138"/>
      <c r="L3" s="138"/>
    </row>
    <row r="4" spans="1:12" x14ac:dyDescent="0.4">
      <c r="B4" s="61"/>
      <c r="C4" s="61"/>
      <c r="D4" s="61"/>
      <c r="E4" s="61"/>
      <c r="F4" s="61"/>
      <c r="G4" s="61" t="s">
        <v>59</v>
      </c>
      <c r="H4" s="139" t="s">
        <v>124</v>
      </c>
      <c r="I4" s="139"/>
      <c r="J4" s="139"/>
      <c r="K4" s="139"/>
      <c r="L4" s="139"/>
    </row>
    <row r="5" spans="1:12" x14ac:dyDescent="0.4">
      <c r="B5" s="61"/>
      <c r="C5" s="61"/>
      <c r="D5" s="61"/>
      <c r="E5" s="61"/>
      <c r="F5" s="61"/>
      <c r="G5" s="61" t="s">
        <v>58</v>
      </c>
      <c r="H5" s="139" t="s">
        <v>65</v>
      </c>
      <c r="I5" s="139"/>
      <c r="J5" s="139"/>
      <c r="K5" s="139"/>
      <c r="L5" s="139"/>
    </row>
    <row r="6" spans="1:12" x14ac:dyDescent="0.4">
      <c r="B6" t="s">
        <v>113</v>
      </c>
    </row>
    <row r="7" spans="1:12" x14ac:dyDescent="0.4">
      <c r="B7" s="64"/>
      <c r="C7" s="72"/>
      <c r="D7" s="76" t="s">
        <v>42</v>
      </c>
      <c r="E7" s="76" t="s">
        <v>45</v>
      </c>
      <c r="F7" s="76"/>
      <c r="G7" s="76" t="s">
        <v>43</v>
      </c>
      <c r="H7" s="76"/>
      <c r="I7" s="76" t="s">
        <v>44</v>
      </c>
      <c r="J7" s="72"/>
      <c r="K7" s="76" t="s">
        <v>67</v>
      </c>
      <c r="L7" s="68"/>
    </row>
    <row r="8" spans="1:12" ht="56.25" x14ac:dyDescent="0.4">
      <c r="B8" s="64"/>
      <c r="C8" s="73" t="s">
        <v>66</v>
      </c>
      <c r="D8" s="74" t="s">
        <v>30</v>
      </c>
      <c r="E8" s="75" t="s">
        <v>40</v>
      </c>
      <c r="F8" s="74"/>
      <c r="G8" s="75" t="s">
        <v>148</v>
      </c>
      <c r="H8" s="74"/>
      <c r="I8" s="75" t="s">
        <v>137</v>
      </c>
      <c r="J8" s="74"/>
      <c r="K8" s="75" t="s">
        <v>149</v>
      </c>
      <c r="L8" s="69"/>
    </row>
    <row r="9" spans="1:12" x14ac:dyDescent="0.4">
      <c r="B9" s="64"/>
      <c r="C9" s="62">
        <v>1</v>
      </c>
      <c r="D9" s="97" t="s">
        <v>34</v>
      </c>
      <c r="E9" s="96">
        <v>90</v>
      </c>
      <c r="F9" s="62" t="s">
        <v>31</v>
      </c>
      <c r="G9" s="97">
        <f>15+15+15</f>
        <v>45</v>
      </c>
      <c r="H9" s="62" t="s">
        <v>31</v>
      </c>
      <c r="I9" s="97">
        <v>100</v>
      </c>
      <c r="J9" s="62" t="s">
        <v>32</v>
      </c>
      <c r="K9" s="97">
        <f>E9*G9/100*I9/100</f>
        <v>40.5</v>
      </c>
      <c r="L9" s="68"/>
    </row>
    <row r="10" spans="1:12" x14ac:dyDescent="0.4">
      <c r="B10" s="64"/>
      <c r="C10" s="62">
        <v>2</v>
      </c>
      <c r="D10" s="97" t="s">
        <v>33</v>
      </c>
      <c r="E10" s="96">
        <v>30</v>
      </c>
      <c r="F10" s="62" t="s">
        <v>31</v>
      </c>
      <c r="G10" s="97">
        <v>30</v>
      </c>
      <c r="H10" s="62" t="s">
        <v>31</v>
      </c>
      <c r="I10" s="97">
        <v>60</v>
      </c>
      <c r="J10" s="62" t="s">
        <v>32</v>
      </c>
      <c r="K10" s="97">
        <f t="shared" ref="K10:K13" si="0">E10*G10/100*I10/100</f>
        <v>5.4</v>
      </c>
      <c r="L10" s="68"/>
    </row>
    <row r="11" spans="1:12" x14ac:dyDescent="0.4">
      <c r="B11" s="64"/>
      <c r="C11" s="62">
        <v>3</v>
      </c>
      <c r="D11" s="62"/>
      <c r="E11" s="4"/>
      <c r="F11" s="62" t="s">
        <v>31</v>
      </c>
      <c r="G11" s="62"/>
      <c r="H11" s="62" t="s">
        <v>31</v>
      </c>
      <c r="I11" s="62"/>
      <c r="J11" s="62" t="s">
        <v>32</v>
      </c>
      <c r="K11" s="62">
        <f t="shared" ref="K11" si="1">E11*G11/100*I11/100</f>
        <v>0</v>
      </c>
      <c r="L11" s="68"/>
    </row>
    <row r="12" spans="1:12" x14ac:dyDescent="0.4">
      <c r="B12" s="64"/>
      <c r="C12" s="62">
        <v>4</v>
      </c>
      <c r="D12" s="62"/>
      <c r="E12" s="4"/>
      <c r="F12" s="62" t="s">
        <v>31</v>
      </c>
      <c r="G12" s="62"/>
      <c r="H12" s="62" t="s">
        <v>31</v>
      </c>
      <c r="I12" s="62"/>
      <c r="J12" s="62" t="s">
        <v>32</v>
      </c>
      <c r="K12" s="62">
        <f t="shared" si="0"/>
        <v>0</v>
      </c>
      <c r="L12" s="68"/>
    </row>
    <row r="13" spans="1:12" ht="19.5" thickBot="1" x14ac:dyDescent="0.45">
      <c r="B13" s="64"/>
      <c r="C13" s="62">
        <v>5</v>
      </c>
      <c r="D13" s="62"/>
      <c r="E13" s="4"/>
      <c r="F13" s="62" t="s">
        <v>31</v>
      </c>
      <c r="G13" s="62"/>
      <c r="H13" s="62" t="s">
        <v>31</v>
      </c>
      <c r="I13" s="62"/>
      <c r="J13" s="62" t="s">
        <v>32</v>
      </c>
      <c r="K13" s="72">
        <f t="shared" si="0"/>
        <v>0</v>
      </c>
      <c r="L13" s="68"/>
    </row>
    <row r="14" spans="1:12" ht="19.5" thickBot="1" x14ac:dyDescent="0.45">
      <c r="B14" s="64"/>
      <c r="C14" s="63"/>
      <c r="D14" s="63"/>
      <c r="E14" s="63"/>
      <c r="F14" s="63"/>
      <c r="G14" s="63"/>
      <c r="H14" s="63"/>
      <c r="I14" s="63"/>
      <c r="J14" s="71"/>
      <c r="K14" s="101">
        <f>SUM(K9:K13)</f>
        <v>45.9</v>
      </c>
      <c r="L14" s="70" t="s">
        <v>50</v>
      </c>
    </row>
    <row r="15" spans="1:12" x14ac:dyDescent="0.4">
      <c r="B15" s="65"/>
      <c r="C15" s="65"/>
      <c r="D15" s="65"/>
      <c r="E15" s="65"/>
      <c r="F15" s="65"/>
      <c r="G15" s="65"/>
      <c r="H15" s="65"/>
      <c r="I15" s="65"/>
      <c r="J15" s="65"/>
      <c r="K15" s="65"/>
      <c r="L15" s="70"/>
    </row>
    <row r="16" spans="1:12" x14ac:dyDescent="0.4">
      <c r="B16" s="65"/>
    </row>
    <row r="17" spans="2:12" x14ac:dyDescent="0.4">
      <c r="B17" t="s">
        <v>47</v>
      </c>
    </row>
    <row r="18" spans="2:12" x14ac:dyDescent="0.4">
      <c r="C18" s="72"/>
      <c r="D18" s="76" t="s">
        <v>42</v>
      </c>
      <c r="E18" s="76" t="s">
        <v>45</v>
      </c>
      <c r="F18" s="76"/>
      <c r="G18" s="76" t="s">
        <v>43</v>
      </c>
      <c r="H18" s="76"/>
      <c r="I18" s="76" t="s">
        <v>44</v>
      </c>
      <c r="J18" s="72"/>
      <c r="K18" s="76" t="s">
        <v>67</v>
      </c>
      <c r="L18" s="76" t="s">
        <v>68</v>
      </c>
    </row>
    <row r="19" spans="2:12" ht="82.5" x14ac:dyDescent="0.4">
      <c r="B19" s="64"/>
      <c r="C19" s="73" t="s">
        <v>66</v>
      </c>
      <c r="D19" s="74" t="s">
        <v>53</v>
      </c>
      <c r="E19" s="75" t="s">
        <v>40</v>
      </c>
      <c r="F19" s="74"/>
      <c r="G19" s="75" t="s">
        <v>148</v>
      </c>
      <c r="H19" s="74"/>
      <c r="I19" s="75" t="s">
        <v>137</v>
      </c>
      <c r="J19" s="74"/>
      <c r="K19" s="75" t="s">
        <v>149</v>
      </c>
      <c r="L19" s="95" t="s">
        <v>144</v>
      </c>
    </row>
    <row r="20" spans="2:12" x14ac:dyDescent="0.4">
      <c r="B20" s="64"/>
      <c r="C20" s="62">
        <v>1</v>
      </c>
      <c r="D20" s="97" t="s">
        <v>35</v>
      </c>
      <c r="E20" s="96">
        <v>1500</v>
      </c>
      <c r="F20" s="62" t="s">
        <v>31</v>
      </c>
      <c r="G20" s="97">
        <v>2.2999999999999998</v>
      </c>
      <c r="H20" s="62" t="s">
        <v>31</v>
      </c>
      <c r="I20" s="97">
        <v>0</v>
      </c>
      <c r="J20" s="62" t="s">
        <v>32</v>
      </c>
      <c r="K20" s="97">
        <f t="shared" ref="K20:K24" si="2">E20*G20/100*I20/100</f>
        <v>0</v>
      </c>
      <c r="L20" s="98" t="s">
        <v>39</v>
      </c>
    </row>
    <row r="21" spans="2:12" x14ac:dyDescent="0.4">
      <c r="B21" s="64"/>
      <c r="C21" s="62">
        <v>2</v>
      </c>
      <c r="D21" s="97" t="s">
        <v>33</v>
      </c>
      <c r="E21" s="96">
        <v>15</v>
      </c>
      <c r="F21" s="62" t="s">
        <v>31</v>
      </c>
      <c r="G21" s="97">
        <v>30</v>
      </c>
      <c r="H21" s="62" t="s">
        <v>31</v>
      </c>
      <c r="I21" s="97">
        <v>60</v>
      </c>
      <c r="J21" s="62" t="s">
        <v>32</v>
      </c>
      <c r="K21" s="97">
        <f t="shared" si="2"/>
        <v>2.7</v>
      </c>
      <c r="L21" s="98" t="s">
        <v>150</v>
      </c>
    </row>
    <row r="22" spans="2:12" x14ac:dyDescent="0.4">
      <c r="B22" s="64"/>
      <c r="C22" s="62">
        <v>3</v>
      </c>
      <c r="D22" s="97" t="s">
        <v>34</v>
      </c>
      <c r="E22" s="96">
        <v>30</v>
      </c>
      <c r="F22" s="62" t="s">
        <v>31</v>
      </c>
      <c r="G22" s="97">
        <v>45</v>
      </c>
      <c r="H22" s="62" t="s">
        <v>31</v>
      </c>
      <c r="I22" s="97">
        <v>100</v>
      </c>
      <c r="J22" s="62" t="s">
        <v>32</v>
      </c>
      <c r="K22" s="97">
        <f t="shared" si="2"/>
        <v>13.5</v>
      </c>
      <c r="L22" s="97"/>
    </row>
    <row r="23" spans="2:12" x14ac:dyDescent="0.4">
      <c r="B23" s="64"/>
      <c r="C23" s="62">
        <v>4</v>
      </c>
      <c r="D23" s="62"/>
      <c r="E23" s="4"/>
      <c r="F23" s="62" t="s">
        <v>31</v>
      </c>
      <c r="G23" s="62"/>
      <c r="H23" s="62" t="s">
        <v>31</v>
      </c>
      <c r="I23" s="62"/>
      <c r="J23" s="62" t="s">
        <v>32</v>
      </c>
      <c r="K23" s="62">
        <f t="shared" si="2"/>
        <v>0</v>
      </c>
      <c r="L23" s="62"/>
    </row>
    <row r="24" spans="2:12" ht="30.75" customHeight="1" x14ac:dyDescent="0.4">
      <c r="B24" s="64"/>
      <c r="C24" s="62">
        <v>5</v>
      </c>
      <c r="D24" s="62"/>
      <c r="E24" s="4"/>
      <c r="F24" s="62" t="s">
        <v>31</v>
      </c>
      <c r="G24" s="62"/>
      <c r="H24" s="62" t="s">
        <v>31</v>
      </c>
      <c r="I24" s="62"/>
      <c r="J24" s="62" t="s">
        <v>32</v>
      </c>
      <c r="K24" s="62">
        <f t="shared" si="2"/>
        <v>0</v>
      </c>
      <c r="L24" s="62"/>
    </row>
    <row r="25" spans="2:12" x14ac:dyDescent="0.4">
      <c r="B25" s="64"/>
      <c r="C25" s="63"/>
      <c r="D25" s="63"/>
      <c r="E25" s="63"/>
      <c r="F25" s="63"/>
      <c r="G25" s="63"/>
      <c r="H25" s="63"/>
      <c r="I25" s="63"/>
      <c r="J25" s="63"/>
      <c r="K25" s="97">
        <f>SUM(K20:K24)</f>
        <v>16.2</v>
      </c>
      <c r="L25" s="78" t="s">
        <v>51</v>
      </c>
    </row>
    <row r="26" spans="2:12" x14ac:dyDescent="0.4">
      <c r="B26" s="65"/>
      <c r="C26" s="65"/>
      <c r="D26" s="65"/>
      <c r="E26" s="65"/>
      <c r="F26" s="65"/>
      <c r="G26" s="65"/>
      <c r="H26" s="65"/>
      <c r="I26" s="65"/>
      <c r="J26" s="65"/>
      <c r="K26" s="65"/>
      <c r="L26" s="70"/>
    </row>
    <row r="27" spans="2:12" x14ac:dyDescent="0.4">
      <c r="B27" t="s">
        <v>152</v>
      </c>
    </row>
    <row r="28" spans="2:12" ht="19.5" thickBot="1" x14ac:dyDescent="0.45">
      <c r="G28" s="61" t="s">
        <v>70</v>
      </c>
      <c r="I28" s="61" t="s">
        <v>37</v>
      </c>
      <c r="J28" s="61"/>
      <c r="K28" s="61" t="s">
        <v>38</v>
      </c>
    </row>
    <row r="29" spans="2:12" ht="27" thickTop="1" thickBot="1" x14ac:dyDescent="0.45">
      <c r="B29" t="s">
        <v>151</v>
      </c>
      <c r="G29" s="99">
        <f>K14-K25</f>
        <v>29.7</v>
      </c>
      <c r="H29" s="66" t="s">
        <v>36</v>
      </c>
      <c r="I29" s="99">
        <f>K14</f>
        <v>45.9</v>
      </c>
      <c r="J29" s="67" t="s">
        <v>32</v>
      </c>
      <c r="K29" s="100">
        <f>(G29/I29)*100</f>
        <v>64.705882352941174</v>
      </c>
      <c r="L29" s="67" t="s">
        <v>52</v>
      </c>
    </row>
    <row r="30" spans="2:12" ht="19.5" thickTop="1" x14ac:dyDescent="0.4">
      <c r="B30" t="s">
        <v>153</v>
      </c>
    </row>
    <row r="32" spans="2:12" x14ac:dyDescent="0.4">
      <c r="B32" t="s">
        <v>60</v>
      </c>
    </row>
    <row r="33" spans="2:5" x14ac:dyDescent="0.4">
      <c r="B33" t="s">
        <v>145</v>
      </c>
    </row>
    <row r="34" spans="2:5" x14ac:dyDescent="0.4">
      <c r="B34" t="s">
        <v>62</v>
      </c>
    </row>
    <row r="35" spans="2:5" x14ac:dyDescent="0.4">
      <c r="B35" t="s">
        <v>63</v>
      </c>
    </row>
    <row r="36" spans="2:5" x14ac:dyDescent="0.4">
      <c r="B36" t="s">
        <v>71</v>
      </c>
    </row>
    <row r="37" spans="2:5" x14ac:dyDescent="0.4">
      <c r="B37" t="s">
        <v>138</v>
      </c>
    </row>
    <row r="38" spans="2:5" x14ac:dyDescent="0.4">
      <c r="B38" t="s">
        <v>97</v>
      </c>
    </row>
    <row r="39" spans="2:5" x14ac:dyDescent="0.4">
      <c r="B39" t="s">
        <v>139</v>
      </c>
    </row>
    <row r="40" spans="2:5" x14ac:dyDescent="0.4">
      <c r="B40" t="s">
        <v>140</v>
      </c>
    </row>
    <row r="41" spans="2:5" x14ac:dyDescent="0.4">
      <c r="B41" t="s">
        <v>48</v>
      </c>
    </row>
    <row r="42" spans="2:5" x14ac:dyDescent="0.4">
      <c r="B42" t="s">
        <v>49</v>
      </c>
    </row>
    <row r="43" spans="2:5" x14ac:dyDescent="0.4">
      <c r="B43" t="s">
        <v>69</v>
      </c>
    </row>
    <row r="44" spans="2:5" x14ac:dyDescent="0.4">
      <c r="B44" t="s">
        <v>106</v>
      </c>
    </row>
    <row r="46" spans="2:5" x14ac:dyDescent="0.4">
      <c r="B46" t="s">
        <v>41</v>
      </c>
    </row>
    <row r="47" spans="2:5" x14ac:dyDescent="0.4">
      <c r="B47" t="s">
        <v>107</v>
      </c>
    </row>
    <row r="48" spans="2:5" x14ac:dyDescent="0.4">
      <c r="D48" s="79" t="s">
        <v>54</v>
      </c>
      <c r="E48" s="80">
        <v>1.9</v>
      </c>
    </row>
    <row r="49" spans="4:7" x14ac:dyDescent="0.4">
      <c r="D49" s="79" t="s">
        <v>55</v>
      </c>
      <c r="E49" s="80">
        <v>3</v>
      </c>
    </row>
    <row r="50" spans="4:7" x14ac:dyDescent="0.4">
      <c r="D50" s="79" t="s">
        <v>56</v>
      </c>
      <c r="E50" s="80">
        <v>3.2</v>
      </c>
      <c r="G50" s="88" t="s">
        <v>102</v>
      </c>
    </row>
  </sheetData>
  <mergeCells count="4">
    <mergeCell ref="B2:L2"/>
    <mergeCell ref="H3:L3"/>
    <mergeCell ref="H4:L4"/>
    <mergeCell ref="H5:L5"/>
  </mergeCells>
  <phoneticPr fontId="3"/>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F174E-7E58-4A32-B411-77F7786BE67E}">
  <sheetPr>
    <pageSetUpPr fitToPage="1"/>
  </sheetPr>
  <dimension ref="A1:C40"/>
  <sheetViews>
    <sheetView tabSelected="1" view="pageBreakPreview" zoomScaleNormal="100" zoomScaleSheetLayoutView="100" workbookViewId="0"/>
  </sheetViews>
  <sheetFormatPr defaultRowHeight="18.75" x14ac:dyDescent="0.4"/>
  <cols>
    <col min="2" max="2" width="13.75" customWidth="1"/>
    <col min="3" max="3" width="31.625" customWidth="1"/>
  </cols>
  <sheetData>
    <row r="1" spans="1:3" ht="25.5" x14ac:dyDescent="0.4">
      <c r="A1" t="s">
        <v>99</v>
      </c>
      <c r="B1" s="66" t="s">
        <v>98</v>
      </c>
    </row>
    <row r="2" spans="1:3" ht="19.5" thickBot="1" x14ac:dyDescent="0.45"/>
    <row r="3" spans="1:3" x14ac:dyDescent="0.4">
      <c r="B3" s="81"/>
      <c r="C3" s="82"/>
    </row>
    <row r="4" spans="1:3" ht="25.5" x14ac:dyDescent="0.4">
      <c r="B4" s="140" t="s">
        <v>72</v>
      </c>
      <c r="C4" s="141"/>
    </row>
    <row r="5" spans="1:3" ht="19.5" thickBot="1" x14ac:dyDescent="0.45">
      <c r="B5" s="85"/>
      <c r="C5" s="86"/>
    </row>
    <row r="6" spans="1:3" x14ac:dyDescent="0.4">
      <c r="B6" s="83" t="s">
        <v>73</v>
      </c>
      <c r="C6" s="84" t="s">
        <v>100</v>
      </c>
    </row>
    <row r="7" spans="1:3" x14ac:dyDescent="0.4">
      <c r="B7" s="83" t="s">
        <v>74</v>
      </c>
      <c r="C7" s="84" t="s">
        <v>101</v>
      </c>
    </row>
    <row r="8" spans="1:3" ht="25.5" customHeight="1" x14ac:dyDescent="0.4">
      <c r="B8" s="83" t="s">
        <v>75</v>
      </c>
      <c r="C8" s="87" t="s">
        <v>78</v>
      </c>
    </row>
    <row r="9" spans="1:3" ht="25.5" customHeight="1" x14ac:dyDescent="0.4">
      <c r="B9" s="83" t="s">
        <v>76</v>
      </c>
      <c r="C9" s="87" t="s">
        <v>94</v>
      </c>
    </row>
    <row r="10" spans="1:3" ht="19.5" x14ac:dyDescent="0.4">
      <c r="B10" s="83" t="s">
        <v>77</v>
      </c>
      <c r="C10" s="87" t="s">
        <v>93</v>
      </c>
    </row>
    <row r="11" spans="1:3" x14ac:dyDescent="0.4">
      <c r="B11" s="83"/>
      <c r="C11" s="84" t="s">
        <v>79</v>
      </c>
    </row>
    <row r="12" spans="1:3" ht="19.5" x14ac:dyDescent="0.4">
      <c r="B12" s="83"/>
      <c r="C12" s="87" t="s">
        <v>95</v>
      </c>
    </row>
    <row r="13" spans="1:3" x14ac:dyDescent="0.4">
      <c r="B13" s="83"/>
      <c r="C13" s="84" t="s">
        <v>96</v>
      </c>
    </row>
    <row r="14" spans="1:3" x14ac:dyDescent="0.4">
      <c r="B14" s="83" t="s">
        <v>80</v>
      </c>
      <c r="C14" s="84" t="s">
        <v>81</v>
      </c>
    </row>
    <row r="15" spans="1:3" x14ac:dyDescent="0.4">
      <c r="B15" s="83" t="s">
        <v>82</v>
      </c>
      <c r="C15" s="84"/>
    </row>
    <row r="16" spans="1:3" x14ac:dyDescent="0.4">
      <c r="B16" s="83"/>
      <c r="C16" s="84" t="s">
        <v>81</v>
      </c>
    </row>
    <row r="17" spans="2:3" x14ac:dyDescent="0.4">
      <c r="B17" s="83" t="s">
        <v>83</v>
      </c>
      <c r="C17" s="84" t="s">
        <v>84</v>
      </c>
    </row>
    <row r="18" spans="2:3" x14ac:dyDescent="0.4">
      <c r="B18" s="83" t="s">
        <v>85</v>
      </c>
      <c r="C18" s="84" t="s">
        <v>86</v>
      </c>
    </row>
    <row r="19" spans="2:3" x14ac:dyDescent="0.4">
      <c r="B19" s="83" t="s">
        <v>87</v>
      </c>
      <c r="C19" s="84"/>
    </row>
    <row r="20" spans="2:3" x14ac:dyDescent="0.4">
      <c r="B20" s="83"/>
      <c r="C20" s="84" t="s">
        <v>89</v>
      </c>
    </row>
    <row r="21" spans="2:3" x14ac:dyDescent="0.4">
      <c r="B21" s="83"/>
      <c r="C21" s="84" t="s">
        <v>90</v>
      </c>
    </row>
    <row r="22" spans="2:3" x14ac:dyDescent="0.4">
      <c r="B22" s="83" t="s">
        <v>88</v>
      </c>
      <c r="C22" s="84"/>
    </row>
    <row r="23" spans="2:3" x14ac:dyDescent="0.4">
      <c r="B23" s="83"/>
      <c r="C23" s="84" t="s">
        <v>91</v>
      </c>
    </row>
    <row r="24" spans="2:3" ht="19.5" thickBot="1" x14ac:dyDescent="0.45">
      <c r="B24" s="85"/>
      <c r="C24" s="86" t="s">
        <v>92</v>
      </c>
    </row>
    <row r="26" spans="2:3" ht="25.5" x14ac:dyDescent="0.4">
      <c r="B26" s="66" t="s">
        <v>114</v>
      </c>
    </row>
    <row r="27" spans="2:3" ht="18.75" customHeight="1" x14ac:dyDescent="0.4">
      <c r="B27" s="66"/>
    </row>
    <row r="28" spans="2:3" ht="18.75" customHeight="1" x14ac:dyDescent="0.4">
      <c r="B28" s="90" t="s">
        <v>131</v>
      </c>
    </row>
    <row r="29" spans="2:3" ht="18.75" customHeight="1" x14ac:dyDescent="0.4">
      <c r="B29" s="90"/>
    </row>
    <row r="30" spans="2:3" x14ac:dyDescent="0.4">
      <c r="B30" t="s">
        <v>122</v>
      </c>
    </row>
    <row r="31" spans="2:3" x14ac:dyDescent="0.4">
      <c r="B31" t="s">
        <v>123</v>
      </c>
    </row>
    <row r="32" spans="2:3" x14ac:dyDescent="0.4">
      <c r="B32" t="s">
        <v>117</v>
      </c>
    </row>
    <row r="33" spans="2:2" x14ac:dyDescent="0.4">
      <c r="B33" t="s">
        <v>146</v>
      </c>
    </row>
    <row r="34" spans="2:2" x14ac:dyDescent="0.4">
      <c r="B34" t="s">
        <v>118</v>
      </c>
    </row>
    <row r="35" spans="2:2" x14ac:dyDescent="0.4">
      <c r="B35" t="s">
        <v>115</v>
      </c>
    </row>
    <row r="36" spans="2:2" x14ac:dyDescent="0.4">
      <c r="B36" t="s">
        <v>119</v>
      </c>
    </row>
    <row r="37" spans="2:2" x14ac:dyDescent="0.4">
      <c r="B37" t="s">
        <v>121</v>
      </c>
    </row>
    <row r="38" spans="2:2" x14ac:dyDescent="0.4">
      <c r="B38" t="s">
        <v>132</v>
      </c>
    </row>
    <row r="39" spans="2:2" x14ac:dyDescent="0.4">
      <c r="B39" t="s">
        <v>116</v>
      </c>
    </row>
    <row r="40" spans="2:2" x14ac:dyDescent="0.4">
      <c r="B40" t="s">
        <v>120</v>
      </c>
    </row>
  </sheetData>
  <mergeCells count="1">
    <mergeCell ref="B4:C4"/>
  </mergeCells>
  <phoneticPr fontId="3"/>
  <pageMargins left="0.25" right="0.25"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様式1 別紙2</vt:lpstr>
      <vt:lpstr>様式1 別紙2（例）</vt:lpstr>
      <vt:lpstr>様式１別紙４</vt:lpstr>
      <vt:lpstr>様式１別紙４（例）</vt:lpstr>
      <vt:lpstr>保証票からの転記と有機の割合</vt:lpstr>
      <vt:lpstr>保証票からの転記と有機の割合!Print_Area</vt:lpstr>
      <vt:lpstr>'様式1 別紙2'!Print_Area</vt:lpstr>
      <vt:lpstr>'様式1 別紙2（例）'!Print_Area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寺町　伸太郎</dc:creator>
  <cp:lastModifiedBy>寺町　伸太郎</cp:lastModifiedBy>
  <cp:lastPrinted>2022-10-11T06:29:06Z</cp:lastPrinted>
  <dcterms:created xsi:type="dcterms:W3CDTF">2022-06-15T06:57:43Z</dcterms:created>
  <dcterms:modified xsi:type="dcterms:W3CDTF">2022-11-15T07:19:38Z</dcterms:modified>
</cp:coreProperties>
</file>