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firstSheet="2" activeTab="2"/>
  </bookViews>
  <sheets>
    <sheet name="Sheet1" sheetId="1" state="hidden" r:id="rId1"/>
    <sheet name="Sheet3" sheetId="3" state="hidden" r:id="rId2"/>
    <sheet name="一覧" sheetId="4" r:id="rId3"/>
  </sheets>
  <definedNames>
    <definedName name="_xlnm.Print_Area" localSheetId="2">一覧!$A$1:$O$126</definedName>
  </definedNames>
  <calcPr calcId="145621" iterate="1" iterateCount="1"/>
</workbook>
</file>

<file path=xl/calcChain.xml><?xml version="1.0" encoding="utf-8"?>
<calcChain xmlns="http://schemas.openxmlformats.org/spreadsheetml/2006/main">
  <c r="L80" i="4" l="1"/>
  <c r="K80" i="4"/>
  <c r="K79" i="4"/>
  <c r="J80" i="4"/>
  <c r="I80" i="4"/>
  <c r="I79" i="4" s="1"/>
  <c r="H80" i="4"/>
  <c r="G80" i="4"/>
  <c r="G79" i="4" s="1"/>
  <c r="F80" i="4"/>
  <c r="E80" i="4"/>
  <c r="E79" i="4" s="1"/>
  <c r="F55" i="4"/>
  <c r="L125" i="4"/>
  <c r="K125" i="4"/>
  <c r="J125" i="4"/>
  <c r="I125" i="4"/>
  <c r="H125" i="4"/>
  <c r="G125" i="4"/>
  <c r="F125" i="4"/>
  <c r="E125" i="4"/>
  <c r="L79" i="4"/>
  <c r="J79" i="4"/>
  <c r="H79" i="4"/>
  <c r="F79" i="4"/>
  <c r="L55" i="4"/>
  <c r="L59" i="4" s="1"/>
  <c r="K55" i="4"/>
  <c r="J55" i="4"/>
  <c r="I55" i="4"/>
  <c r="H55" i="4"/>
  <c r="H59" i="4" s="1"/>
  <c r="G55" i="4"/>
  <c r="E55" i="4"/>
  <c r="E59" i="4" s="1"/>
  <c r="K57" i="4"/>
  <c r="J57" i="4"/>
  <c r="I57" i="4"/>
  <c r="H57" i="4"/>
  <c r="G57" i="4"/>
  <c r="F57" i="4"/>
  <c r="E57" i="4"/>
  <c r="I59" i="4"/>
  <c r="L57" i="4"/>
  <c r="J59" i="4"/>
  <c r="F59" i="4"/>
  <c r="E61" i="4"/>
  <c r="L60" i="4"/>
  <c r="K60" i="4"/>
  <c r="J60" i="4"/>
  <c r="I60" i="4"/>
  <c r="H60" i="4"/>
  <c r="G60" i="4"/>
  <c r="F60" i="4"/>
  <c r="E60" i="4"/>
  <c r="G59" i="4" l="1"/>
  <c r="K59" i="4"/>
  <c r="F101" i="4"/>
  <c r="H101" i="4"/>
  <c r="J101" i="4"/>
  <c r="D101" i="4"/>
  <c r="D39" i="4"/>
  <c r="H36" i="4" s="1"/>
  <c r="H37" i="4" s="1"/>
  <c r="D22" i="4"/>
  <c r="F21" i="4" s="1"/>
  <c r="E126" i="4"/>
  <c r="L123" i="4"/>
  <c r="K123" i="4"/>
  <c r="J123" i="4"/>
  <c r="I123" i="4"/>
  <c r="H123" i="4"/>
  <c r="G123" i="4"/>
  <c r="F123" i="4"/>
  <c r="E123" i="4"/>
  <c r="L120" i="4"/>
  <c r="L124" i="4" s="1"/>
  <c r="K120" i="4"/>
  <c r="K124" i="4" s="1"/>
  <c r="J120" i="4"/>
  <c r="J124" i="4" s="1"/>
  <c r="I120" i="4"/>
  <c r="I124" i="4" s="1"/>
  <c r="H120" i="4"/>
  <c r="H124" i="4" s="1"/>
  <c r="G120" i="4"/>
  <c r="G124" i="4" s="1"/>
  <c r="F120" i="4"/>
  <c r="E120" i="4"/>
  <c r="H98" i="4"/>
  <c r="H102" i="4" s="1"/>
  <c r="J98" i="4"/>
  <c r="J102" i="4" s="1"/>
  <c r="F98" i="4"/>
  <c r="F102" i="4" s="1"/>
  <c r="D98" i="4"/>
  <c r="D102" i="4" s="1"/>
  <c r="G78" i="4"/>
  <c r="H78" i="4"/>
  <c r="I78" i="4"/>
  <c r="J78" i="4"/>
  <c r="K78" i="4"/>
  <c r="L78" i="4"/>
  <c r="F78" i="4"/>
  <c r="E78" i="4"/>
  <c r="E81" i="4"/>
  <c r="L75" i="4"/>
  <c r="K75" i="4"/>
  <c r="J75" i="4"/>
  <c r="I75" i="4"/>
  <c r="H75" i="4"/>
  <c r="G75" i="4"/>
  <c r="F75" i="4"/>
  <c r="E75" i="4"/>
  <c r="D36" i="4" l="1"/>
  <c r="D37" i="4" s="1"/>
  <c r="E124" i="4"/>
  <c r="D38" i="4"/>
  <c r="H38" i="4"/>
  <c r="H21" i="4"/>
  <c r="F124" i="4"/>
  <c r="D19" i="4"/>
  <c r="D21" i="4" s="1"/>
  <c r="J36" i="4"/>
  <c r="J37" i="4" s="1"/>
  <c r="F36" i="4"/>
  <c r="F37" i="4" s="1"/>
  <c r="J38" i="4"/>
  <c r="J21" i="4"/>
  <c r="J20" i="4"/>
  <c r="F20" i="4"/>
  <c r="F38" i="4" l="1"/>
  <c r="H20" i="4"/>
  <c r="D20" i="4"/>
</calcChain>
</file>

<file path=xl/sharedStrings.xml><?xml version="1.0" encoding="utf-8"?>
<sst xmlns="http://schemas.openxmlformats.org/spreadsheetml/2006/main" count="199" uniqueCount="71">
  <si>
    <t>会計検査院の指摘事項に関するアンケート</t>
    <rPh sb="0" eb="2">
      <t>カイケイ</t>
    </rPh>
    <rPh sb="2" eb="5">
      <t>ケンサイン</t>
    </rPh>
    <rPh sb="6" eb="8">
      <t>シテキ</t>
    </rPh>
    <rPh sb="8" eb="10">
      <t>ジコウ</t>
    </rPh>
    <rPh sb="11" eb="12">
      <t>カン</t>
    </rPh>
    <phoneticPr fontId="1"/>
  </si>
  <si>
    <t>Ⅰ連名簿の点検で見つかる事例について</t>
    <rPh sb="1" eb="4">
      <t>レンメイボ</t>
    </rPh>
    <rPh sb="5" eb="7">
      <t>テンケン</t>
    </rPh>
    <rPh sb="8" eb="9">
      <t>ミ</t>
    </rPh>
    <rPh sb="12" eb="14">
      <t>ジレイ</t>
    </rPh>
    <phoneticPr fontId="1"/>
  </si>
  <si>
    <t>Ⅱ発見後の対応について</t>
    <rPh sb="1" eb="4">
      <t>ハッケンゴ</t>
    </rPh>
    <rPh sb="5" eb="7">
      <t>タイオウ</t>
    </rPh>
    <phoneticPr fontId="1"/>
  </si>
  <si>
    <t>Ⅲ指摘後の改善状況について</t>
    <rPh sb="1" eb="3">
      <t>シテキ</t>
    </rPh>
    <rPh sb="3" eb="4">
      <t>ゴ</t>
    </rPh>
    <rPh sb="5" eb="7">
      <t>カイゼン</t>
    </rPh>
    <rPh sb="7" eb="9">
      <t>ジョウキョウ</t>
    </rPh>
    <phoneticPr fontId="1"/>
  </si>
  <si>
    <t>Ⅳその他各市での独自の取り組みについて</t>
    <rPh sb="3" eb="4">
      <t>タ</t>
    </rPh>
    <rPh sb="4" eb="6">
      <t>カクシ</t>
    </rPh>
    <rPh sb="8" eb="10">
      <t>ドクジ</t>
    </rPh>
    <rPh sb="11" eb="12">
      <t>ト</t>
    </rPh>
    <rPh sb="13" eb="14">
      <t>ク</t>
    </rPh>
    <phoneticPr fontId="1"/>
  </si>
  <si>
    <t>平成25年次会計検査院指摘事項に係る医療機関からの請求誤り（公費負担の過大請求）について、以下の質問にご回答いただきますようお願いいたします。</t>
    <rPh sb="0" eb="2">
      <t>ヘイセイ</t>
    </rPh>
    <rPh sb="4" eb="5">
      <t>ネン</t>
    </rPh>
    <rPh sb="5" eb="6">
      <t>ジ</t>
    </rPh>
    <rPh sb="6" eb="8">
      <t>カイケイ</t>
    </rPh>
    <rPh sb="8" eb="11">
      <t>ケンサイン</t>
    </rPh>
    <rPh sb="11" eb="13">
      <t>シテキ</t>
    </rPh>
    <rPh sb="13" eb="15">
      <t>ジコウ</t>
    </rPh>
    <rPh sb="16" eb="17">
      <t>カカ</t>
    </rPh>
    <rPh sb="18" eb="20">
      <t>イリョウ</t>
    </rPh>
    <rPh sb="20" eb="22">
      <t>キカン</t>
    </rPh>
    <rPh sb="25" eb="27">
      <t>セイキュウ</t>
    </rPh>
    <rPh sb="27" eb="28">
      <t>アヤマ</t>
    </rPh>
    <rPh sb="30" eb="32">
      <t>コウヒ</t>
    </rPh>
    <rPh sb="32" eb="34">
      <t>フタン</t>
    </rPh>
    <rPh sb="35" eb="37">
      <t>カダイ</t>
    </rPh>
    <rPh sb="37" eb="39">
      <t>セイキュウ</t>
    </rPh>
    <rPh sb="45" eb="47">
      <t>イカ</t>
    </rPh>
    <rPh sb="48" eb="50">
      <t>シツモン</t>
    </rPh>
    <rPh sb="52" eb="54">
      <t>カイトウ</t>
    </rPh>
    <rPh sb="63" eb="64">
      <t>ネガ</t>
    </rPh>
    <phoneticPr fontId="1"/>
  </si>
  <si>
    <t>（それ以外の請求誤りに関しては回答内容に含めないようご注意ください）</t>
    <rPh sb="3" eb="5">
      <t>イガイ</t>
    </rPh>
    <rPh sb="6" eb="8">
      <t>セイキュウ</t>
    </rPh>
    <rPh sb="8" eb="9">
      <t>アヤマ</t>
    </rPh>
    <rPh sb="11" eb="12">
      <t>カン</t>
    </rPh>
    <rPh sb="15" eb="17">
      <t>カイトウ</t>
    </rPh>
    <rPh sb="17" eb="19">
      <t>ナイヨウ</t>
    </rPh>
    <rPh sb="20" eb="21">
      <t>フク</t>
    </rPh>
    <rPh sb="27" eb="29">
      <t>チュウイ</t>
    </rPh>
    <phoneticPr fontId="1"/>
  </si>
  <si>
    <t>チェック欄</t>
    <rPh sb="4" eb="5">
      <t>ラン</t>
    </rPh>
    <phoneticPr fontId="1"/>
  </si>
  <si>
    <t>ご協力ありがとうございました。</t>
    <rPh sb="1" eb="3">
      <t>キョウリョク</t>
    </rPh>
    <phoneticPr fontId="1"/>
  </si>
  <si>
    <t>　請求誤りを発見した事例において、どのように対応されたか、以下の中から該当する選択肢の番号を入力してください。</t>
    <rPh sb="1" eb="3">
      <t>セイキュウ</t>
    </rPh>
    <rPh sb="3" eb="4">
      <t>アヤマ</t>
    </rPh>
    <rPh sb="6" eb="8">
      <t>ハッケン</t>
    </rPh>
    <rPh sb="10" eb="12">
      <t>ジレイ</t>
    </rPh>
    <rPh sb="22" eb="24">
      <t>タイオウ</t>
    </rPh>
    <rPh sb="29" eb="31">
      <t>イカ</t>
    </rPh>
    <rPh sb="43" eb="45">
      <t>バンゴウ</t>
    </rPh>
    <rPh sb="46" eb="48">
      <t>ニュウリョク</t>
    </rPh>
    <phoneticPr fontId="1"/>
  </si>
  <si>
    <t>②　医療機関に連絡し、制度趣旨を説明した上で協力を求めた。</t>
    <rPh sb="2" eb="4">
      <t>イリョウ</t>
    </rPh>
    <rPh sb="4" eb="6">
      <t>キカン</t>
    </rPh>
    <rPh sb="7" eb="9">
      <t>レンラク</t>
    </rPh>
    <rPh sb="11" eb="13">
      <t>セイド</t>
    </rPh>
    <rPh sb="13" eb="15">
      <t>シュシ</t>
    </rPh>
    <rPh sb="16" eb="18">
      <t>セツメイ</t>
    </rPh>
    <rPh sb="20" eb="21">
      <t>ウエ</t>
    </rPh>
    <rPh sb="22" eb="24">
      <t>キョウリョク</t>
    </rPh>
    <rPh sb="25" eb="26">
      <t>モト</t>
    </rPh>
    <phoneticPr fontId="1"/>
  </si>
  <si>
    <t>①　医療機関に連絡し、過誤調整を求めた。</t>
    <rPh sb="2" eb="4">
      <t>イリョウ</t>
    </rPh>
    <rPh sb="4" eb="6">
      <t>キカン</t>
    </rPh>
    <rPh sb="7" eb="9">
      <t>レンラク</t>
    </rPh>
    <rPh sb="11" eb="13">
      <t>カゴ</t>
    </rPh>
    <rPh sb="13" eb="15">
      <t>チョウセイ</t>
    </rPh>
    <rPh sb="16" eb="17">
      <t>モト</t>
    </rPh>
    <phoneticPr fontId="1"/>
  </si>
  <si>
    <t>③　特に連絡していない。</t>
    <rPh sb="2" eb="3">
      <t>トク</t>
    </rPh>
    <rPh sb="4" eb="6">
      <t>レンラク</t>
    </rPh>
    <phoneticPr fontId="1"/>
  </si>
  <si>
    <t>　請求誤り是正に向けて、独自の取り組みを実施されている場合は以下の欄にご記入ください。</t>
    <rPh sb="1" eb="3">
      <t>セイキュウ</t>
    </rPh>
    <rPh sb="3" eb="4">
      <t>アヤマ</t>
    </rPh>
    <rPh sb="5" eb="7">
      <t>ゼセイ</t>
    </rPh>
    <rPh sb="8" eb="9">
      <t>ム</t>
    </rPh>
    <rPh sb="12" eb="14">
      <t>ドクジ</t>
    </rPh>
    <rPh sb="15" eb="16">
      <t>ト</t>
    </rPh>
    <rPh sb="17" eb="18">
      <t>ク</t>
    </rPh>
    <rPh sb="20" eb="22">
      <t>ジッシ</t>
    </rPh>
    <rPh sb="27" eb="29">
      <t>バアイ</t>
    </rPh>
    <rPh sb="30" eb="32">
      <t>イカ</t>
    </rPh>
    <rPh sb="33" eb="34">
      <t>ラン</t>
    </rPh>
    <rPh sb="36" eb="38">
      <t>キニュウ</t>
    </rPh>
    <phoneticPr fontId="1"/>
  </si>
  <si>
    <t>・請求誤りは何件ありましたか。</t>
    <rPh sb="1" eb="3">
      <t>セイキュウ</t>
    </rPh>
    <rPh sb="3" eb="4">
      <t>アヤマ</t>
    </rPh>
    <rPh sb="6" eb="8">
      <t>ナンケン</t>
    </rPh>
    <phoneticPr fontId="1"/>
  </si>
  <si>
    <t>平成26年12月診療分</t>
    <rPh sb="0" eb="2">
      <t>ヘイセイ</t>
    </rPh>
    <rPh sb="4" eb="5">
      <t>ネン</t>
    </rPh>
    <rPh sb="7" eb="8">
      <t>ガツ</t>
    </rPh>
    <rPh sb="8" eb="10">
      <t>シンリョウ</t>
    </rPh>
    <rPh sb="10" eb="11">
      <t>ブン</t>
    </rPh>
    <phoneticPr fontId="1"/>
  </si>
  <si>
    <t>平成27年12月診療分</t>
    <rPh sb="0" eb="2">
      <t>ヘイセイ</t>
    </rPh>
    <rPh sb="4" eb="5">
      <t>ネン</t>
    </rPh>
    <rPh sb="7" eb="8">
      <t>ガツ</t>
    </rPh>
    <rPh sb="8" eb="10">
      <t>シンリョウ</t>
    </rPh>
    <rPh sb="10" eb="11">
      <t>ブン</t>
    </rPh>
    <phoneticPr fontId="1"/>
  </si>
  <si>
    <t>質問内容</t>
    <rPh sb="0" eb="2">
      <t>シツモン</t>
    </rPh>
    <rPh sb="2" eb="4">
      <t>ナイヨウ</t>
    </rPh>
    <phoneticPr fontId="1"/>
  </si>
  <si>
    <t>・何人分の請求に関して誤りがありましたか。</t>
    <rPh sb="1" eb="3">
      <t>ナンニン</t>
    </rPh>
    <rPh sb="3" eb="4">
      <t>ブン</t>
    </rPh>
    <rPh sb="5" eb="7">
      <t>セイキュウ</t>
    </rPh>
    <rPh sb="8" eb="9">
      <t>カン</t>
    </rPh>
    <rPh sb="11" eb="12">
      <t>アヤマ</t>
    </rPh>
    <phoneticPr fontId="1"/>
  </si>
  <si>
    <t>・そのうち特定疾病療養受療にかかる高額療養費の支払が確認できる請求は何件ありましたか。</t>
    <rPh sb="5" eb="7">
      <t>トクテイ</t>
    </rPh>
    <rPh sb="7" eb="9">
      <t>シッペイ</t>
    </rPh>
    <rPh sb="9" eb="11">
      <t>リョウヨウ</t>
    </rPh>
    <rPh sb="11" eb="13">
      <t>ジュリョウ</t>
    </rPh>
    <rPh sb="17" eb="19">
      <t>コウガク</t>
    </rPh>
    <rPh sb="19" eb="22">
      <t>リョウヨウヒ</t>
    </rPh>
    <rPh sb="23" eb="25">
      <t>シハライ</t>
    </rPh>
    <rPh sb="26" eb="28">
      <t>カクニン</t>
    </rPh>
    <rPh sb="31" eb="33">
      <t>セイキュウ</t>
    </rPh>
    <rPh sb="34" eb="36">
      <t>ナンケン</t>
    </rPh>
    <phoneticPr fontId="1"/>
  </si>
  <si>
    <t>・そのうち特定疾病療養受療にかかる高額療養費の支払を行っている医療機関は何カ所ありましたか。</t>
    <rPh sb="5" eb="7">
      <t>トクテイ</t>
    </rPh>
    <rPh sb="7" eb="9">
      <t>シッペイ</t>
    </rPh>
    <rPh sb="9" eb="11">
      <t>リョウヨウ</t>
    </rPh>
    <rPh sb="11" eb="13">
      <t>ジュリョウ</t>
    </rPh>
    <rPh sb="17" eb="19">
      <t>コウガク</t>
    </rPh>
    <rPh sb="19" eb="22">
      <t>リョウヨウヒ</t>
    </rPh>
    <rPh sb="23" eb="25">
      <t>シハライ</t>
    </rPh>
    <rPh sb="26" eb="27">
      <t>オコナ</t>
    </rPh>
    <rPh sb="31" eb="33">
      <t>イリョウ</t>
    </rPh>
    <rPh sb="33" eb="35">
      <t>キカン</t>
    </rPh>
    <rPh sb="36" eb="37">
      <t>ナン</t>
    </rPh>
    <rPh sb="38" eb="39">
      <t>ショ</t>
    </rPh>
    <phoneticPr fontId="1"/>
  </si>
  <si>
    <t>・請求誤りのあった医療機関は何カ所ですか。</t>
    <rPh sb="1" eb="3">
      <t>セイキュウ</t>
    </rPh>
    <rPh sb="3" eb="4">
      <t>アヤマ</t>
    </rPh>
    <rPh sb="9" eb="11">
      <t>イリョウ</t>
    </rPh>
    <rPh sb="11" eb="13">
      <t>キカン</t>
    </rPh>
    <rPh sb="14" eb="15">
      <t>ナン</t>
    </rPh>
    <rPh sb="16" eb="17">
      <t>ショ</t>
    </rPh>
    <phoneticPr fontId="1"/>
  </si>
  <si>
    <t>・更生医療に係る請求は何件ありましたか。</t>
    <rPh sb="1" eb="3">
      <t>コウセイ</t>
    </rPh>
    <rPh sb="3" eb="5">
      <t>イリョウ</t>
    </rPh>
    <rPh sb="6" eb="7">
      <t>カカ</t>
    </rPh>
    <rPh sb="8" eb="10">
      <t>セイキュウ</t>
    </rPh>
    <rPh sb="11" eb="13">
      <t>ナンケン</t>
    </rPh>
    <phoneticPr fontId="1"/>
  </si>
  <si>
    <t>病院</t>
    <rPh sb="0" eb="2">
      <t>ビョウイン</t>
    </rPh>
    <phoneticPr fontId="1"/>
  </si>
  <si>
    <t>薬局</t>
    <rPh sb="0" eb="2">
      <t>ヤッキョク</t>
    </rPh>
    <phoneticPr fontId="1"/>
  </si>
  <si>
    <t>・平成26年12月及び平成27年12月の両方において請求誤りのある医療機関は何カ所ですか。★</t>
    <rPh sb="1" eb="3">
      <t>ヘイセイ</t>
    </rPh>
    <rPh sb="5" eb="6">
      <t>ネン</t>
    </rPh>
    <rPh sb="8" eb="9">
      <t>ガツ</t>
    </rPh>
    <rPh sb="9" eb="10">
      <t>オヨ</t>
    </rPh>
    <rPh sb="11" eb="13">
      <t>ヘイセイ</t>
    </rPh>
    <rPh sb="15" eb="16">
      <t>ネン</t>
    </rPh>
    <rPh sb="18" eb="19">
      <t>ガツ</t>
    </rPh>
    <rPh sb="20" eb="22">
      <t>リョウホウ</t>
    </rPh>
    <rPh sb="26" eb="28">
      <t>セイキュウ</t>
    </rPh>
    <rPh sb="28" eb="29">
      <t>アヤマ</t>
    </rPh>
    <rPh sb="33" eb="35">
      <t>イリョウ</t>
    </rPh>
    <rPh sb="35" eb="37">
      <t>キカン</t>
    </rPh>
    <rPh sb="38" eb="39">
      <t>ナン</t>
    </rPh>
    <rPh sb="40" eb="41">
      <t>ショ</t>
    </rPh>
    <phoneticPr fontId="1"/>
  </si>
  <si>
    <t>・更生医療に係る請求を行った医療機関は何ヶ所ですか。</t>
    <rPh sb="1" eb="3">
      <t>コウセイ</t>
    </rPh>
    <rPh sb="3" eb="5">
      <t>イリョウ</t>
    </rPh>
    <rPh sb="6" eb="7">
      <t>カカ</t>
    </rPh>
    <rPh sb="8" eb="10">
      <t>セイキュウ</t>
    </rPh>
    <rPh sb="11" eb="12">
      <t>オコナ</t>
    </rPh>
    <rPh sb="14" eb="16">
      <t>イリョウ</t>
    </rPh>
    <rPh sb="16" eb="18">
      <t>キカン</t>
    </rPh>
    <rPh sb="19" eb="20">
      <t>ナン</t>
    </rPh>
    <rPh sb="21" eb="22">
      <t>ショ</t>
    </rPh>
    <phoneticPr fontId="1"/>
  </si>
  <si>
    <t>　Ⅱで①②と回答し、かつⅠの★の質問において該当する医療機関があった場合、なぜ請求誤りが残っているか把握している限りの理由をご記入ください。（例：請求の担当者が変わった、自動で請求金額を計算するソフトが高額療養費等に対応していない　等）</t>
    <rPh sb="6" eb="8">
      <t>カイトウ</t>
    </rPh>
    <rPh sb="16" eb="18">
      <t>シツモン</t>
    </rPh>
    <rPh sb="22" eb="24">
      <t>ガイトウ</t>
    </rPh>
    <rPh sb="26" eb="28">
      <t>イリョウ</t>
    </rPh>
    <rPh sb="28" eb="30">
      <t>キカン</t>
    </rPh>
    <rPh sb="34" eb="36">
      <t>バアイ</t>
    </rPh>
    <rPh sb="39" eb="41">
      <t>セイキュウ</t>
    </rPh>
    <rPh sb="41" eb="42">
      <t>アヤマ</t>
    </rPh>
    <rPh sb="44" eb="45">
      <t>ノコ</t>
    </rPh>
    <rPh sb="50" eb="52">
      <t>ハアク</t>
    </rPh>
    <rPh sb="56" eb="57">
      <t>カギ</t>
    </rPh>
    <rPh sb="59" eb="61">
      <t>リユウ</t>
    </rPh>
    <rPh sb="63" eb="65">
      <t>キニュウ</t>
    </rPh>
    <rPh sb="71" eb="72">
      <t>レイ</t>
    </rPh>
    <rPh sb="73" eb="75">
      <t>セイキュウ</t>
    </rPh>
    <rPh sb="76" eb="79">
      <t>タントウシャ</t>
    </rPh>
    <rPh sb="80" eb="81">
      <t>カ</t>
    </rPh>
    <rPh sb="85" eb="87">
      <t>ジドウ</t>
    </rPh>
    <rPh sb="88" eb="90">
      <t>セイキュウ</t>
    </rPh>
    <rPh sb="90" eb="92">
      <t>キンガク</t>
    </rPh>
    <rPh sb="93" eb="95">
      <t>ケイサン</t>
    </rPh>
    <rPh sb="101" eb="103">
      <t>コウガク</t>
    </rPh>
    <rPh sb="103" eb="105">
      <t>リョウヨウ</t>
    </rPh>
    <rPh sb="105" eb="106">
      <t>ヒ</t>
    </rPh>
    <rPh sb="106" eb="107">
      <t>トウ</t>
    </rPh>
    <rPh sb="108" eb="110">
      <t>タイオウ</t>
    </rPh>
    <rPh sb="116" eb="117">
      <t>トウ</t>
    </rPh>
    <phoneticPr fontId="1"/>
  </si>
  <si>
    <t>ケース１</t>
    <phoneticPr fontId="1"/>
  </si>
  <si>
    <t>A指定自立支援医療機関窓口での自己負担徴収額及び保険者・公費負担額</t>
    <rPh sb="1" eb="3">
      <t>シテイ</t>
    </rPh>
    <rPh sb="3" eb="5">
      <t>ジリツ</t>
    </rPh>
    <rPh sb="5" eb="7">
      <t>シエン</t>
    </rPh>
    <rPh sb="7" eb="9">
      <t>イリョウ</t>
    </rPh>
    <rPh sb="9" eb="11">
      <t>キカン</t>
    </rPh>
    <rPh sb="11" eb="13">
      <t>マドグチ</t>
    </rPh>
    <rPh sb="15" eb="17">
      <t>ジコ</t>
    </rPh>
    <rPh sb="17" eb="19">
      <t>フタン</t>
    </rPh>
    <rPh sb="19" eb="22">
      <t>チョウシュウガク</t>
    </rPh>
    <rPh sb="22" eb="23">
      <t>オヨ</t>
    </rPh>
    <rPh sb="24" eb="27">
      <t>ホケンシャ</t>
    </rPh>
    <rPh sb="28" eb="30">
      <t>コウヒ</t>
    </rPh>
    <rPh sb="30" eb="33">
      <t>フタンガク</t>
    </rPh>
    <phoneticPr fontId="1"/>
  </si>
  <si>
    <t>受診日（期間）</t>
    <rPh sb="0" eb="3">
      <t>ジュシンビ</t>
    </rPh>
    <rPh sb="4" eb="6">
      <t>キカン</t>
    </rPh>
    <phoneticPr fontId="1"/>
  </si>
  <si>
    <t>3日</t>
    <rPh sb="1" eb="2">
      <t>ニチ</t>
    </rPh>
    <phoneticPr fontId="1"/>
  </si>
  <si>
    <t>7日</t>
    <rPh sb="1" eb="2">
      <t>ニチ</t>
    </rPh>
    <phoneticPr fontId="1"/>
  </si>
  <si>
    <t>11日</t>
    <rPh sb="2" eb="3">
      <t>ニチ</t>
    </rPh>
    <phoneticPr fontId="1"/>
  </si>
  <si>
    <t>15日</t>
    <rPh sb="2" eb="3">
      <t>ニチ</t>
    </rPh>
    <phoneticPr fontId="1"/>
  </si>
  <si>
    <t>19日</t>
    <rPh sb="2" eb="3">
      <t>ニチ</t>
    </rPh>
    <phoneticPr fontId="1"/>
  </si>
  <si>
    <t>23日</t>
    <rPh sb="2" eb="3">
      <t>ニチ</t>
    </rPh>
    <phoneticPr fontId="1"/>
  </si>
  <si>
    <t>27日</t>
    <rPh sb="2" eb="3">
      <t>ニチ</t>
    </rPh>
    <phoneticPr fontId="1"/>
  </si>
  <si>
    <t>医療費（点数）</t>
    <rPh sb="0" eb="3">
      <t>イリョウヒ</t>
    </rPh>
    <rPh sb="4" eb="6">
      <t>テンスウ</t>
    </rPh>
    <phoneticPr fontId="1"/>
  </si>
  <si>
    <t>保険者負担</t>
    <rPh sb="0" eb="3">
      <t>ホケンシャ</t>
    </rPh>
    <rPh sb="3" eb="5">
      <t>フタン</t>
    </rPh>
    <phoneticPr fontId="1"/>
  </si>
  <si>
    <t>負担合計</t>
    <rPh sb="0" eb="2">
      <t>フタン</t>
    </rPh>
    <rPh sb="2" eb="4">
      <t>ゴウケイ</t>
    </rPh>
    <phoneticPr fontId="1"/>
  </si>
  <si>
    <t>自己負担合計</t>
    <rPh sb="0" eb="2">
      <t>ジコ</t>
    </rPh>
    <rPh sb="2" eb="4">
      <t>フタン</t>
    </rPh>
    <rPh sb="4" eb="6">
      <t>ゴウケイ</t>
    </rPh>
    <phoneticPr fontId="1"/>
  </si>
  <si>
    <t>（内特定疾病療養にかかる高額療養費）</t>
    <rPh sb="1" eb="2">
      <t>ウチ</t>
    </rPh>
    <rPh sb="2" eb="4">
      <t>トクテイ</t>
    </rPh>
    <rPh sb="4" eb="6">
      <t>シッペイ</t>
    </rPh>
    <rPh sb="6" eb="8">
      <t>リョウヨウ</t>
    </rPh>
    <rPh sb="12" eb="14">
      <t>コウガク</t>
    </rPh>
    <rPh sb="14" eb="17">
      <t>リョウヨウヒ</t>
    </rPh>
    <phoneticPr fontId="1"/>
  </si>
  <si>
    <t>20日</t>
    <rPh sb="2" eb="3">
      <t>ニチ</t>
    </rPh>
    <phoneticPr fontId="1"/>
  </si>
  <si>
    <t>A指定自立支援医療機関（病院・診療所）・B指定自立支援医療機関（薬局）窓口での自己負担徴収額</t>
    <rPh sb="1" eb="3">
      <t>シテイ</t>
    </rPh>
    <rPh sb="3" eb="5">
      <t>ジリツ</t>
    </rPh>
    <rPh sb="5" eb="7">
      <t>シエン</t>
    </rPh>
    <rPh sb="7" eb="9">
      <t>イリョウ</t>
    </rPh>
    <rPh sb="9" eb="11">
      <t>キカン</t>
    </rPh>
    <rPh sb="12" eb="14">
      <t>ビョウイン</t>
    </rPh>
    <rPh sb="15" eb="18">
      <t>シンリョウショ</t>
    </rPh>
    <rPh sb="35" eb="37">
      <t>マドグチ</t>
    </rPh>
    <rPh sb="39" eb="41">
      <t>ジコ</t>
    </rPh>
    <rPh sb="41" eb="43">
      <t>フタン</t>
    </rPh>
    <rPh sb="43" eb="46">
      <t>チョウシュウガク</t>
    </rPh>
    <phoneticPr fontId="1"/>
  </si>
  <si>
    <t>A病院</t>
    <rPh sb="1" eb="3">
      <t>ビョウイン</t>
    </rPh>
    <phoneticPr fontId="1"/>
  </si>
  <si>
    <t>B薬局</t>
    <rPh sb="1" eb="3">
      <t>ヤッキョク</t>
    </rPh>
    <phoneticPr fontId="1"/>
  </si>
  <si>
    <t>A病院での当月の医療費は174,980円、B薬局での薬剤費は44,300円</t>
    <rPh sb="1" eb="3">
      <t>ビョウイン</t>
    </rPh>
    <rPh sb="5" eb="7">
      <t>トウゲツ</t>
    </rPh>
    <rPh sb="8" eb="11">
      <t>イリョウヒ</t>
    </rPh>
    <rPh sb="19" eb="20">
      <t>エン</t>
    </rPh>
    <rPh sb="22" eb="24">
      <t>ヤッキョク</t>
    </rPh>
    <rPh sb="26" eb="29">
      <t>ヤクザイヒ</t>
    </rPh>
    <rPh sb="36" eb="37">
      <t>エン</t>
    </rPh>
    <phoneticPr fontId="1"/>
  </si>
  <si>
    <t>28日</t>
    <rPh sb="2" eb="3">
      <t>ニチ</t>
    </rPh>
    <phoneticPr fontId="1"/>
  </si>
  <si>
    <t>A病院での当月の医療費は172,690円、B薬局での薬剤費は66,450円</t>
    <rPh sb="1" eb="3">
      <t>ビョウイン</t>
    </rPh>
    <rPh sb="5" eb="7">
      <t>トウゲツ</t>
    </rPh>
    <rPh sb="8" eb="11">
      <t>イリョウヒ</t>
    </rPh>
    <rPh sb="19" eb="20">
      <t>エン</t>
    </rPh>
    <rPh sb="22" eb="24">
      <t>ヤッキョク</t>
    </rPh>
    <rPh sb="26" eb="29">
      <t>ヤクザイヒ</t>
    </rPh>
    <rPh sb="36" eb="37">
      <t>エン</t>
    </rPh>
    <phoneticPr fontId="1"/>
  </si>
  <si>
    <t>ケース２</t>
    <phoneticPr fontId="1"/>
  </si>
  <si>
    <t>手続きの関係で自立支援医療の認定が月途中からの場合</t>
    <rPh sb="0" eb="2">
      <t>テツヅ</t>
    </rPh>
    <rPh sb="4" eb="6">
      <t>カンケイ</t>
    </rPh>
    <rPh sb="7" eb="9">
      <t>ジリツ</t>
    </rPh>
    <rPh sb="9" eb="11">
      <t>シエン</t>
    </rPh>
    <rPh sb="11" eb="13">
      <t>イリョウ</t>
    </rPh>
    <rPh sb="14" eb="16">
      <t>ニンテイ</t>
    </rPh>
    <rPh sb="17" eb="18">
      <t>ツキ</t>
    </rPh>
    <rPh sb="18" eb="20">
      <t>トチュウ</t>
    </rPh>
    <rPh sb="23" eb="25">
      <t>バアイ</t>
    </rPh>
    <phoneticPr fontId="1"/>
  </si>
  <si>
    <t>A医療機関での当月の医療費は211,860円、公費対象医療費は188,780円</t>
    <rPh sb="1" eb="3">
      <t>イリョウ</t>
    </rPh>
    <rPh sb="3" eb="5">
      <t>キカン</t>
    </rPh>
    <rPh sb="7" eb="9">
      <t>トウゲツ</t>
    </rPh>
    <rPh sb="10" eb="13">
      <t>イリョウヒ</t>
    </rPh>
    <rPh sb="21" eb="22">
      <t>エン</t>
    </rPh>
    <rPh sb="23" eb="25">
      <t>コウヒ</t>
    </rPh>
    <rPh sb="25" eb="27">
      <t>タイショウ</t>
    </rPh>
    <rPh sb="27" eb="30">
      <t>イリョウヒ</t>
    </rPh>
    <rPh sb="38" eb="39">
      <t>エン</t>
    </rPh>
    <phoneticPr fontId="1"/>
  </si>
  <si>
    <t>←3割負担</t>
    <rPh sb="2" eb="3">
      <t>ワリ</t>
    </rPh>
    <rPh sb="3" eb="5">
      <t>フタン</t>
    </rPh>
    <phoneticPr fontId="1"/>
  </si>
  <si>
    <t>ケース２</t>
    <phoneticPr fontId="1"/>
  </si>
  <si>
    <t>=(保険者負担）-（負担合計）*0.7</t>
    <rPh sb="2" eb="5">
      <t>ホケンシャ</t>
    </rPh>
    <rPh sb="5" eb="7">
      <t>フタン</t>
    </rPh>
    <rPh sb="10" eb="12">
      <t>フタン</t>
    </rPh>
    <rPh sb="12" eb="14">
      <t>ゴウケイ</t>
    </rPh>
    <phoneticPr fontId="1"/>
  </si>
  <si>
    <t>=(保険者負担)-（負担合計）*0.7</t>
    <rPh sb="2" eb="5">
      <t>ホケンシャ</t>
    </rPh>
    <rPh sb="5" eb="7">
      <t>フタン</t>
    </rPh>
    <rPh sb="10" eb="12">
      <t>フタン</t>
    </rPh>
    <rPh sb="12" eb="14">
      <t>ゴウケイ</t>
    </rPh>
    <phoneticPr fontId="1"/>
  </si>
  <si>
    <t>=（負担合計）-（保険者負担）-（自己負担）</t>
    <rPh sb="2" eb="4">
      <t>フタン</t>
    </rPh>
    <rPh sb="4" eb="6">
      <t>ゴウケイ</t>
    </rPh>
    <rPh sb="9" eb="12">
      <t>ホケンシャ</t>
    </rPh>
    <rPh sb="12" eb="14">
      <t>フタン</t>
    </rPh>
    <rPh sb="17" eb="19">
      <t>ジコ</t>
    </rPh>
    <rPh sb="19" eb="21">
      <t>フタン</t>
    </rPh>
    <phoneticPr fontId="1"/>
  </si>
  <si>
    <t>=（負担合計）-10,000</t>
    <rPh sb="2" eb="4">
      <t>フタン</t>
    </rPh>
    <rPh sb="4" eb="6">
      <t>ゴウケイ</t>
    </rPh>
    <phoneticPr fontId="1"/>
  </si>
  <si>
    <t>=（保険者負担）-（負担合計）*0.7</t>
    <rPh sb="2" eb="5">
      <t>ホケンシャ</t>
    </rPh>
    <rPh sb="5" eb="7">
      <t>フタン</t>
    </rPh>
    <rPh sb="10" eb="12">
      <t>フタン</t>
    </rPh>
    <rPh sb="12" eb="14">
      <t>ゴウケイ</t>
    </rPh>
    <phoneticPr fontId="1"/>
  </si>
  <si>
    <t>A・B合計</t>
    <rPh sb="3" eb="5">
      <t>ゴウケイ</t>
    </rPh>
    <phoneticPr fontId="1"/>
  </si>
  <si>
    <t>別紙</t>
    <rPh sb="0" eb="2">
      <t>ベッシ</t>
    </rPh>
    <phoneticPr fontId="1"/>
  </si>
  <si>
    <t>A医療機関での当月の医療費は172,690円、公費対象医療費は148,900円　B医療機関での当月の医療費は66,450円、公費対象医療費は44,300円</t>
    <rPh sb="1" eb="3">
      <t>イリョウ</t>
    </rPh>
    <rPh sb="3" eb="5">
      <t>キカン</t>
    </rPh>
    <rPh sb="7" eb="9">
      <t>トウゲツ</t>
    </rPh>
    <rPh sb="10" eb="13">
      <t>イリョウヒ</t>
    </rPh>
    <rPh sb="21" eb="22">
      <t>エン</t>
    </rPh>
    <rPh sb="23" eb="25">
      <t>コウヒ</t>
    </rPh>
    <rPh sb="25" eb="27">
      <t>タイショウ</t>
    </rPh>
    <rPh sb="27" eb="30">
      <t>イリョウヒ</t>
    </rPh>
    <rPh sb="38" eb="39">
      <t>エン</t>
    </rPh>
    <rPh sb="41" eb="43">
      <t>イリョウ</t>
    </rPh>
    <rPh sb="43" eb="45">
      <t>キカン</t>
    </rPh>
    <rPh sb="47" eb="49">
      <t>トウゲツ</t>
    </rPh>
    <rPh sb="50" eb="53">
      <t>イリョウヒ</t>
    </rPh>
    <rPh sb="60" eb="61">
      <t>エン</t>
    </rPh>
    <rPh sb="62" eb="64">
      <t>コウヒ</t>
    </rPh>
    <rPh sb="64" eb="66">
      <t>タイショウ</t>
    </rPh>
    <rPh sb="66" eb="69">
      <t>イリョウヒ</t>
    </rPh>
    <rPh sb="76" eb="77">
      <t>エン</t>
    </rPh>
    <phoneticPr fontId="1"/>
  </si>
  <si>
    <t>70歳未満の保険負担3割の方の場合（マル長上限10,000円）</t>
    <rPh sb="2" eb="3">
      <t>サイ</t>
    </rPh>
    <rPh sb="3" eb="5">
      <t>ミマン</t>
    </rPh>
    <rPh sb="6" eb="8">
      <t>ホケン</t>
    </rPh>
    <rPh sb="8" eb="10">
      <t>フタン</t>
    </rPh>
    <rPh sb="11" eb="12">
      <t>ワリ</t>
    </rPh>
    <rPh sb="13" eb="14">
      <t>カタ</t>
    </rPh>
    <rPh sb="15" eb="17">
      <t>バアイ</t>
    </rPh>
    <rPh sb="20" eb="21">
      <t>チョウ</t>
    </rPh>
    <rPh sb="21" eb="23">
      <t>ジョウゲン</t>
    </rPh>
    <rPh sb="29" eb="30">
      <t>エン</t>
    </rPh>
    <phoneticPr fontId="1"/>
  </si>
  <si>
    <t>（内特定疾病療養にかかる
高額療養費）</t>
    <rPh sb="1" eb="2">
      <t>ウチ</t>
    </rPh>
    <rPh sb="2" eb="4">
      <t>トクテイ</t>
    </rPh>
    <rPh sb="4" eb="6">
      <t>シッペイ</t>
    </rPh>
    <rPh sb="6" eb="8">
      <t>リョウヨウ</t>
    </rPh>
    <rPh sb="13" eb="15">
      <t>コウガク</t>
    </rPh>
    <rPh sb="15" eb="18">
      <t>リョウヨウヒ</t>
    </rPh>
    <phoneticPr fontId="1"/>
  </si>
  <si>
    <t>公費負担
（自立支援医療費）</t>
    <rPh sb="0" eb="2">
      <t>コウヒ</t>
    </rPh>
    <rPh sb="2" eb="4">
      <t>フタン</t>
    </rPh>
    <rPh sb="6" eb="8">
      <t>ジリツ</t>
    </rPh>
    <rPh sb="8" eb="10">
      <t>シエン</t>
    </rPh>
    <rPh sb="10" eb="12">
      <t>イリョウ</t>
    </rPh>
    <rPh sb="12" eb="13">
      <t>ヒ</t>
    </rPh>
    <phoneticPr fontId="1"/>
  </si>
  <si>
    <r>
      <rPr>
        <i/>
        <u/>
        <sz val="11"/>
        <color theme="1"/>
        <rFont val="ＤＦ特太ゴシック体"/>
        <family val="3"/>
        <charset val="128"/>
      </rPr>
      <t>斜線部</t>
    </r>
    <r>
      <rPr>
        <sz val="11"/>
        <color theme="1"/>
        <rFont val="ＤＦ特太ゴシック体"/>
        <family val="3"/>
        <charset val="128"/>
      </rPr>
      <t>は自立支援医療の対象とならない部分（受給者証の有効期間が「4日」からとする）</t>
    </r>
    <rPh sb="0" eb="2">
      <t>シャセン</t>
    </rPh>
    <rPh sb="2" eb="3">
      <t>ブ</t>
    </rPh>
    <rPh sb="4" eb="6">
      <t>ジリツ</t>
    </rPh>
    <rPh sb="6" eb="8">
      <t>シエン</t>
    </rPh>
    <rPh sb="8" eb="10">
      <t>イリョウ</t>
    </rPh>
    <rPh sb="11" eb="13">
      <t>タイショウ</t>
    </rPh>
    <rPh sb="18" eb="20">
      <t>ブブン</t>
    </rPh>
    <rPh sb="21" eb="24">
      <t>ジュキュウシャ</t>
    </rPh>
    <rPh sb="24" eb="25">
      <t>アカシ</t>
    </rPh>
    <rPh sb="26" eb="28">
      <t>ユウコウ</t>
    </rPh>
    <rPh sb="28" eb="30">
      <t>キカン</t>
    </rPh>
    <rPh sb="33" eb="34">
      <t>ニチ</t>
    </rPh>
    <phoneticPr fontId="1"/>
  </si>
  <si>
    <t>1月あたり自己負担上限額</t>
    <rPh sb="1" eb="2">
      <t>ツキ</t>
    </rPh>
    <rPh sb="5" eb="7">
      <t>ジコ</t>
    </rPh>
    <rPh sb="7" eb="9">
      <t>フタン</t>
    </rPh>
    <rPh sb="9" eb="12">
      <t>ジョウゲンガク</t>
    </rPh>
    <phoneticPr fontId="1"/>
  </si>
  <si>
    <t>医療保険の特定疾病療養と自立支援医療を併用する者に対する自己負担額・交付負担額・保険者負担額について</t>
    <rPh sb="0" eb="2">
      <t>イリョウ</t>
    </rPh>
    <rPh sb="2" eb="4">
      <t>ホケン</t>
    </rPh>
    <rPh sb="5" eb="7">
      <t>トクテイ</t>
    </rPh>
    <rPh sb="7" eb="9">
      <t>シッペイ</t>
    </rPh>
    <rPh sb="9" eb="11">
      <t>リョウヨウ</t>
    </rPh>
    <rPh sb="12" eb="14">
      <t>ジリツ</t>
    </rPh>
    <rPh sb="14" eb="16">
      <t>シエン</t>
    </rPh>
    <rPh sb="16" eb="18">
      <t>イリョウ</t>
    </rPh>
    <rPh sb="19" eb="21">
      <t>ヘイヨウ</t>
    </rPh>
    <rPh sb="23" eb="24">
      <t>モノ</t>
    </rPh>
    <rPh sb="25" eb="26">
      <t>タイ</t>
    </rPh>
    <rPh sb="28" eb="30">
      <t>ジコ</t>
    </rPh>
    <rPh sb="30" eb="33">
      <t>フタンガク</t>
    </rPh>
    <rPh sb="34" eb="36">
      <t>コウフ</t>
    </rPh>
    <rPh sb="36" eb="39">
      <t>フタンガク</t>
    </rPh>
    <rPh sb="40" eb="43">
      <t>ホケンシャ</t>
    </rPh>
    <rPh sb="43" eb="46">
      <t>フタンガク</t>
    </rPh>
    <phoneticPr fontId="1"/>
  </si>
  <si>
    <r>
      <t xml:space="preserve">　特定疾病療養受療証確認後の１月あたり自己負担上限額は、
</t>
    </r>
    <r>
      <rPr>
        <b/>
        <u/>
        <sz val="11"/>
        <color theme="1"/>
        <rFont val="ＭＳ Ｐゴシック"/>
        <family val="3"/>
        <charset val="128"/>
        <scheme val="minor"/>
      </rPr>
      <t>1医療機関毎に10,000円</t>
    </r>
    <rPh sb="1" eb="3">
      <t>トクテイ</t>
    </rPh>
    <rPh sb="3" eb="5">
      <t>シッペイ</t>
    </rPh>
    <rPh sb="5" eb="7">
      <t>リョウヨウ</t>
    </rPh>
    <rPh sb="7" eb="10">
      <t>ジュリョウショウ</t>
    </rPh>
    <rPh sb="10" eb="12">
      <t>カクニン</t>
    </rPh>
    <rPh sb="12" eb="13">
      <t>ゴ</t>
    </rPh>
    <rPh sb="15" eb="16">
      <t>ツキ</t>
    </rPh>
    <rPh sb="19" eb="21">
      <t>ジコ</t>
    </rPh>
    <rPh sb="21" eb="23">
      <t>フタン</t>
    </rPh>
    <rPh sb="23" eb="26">
      <t>ジョウゲンガク</t>
    </rPh>
    <rPh sb="30" eb="32">
      <t>イリョウ</t>
    </rPh>
    <rPh sb="32" eb="35">
      <t>キカンゴト</t>
    </rPh>
    <rPh sb="42" eb="43">
      <t>エン</t>
    </rPh>
    <phoneticPr fontId="1"/>
  </si>
  <si>
    <r>
      <t xml:space="preserve">　特定疾病療養受療証確認後の１月あたり自己負担上限額は、自立支援医療の有効期間に関わらず、
</t>
    </r>
    <r>
      <rPr>
        <b/>
        <u/>
        <sz val="11"/>
        <color theme="1"/>
        <rFont val="ＭＳ Ｐゴシック"/>
        <family val="3"/>
        <charset val="128"/>
        <scheme val="minor"/>
      </rPr>
      <t>1医療機関毎に10,000円</t>
    </r>
    <rPh sb="1" eb="3">
      <t>トクテイ</t>
    </rPh>
    <rPh sb="3" eb="5">
      <t>シッペイ</t>
    </rPh>
    <rPh sb="5" eb="7">
      <t>リョウヨウ</t>
    </rPh>
    <rPh sb="7" eb="10">
      <t>ジュリョウショウ</t>
    </rPh>
    <rPh sb="10" eb="12">
      <t>カクニン</t>
    </rPh>
    <rPh sb="12" eb="13">
      <t>ゴ</t>
    </rPh>
    <rPh sb="15" eb="16">
      <t>ツキ</t>
    </rPh>
    <rPh sb="19" eb="21">
      <t>ジコ</t>
    </rPh>
    <rPh sb="21" eb="23">
      <t>フタン</t>
    </rPh>
    <rPh sb="23" eb="26">
      <t>ジョウゲンガク</t>
    </rPh>
    <rPh sb="28" eb="30">
      <t>ジリツ</t>
    </rPh>
    <rPh sb="30" eb="32">
      <t>シエン</t>
    </rPh>
    <rPh sb="32" eb="34">
      <t>イリョウ</t>
    </rPh>
    <rPh sb="35" eb="37">
      <t>ユウコウ</t>
    </rPh>
    <rPh sb="37" eb="39">
      <t>キカン</t>
    </rPh>
    <rPh sb="40" eb="41">
      <t>カカ</t>
    </rPh>
    <rPh sb="47" eb="49">
      <t>イリョウ</t>
    </rPh>
    <rPh sb="49" eb="52">
      <t>キカンゴト</t>
    </rPh>
    <rPh sb="59" eb="60">
      <t>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</si>
</sst>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12" x14ac:knownFonts="1">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sz val="14"/>
      <color theme="1"/>
      <name val="メイリオ"/>
      <family val="3"/>
      <charset val="128"/>
    </font>
    <font>
      <i/>
      <sz val="11"/>
      <color theme="1"/>
      <name val="ＭＳ Ｐゴシック"/>
      <family val="3"/>
      <charset val="128"/>
      <scheme val="minor"/>
    </font>
    <font>
      <i/>
      <u/>
      <sz val="11"/>
      <color theme="1"/>
      <name val="ＭＳ Ｐゴシック"/>
      <family val="3"/>
      <charset val="128"/>
      <scheme val="minor"/>
    </font>
    <font>
      <sz val="11"/>
      <color theme="1"/>
      <name val="ＤＦ特太ゴシック体"/>
      <family val="3"/>
      <charset val="128"/>
    </font>
    <font>
      <sz val="14"/>
      <color theme="1"/>
      <name val="ＭＳ Ｐゴシック"/>
      <family val="2"/>
      <charset val="128"/>
      <scheme val="minor"/>
    </font>
    <font>
      <sz val="14"/>
      <color theme="1"/>
      <name val="ＭＳ Ｐゴシック"/>
      <family val="3"/>
      <charset val="128"/>
      <scheme val="minor"/>
    </font>
    <font>
      <i/>
      <u/>
      <sz val="11"/>
      <color theme="1"/>
      <name val="ＤＦ特太ゴシック体"/>
      <family val="3"/>
      <charset val="128"/>
    </font>
    <font>
      <b/>
      <sz val="11"/>
      <color theme="1"/>
      <name val="ＭＳ Ｐゴシック"/>
      <family val="3"/>
      <charset val="128"/>
      <scheme val="minor"/>
    </font>
    <font>
      <b/>
      <u/>
      <sz val="11"/>
      <color theme="1"/>
      <name val="ＭＳ Ｐゴシック"/>
      <family val="3"/>
      <charset val="128"/>
      <scheme val="minor"/>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s>
  <borders count="73">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medium">
        <color auto="1"/>
      </left>
      <right style="thin">
        <color auto="1"/>
      </right>
      <top/>
      <bottom style="thin">
        <color auto="1"/>
      </bottom>
      <diagonal/>
    </border>
    <border>
      <left/>
      <right style="thin">
        <color auto="1"/>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right style="thin">
        <color auto="1"/>
      </right>
      <top style="thin">
        <color auto="1"/>
      </top>
      <bottom style="double">
        <color auto="1"/>
      </bottom>
      <diagonal/>
    </border>
    <border>
      <left style="thin">
        <color auto="1"/>
      </left>
      <right/>
      <top style="thin">
        <color auto="1"/>
      </top>
      <bottom style="double">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double">
        <color auto="1"/>
      </top>
      <bottom style="medium">
        <color auto="1"/>
      </bottom>
      <diagonal/>
    </border>
    <border>
      <left style="thin">
        <color auto="1"/>
      </left>
      <right style="medium">
        <color auto="1"/>
      </right>
      <top style="double">
        <color auto="1"/>
      </top>
      <bottom style="medium">
        <color auto="1"/>
      </bottom>
      <diagonal/>
    </border>
    <border>
      <left style="thin">
        <color auto="1"/>
      </left>
      <right style="thin">
        <color auto="1"/>
      </right>
      <top style="double">
        <color auto="1"/>
      </top>
      <bottom style="medium">
        <color auto="1"/>
      </bottom>
      <diagonal/>
    </border>
    <border>
      <left style="medium">
        <color auto="1"/>
      </left>
      <right/>
      <top/>
      <bottom style="medium">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double">
        <color auto="1"/>
      </bottom>
      <diagonal/>
    </border>
    <border>
      <left style="medium">
        <color auto="1"/>
      </left>
      <right style="thin">
        <color auto="1"/>
      </right>
      <top/>
      <bottom style="medium">
        <color auto="1"/>
      </bottom>
      <diagonal/>
    </border>
    <border>
      <left style="mediumDashDotDot">
        <color auto="1"/>
      </left>
      <right/>
      <top style="mediumDashDotDot">
        <color auto="1"/>
      </top>
      <bottom style="mediumDashDotDot">
        <color auto="1"/>
      </bottom>
      <diagonal/>
    </border>
    <border>
      <left/>
      <right/>
      <top style="mediumDashDotDot">
        <color auto="1"/>
      </top>
      <bottom style="mediumDashDotDot">
        <color auto="1"/>
      </bottom>
      <diagonal/>
    </border>
    <border>
      <left/>
      <right style="mediumDashDotDot">
        <color auto="1"/>
      </right>
      <top style="mediumDashDotDot">
        <color auto="1"/>
      </top>
      <bottom style="mediumDashDotDot">
        <color auto="1"/>
      </bottom>
      <diagonal/>
    </border>
    <border>
      <left style="mediumDashDotDot">
        <color auto="1"/>
      </left>
      <right/>
      <top style="mediumDashDotDot">
        <color auto="1"/>
      </top>
      <bottom/>
      <diagonal/>
    </border>
    <border>
      <left/>
      <right/>
      <top style="mediumDashDotDot">
        <color auto="1"/>
      </top>
      <bottom/>
      <diagonal/>
    </border>
    <border>
      <left/>
      <right style="mediumDashDotDot">
        <color auto="1"/>
      </right>
      <top style="mediumDashDotDot">
        <color auto="1"/>
      </top>
      <bottom/>
      <diagonal/>
    </border>
    <border>
      <left style="mediumDashDotDot">
        <color auto="1"/>
      </left>
      <right/>
      <top/>
      <bottom style="mediumDashDotDot">
        <color auto="1"/>
      </bottom>
      <diagonal/>
    </border>
    <border>
      <left/>
      <right/>
      <top/>
      <bottom style="mediumDashDotDot">
        <color auto="1"/>
      </bottom>
      <diagonal/>
    </border>
    <border>
      <left/>
      <right style="mediumDashDotDot">
        <color auto="1"/>
      </right>
      <top/>
      <bottom style="mediumDashDotDot">
        <color auto="1"/>
      </bottom>
      <diagonal/>
    </border>
    <border>
      <left style="thin">
        <color auto="1"/>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style="dashed">
        <color auto="1"/>
      </left>
      <right style="thin">
        <color auto="1"/>
      </right>
      <top style="thin">
        <color auto="1"/>
      </top>
      <bottom style="dashed">
        <color auto="1"/>
      </bottom>
      <diagonal/>
    </border>
    <border>
      <left style="thin">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thin">
        <color auto="1"/>
      </right>
      <top style="dashed">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dashed">
        <color auto="1"/>
      </left>
      <right style="thin">
        <color auto="1"/>
      </right>
      <top style="dashed">
        <color auto="1"/>
      </top>
      <bottom style="thin">
        <color auto="1"/>
      </bottom>
      <diagonal/>
    </border>
    <border>
      <left style="dashed">
        <color auto="1"/>
      </left>
      <right/>
      <top style="thin">
        <color auto="1"/>
      </top>
      <bottom style="dashed">
        <color auto="1"/>
      </bottom>
      <diagonal/>
    </border>
    <border>
      <left style="dashed">
        <color auto="1"/>
      </left>
      <right/>
      <top style="dashed">
        <color auto="1"/>
      </top>
      <bottom style="dashed">
        <color auto="1"/>
      </bottom>
      <diagonal/>
    </border>
    <border>
      <left style="dashed">
        <color auto="1"/>
      </left>
      <right/>
      <top style="dashed">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dashed">
        <color auto="1"/>
      </top>
      <bottom style="dashed">
        <color auto="1"/>
      </bottom>
      <diagonal/>
    </border>
    <border>
      <left/>
      <right style="dashed">
        <color auto="1"/>
      </right>
      <top style="dashed">
        <color auto="1"/>
      </top>
      <bottom style="dashed">
        <color auto="1"/>
      </bottom>
      <diagonal/>
    </border>
    <border>
      <left style="medium">
        <color auto="1"/>
      </left>
      <right/>
      <top style="double">
        <color auto="1"/>
      </top>
      <bottom style="medium">
        <color auto="1"/>
      </bottom>
      <diagonal/>
    </border>
    <border>
      <left/>
      <right style="thin">
        <color auto="1"/>
      </right>
      <top style="double">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double">
        <color auto="1"/>
      </left>
      <right style="double">
        <color auto="1"/>
      </right>
      <top style="double">
        <color auto="1"/>
      </top>
      <bottom style="double">
        <color auto="1"/>
      </bottom>
      <diagonal/>
    </border>
  </borders>
  <cellStyleXfs count="1">
    <xf numFmtId="0" fontId="0" fillId="0" borderId="0">
      <alignment vertical="center"/>
    </xf>
  </cellStyleXfs>
  <cellXfs count="203">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2" fillId="0" borderId="5" xfId="0" applyFont="1" applyBorder="1" applyAlignment="1">
      <alignment vertical="center"/>
    </xf>
    <xf numFmtId="0" fontId="2" fillId="0" borderId="5" xfId="0" applyFont="1" applyBorder="1" applyAlignment="1">
      <alignment vertical="center" wrapText="1"/>
    </xf>
    <xf numFmtId="0" fontId="2" fillId="2" borderId="5" xfId="0" applyFont="1" applyFill="1" applyBorder="1" applyAlignment="1">
      <alignment vertical="center" wrapText="1"/>
    </xf>
    <xf numFmtId="0" fontId="2" fillId="2" borderId="5" xfId="0" applyFont="1" applyFill="1" applyBorder="1" applyAlignment="1">
      <alignment horizontal="center" vertical="center"/>
    </xf>
    <xf numFmtId="0" fontId="2" fillId="0" borderId="5" xfId="0" applyFont="1" applyBorder="1" applyAlignment="1">
      <alignment horizontal="center" vertical="center" wrapText="1"/>
    </xf>
    <xf numFmtId="176" fontId="0" fillId="0" borderId="0" xfId="0" applyNumberFormat="1">
      <alignment vertical="center"/>
    </xf>
    <xf numFmtId="176" fontId="0" fillId="0" borderId="0" xfId="0" applyNumberFormat="1" applyAlignment="1">
      <alignment horizontal="center" vertical="center"/>
    </xf>
    <xf numFmtId="176" fontId="0" fillId="0" borderId="0" xfId="0" applyNumberFormat="1" applyAlignment="1">
      <alignment vertical="center"/>
    </xf>
    <xf numFmtId="176" fontId="0" fillId="0" borderId="0" xfId="0" applyNumberFormat="1" applyAlignment="1">
      <alignment horizontal="right" vertical="center"/>
    </xf>
    <xf numFmtId="176" fontId="0" fillId="0" borderId="12" xfId="0" applyNumberFormat="1" applyBorder="1">
      <alignment vertical="center"/>
    </xf>
    <xf numFmtId="176" fontId="0" fillId="0" borderId="6" xfId="0" applyNumberFormat="1" applyBorder="1">
      <alignment vertical="center"/>
    </xf>
    <xf numFmtId="176" fontId="0" fillId="0" borderId="10" xfId="0" applyNumberFormat="1" applyBorder="1">
      <alignment vertical="center"/>
    </xf>
    <xf numFmtId="176" fontId="0" fillId="0" borderId="4" xfId="0" applyNumberFormat="1" applyBorder="1">
      <alignment vertical="center"/>
    </xf>
    <xf numFmtId="176" fontId="0" fillId="0" borderId="29" xfId="0" applyNumberFormat="1" applyBorder="1">
      <alignment vertical="center"/>
    </xf>
    <xf numFmtId="176" fontId="0" fillId="0" borderId="30" xfId="0" applyNumberFormat="1" applyBorder="1">
      <alignment vertical="center"/>
    </xf>
    <xf numFmtId="176" fontId="0" fillId="0" borderId="31" xfId="0" applyNumberFormat="1" applyBorder="1">
      <alignment vertical="center"/>
    </xf>
    <xf numFmtId="176" fontId="0" fillId="0" borderId="32" xfId="0" applyNumberFormat="1" applyBorder="1">
      <alignment vertical="center"/>
    </xf>
    <xf numFmtId="176" fontId="0" fillId="3" borderId="35" xfId="0" applyNumberFormat="1" applyFill="1" applyBorder="1">
      <alignment vertical="center"/>
    </xf>
    <xf numFmtId="176" fontId="0" fillId="3" borderId="36" xfId="0" applyNumberFormat="1" applyFill="1" applyBorder="1">
      <alignment vertical="center"/>
    </xf>
    <xf numFmtId="176" fontId="0" fillId="3" borderId="33" xfId="0" applyNumberFormat="1" applyFill="1" applyBorder="1">
      <alignment vertical="center"/>
    </xf>
    <xf numFmtId="176" fontId="0" fillId="0" borderId="9" xfId="0" applyNumberFormat="1" applyBorder="1">
      <alignment vertical="center"/>
    </xf>
    <xf numFmtId="176" fontId="0" fillId="0" borderId="7" xfId="0" applyNumberFormat="1" applyBorder="1">
      <alignment vertical="center"/>
    </xf>
    <xf numFmtId="176" fontId="0" fillId="0" borderId="25" xfId="0" applyNumberFormat="1" applyBorder="1">
      <alignment vertical="center"/>
    </xf>
    <xf numFmtId="176" fontId="0" fillId="0" borderId="20" xfId="0" applyNumberFormat="1" applyBorder="1">
      <alignment vertical="center"/>
    </xf>
    <xf numFmtId="176" fontId="0" fillId="0" borderId="19" xfId="0" applyNumberFormat="1" applyBorder="1">
      <alignment vertical="center"/>
    </xf>
    <xf numFmtId="176" fontId="0" fillId="0" borderId="17" xfId="0" applyNumberFormat="1" applyBorder="1">
      <alignment vertical="center"/>
    </xf>
    <xf numFmtId="176" fontId="0" fillId="0" borderId="7" xfId="0" applyNumberFormat="1" applyBorder="1" applyAlignment="1">
      <alignment horizontal="center" vertical="center"/>
    </xf>
    <xf numFmtId="176" fontId="0" fillId="0" borderId="9" xfId="0" applyNumberFormat="1" applyBorder="1" applyAlignment="1">
      <alignment horizontal="center" vertical="center"/>
    </xf>
    <xf numFmtId="176" fontId="0" fillId="0" borderId="40" xfId="0" applyNumberFormat="1" applyBorder="1" applyAlignment="1">
      <alignment horizontal="center" vertical="center"/>
    </xf>
    <xf numFmtId="176" fontId="0" fillId="0" borderId="13" xfId="0" applyNumberFormat="1" applyBorder="1" applyAlignment="1">
      <alignment horizontal="center" vertical="center"/>
    </xf>
    <xf numFmtId="176" fontId="4" fillId="0" borderId="0" xfId="0" applyNumberFormat="1" applyFont="1" applyAlignment="1">
      <alignment horizontal="right" vertical="center"/>
    </xf>
    <xf numFmtId="176" fontId="5" fillId="0" borderId="0" xfId="0" applyNumberFormat="1" applyFont="1" applyAlignment="1">
      <alignment horizontal="right" vertical="center"/>
    </xf>
    <xf numFmtId="176" fontId="5" fillId="0" borderId="25" xfId="0" applyNumberFormat="1" applyFont="1" applyBorder="1">
      <alignment vertical="center"/>
    </xf>
    <xf numFmtId="176" fontId="5" fillId="0" borderId="20" xfId="0" applyNumberFormat="1" applyFont="1" applyBorder="1">
      <alignment vertical="center"/>
    </xf>
    <xf numFmtId="176" fontId="5" fillId="0" borderId="19" xfId="0" applyNumberFormat="1" applyFont="1" applyBorder="1">
      <alignment vertical="center"/>
    </xf>
    <xf numFmtId="176" fontId="5" fillId="0" borderId="17" xfId="0" applyNumberFormat="1" applyFont="1" applyBorder="1">
      <alignment vertical="center"/>
    </xf>
    <xf numFmtId="176" fontId="0" fillId="0" borderId="27" xfId="0" applyNumberFormat="1" applyBorder="1">
      <alignment vertical="center"/>
    </xf>
    <xf numFmtId="176" fontId="0" fillId="0" borderId="28" xfId="0" applyNumberFormat="1" applyBorder="1">
      <alignment vertical="center"/>
    </xf>
    <xf numFmtId="176" fontId="0" fillId="0" borderId="39" xfId="0" applyNumberFormat="1" applyBorder="1">
      <alignment vertical="center"/>
    </xf>
    <xf numFmtId="176" fontId="0" fillId="0" borderId="42" xfId="0" applyNumberFormat="1" applyBorder="1">
      <alignment vertical="center"/>
    </xf>
    <xf numFmtId="176" fontId="0" fillId="4" borderId="0" xfId="0" applyNumberFormat="1" applyFill="1" applyAlignment="1">
      <alignment horizontal="right" vertical="center"/>
    </xf>
    <xf numFmtId="176" fontId="0" fillId="4" borderId="0" xfId="0" applyNumberFormat="1" applyFill="1" applyBorder="1">
      <alignment vertical="center"/>
    </xf>
    <xf numFmtId="176" fontId="0" fillId="4" borderId="0" xfId="0" applyNumberFormat="1" applyFill="1" applyBorder="1" applyAlignment="1">
      <alignment horizontal="center" vertical="center"/>
    </xf>
    <xf numFmtId="176" fontId="0" fillId="4" borderId="0" xfId="0" applyNumberFormat="1" applyFill="1">
      <alignment vertical="center"/>
    </xf>
    <xf numFmtId="49" fontId="0" fillId="0" borderId="0" xfId="0" applyNumberFormat="1">
      <alignment vertical="center"/>
    </xf>
    <xf numFmtId="49" fontId="0" fillId="0" borderId="9" xfId="0" applyNumberFormat="1" applyBorder="1" applyAlignment="1">
      <alignment horizontal="center" vertical="center"/>
    </xf>
    <xf numFmtId="177" fontId="0" fillId="0" borderId="7" xfId="0" applyNumberFormat="1" applyBorder="1" applyAlignment="1">
      <alignment horizontal="center" vertical="center"/>
    </xf>
    <xf numFmtId="177" fontId="0" fillId="0" borderId="9" xfId="0" applyNumberFormat="1" applyBorder="1" applyAlignment="1">
      <alignment horizontal="center" vertical="center"/>
    </xf>
    <xf numFmtId="177" fontId="0" fillId="0" borderId="25" xfId="0" applyNumberFormat="1" applyBorder="1">
      <alignment vertical="center"/>
    </xf>
    <xf numFmtId="177" fontId="0" fillId="0" borderId="4" xfId="0" applyNumberFormat="1" applyBorder="1">
      <alignment vertical="center"/>
    </xf>
    <xf numFmtId="177" fontId="0" fillId="0" borderId="29" xfId="0" applyNumberFormat="1" applyBorder="1">
      <alignment vertical="center"/>
    </xf>
    <xf numFmtId="177" fontId="0" fillId="3" borderId="35" xfId="0" applyNumberFormat="1" applyFill="1" applyBorder="1">
      <alignment vertical="center"/>
    </xf>
    <xf numFmtId="177" fontId="0" fillId="0" borderId="0" xfId="0" applyNumberFormat="1">
      <alignment vertical="center"/>
    </xf>
    <xf numFmtId="49" fontId="0" fillId="0" borderId="0" xfId="0" applyNumberFormat="1" applyAlignment="1">
      <alignment horizontal="left" vertical="center"/>
    </xf>
    <xf numFmtId="49" fontId="0" fillId="4" borderId="0" xfId="0" applyNumberFormat="1" applyFill="1" applyAlignment="1">
      <alignment horizontal="left" vertical="center"/>
    </xf>
    <xf numFmtId="49" fontId="0" fillId="4" borderId="0" xfId="0" applyNumberFormat="1" applyFill="1" applyAlignment="1">
      <alignment vertical="center"/>
    </xf>
    <xf numFmtId="176" fontId="0" fillId="4" borderId="0" xfId="0" applyNumberFormat="1" applyFill="1" applyAlignment="1">
      <alignment vertical="center"/>
    </xf>
    <xf numFmtId="176" fontId="0" fillId="0" borderId="20" xfId="0" applyNumberFormat="1" applyBorder="1" applyAlignment="1">
      <alignment horizontal="right" vertical="center"/>
    </xf>
    <xf numFmtId="176" fontId="0" fillId="0" borderId="6" xfId="0" applyNumberFormat="1" applyBorder="1" applyAlignment="1">
      <alignment horizontal="right" vertical="center"/>
    </xf>
    <xf numFmtId="176" fontId="0" fillId="0" borderId="30" xfId="0" applyNumberFormat="1" applyBorder="1" applyAlignment="1">
      <alignment horizontal="right" vertical="center"/>
    </xf>
    <xf numFmtId="176" fontId="0" fillId="3" borderId="34" xfId="0" applyNumberFormat="1" applyFill="1" applyBorder="1" applyAlignment="1">
      <alignment horizontal="right" vertical="center"/>
    </xf>
    <xf numFmtId="176" fontId="5" fillId="0" borderId="28" xfId="0" applyNumberFormat="1" applyFont="1" applyBorder="1">
      <alignment vertical="center"/>
    </xf>
    <xf numFmtId="176" fontId="0" fillId="0" borderId="27" xfId="0" applyNumberFormat="1" applyBorder="1" applyAlignment="1">
      <alignment horizontal="center" vertical="center"/>
    </xf>
    <xf numFmtId="176" fontId="5" fillId="0" borderId="20" xfId="0" applyNumberFormat="1" applyFont="1" applyBorder="1" applyAlignment="1">
      <alignment horizontal="right" vertical="center"/>
    </xf>
    <xf numFmtId="177" fontId="0" fillId="0" borderId="20" xfId="0" applyNumberFormat="1" applyBorder="1" applyAlignment="1">
      <alignment horizontal="right" vertical="center"/>
    </xf>
    <xf numFmtId="177" fontId="0" fillId="0" borderId="6" xfId="0" applyNumberFormat="1" applyBorder="1" applyAlignment="1">
      <alignment horizontal="right" vertical="center"/>
    </xf>
    <xf numFmtId="177" fontId="0" fillId="0" borderId="30" xfId="0" applyNumberFormat="1" applyBorder="1" applyAlignment="1">
      <alignment horizontal="right" vertical="center"/>
    </xf>
    <xf numFmtId="177" fontId="0" fillId="3" borderId="34" xfId="0" applyNumberFormat="1" applyFill="1" applyBorder="1" applyAlignment="1">
      <alignment horizontal="right" vertical="center"/>
    </xf>
    <xf numFmtId="177" fontId="0" fillId="0" borderId="0" xfId="0" applyNumberFormat="1" applyAlignment="1">
      <alignment horizontal="right" vertical="center"/>
    </xf>
    <xf numFmtId="176" fontId="6" fillId="0" borderId="0" xfId="0" applyNumberFormat="1" applyFont="1" applyBorder="1" applyAlignment="1">
      <alignment horizontal="center" vertical="center"/>
    </xf>
    <xf numFmtId="176" fontId="6" fillId="0" borderId="0" xfId="0" applyNumberFormat="1" applyFont="1" applyBorder="1" applyAlignment="1">
      <alignment vertical="center"/>
    </xf>
    <xf numFmtId="176" fontId="0" fillId="3" borderId="53" xfId="0" applyNumberFormat="1" applyFill="1" applyBorder="1">
      <alignment vertical="center"/>
    </xf>
    <xf numFmtId="176" fontId="0" fillId="3" borderId="54" xfId="0" applyNumberFormat="1" applyFill="1" applyBorder="1" applyAlignment="1">
      <alignment horizontal="right" vertical="center"/>
    </xf>
    <xf numFmtId="176" fontId="0" fillId="0" borderId="56" xfId="0" applyNumberFormat="1" applyBorder="1">
      <alignment vertical="center"/>
    </xf>
    <xf numFmtId="176" fontId="0" fillId="0" borderId="57" xfId="0" applyNumberFormat="1" applyBorder="1" applyAlignment="1">
      <alignment horizontal="right" vertical="center"/>
    </xf>
    <xf numFmtId="176" fontId="0" fillId="3" borderId="56" xfId="0" applyNumberFormat="1" applyFill="1" applyBorder="1">
      <alignment vertical="center"/>
    </xf>
    <xf numFmtId="176" fontId="0" fillId="3" borderId="57" xfId="0" applyNumberFormat="1" applyFill="1" applyBorder="1" applyAlignment="1">
      <alignment horizontal="right" vertical="center"/>
    </xf>
    <xf numFmtId="176" fontId="0" fillId="4" borderId="0" xfId="0" applyNumberFormat="1" applyFill="1" applyAlignment="1">
      <alignment horizontal="center" vertical="center"/>
    </xf>
    <xf numFmtId="176" fontId="0" fillId="0" borderId="52" xfId="0" applyNumberFormat="1" applyBorder="1">
      <alignment vertical="center"/>
    </xf>
    <xf numFmtId="176" fontId="0" fillId="0" borderId="55" xfId="0" applyNumberFormat="1" applyBorder="1" applyAlignment="1">
      <alignment vertical="center" wrapText="1"/>
    </xf>
    <xf numFmtId="176" fontId="0" fillId="0" borderId="55" xfId="0" applyNumberFormat="1" applyBorder="1">
      <alignment vertical="center"/>
    </xf>
    <xf numFmtId="176" fontId="0" fillId="0" borderId="58" xfId="0" applyNumberFormat="1" applyBorder="1">
      <alignment vertical="center"/>
    </xf>
    <xf numFmtId="176" fontId="0" fillId="3" borderId="52" xfId="0" applyNumberFormat="1" applyFill="1" applyBorder="1">
      <alignment vertical="center"/>
    </xf>
    <xf numFmtId="177" fontId="0" fillId="3" borderId="53" xfId="0" applyNumberFormat="1" applyFill="1" applyBorder="1">
      <alignment vertical="center"/>
    </xf>
    <xf numFmtId="177" fontId="0" fillId="3" borderId="54" xfId="0" applyNumberFormat="1" applyFill="1" applyBorder="1" applyAlignment="1">
      <alignment horizontal="right" vertical="center"/>
    </xf>
    <xf numFmtId="177" fontId="0" fillId="0" borderId="56" xfId="0" applyNumberFormat="1" applyBorder="1">
      <alignment vertical="center"/>
    </xf>
    <xf numFmtId="177" fontId="0" fillId="0" borderId="57" xfId="0" applyNumberFormat="1" applyBorder="1" applyAlignment="1">
      <alignment horizontal="right" vertical="center"/>
    </xf>
    <xf numFmtId="176" fontId="0" fillId="3" borderId="55" xfId="0" applyNumberFormat="1" applyFill="1" applyBorder="1">
      <alignment vertical="center"/>
    </xf>
    <xf numFmtId="176" fontId="0" fillId="3" borderId="67" xfId="0" applyNumberFormat="1" applyFill="1" applyBorder="1">
      <alignment vertical="center"/>
    </xf>
    <xf numFmtId="176" fontId="0" fillId="3" borderId="68" xfId="0" applyNumberFormat="1" applyFill="1" applyBorder="1">
      <alignment vertical="center"/>
    </xf>
    <xf numFmtId="176" fontId="0" fillId="3" borderId="37" xfId="0" applyNumberFormat="1" applyFill="1" applyBorder="1">
      <alignment vertical="center"/>
    </xf>
    <xf numFmtId="176" fontId="0" fillId="0" borderId="64" xfId="0" applyNumberFormat="1" applyBorder="1">
      <alignment vertical="center"/>
    </xf>
    <xf numFmtId="176" fontId="0" fillId="0" borderId="72" xfId="0" applyNumberFormat="1" applyBorder="1" applyAlignment="1">
      <alignment horizontal="center" vertical="center"/>
    </xf>
    <xf numFmtId="0" fontId="2" fillId="0" borderId="15" xfId="0" applyFont="1" applyBorder="1" applyAlignment="1">
      <alignment horizontal="right" vertical="center"/>
    </xf>
    <xf numFmtId="0" fontId="2" fillId="0" borderId="5" xfId="0" applyFont="1" applyBorder="1" applyAlignment="1">
      <alignment horizontal="center"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2" fillId="0" borderId="18" xfId="0" applyFont="1" applyBorder="1" applyAlignment="1">
      <alignment horizontal="righ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5" xfId="0" applyFont="1" applyBorder="1" applyAlignment="1">
      <alignment horizontal="center"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2" xfId="0" applyFont="1" applyBorder="1" applyAlignment="1">
      <alignment horizontal="left" vertical="center"/>
    </xf>
    <xf numFmtId="0" fontId="2" fillId="0" borderId="5" xfId="0" applyFont="1" applyBorder="1" applyAlignment="1">
      <alignment horizontal="left" vertical="center"/>
    </xf>
    <xf numFmtId="0" fontId="2" fillId="0" borderId="11" xfId="0" applyFont="1" applyBorder="1" applyAlignment="1">
      <alignment horizontal="center" vertical="center"/>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176" fontId="6" fillId="0" borderId="43" xfId="0" applyNumberFormat="1" applyFont="1" applyBorder="1" applyAlignment="1">
      <alignment horizontal="center" vertical="center"/>
    </xf>
    <xf numFmtId="176" fontId="6" fillId="0" borderId="44" xfId="0" applyNumberFormat="1" applyFont="1" applyBorder="1" applyAlignment="1">
      <alignment horizontal="center" vertical="center"/>
    </xf>
    <xf numFmtId="176" fontId="6" fillId="0" borderId="45" xfId="0" applyNumberFormat="1" applyFont="1" applyBorder="1" applyAlignment="1">
      <alignment horizontal="center" vertical="center"/>
    </xf>
    <xf numFmtId="176" fontId="0" fillId="0" borderId="55" xfId="0" applyNumberFormat="1" applyBorder="1" applyAlignment="1">
      <alignment horizontal="left" vertical="center"/>
    </xf>
    <xf numFmtId="176" fontId="0" fillId="0" borderId="56" xfId="0" applyNumberFormat="1" applyBorder="1" applyAlignment="1">
      <alignment horizontal="left" vertical="center"/>
    </xf>
    <xf numFmtId="176" fontId="0" fillId="0" borderId="58" xfId="0" applyNumberFormat="1" applyBorder="1" applyAlignment="1">
      <alignment horizontal="left" vertical="center"/>
    </xf>
    <xf numFmtId="176" fontId="0" fillId="0" borderId="59" xfId="0" applyNumberFormat="1" applyBorder="1" applyAlignment="1">
      <alignment horizontal="left" vertical="center"/>
    </xf>
    <xf numFmtId="176" fontId="0" fillId="0" borderId="52" xfId="0" applyNumberFormat="1" applyBorder="1" applyAlignment="1">
      <alignment horizontal="left" vertical="center"/>
    </xf>
    <xf numFmtId="176" fontId="0" fillId="0" borderId="61" xfId="0" applyNumberFormat="1" applyBorder="1" applyAlignment="1">
      <alignment horizontal="left" vertical="center"/>
    </xf>
    <xf numFmtId="176" fontId="0" fillId="0" borderId="55" xfId="0" applyNumberFormat="1" applyBorder="1" applyAlignment="1">
      <alignment horizontal="left" vertical="center" wrapText="1"/>
    </xf>
    <xf numFmtId="176" fontId="0" fillId="0" borderId="62" xfId="0" applyNumberFormat="1" applyBorder="1" applyAlignment="1">
      <alignment horizontal="left" vertical="center" wrapText="1"/>
    </xf>
    <xf numFmtId="176" fontId="0" fillId="0" borderId="65" xfId="0" applyNumberFormat="1" applyBorder="1" applyAlignment="1">
      <alignment horizontal="left" vertical="center"/>
    </xf>
    <xf numFmtId="176" fontId="0" fillId="0" borderId="66" xfId="0" applyNumberFormat="1" applyBorder="1" applyAlignment="1">
      <alignment horizontal="left" vertical="center"/>
    </xf>
    <xf numFmtId="176" fontId="0" fillId="0" borderId="62" xfId="0" applyNumberFormat="1" applyBorder="1" applyAlignment="1">
      <alignment horizontal="left" vertical="center"/>
    </xf>
    <xf numFmtId="176" fontId="0" fillId="0" borderId="63" xfId="0" applyNumberFormat="1" applyBorder="1" applyAlignment="1">
      <alignment horizontal="left" vertical="center"/>
    </xf>
    <xf numFmtId="176" fontId="6" fillId="0" borderId="46" xfId="0" applyNumberFormat="1" applyFont="1" applyBorder="1" applyAlignment="1">
      <alignment horizontal="center" vertical="center"/>
    </xf>
    <xf numFmtId="176" fontId="6" fillId="0" borderId="47" xfId="0" applyNumberFormat="1" applyFont="1" applyBorder="1" applyAlignment="1">
      <alignment horizontal="center" vertical="center"/>
    </xf>
    <xf numFmtId="176" fontId="6" fillId="0" borderId="48" xfId="0" applyNumberFormat="1" applyFont="1" applyBorder="1" applyAlignment="1">
      <alignment horizontal="center" vertical="center"/>
    </xf>
    <xf numFmtId="176" fontId="6" fillId="0" borderId="49" xfId="0" applyNumberFormat="1" applyFont="1" applyBorder="1" applyAlignment="1">
      <alignment horizontal="center" vertical="center"/>
    </xf>
    <xf numFmtId="176" fontId="6" fillId="0" borderId="50" xfId="0" applyNumberFormat="1" applyFont="1" applyBorder="1" applyAlignment="1">
      <alignment horizontal="center" vertical="center"/>
    </xf>
    <xf numFmtId="176" fontId="6" fillId="0" borderId="51" xfId="0" applyNumberFormat="1" applyFont="1" applyBorder="1" applyAlignment="1">
      <alignment horizontal="center" vertical="center"/>
    </xf>
    <xf numFmtId="176" fontId="6" fillId="0" borderId="0" xfId="0" applyNumberFormat="1" applyFont="1" applyBorder="1" applyAlignment="1">
      <alignment horizontal="center" vertical="center"/>
    </xf>
    <xf numFmtId="176" fontId="0" fillId="0" borderId="53" xfId="0" applyNumberFormat="1" applyBorder="1" applyAlignment="1">
      <alignment horizontal="left" vertical="center"/>
    </xf>
    <xf numFmtId="176" fontId="0" fillId="0" borderId="56" xfId="0" applyNumberFormat="1" applyBorder="1" applyAlignment="1">
      <alignment horizontal="left" vertical="center" wrapText="1"/>
    </xf>
    <xf numFmtId="49" fontId="0" fillId="0" borderId="0" xfId="0" applyNumberFormat="1" applyAlignment="1">
      <alignment horizontal="left" vertical="center"/>
    </xf>
    <xf numFmtId="176" fontId="0" fillId="0" borderId="0" xfId="0" applyNumberFormat="1" applyAlignment="1">
      <alignment horizontal="left" vertical="center"/>
    </xf>
    <xf numFmtId="176" fontId="0" fillId="3" borderId="53" xfId="0" applyNumberFormat="1" applyFill="1" applyBorder="1" applyAlignment="1">
      <alignment horizontal="center" vertical="center"/>
    </xf>
    <xf numFmtId="176" fontId="0" fillId="3" borderId="54" xfId="0" applyNumberFormat="1" applyFill="1" applyBorder="1" applyAlignment="1">
      <alignment horizontal="center" vertical="center"/>
    </xf>
    <xf numFmtId="176" fontId="0" fillId="0" borderId="56" xfId="0" applyNumberFormat="1" applyBorder="1" applyAlignment="1">
      <alignment horizontal="center" vertical="center"/>
    </xf>
    <xf numFmtId="176" fontId="3" fillId="0" borderId="0" xfId="0" applyNumberFormat="1" applyFont="1" applyAlignment="1">
      <alignment horizontal="center" vertical="center"/>
    </xf>
    <xf numFmtId="176" fontId="7" fillId="0" borderId="0" xfId="0" applyNumberFormat="1" applyFont="1" applyAlignment="1">
      <alignment horizontal="center" vertical="center"/>
    </xf>
    <xf numFmtId="176" fontId="8" fillId="0" borderId="0" xfId="0" applyNumberFormat="1" applyFont="1" applyAlignment="1">
      <alignment horizontal="center" vertical="center"/>
    </xf>
    <xf numFmtId="176" fontId="0" fillId="3" borderId="56" xfId="0" applyNumberFormat="1" applyFill="1" applyBorder="1" applyAlignment="1">
      <alignment horizontal="center" vertical="center"/>
    </xf>
    <xf numFmtId="176" fontId="0" fillId="3" borderId="57" xfId="0" applyNumberFormat="1" applyFill="1" applyBorder="1" applyAlignment="1">
      <alignment horizontal="center" vertical="center"/>
    </xf>
    <xf numFmtId="176" fontId="0" fillId="0" borderId="59" xfId="0" applyNumberFormat="1" applyBorder="1" applyAlignment="1">
      <alignment horizontal="center" vertical="center"/>
    </xf>
    <xf numFmtId="176" fontId="0" fillId="0" borderId="60" xfId="0" applyNumberFormat="1" applyBorder="1" applyAlignment="1">
      <alignment horizontal="center" vertical="center"/>
    </xf>
    <xf numFmtId="176" fontId="0" fillId="0" borderId="57" xfId="0" applyNumberFormat="1" applyBorder="1" applyAlignment="1">
      <alignment horizontal="center" vertical="center"/>
    </xf>
    <xf numFmtId="176" fontId="0" fillId="0" borderId="29" xfId="0" applyNumberFormat="1" applyBorder="1" applyAlignment="1">
      <alignment horizontal="center" vertical="center"/>
    </xf>
    <xf numFmtId="176" fontId="0" fillId="0" borderId="41" xfId="0" applyNumberFormat="1" applyBorder="1" applyAlignment="1">
      <alignment horizontal="center" vertical="center"/>
    </xf>
    <xf numFmtId="176" fontId="0" fillId="0" borderId="30" xfId="0" applyNumberFormat="1" applyBorder="1" applyAlignment="1">
      <alignment horizontal="center" vertical="center"/>
    </xf>
    <xf numFmtId="176" fontId="0" fillId="3" borderId="37" xfId="0" applyNumberFormat="1" applyFill="1" applyBorder="1" applyAlignment="1">
      <alignment horizontal="center" vertical="center"/>
    </xf>
    <xf numFmtId="176" fontId="0" fillId="3" borderId="36" xfId="0" applyNumberFormat="1" applyFill="1" applyBorder="1" applyAlignment="1">
      <alignment horizontal="center" vertical="center"/>
    </xf>
    <xf numFmtId="176" fontId="0" fillId="0" borderId="4" xfId="0" applyNumberFormat="1" applyBorder="1" applyAlignment="1">
      <alignment horizontal="center" vertical="center"/>
    </xf>
    <xf numFmtId="176" fontId="0" fillId="0" borderId="5" xfId="0" applyNumberFormat="1" applyBorder="1" applyAlignment="1">
      <alignment horizontal="center" vertical="center"/>
    </xf>
    <xf numFmtId="176" fontId="0" fillId="0" borderId="6" xfId="0" applyNumberFormat="1" applyBorder="1" applyAlignment="1">
      <alignment horizontal="center" vertical="center"/>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176" fontId="0" fillId="0" borderId="26"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1" xfId="0" applyNumberFormat="1" applyBorder="1" applyAlignment="1">
      <alignment horizontal="center" vertical="center"/>
    </xf>
    <xf numFmtId="176" fontId="0" fillId="0" borderId="7" xfId="0" applyNumberFormat="1" applyBorder="1" applyAlignment="1">
      <alignment horizontal="center" vertical="center"/>
    </xf>
    <xf numFmtId="176" fontId="0" fillId="0" borderId="8" xfId="0" applyNumberFormat="1" applyBorder="1" applyAlignment="1">
      <alignment horizontal="center" vertical="center"/>
    </xf>
    <xf numFmtId="176" fontId="0" fillId="0" borderId="9" xfId="0" applyNumberFormat="1" applyBorder="1" applyAlignment="1">
      <alignment horizontal="center" vertical="center"/>
    </xf>
    <xf numFmtId="176" fontId="0" fillId="0" borderId="38" xfId="0" applyNumberFormat="1" applyBorder="1" applyAlignment="1">
      <alignment horizontal="center" vertical="center"/>
    </xf>
    <xf numFmtId="176" fontId="0" fillId="0" borderId="33" xfId="0" applyNumberFormat="1" applyBorder="1" applyAlignment="1">
      <alignment horizontal="center" vertical="center"/>
    </xf>
    <xf numFmtId="176" fontId="6" fillId="0" borderId="0" xfId="0" applyNumberFormat="1" applyFont="1" applyAlignment="1">
      <alignment horizontal="center" vertical="center"/>
    </xf>
    <xf numFmtId="176" fontId="0" fillId="0" borderId="58" xfId="0" applyNumberFormat="1" applyBorder="1" applyAlignment="1">
      <alignment horizontal="center" vertical="center"/>
    </xf>
    <xf numFmtId="176" fontId="5" fillId="0" borderId="1" xfId="0" applyNumberFormat="1" applyFont="1" applyBorder="1" applyAlignment="1">
      <alignment horizontal="center" vertical="center"/>
    </xf>
    <xf numFmtId="176" fontId="5" fillId="0" borderId="2" xfId="0" applyNumberFormat="1" applyFont="1" applyBorder="1" applyAlignment="1">
      <alignment horizontal="center" vertical="center"/>
    </xf>
    <xf numFmtId="176" fontId="0" fillId="0" borderId="0" xfId="0" applyNumberFormat="1" applyAlignment="1">
      <alignment horizontal="right" vertical="center"/>
    </xf>
    <xf numFmtId="176" fontId="0" fillId="0" borderId="12" xfId="0" applyNumberFormat="1" applyBorder="1" applyAlignment="1">
      <alignment horizontal="center" vertical="center"/>
    </xf>
    <xf numFmtId="176" fontId="0" fillId="0" borderId="10" xfId="0" applyNumberFormat="1" applyBorder="1" applyAlignment="1">
      <alignment horizontal="center" vertical="center"/>
    </xf>
    <xf numFmtId="176" fontId="0" fillId="3" borderId="69" xfId="0" applyNumberFormat="1" applyFill="1" applyBorder="1" applyAlignment="1">
      <alignment horizontal="center" vertical="center"/>
    </xf>
    <xf numFmtId="176" fontId="0" fillId="3" borderId="71" xfId="0" applyNumberFormat="1" applyFill="1" applyBorder="1" applyAlignment="1">
      <alignment horizontal="center" vertical="center"/>
    </xf>
    <xf numFmtId="176" fontId="0" fillId="3" borderId="70" xfId="0" applyNumberFormat="1" applyFill="1" applyBorder="1" applyAlignment="1">
      <alignment horizontal="center" vertical="center"/>
    </xf>
    <xf numFmtId="176" fontId="5" fillId="0" borderId="3" xfId="0" applyNumberFormat="1" applyFont="1" applyBorder="1" applyAlignment="1">
      <alignment horizontal="center" vertical="center"/>
    </xf>
    <xf numFmtId="176" fontId="0" fillId="0" borderId="0" xfId="0" applyNumberFormat="1" applyAlignment="1">
      <alignment horizontal="center" vertical="center"/>
    </xf>
    <xf numFmtId="177" fontId="0" fillId="0" borderId="4" xfId="0" applyNumberFormat="1" applyBorder="1" applyAlignment="1">
      <alignment horizontal="center" vertical="center"/>
    </xf>
    <xf numFmtId="177" fontId="0" fillId="0" borderId="6" xfId="0" applyNumberFormat="1" applyBorder="1" applyAlignment="1">
      <alignment horizontal="center" vertical="center"/>
    </xf>
    <xf numFmtId="176" fontId="0" fillId="0" borderId="65" xfId="0" applyNumberFormat="1" applyBorder="1" applyAlignment="1">
      <alignment horizontal="left" vertical="center" wrapText="1"/>
    </xf>
    <xf numFmtId="176" fontId="0" fillId="0" borderId="66" xfId="0" applyNumberFormat="1" applyBorder="1" applyAlignment="1">
      <alignment horizontal="left" vertical="center" wrapText="1"/>
    </xf>
    <xf numFmtId="49" fontId="10" fillId="0" borderId="0" xfId="0" applyNumberFormat="1"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workbookViewId="0">
      <selection activeCell="C10" sqref="C10"/>
    </sheetView>
  </sheetViews>
  <sheetFormatPr defaultRowHeight="18.75" x14ac:dyDescent="0.15"/>
  <cols>
    <col min="1" max="1" width="2.375" style="1" customWidth="1"/>
    <col min="2" max="2" width="40.375" style="2" bestFit="1" customWidth="1"/>
    <col min="3" max="3" width="47.25" style="1" customWidth="1"/>
    <col min="4" max="4" width="10.125" style="1" customWidth="1"/>
    <col min="5" max="5" width="12.5" style="1" customWidth="1"/>
    <col min="6" max="10" width="9" style="1"/>
    <col min="11" max="11" width="11.875" style="1" customWidth="1"/>
    <col min="12" max="16384" width="9" style="1"/>
  </cols>
  <sheetData>
    <row r="1" spans="2:11" ht="18.75" customHeight="1" x14ac:dyDescent="0.15">
      <c r="B1" s="101" t="s">
        <v>0</v>
      </c>
      <c r="C1" s="101"/>
      <c r="D1" s="101"/>
      <c r="E1" s="101"/>
      <c r="F1" s="101"/>
      <c r="G1" s="101"/>
      <c r="H1" s="101"/>
      <c r="I1" s="101"/>
      <c r="J1" s="101"/>
      <c r="K1" s="101"/>
    </row>
    <row r="2" spans="2:11" ht="18.75" customHeight="1" x14ac:dyDescent="0.15">
      <c r="B2" s="101"/>
      <c r="C2" s="101"/>
      <c r="D2" s="101"/>
      <c r="E2" s="101"/>
      <c r="F2" s="101"/>
      <c r="G2" s="101"/>
      <c r="H2" s="101"/>
      <c r="I2" s="101"/>
      <c r="J2" s="101"/>
      <c r="K2" s="101"/>
    </row>
    <row r="3" spans="2:11" ht="34.5" customHeight="1" x14ac:dyDescent="0.15">
      <c r="B3" s="102" t="s">
        <v>5</v>
      </c>
      <c r="C3" s="102"/>
      <c r="D3" s="102"/>
      <c r="E3" s="102"/>
      <c r="F3" s="102"/>
      <c r="G3" s="102"/>
      <c r="H3" s="102"/>
      <c r="I3" s="102"/>
      <c r="J3" s="102"/>
      <c r="K3" s="102"/>
    </row>
    <row r="4" spans="2:11" x14ac:dyDescent="0.15">
      <c r="B4" s="103" t="s">
        <v>6</v>
      </c>
      <c r="C4" s="103"/>
      <c r="D4" s="103"/>
      <c r="E4" s="103"/>
      <c r="F4" s="103"/>
      <c r="G4" s="103"/>
      <c r="H4" s="103"/>
      <c r="I4" s="103"/>
      <c r="J4" s="103"/>
      <c r="K4" s="103"/>
    </row>
    <row r="5" spans="2:11" ht="18.75" customHeight="1" x14ac:dyDescent="0.15">
      <c r="B5" s="98" t="s">
        <v>1</v>
      </c>
      <c r="C5" s="97" t="s">
        <v>17</v>
      </c>
      <c r="D5" s="110" t="s">
        <v>15</v>
      </c>
      <c r="E5" s="110"/>
      <c r="F5" s="110"/>
      <c r="G5" s="110"/>
      <c r="H5" s="97" t="s">
        <v>16</v>
      </c>
      <c r="I5" s="97"/>
      <c r="J5" s="97"/>
      <c r="K5" s="97"/>
    </row>
    <row r="6" spans="2:11" ht="18.75" customHeight="1" x14ac:dyDescent="0.15">
      <c r="B6" s="99"/>
      <c r="C6" s="97"/>
      <c r="D6" s="97" t="s">
        <v>23</v>
      </c>
      <c r="E6" s="97"/>
      <c r="F6" s="110" t="s">
        <v>24</v>
      </c>
      <c r="G6" s="110"/>
      <c r="H6" s="110" t="s">
        <v>23</v>
      </c>
      <c r="I6" s="110"/>
      <c r="J6" s="97" t="s">
        <v>24</v>
      </c>
      <c r="K6" s="97"/>
    </row>
    <row r="7" spans="2:11" ht="18.75" customHeight="1" x14ac:dyDescent="0.15">
      <c r="B7" s="99"/>
      <c r="C7" s="3" t="s">
        <v>22</v>
      </c>
      <c r="D7" s="97"/>
      <c r="E7" s="97"/>
      <c r="F7" s="97"/>
      <c r="G7" s="97"/>
      <c r="H7" s="97"/>
      <c r="I7" s="97"/>
      <c r="J7" s="97"/>
      <c r="K7" s="97"/>
    </row>
    <row r="8" spans="2:11" ht="37.5" x14ac:dyDescent="0.15">
      <c r="B8" s="99"/>
      <c r="C8" s="4" t="s">
        <v>19</v>
      </c>
      <c r="D8" s="97"/>
      <c r="E8" s="97"/>
      <c r="F8" s="97"/>
      <c r="G8" s="97"/>
      <c r="H8" s="97"/>
      <c r="I8" s="97"/>
      <c r="J8" s="97"/>
      <c r="K8" s="97"/>
    </row>
    <row r="9" spans="2:11" ht="18.75" customHeight="1" x14ac:dyDescent="0.15">
      <c r="B9" s="99"/>
      <c r="C9" s="4" t="s">
        <v>14</v>
      </c>
      <c r="D9" s="97"/>
      <c r="E9" s="97"/>
      <c r="F9" s="97"/>
      <c r="G9" s="97"/>
      <c r="H9" s="97"/>
      <c r="I9" s="97"/>
      <c r="J9" s="97"/>
      <c r="K9" s="97"/>
    </row>
    <row r="10" spans="2:11" x14ac:dyDescent="0.15">
      <c r="B10" s="99"/>
      <c r="C10" s="4" t="s">
        <v>18</v>
      </c>
      <c r="D10" s="97"/>
      <c r="E10" s="97"/>
      <c r="F10" s="97"/>
      <c r="G10" s="97"/>
      <c r="H10" s="97"/>
      <c r="I10" s="97"/>
      <c r="J10" s="97"/>
      <c r="K10" s="97"/>
    </row>
    <row r="11" spans="2:11" x14ac:dyDescent="0.15">
      <c r="B11" s="99"/>
      <c r="C11" s="5"/>
      <c r="D11" s="6"/>
      <c r="E11" s="6"/>
      <c r="F11" s="6"/>
      <c r="G11" s="6"/>
      <c r="H11" s="6"/>
      <c r="I11" s="6"/>
      <c r="J11" s="6"/>
      <c r="K11" s="6"/>
    </row>
    <row r="12" spans="2:11" ht="35.25" customHeight="1" x14ac:dyDescent="0.15">
      <c r="B12" s="99"/>
      <c r="C12" s="4" t="s">
        <v>26</v>
      </c>
      <c r="D12" s="97"/>
      <c r="E12" s="97"/>
      <c r="F12" s="97"/>
      <c r="G12" s="97"/>
      <c r="H12" s="97"/>
      <c r="I12" s="97"/>
      <c r="J12" s="97"/>
      <c r="K12" s="97"/>
    </row>
    <row r="13" spans="2:11" ht="37.5" x14ac:dyDescent="0.15">
      <c r="B13" s="99"/>
      <c r="C13" s="4" t="s">
        <v>20</v>
      </c>
      <c r="D13" s="97"/>
      <c r="E13" s="97"/>
      <c r="F13" s="97"/>
      <c r="G13" s="97"/>
      <c r="H13" s="97"/>
      <c r="I13" s="97"/>
      <c r="J13" s="97"/>
      <c r="K13" s="97"/>
    </row>
    <row r="14" spans="2:11" x14ac:dyDescent="0.15">
      <c r="B14" s="99"/>
      <c r="C14" s="4" t="s">
        <v>21</v>
      </c>
      <c r="D14" s="97"/>
      <c r="E14" s="97"/>
      <c r="F14" s="97"/>
      <c r="G14" s="97"/>
      <c r="H14" s="97"/>
      <c r="I14" s="97"/>
      <c r="J14" s="97"/>
      <c r="K14" s="97"/>
    </row>
    <row r="15" spans="2:11" ht="37.5" x14ac:dyDescent="0.15">
      <c r="B15" s="100"/>
      <c r="C15" s="4" t="s">
        <v>25</v>
      </c>
      <c r="D15" s="97"/>
      <c r="E15" s="97"/>
      <c r="F15" s="97"/>
      <c r="G15" s="97"/>
      <c r="H15" s="97"/>
      <c r="I15" s="97"/>
      <c r="J15" s="97"/>
      <c r="K15" s="97"/>
    </row>
    <row r="16" spans="2:11" x14ac:dyDescent="0.15">
      <c r="B16" s="108"/>
      <c r="C16" s="108"/>
      <c r="D16" s="108"/>
      <c r="E16" s="108"/>
      <c r="F16" s="108"/>
      <c r="G16" s="108"/>
      <c r="H16" s="108"/>
      <c r="I16" s="108"/>
      <c r="J16" s="108"/>
      <c r="K16" s="108"/>
    </row>
    <row r="17" spans="2:11" ht="42" customHeight="1" x14ac:dyDescent="0.15">
      <c r="B17" s="120" t="s">
        <v>2</v>
      </c>
      <c r="C17" s="111" t="s">
        <v>9</v>
      </c>
      <c r="D17" s="112"/>
      <c r="E17" s="112"/>
      <c r="F17" s="112"/>
      <c r="G17" s="112"/>
      <c r="H17" s="112"/>
      <c r="I17" s="112"/>
      <c r="J17" s="113"/>
      <c r="K17" s="7" t="s">
        <v>7</v>
      </c>
    </row>
    <row r="18" spans="2:11" x14ac:dyDescent="0.15">
      <c r="B18" s="120"/>
      <c r="C18" s="114" t="s">
        <v>11</v>
      </c>
      <c r="D18" s="115"/>
      <c r="E18" s="115"/>
      <c r="F18" s="115"/>
      <c r="G18" s="115"/>
      <c r="H18" s="115"/>
      <c r="I18" s="115"/>
      <c r="J18" s="115"/>
      <c r="K18" s="116"/>
    </row>
    <row r="19" spans="2:11" x14ac:dyDescent="0.15">
      <c r="B19" s="120"/>
      <c r="C19" s="111" t="s">
        <v>10</v>
      </c>
      <c r="D19" s="112"/>
      <c r="E19" s="112"/>
      <c r="F19" s="112"/>
      <c r="G19" s="112"/>
      <c r="H19" s="112"/>
      <c r="I19" s="112"/>
      <c r="J19" s="112"/>
      <c r="K19" s="117"/>
    </row>
    <row r="20" spans="2:11" x14ac:dyDescent="0.15">
      <c r="B20" s="120"/>
      <c r="C20" s="114" t="s">
        <v>12</v>
      </c>
      <c r="D20" s="115"/>
      <c r="E20" s="115"/>
      <c r="F20" s="115"/>
      <c r="G20" s="115"/>
      <c r="H20" s="115"/>
      <c r="I20" s="115"/>
      <c r="J20" s="115"/>
      <c r="K20" s="118"/>
    </row>
    <row r="21" spans="2:11" x14ac:dyDescent="0.15">
      <c r="B21" s="121"/>
      <c r="C21" s="121"/>
      <c r="D21" s="121"/>
      <c r="E21" s="121"/>
      <c r="F21" s="121"/>
      <c r="G21" s="121"/>
      <c r="H21" s="121"/>
      <c r="I21" s="121"/>
      <c r="J21" s="121"/>
      <c r="K21" s="121"/>
    </row>
    <row r="22" spans="2:11" ht="18.75" customHeight="1" x14ac:dyDescent="0.15">
      <c r="B22" s="98" t="s">
        <v>3</v>
      </c>
      <c r="C22" s="124" t="s">
        <v>27</v>
      </c>
      <c r="D22" s="125"/>
      <c r="E22" s="125"/>
      <c r="F22" s="125"/>
      <c r="G22" s="125"/>
      <c r="H22" s="125"/>
      <c r="I22" s="125"/>
      <c r="J22" s="125"/>
      <c r="K22" s="126"/>
    </row>
    <row r="23" spans="2:11" x14ac:dyDescent="0.15">
      <c r="B23" s="99"/>
      <c r="C23" s="127"/>
      <c r="D23" s="128"/>
      <c r="E23" s="128"/>
      <c r="F23" s="128"/>
      <c r="G23" s="128"/>
      <c r="H23" s="128"/>
      <c r="I23" s="128"/>
      <c r="J23" s="128"/>
      <c r="K23" s="129"/>
    </row>
    <row r="24" spans="2:11" x14ac:dyDescent="0.15">
      <c r="B24" s="99"/>
      <c r="C24" s="104"/>
      <c r="D24" s="105"/>
      <c r="E24" s="105"/>
      <c r="F24" s="105"/>
      <c r="G24" s="105"/>
      <c r="H24" s="105"/>
      <c r="I24" s="105"/>
      <c r="J24" s="105"/>
      <c r="K24" s="106"/>
    </row>
    <row r="25" spans="2:11" x14ac:dyDescent="0.15">
      <c r="B25" s="100"/>
      <c r="C25" s="107"/>
      <c r="D25" s="108"/>
      <c r="E25" s="108"/>
      <c r="F25" s="108"/>
      <c r="G25" s="108"/>
      <c r="H25" s="108"/>
      <c r="I25" s="108"/>
      <c r="J25" s="108"/>
      <c r="K25" s="109"/>
    </row>
    <row r="26" spans="2:11" x14ac:dyDescent="0.15">
      <c r="B26" s="121"/>
      <c r="C26" s="121"/>
      <c r="D26" s="121"/>
      <c r="E26" s="121"/>
      <c r="F26" s="121"/>
      <c r="G26" s="121"/>
      <c r="H26" s="121"/>
      <c r="I26" s="121"/>
      <c r="J26" s="121"/>
      <c r="K26" s="121"/>
    </row>
    <row r="27" spans="2:11" x14ac:dyDescent="0.15">
      <c r="B27" s="120" t="s">
        <v>4</v>
      </c>
      <c r="C27" s="114" t="s">
        <v>13</v>
      </c>
      <c r="D27" s="115"/>
      <c r="E27" s="115"/>
      <c r="F27" s="115"/>
      <c r="G27" s="115"/>
      <c r="H27" s="115"/>
      <c r="I27" s="115"/>
      <c r="J27" s="115"/>
      <c r="K27" s="119"/>
    </row>
    <row r="28" spans="2:11" x14ac:dyDescent="0.15">
      <c r="B28" s="120"/>
      <c r="C28" s="104"/>
      <c r="D28" s="105"/>
      <c r="E28" s="105"/>
      <c r="F28" s="105"/>
      <c r="G28" s="105"/>
      <c r="H28" s="105"/>
      <c r="I28" s="105"/>
      <c r="J28" s="105"/>
      <c r="K28" s="106"/>
    </row>
    <row r="29" spans="2:11" x14ac:dyDescent="0.15">
      <c r="B29" s="120"/>
      <c r="C29" s="122"/>
      <c r="D29" s="102"/>
      <c r="E29" s="102"/>
      <c r="F29" s="102"/>
      <c r="G29" s="102"/>
      <c r="H29" s="102"/>
      <c r="I29" s="102"/>
      <c r="J29" s="102"/>
      <c r="K29" s="123"/>
    </row>
    <row r="30" spans="2:11" x14ac:dyDescent="0.15">
      <c r="B30" s="120"/>
      <c r="C30" s="107"/>
      <c r="D30" s="108"/>
      <c r="E30" s="108"/>
      <c r="F30" s="108"/>
      <c r="G30" s="108"/>
      <c r="H30" s="108"/>
      <c r="I30" s="108"/>
      <c r="J30" s="108"/>
      <c r="K30" s="109"/>
    </row>
    <row r="31" spans="2:11" x14ac:dyDescent="0.15">
      <c r="B31" s="96" t="s">
        <v>8</v>
      </c>
      <c r="C31" s="96"/>
      <c r="D31" s="96"/>
      <c r="E31" s="96"/>
      <c r="F31" s="96"/>
      <c r="G31" s="96"/>
      <c r="H31" s="96"/>
      <c r="I31" s="96"/>
      <c r="J31" s="96"/>
      <c r="K31" s="96"/>
    </row>
  </sheetData>
  <mergeCells count="59">
    <mergeCell ref="B16:K16"/>
    <mergeCell ref="D9:E9"/>
    <mergeCell ref="C27:K27"/>
    <mergeCell ref="B17:B20"/>
    <mergeCell ref="B27:B30"/>
    <mergeCell ref="B21:K21"/>
    <mergeCell ref="B26:K26"/>
    <mergeCell ref="C28:K30"/>
    <mergeCell ref="C22:K23"/>
    <mergeCell ref="D10:E10"/>
    <mergeCell ref="D12:E12"/>
    <mergeCell ref="D13:E13"/>
    <mergeCell ref="D14:E14"/>
    <mergeCell ref="D15:E15"/>
    <mergeCell ref="F15:G15"/>
    <mergeCell ref="H10:I10"/>
    <mergeCell ref="H7:I7"/>
    <mergeCell ref="J7:K7"/>
    <mergeCell ref="H8:I8"/>
    <mergeCell ref="J8:K8"/>
    <mergeCell ref="H9:I9"/>
    <mergeCell ref="J9:K9"/>
    <mergeCell ref="F7:G7"/>
    <mergeCell ref="F8:G8"/>
    <mergeCell ref="F9:G9"/>
    <mergeCell ref="F10:G10"/>
    <mergeCell ref="F12:G12"/>
    <mergeCell ref="B1:K2"/>
    <mergeCell ref="B3:K3"/>
    <mergeCell ref="B4:K4"/>
    <mergeCell ref="C24:K25"/>
    <mergeCell ref="B22:B25"/>
    <mergeCell ref="C5:C6"/>
    <mergeCell ref="D5:G5"/>
    <mergeCell ref="D6:E6"/>
    <mergeCell ref="F6:G6"/>
    <mergeCell ref="H5:K5"/>
    <mergeCell ref="H6:I6"/>
    <mergeCell ref="C17:J17"/>
    <mergeCell ref="C18:J18"/>
    <mergeCell ref="C19:J19"/>
    <mergeCell ref="C20:J20"/>
    <mergeCell ref="K18:K20"/>
    <mergeCell ref="B31:K31"/>
    <mergeCell ref="J6:K6"/>
    <mergeCell ref="D7:E7"/>
    <mergeCell ref="D8:E8"/>
    <mergeCell ref="B5:B15"/>
    <mergeCell ref="H15:I15"/>
    <mergeCell ref="J15:K15"/>
    <mergeCell ref="J10:K10"/>
    <mergeCell ref="H12:I12"/>
    <mergeCell ref="J12:K12"/>
    <mergeCell ref="H13:I13"/>
    <mergeCell ref="J13:K13"/>
    <mergeCell ref="H14:I14"/>
    <mergeCell ref="J14:K14"/>
    <mergeCell ref="F13:G13"/>
    <mergeCell ref="F14:G14"/>
  </mergeCells>
  <phoneticPr fontId="1"/>
  <pageMargins left="0.7" right="0.7" top="0.75" bottom="0.75" header="0.3" footer="0.3"/>
  <pageSetup paperSize="9"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26"/>
  <sheetViews>
    <sheetView tabSelected="1" view="pageBreakPreview" zoomScale="80" zoomScaleNormal="100" zoomScaleSheetLayoutView="80" workbookViewId="0">
      <selection activeCell="M122" sqref="M122:O122"/>
    </sheetView>
  </sheetViews>
  <sheetFormatPr defaultRowHeight="13.5" x14ac:dyDescent="0.15"/>
  <cols>
    <col min="1" max="1" width="12.75" style="8" customWidth="1"/>
    <col min="2" max="2" width="14.25" style="11" customWidth="1"/>
    <col min="3" max="3" width="23.875" style="8" customWidth="1"/>
    <col min="4" max="10" width="9" style="8"/>
    <col min="11" max="11" width="8.5" style="8" bestFit="1" customWidth="1"/>
    <col min="12" max="12" width="10" style="56" bestFit="1" customWidth="1"/>
    <col min="13" max="14" width="13.125" style="8" bestFit="1" customWidth="1"/>
    <col min="15" max="16384" width="9" style="8"/>
  </cols>
  <sheetData>
    <row r="1" spans="2:18" x14ac:dyDescent="0.15">
      <c r="B1" s="159" t="s">
        <v>68</v>
      </c>
      <c r="C1" s="159"/>
      <c r="D1" s="159"/>
      <c r="E1" s="159"/>
      <c r="F1" s="159"/>
      <c r="G1" s="159"/>
      <c r="H1" s="159"/>
      <c r="I1" s="159"/>
      <c r="J1" s="159"/>
      <c r="K1" s="159"/>
      <c r="L1" s="159"/>
      <c r="M1" s="159"/>
      <c r="N1" s="159"/>
      <c r="O1" s="159"/>
    </row>
    <row r="2" spans="2:18" x14ac:dyDescent="0.15">
      <c r="B2" s="159"/>
      <c r="C2" s="159"/>
      <c r="D2" s="159"/>
      <c r="E2" s="159"/>
      <c r="F2" s="159"/>
      <c r="G2" s="159"/>
      <c r="H2" s="159"/>
      <c r="I2" s="159"/>
      <c r="J2" s="159"/>
      <c r="K2" s="159"/>
      <c r="L2" s="159"/>
      <c r="M2" s="159"/>
      <c r="N2" s="159"/>
      <c r="O2" s="159"/>
    </row>
    <row r="3" spans="2:18" ht="18" thickBot="1" x14ac:dyDescent="0.2">
      <c r="B3" s="160" t="s">
        <v>63</v>
      </c>
      <c r="C3" s="161"/>
      <c r="D3" s="161"/>
      <c r="E3" s="161"/>
      <c r="F3" s="161"/>
      <c r="G3" s="161"/>
      <c r="H3" s="161"/>
      <c r="I3" s="161"/>
      <c r="J3" s="161"/>
      <c r="K3" s="161"/>
      <c r="L3" s="161"/>
      <c r="M3" s="161"/>
      <c r="N3" s="161"/>
      <c r="O3" s="161"/>
    </row>
    <row r="4" spans="2:18" ht="15" thickTop="1" thickBot="1" x14ac:dyDescent="0.2">
      <c r="O4" s="95" t="s">
        <v>61</v>
      </c>
    </row>
    <row r="5" spans="2:18" ht="14.25" customHeight="1" thickTop="1" thickBot="1" x14ac:dyDescent="0.2"/>
    <row r="6" spans="2:18" ht="15" thickBot="1" x14ac:dyDescent="0.2">
      <c r="B6" s="130" t="s">
        <v>29</v>
      </c>
      <c r="C6" s="131"/>
      <c r="D6" s="131"/>
      <c r="E6" s="131"/>
      <c r="F6" s="131"/>
      <c r="G6" s="131"/>
      <c r="H6" s="131"/>
      <c r="I6" s="131"/>
      <c r="J6" s="131"/>
      <c r="K6" s="131"/>
      <c r="L6" s="131"/>
      <c r="M6" s="131"/>
      <c r="N6" s="131"/>
      <c r="O6" s="132"/>
      <c r="P6" s="10"/>
      <c r="Q6" s="10"/>
    </row>
    <row r="7" spans="2:18" ht="14.25" thickBot="1" x14ac:dyDescent="0.2">
      <c r="B7" s="11" t="s">
        <v>28</v>
      </c>
      <c r="D7" s="177"/>
      <c r="E7" s="178"/>
      <c r="F7" s="178"/>
      <c r="G7" s="178"/>
      <c r="H7" s="178"/>
      <c r="I7" s="178"/>
      <c r="J7" s="178"/>
      <c r="K7" s="179"/>
    </row>
    <row r="8" spans="2:18" ht="14.25" thickBot="1" x14ac:dyDescent="0.2">
      <c r="D8" s="180" t="s">
        <v>67</v>
      </c>
      <c r="E8" s="175"/>
      <c r="F8" s="175"/>
      <c r="G8" s="175"/>
      <c r="H8" s="175"/>
      <c r="I8" s="175"/>
      <c r="J8" s="175"/>
      <c r="K8" s="176"/>
      <c r="O8" s="10"/>
      <c r="P8" s="10"/>
      <c r="Q8" s="10"/>
      <c r="R8" s="10"/>
    </row>
    <row r="9" spans="2:18" ht="14.25" thickBot="1" x14ac:dyDescent="0.2">
      <c r="B9" s="11" t="s">
        <v>30</v>
      </c>
      <c r="C9" s="39" t="s">
        <v>38</v>
      </c>
      <c r="D9" s="181">
        <v>2500</v>
      </c>
      <c r="E9" s="182"/>
      <c r="F9" s="182">
        <v>5000</v>
      </c>
      <c r="G9" s="182"/>
      <c r="H9" s="182">
        <v>10000</v>
      </c>
      <c r="I9" s="182"/>
      <c r="J9" s="182">
        <v>20000</v>
      </c>
      <c r="K9" s="183"/>
    </row>
    <row r="10" spans="2:18" x14ac:dyDescent="0.15">
      <c r="B10" s="11" t="s">
        <v>31</v>
      </c>
      <c r="C10" s="40">
        <v>2308</v>
      </c>
      <c r="D10" s="180">
        <v>2310</v>
      </c>
      <c r="E10" s="175"/>
      <c r="F10" s="175">
        <v>2310</v>
      </c>
      <c r="G10" s="175"/>
      <c r="H10" s="175">
        <v>2310</v>
      </c>
      <c r="I10" s="175"/>
      <c r="J10" s="175">
        <v>2310</v>
      </c>
      <c r="K10" s="176"/>
    </row>
    <row r="11" spans="2:18" x14ac:dyDescent="0.15">
      <c r="B11" s="11" t="s">
        <v>32</v>
      </c>
      <c r="C11" s="40">
        <v>4523</v>
      </c>
      <c r="D11" s="172">
        <v>190</v>
      </c>
      <c r="E11" s="173"/>
      <c r="F11" s="173">
        <v>2690</v>
      </c>
      <c r="G11" s="173"/>
      <c r="H11" s="173">
        <v>4520</v>
      </c>
      <c r="I11" s="173"/>
      <c r="J11" s="173">
        <v>4520</v>
      </c>
      <c r="K11" s="174"/>
    </row>
    <row r="12" spans="2:18" x14ac:dyDescent="0.15">
      <c r="B12" s="11" t="s">
        <v>33</v>
      </c>
      <c r="C12" s="40">
        <v>2308</v>
      </c>
      <c r="D12" s="172">
        <v>0</v>
      </c>
      <c r="E12" s="173"/>
      <c r="F12" s="173">
        <v>0</v>
      </c>
      <c r="G12" s="173"/>
      <c r="H12" s="173">
        <v>2310</v>
      </c>
      <c r="I12" s="173"/>
      <c r="J12" s="173">
        <v>2310</v>
      </c>
      <c r="K12" s="174"/>
    </row>
    <row r="13" spans="2:18" x14ac:dyDescent="0.15">
      <c r="B13" s="11" t="s">
        <v>34</v>
      </c>
      <c r="C13" s="40">
        <v>2308</v>
      </c>
      <c r="D13" s="172">
        <v>0</v>
      </c>
      <c r="E13" s="173"/>
      <c r="F13" s="173">
        <v>0</v>
      </c>
      <c r="G13" s="173"/>
      <c r="H13" s="173">
        <v>860</v>
      </c>
      <c r="I13" s="173"/>
      <c r="J13" s="173">
        <v>860</v>
      </c>
      <c r="K13" s="174"/>
    </row>
    <row r="14" spans="2:18" x14ac:dyDescent="0.15">
      <c r="B14" s="11" t="s">
        <v>35</v>
      </c>
      <c r="C14" s="40">
        <v>4523</v>
      </c>
      <c r="D14" s="172">
        <v>0</v>
      </c>
      <c r="E14" s="173"/>
      <c r="F14" s="173">
        <v>0</v>
      </c>
      <c r="G14" s="173"/>
      <c r="H14" s="173">
        <v>0</v>
      </c>
      <c r="I14" s="173"/>
      <c r="J14" s="173">
        <v>0</v>
      </c>
      <c r="K14" s="174"/>
    </row>
    <row r="15" spans="2:18" x14ac:dyDescent="0.15">
      <c r="B15" s="11" t="s">
        <v>36</v>
      </c>
      <c r="C15" s="40">
        <v>2608</v>
      </c>
      <c r="D15" s="172">
        <v>0</v>
      </c>
      <c r="E15" s="173"/>
      <c r="F15" s="173">
        <v>0</v>
      </c>
      <c r="G15" s="173"/>
      <c r="H15" s="173">
        <v>0</v>
      </c>
      <c r="I15" s="173"/>
      <c r="J15" s="173">
        <v>0</v>
      </c>
      <c r="K15" s="174"/>
    </row>
    <row r="16" spans="2:18" ht="14.25" thickBot="1" x14ac:dyDescent="0.2">
      <c r="B16" s="11" t="s">
        <v>37</v>
      </c>
      <c r="C16" s="41">
        <v>2608</v>
      </c>
      <c r="D16" s="167">
        <v>0</v>
      </c>
      <c r="E16" s="168"/>
      <c r="F16" s="168">
        <v>0</v>
      </c>
      <c r="G16" s="168"/>
      <c r="H16" s="168">
        <v>0</v>
      </c>
      <c r="I16" s="168"/>
      <c r="J16" s="168">
        <v>0</v>
      </c>
      <c r="K16" s="169"/>
    </row>
    <row r="17" spans="2:22" ht="15" thickTop="1" thickBot="1" x14ac:dyDescent="0.2">
      <c r="C17" s="42" t="s">
        <v>41</v>
      </c>
      <c r="D17" s="170">
        <v>2500</v>
      </c>
      <c r="E17" s="170"/>
      <c r="F17" s="170">
        <v>5000</v>
      </c>
      <c r="G17" s="170"/>
      <c r="H17" s="170">
        <v>10000</v>
      </c>
      <c r="I17" s="170"/>
      <c r="J17" s="170">
        <v>10000</v>
      </c>
      <c r="K17" s="171"/>
    </row>
    <row r="18" spans="2:22" s="46" customFormat="1" x14ac:dyDescent="0.15">
      <c r="B18" s="43"/>
      <c r="C18" s="44"/>
      <c r="D18" s="45"/>
      <c r="E18" s="45"/>
      <c r="F18" s="45"/>
      <c r="G18" s="45"/>
      <c r="H18" s="45"/>
      <c r="I18" s="45"/>
      <c r="J18" s="45"/>
      <c r="K18" s="45"/>
      <c r="L18" s="58"/>
      <c r="M18" s="59"/>
      <c r="N18" s="59"/>
    </row>
    <row r="19" spans="2:22" x14ac:dyDescent="0.15">
      <c r="C19" s="81" t="s">
        <v>39</v>
      </c>
      <c r="D19" s="156">
        <f>D22-10000</f>
        <v>201860</v>
      </c>
      <c r="E19" s="156"/>
      <c r="F19" s="156">
        <v>201860</v>
      </c>
      <c r="G19" s="156"/>
      <c r="H19" s="156">
        <v>201860</v>
      </c>
      <c r="I19" s="156"/>
      <c r="J19" s="156">
        <v>201860</v>
      </c>
      <c r="K19" s="157"/>
      <c r="L19" s="154" t="s">
        <v>58</v>
      </c>
      <c r="M19" s="154"/>
      <c r="N19" s="154"/>
      <c r="O19" s="154"/>
    </row>
    <row r="20" spans="2:22" ht="27" x14ac:dyDescent="0.15">
      <c r="C20" s="82" t="s">
        <v>64</v>
      </c>
      <c r="D20" s="158">
        <f>$D$19-$D$22*0.7</f>
        <v>53558</v>
      </c>
      <c r="E20" s="158"/>
      <c r="F20" s="158">
        <f t="shared" ref="F20" si="0">$D$19-$D$22*0.7</f>
        <v>53558</v>
      </c>
      <c r="G20" s="158"/>
      <c r="H20" s="158">
        <f t="shared" ref="H20" si="1">$D$19-$D$22*0.7</f>
        <v>53558</v>
      </c>
      <c r="I20" s="158"/>
      <c r="J20" s="158">
        <f t="shared" ref="J20" si="2">$D$19-$D$22*0.7</f>
        <v>53558</v>
      </c>
      <c r="K20" s="166"/>
      <c r="L20" s="154" t="s">
        <v>55</v>
      </c>
      <c r="M20" s="154"/>
      <c r="N20" s="154"/>
      <c r="O20" s="154"/>
    </row>
    <row r="21" spans="2:22" ht="27" x14ac:dyDescent="0.15">
      <c r="C21" s="82" t="s">
        <v>65</v>
      </c>
      <c r="D21" s="162">
        <f>$D$22-D19-D17</f>
        <v>7500</v>
      </c>
      <c r="E21" s="162"/>
      <c r="F21" s="162">
        <f t="shared" ref="F21" si="3">$D$22-F19-F17</f>
        <v>5000</v>
      </c>
      <c r="G21" s="162"/>
      <c r="H21" s="162">
        <f t="shared" ref="H21" si="4">$D$22-H19-H17</f>
        <v>0</v>
      </c>
      <c r="I21" s="162"/>
      <c r="J21" s="162">
        <f t="shared" ref="J21" si="5">$D$22-J19-J17</f>
        <v>0</v>
      </c>
      <c r="K21" s="163"/>
      <c r="L21" s="154" t="s">
        <v>57</v>
      </c>
      <c r="M21" s="154"/>
      <c r="N21" s="154"/>
      <c r="O21" s="154"/>
    </row>
    <row r="22" spans="2:22" x14ac:dyDescent="0.15">
      <c r="C22" s="84" t="s">
        <v>40</v>
      </c>
      <c r="D22" s="164">
        <f>SUM(C10:C16)*10</f>
        <v>211860</v>
      </c>
      <c r="E22" s="164"/>
      <c r="F22" s="164"/>
      <c r="G22" s="164"/>
      <c r="H22" s="164"/>
      <c r="I22" s="164"/>
      <c r="J22" s="164"/>
      <c r="K22" s="165"/>
      <c r="O22" s="10"/>
      <c r="P22" s="10"/>
      <c r="Q22" s="10"/>
      <c r="R22" s="10"/>
      <c r="S22" s="10"/>
      <c r="T22" s="10"/>
      <c r="U22" s="10"/>
      <c r="V22" s="10"/>
    </row>
    <row r="23" spans="2:22" x14ac:dyDescent="0.15">
      <c r="D23" s="9"/>
      <c r="E23" s="9"/>
      <c r="F23" s="9"/>
      <c r="G23" s="9"/>
      <c r="H23" s="9"/>
      <c r="I23" s="9"/>
      <c r="J23" s="9"/>
      <c r="K23" s="9"/>
      <c r="O23" s="10"/>
      <c r="P23" s="10"/>
      <c r="Q23" s="10"/>
      <c r="R23" s="10"/>
      <c r="S23" s="10"/>
      <c r="T23" s="10"/>
      <c r="U23" s="10"/>
      <c r="V23" s="10"/>
    </row>
    <row r="24" spans="2:22" ht="14.25" thickBot="1" x14ac:dyDescent="0.2">
      <c r="B24" s="11" t="s">
        <v>54</v>
      </c>
      <c r="D24" s="177"/>
      <c r="E24" s="178"/>
      <c r="F24" s="178"/>
      <c r="G24" s="178"/>
      <c r="H24" s="178"/>
      <c r="I24" s="178"/>
      <c r="J24" s="178"/>
      <c r="K24" s="179"/>
    </row>
    <row r="25" spans="2:22" ht="14.25" thickBot="1" x14ac:dyDescent="0.2">
      <c r="D25" s="180" t="s">
        <v>67</v>
      </c>
      <c r="E25" s="175"/>
      <c r="F25" s="175"/>
      <c r="G25" s="175"/>
      <c r="H25" s="175"/>
      <c r="I25" s="175"/>
      <c r="J25" s="175"/>
      <c r="K25" s="176"/>
      <c r="O25" s="10"/>
      <c r="P25" s="10"/>
      <c r="Q25" s="10"/>
      <c r="R25" s="10"/>
    </row>
    <row r="26" spans="2:22" ht="14.25" thickBot="1" x14ac:dyDescent="0.2">
      <c r="B26" s="11" t="s">
        <v>30</v>
      </c>
      <c r="C26" s="39" t="s">
        <v>38</v>
      </c>
      <c r="D26" s="181">
        <v>2500</v>
      </c>
      <c r="E26" s="182"/>
      <c r="F26" s="182">
        <v>5000</v>
      </c>
      <c r="G26" s="182"/>
      <c r="H26" s="182">
        <v>10000</v>
      </c>
      <c r="I26" s="182"/>
      <c r="J26" s="182">
        <v>20000</v>
      </c>
      <c r="K26" s="183"/>
    </row>
    <row r="27" spans="2:22" x14ac:dyDescent="0.15">
      <c r="B27" s="11" t="s">
        <v>31</v>
      </c>
      <c r="C27" s="40">
        <v>4523</v>
      </c>
      <c r="D27" s="180">
        <v>2500</v>
      </c>
      <c r="E27" s="175"/>
      <c r="F27" s="175">
        <v>4520</v>
      </c>
      <c r="G27" s="175"/>
      <c r="H27" s="175">
        <v>4520</v>
      </c>
      <c r="I27" s="175"/>
      <c r="J27" s="175">
        <v>4520</v>
      </c>
      <c r="K27" s="176"/>
    </row>
    <row r="28" spans="2:22" x14ac:dyDescent="0.15">
      <c r="B28" s="11" t="s">
        <v>32</v>
      </c>
      <c r="C28" s="40">
        <v>2608</v>
      </c>
      <c r="D28" s="172">
        <v>0</v>
      </c>
      <c r="E28" s="173"/>
      <c r="F28" s="173">
        <v>480</v>
      </c>
      <c r="G28" s="173"/>
      <c r="H28" s="173">
        <v>4610</v>
      </c>
      <c r="I28" s="173"/>
      <c r="J28" s="173">
        <v>4610</v>
      </c>
      <c r="K28" s="174"/>
    </row>
    <row r="29" spans="2:22" x14ac:dyDescent="0.15">
      <c r="B29" s="11" t="s">
        <v>33</v>
      </c>
      <c r="C29" s="40">
        <v>2308</v>
      </c>
      <c r="D29" s="172">
        <v>0</v>
      </c>
      <c r="E29" s="173"/>
      <c r="F29" s="173">
        <v>0</v>
      </c>
      <c r="G29" s="173"/>
      <c r="H29" s="173">
        <v>2310</v>
      </c>
      <c r="I29" s="173"/>
      <c r="J29" s="173">
        <v>2310</v>
      </c>
      <c r="K29" s="174"/>
    </row>
    <row r="30" spans="2:22" x14ac:dyDescent="0.15">
      <c r="B30" s="11" t="s">
        <v>34</v>
      </c>
      <c r="C30" s="40">
        <v>4523</v>
      </c>
      <c r="D30" s="172">
        <v>0</v>
      </c>
      <c r="E30" s="173"/>
      <c r="F30" s="173">
        <v>0</v>
      </c>
      <c r="G30" s="173"/>
      <c r="H30" s="173">
        <v>530</v>
      </c>
      <c r="I30" s="173"/>
      <c r="J30" s="173">
        <v>530</v>
      </c>
      <c r="K30" s="174"/>
    </row>
    <row r="31" spans="2:22" x14ac:dyDescent="0.15">
      <c r="B31" s="11" t="s">
        <v>35</v>
      </c>
      <c r="C31" s="40">
        <v>2608</v>
      </c>
      <c r="D31" s="172">
        <v>0</v>
      </c>
      <c r="E31" s="173"/>
      <c r="F31" s="173">
        <v>0</v>
      </c>
      <c r="G31" s="173"/>
      <c r="H31" s="173">
        <v>0</v>
      </c>
      <c r="I31" s="173"/>
      <c r="J31" s="173">
        <v>0</v>
      </c>
      <c r="K31" s="174"/>
    </row>
    <row r="32" spans="2:22" x14ac:dyDescent="0.15">
      <c r="B32" s="11" t="s">
        <v>36</v>
      </c>
      <c r="C32" s="40">
        <v>2308</v>
      </c>
      <c r="D32" s="172">
        <v>0</v>
      </c>
      <c r="E32" s="173"/>
      <c r="F32" s="173">
        <v>0</v>
      </c>
      <c r="G32" s="173"/>
      <c r="H32" s="173">
        <v>0</v>
      </c>
      <c r="I32" s="173"/>
      <c r="J32" s="173">
        <v>0</v>
      </c>
      <c r="K32" s="174"/>
    </row>
    <row r="33" spans="2:22" ht="14.25" thickBot="1" x14ac:dyDescent="0.2">
      <c r="B33" s="11" t="s">
        <v>37</v>
      </c>
      <c r="C33" s="41">
        <v>4523</v>
      </c>
      <c r="D33" s="167">
        <v>0</v>
      </c>
      <c r="E33" s="168"/>
      <c r="F33" s="168">
        <v>0</v>
      </c>
      <c r="G33" s="168"/>
      <c r="H33" s="168">
        <v>0</v>
      </c>
      <c r="I33" s="168"/>
      <c r="J33" s="168">
        <v>0</v>
      </c>
      <c r="K33" s="169"/>
    </row>
    <row r="34" spans="2:22" ht="15" thickTop="1" thickBot="1" x14ac:dyDescent="0.2">
      <c r="C34" s="42" t="s">
        <v>41</v>
      </c>
      <c r="D34" s="170">
        <v>2500</v>
      </c>
      <c r="E34" s="170"/>
      <c r="F34" s="170">
        <v>5000</v>
      </c>
      <c r="G34" s="170"/>
      <c r="H34" s="170">
        <v>10000</v>
      </c>
      <c r="I34" s="170"/>
      <c r="J34" s="170">
        <v>10000</v>
      </c>
      <c r="K34" s="171"/>
    </row>
    <row r="35" spans="2:22" s="46" customFormat="1" x14ac:dyDescent="0.15">
      <c r="B35" s="43"/>
      <c r="C35" s="44"/>
      <c r="D35" s="45"/>
      <c r="E35" s="45"/>
      <c r="F35" s="45"/>
      <c r="G35" s="45"/>
      <c r="H35" s="45"/>
      <c r="I35" s="45"/>
      <c r="J35" s="45"/>
      <c r="K35" s="45"/>
      <c r="L35" s="57"/>
    </row>
    <row r="36" spans="2:22" x14ac:dyDescent="0.15">
      <c r="C36" s="81" t="s">
        <v>39</v>
      </c>
      <c r="D36" s="156">
        <f>$D$39-10000</f>
        <v>224010</v>
      </c>
      <c r="E36" s="156"/>
      <c r="F36" s="156">
        <f t="shared" ref="F36" si="6">$D$39-10000</f>
        <v>224010</v>
      </c>
      <c r="G36" s="156"/>
      <c r="H36" s="156">
        <f t="shared" ref="H36" si="7">$D$39-10000</f>
        <v>224010</v>
      </c>
      <c r="I36" s="156"/>
      <c r="J36" s="156">
        <f t="shared" ref="J36" si="8">$D$39-10000</f>
        <v>224010</v>
      </c>
      <c r="K36" s="157"/>
      <c r="L36" s="154" t="s">
        <v>58</v>
      </c>
      <c r="M36" s="154"/>
      <c r="N36" s="154"/>
      <c r="O36" s="154"/>
    </row>
    <row r="37" spans="2:22" ht="27" x14ac:dyDescent="0.15">
      <c r="C37" s="82" t="s">
        <v>64</v>
      </c>
      <c r="D37" s="158">
        <f>D36-$D$39*0.7</f>
        <v>60203</v>
      </c>
      <c r="E37" s="158"/>
      <c r="F37" s="158">
        <f t="shared" ref="F37" si="9">F36-$D$39*0.7</f>
        <v>60203</v>
      </c>
      <c r="G37" s="158"/>
      <c r="H37" s="158">
        <f t="shared" ref="H37" si="10">H36-$D$39*0.7</f>
        <v>60203</v>
      </c>
      <c r="I37" s="158"/>
      <c r="J37" s="158">
        <f t="shared" ref="J37" si="11">J36-$D$39*0.7</f>
        <v>60203</v>
      </c>
      <c r="K37" s="166"/>
      <c r="L37" s="154" t="s">
        <v>56</v>
      </c>
      <c r="M37" s="154"/>
      <c r="N37" s="154"/>
      <c r="O37" s="154"/>
    </row>
    <row r="38" spans="2:22" ht="27" x14ac:dyDescent="0.15">
      <c r="C38" s="82" t="s">
        <v>65</v>
      </c>
      <c r="D38" s="162">
        <f>$D$39-D36-D34</f>
        <v>7500</v>
      </c>
      <c r="E38" s="162"/>
      <c r="F38" s="162">
        <f t="shared" ref="F38" si="12">$D$39-F36-F34</f>
        <v>5000</v>
      </c>
      <c r="G38" s="162"/>
      <c r="H38" s="162">
        <f t="shared" ref="H38" si="13">$D$39-H36-H34</f>
        <v>0</v>
      </c>
      <c r="I38" s="162"/>
      <c r="J38" s="162">
        <f t="shared" ref="J38" si="14">$D$39-J36-J34</f>
        <v>0</v>
      </c>
      <c r="K38" s="163"/>
      <c r="L38" s="154" t="s">
        <v>57</v>
      </c>
      <c r="M38" s="154"/>
      <c r="N38" s="154"/>
      <c r="O38" s="154"/>
    </row>
    <row r="39" spans="2:22" x14ac:dyDescent="0.15">
      <c r="C39" s="84" t="s">
        <v>40</v>
      </c>
      <c r="D39" s="164">
        <f>SUM(C27:C33)*10</f>
        <v>234010</v>
      </c>
      <c r="E39" s="164"/>
      <c r="F39" s="164"/>
      <c r="G39" s="164"/>
      <c r="H39" s="164"/>
      <c r="I39" s="164"/>
      <c r="J39" s="164"/>
      <c r="K39" s="165"/>
      <c r="O39" s="10"/>
      <c r="P39" s="10"/>
      <c r="Q39" s="10"/>
      <c r="R39" s="10"/>
      <c r="S39" s="10"/>
      <c r="T39" s="10"/>
      <c r="U39" s="10"/>
      <c r="V39" s="10"/>
    </row>
    <row r="40" spans="2:22" ht="14.25" thickBot="1" x14ac:dyDescent="0.2"/>
    <row r="41" spans="2:22" ht="15" thickBot="1" x14ac:dyDescent="0.2">
      <c r="B41" s="130" t="s">
        <v>44</v>
      </c>
      <c r="C41" s="131"/>
      <c r="D41" s="131"/>
      <c r="E41" s="131"/>
      <c r="F41" s="131"/>
      <c r="G41" s="131"/>
      <c r="H41" s="131"/>
      <c r="I41" s="131"/>
      <c r="J41" s="131"/>
      <c r="K41" s="131"/>
      <c r="L41" s="131"/>
      <c r="M41" s="131"/>
      <c r="N41" s="131"/>
      <c r="O41" s="132"/>
    </row>
    <row r="42" spans="2:22" x14ac:dyDescent="0.15">
      <c r="B42" s="8"/>
      <c r="L42" s="8"/>
    </row>
    <row r="43" spans="2:22" ht="15" thickBot="1" x14ac:dyDescent="0.2">
      <c r="B43" s="11" t="s">
        <v>28</v>
      </c>
      <c r="C43" s="186" t="s">
        <v>47</v>
      </c>
      <c r="D43" s="186"/>
      <c r="E43" s="186"/>
      <c r="F43" s="186"/>
      <c r="G43" s="186"/>
      <c r="H43" s="186"/>
      <c r="I43" s="186"/>
      <c r="J43" s="186"/>
      <c r="K43" s="186"/>
      <c r="L43" s="186"/>
    </row>
    <row r="44" spans="2:22" ht="14.25" thickBot="1" x14ac:dyDescent="0.2">
      <c r="E44" s="180" t="s">
        <v>67</v>
      </c>
      <c r="F44" s="175"/>
      <c r="G44" s="175"/>
      <c r="H44" s="175"/>
      <c r="I44" s="175"/>
      <c r="J44" s="175"/>
      <c r="K44" s="175"/>
      <c r="L44" s="176"/>
      <c r="M44" s="47"/>
      <c r="O44" s="9"/>
      <c r="P44" s="9"/>
      <c r="Q44" s="9"/>
      <c r="R44" s="9"/>
    </row>
    <row r="45" spans="2:22" x14ac:dyDescent="0.15">
      <c r="B45" s="190" t="s">
        <v>30</v>
      </c>
      <c r="C45" s="180" t="s">
        <v>38</v>
      </c>
      <c r="D45" s="176"/>
      <c r="E45" s="172">
        <v>2500</v>
      </c>
      <c r="F45" s="174"/>
      <c r="G45" s="191">
        <v>5000</v>
      </c>
      <c r="H45" s="192"/>
      <c r="I45" s="172">
        <v>10000</v>
      </c>
      <c r="J45" s="174"/>
      <c r="K45" s="172">
        <v>20000</v>
      </c>
      <c r="L45" s="174"/>
      <c r="M45" s="47"/>
    </row>
    <row r="46" spans="2:22" ht="14.25" thickBot="1" x14ac:dyDescent="0.2">
      <c r="B46" s="190"/>
      <c r="C46" s="29" t="s">
        <v>45</v>
      </c>
      <c r="D46" s="30" t="s">
        <v>46</v>
      </c>
      <c r="E46" s="29" t="s">
        <v>45</v>
      </c>
      <c r="F46" s="30" t="s">
        <v>46</v>
      </c>
      <c r="G46" s="31" t="s">
        <v>45</v>
      </c>
      <c r="H46" s="32" t="s">
        <v>46</v>
      </c>
      <c r="I46" s="29" t="s">
        <v>45</v>
      </c>
      <c r="J46" s="30" t="s">
        <v>46</v>
      </c>
      <c r="K46" s="29" t="s">
        <v>45</v>
      </c>
      <c r="L46" s="48" t="s">
        <v>46</v>
      </c>
      <c r="M46" s="47"/>
    </row>
    <row r="47" spans="2:22" x14ac:dyDescent="0.15">
      <c r="B47" s="11" t="s">
        <v>31</v>
      </c>
      <c r="C47" s="25">
        <v>2308</v>
      </c>
      <c r="D47" s="26">
        <v>0</v>
      </c>
      <c r="E47" s="25">
        <v>2310</v>
      </c>
      <c r="F47" s="26">
        <v>0</v>
      </c>
      <c r="G47" s="27">
        <v>2310</v>
      </c>
      <c r="H47" s="28">
        <v>0</v>
      </c>
      <c r="I47" s="25">
        <v>2310</v>
      </c>
      <c r="J47" s="26">
        <v>0</v>
      </c>
      <c r="K47" s="25">
        <v>2310</v>
      </c>
      <c r="L47" s="60">
        <v>0</v>
      </c>
      <c r="M47" s="47"/>
    </row>
    <row r="48" spans="2:22" x14ac:dyDescent="0.15">
      <c r="B48" s="11" t="s">
        <v>32</v>
      </c>
      <c r="C48" s="15">
        <v>2608</v>
      </c>
      <c r="D48" s="13">
        <v>2215</v>
      </c>
      <c r="E48" s="15">
        <v>190</v>
      </c>
      <c r="F48" s="13">
        <v>0</v>
      </c>
      <c r="G48" s="12">
        <v>2610</v>
      </c>
      <c r="H48" s="14">
        <v>80</v>
      </c>
      <c r="I48" s="15">
        <v>2610</v>
      </c>
      <c r="J48" s="13">
        <v>2220</v>
      </c>
      <c r="K48" s="15">
        <v>2610</v>
      </c>
      <c r="L48" s="61">
        <v>2220</v>
      </c>
      <c r="M48" s="47"/>
    </row>
    <row r="49" spans="2:19" x14ac:dyDescent="0.15">
      <c r="B49" s="11" t="s">
        <v>33</v>
      </c>
      <c r="C49" s="15">
        <v>2379</v>
      </c>
      <c r="D49" s="13">
        <v>0</v>
      </c>
      <c r="E49" s="15">
        <v>0</v>
      </c>
      <c r="F49" s="13">
        <v>0</v>
      </c>
      <c r="G49" s="12">
        <v>0</v>
      </c>
      <c r="H49" s="14">
        <v>0</v>
      </c>
      <c r="I49" s="15">
        <v>2380</v>
      </c>
      <c r="J49" s="13">
        <v>0</v>
      </c>
      <c r="K49" s="15">
        <v>2380</v>
      </c>
      <c r="L49" s="61">
        <v>0</v>
      </c>
      <c r="M49" s="47"/>
    </row>
    <row r="50" spans="2:19" x14ac:dyDescent="0.15">
      <c r="B50" s="11" t="s">
        <v>34</v>
      </c>
      <c r="C50" s="15">
        <v>2308</v>
      </c>
      <c r="D50" s="13">
        <v>0</v>
      </c>
      <c r="E50" s="15">
        <v>0</v>
      </c>
      <c r="F50" s="13">
        <v>0</v>
      </c>
      <c r="G50" s="12">
        <v>0</v>
      </c>
      <c r="H50" s="14">
        <v>0</v>
      </c>
      <c r="I50" s="15">
        <v>480</v>
      </c>
      <c r="J50" s="13">
        <v>0</v>
      </c>
      <c r="K50" s="15">
        <v>2310</v>
      </c>
      <c r="L50" s="61">
        <v>0</v>
      </c>
      <c r="M50" s="47"/>
    </row>
    <row r="51" spans="2:19" x14ac:dyDescent="0.15">
      <c r="B51" s="11" t="s">
        <v>35</v>
      </c>
      <c r="C51" s="15">
        <v>2608</v>
      </c>
      <c r="D51" s="13">
        <v>0</v>
      </c>
      <c r="E51" s="15">
        <v>0</v>
      </c>
      <c r="F51" s="13">
        <v>0</v>
      </c>
      <c r="G51" s="12">
        <v>0</v>
      </c>
      <c r="H51" s="14">
        <v>0</v>
      </c>
      <c r="I51" s="15">
        <v>0</v>
      </c>
      <c r="J51" s="13">
        <v>0</v>
      </c>
      <c r="K51" s="15">
        <v>390</v>
      </c>
      <c r="L51" s="61">
        <v>0</v>
      </c>
      <c r="M51" s="47"/>
    </row>
    <row r="52" spans="2:19" x14ac:dyDescent="0.15">
      <c r="B52" s="11" t="s">
        <v>43</v>
      </c>
      <c r="C52" s="15">
        <v>0</v>
      </c>
      <c r="D52" s="13">
        <v>2215</v>
      </c>
      <c r="E52" s="15">
        <v>0</v>
      </c>
      <c r="F52" s="13">
        <v>0</v>
      </c>
      <c r="G52" s="12">
        <v>0</v>
      </c>
      <c r="H52" s="14">
        <v>0</v>
      </c>
      <c r="I52" s="15">
        <v>0</v>
      </c>
      <c r="J52" s="13">
        <v>0</v>
      </c>
      <c r="K52" s="15">
        <v>0</v>
      </c>
      <c r="L52" s="61">
        <v>2220</v>
      </c>
      <c r="M52" s="47"/>
    </row>
    <row r="53" spans="2:19" x14ac:dyDescent="0.15">
      <c r="B53" s="11" t="s">
        <v>36</v>
      </c>
      <c r="C53" s="15">
        <v>2679</v>
      </c>
      <c r="D53" s="13">
        <v>0</v>
      </c>
      <c r="E53" s="15">
        <v>0</v>
      </c>
      <c r="F53" s="13">
        <v>0</v>
      </c>
      <c r="G53" s="12">
        <v>0</v>
      </c>
      <c r="H53" s="14">
        <v>0</v>
      </c>
      <c r="I53" s="15">
        <v>0</v>
      </c>
      <c r="J53" s="13">
        <v>0</v>
      </c>
      <c r="K53" s="15">
        <v>0</v>
      </c>
      <c r="L53" s="61">
        <v>0</v>
      </c>
      <c r="M53" s="47"/>
    </row>
    <row r="54" spans="2:19" ht="14.25" thickBot="1" x14ac:dyDescent="0.2">
      <c r="B54" s="11" t="s">
        <v>37</v>
      </c>
      <c r="C54" s="24">
        <v>2608</v>
      </c>
      <c r="D54" s="23">
        <v>0</v>
      </c>
      <c r="E54" s="16">
        <v>0</v>
      </c>
      <c r="F54" s="17">
        <v>0</v>
      </c>
      <c r="G54" s="18">
        <v>0</v>
      </c>
      <c r="H54" s="19">
        <v>0</v>
      </c>
      <c r="I54" s="16">
        <v>0</v>
      </c>
      <c r="J54" s="17">
        <v>0</v>
      </c>
      <c r="K54" s="16">
        <v>0</v>
      </c>
      <c r="L54" s="62">
        <v>0</v>
      </c>
      <c r="M54" s="202" t="s">
        <v>69</v>
      </c>
      <c r="N54" s="202"/>
      <c r="O54" s="202"/>
    </row>
    <row r="55" spans="2:19" ht="15" customHeight="1" thickTop="1" thickBot="1" x14ac:dyDescent="0.2">
      <c r="C55" s="184" t="s">
        <v>41</v>
      </c>
      <c r="D55" s="185"/>
      <c r="E55" s="91">
        <f>SUM(E47:E54)</f>
        <v>2500</v>
      </c>
      <c r="F55" s="93">
        <f t="shared" ref="F55:L55" si="15">SUM(F47:F54)</f>
        <v>0</v>
      </c>
      <c r="G55" s="20">
        <f t="shared" si="15"/>
        <v>4920</v>
      </c>
      <c r="H55" s="92">
        <f t="shared" si="15"/>
        <v>80</v>
      </c>
      <c r="I55" s="91">
        <f t="shared" si="15"/>
        <v>7780</v>
      </c>
      <c r="J55" s="93">
        <f t="shared" si="15"/>
        <v>2220</v>
      </c>
      <c r="K55" s="20">
        <f t="shared" si="15"/>
        <v>10000</v>
      </c>
      <c r="L55" s="92">
        <f t="shared" si="15"/>
        <v>4440</v>
      </c>
      <c r="M55" s="202"/>
      <c r="N55" s="202"/>
      <c r="O55" s="202"/>
    </row>
    <row r="56" spans="2:19" x14ac:dyDescent="0.15">
      <c r="L56" s="11"/>
      <c r="M56" s="202"/>
      <c r="N56" s="202"/>
      <c r="O56" s="202"/>
    </row>
    <row r="57" spans="2:19" x14ac:dyDescent="0.15">
      <c r="C57" s="137" t="s">
        <v>39</v>
      </c>
      <c r="D57" s="152"/>
      <c r="E57" s="75">
        <f t="shared" ref="E57:K57" si="16">E60-10000</f>
        <v>164980</v>
      </c>
      <c r="F57" s="75">
        <f t="shared" si="16"/>
        <v>34300</v>
      </c>
      <c r="G57" s="75">
        <f t="shared" si="16"/>
        <v>164980</v>
      </c>
      <c r="H57" s="75">
        <f t="shared" si="16"/>
        <v>34300</v>
      </c>
      <c r="I57" s="75">
        <f t="shared" si="16"/>
        <v>164980</v>
      </c>
      <c r="J57" s="75">
        <f t="shared" si="16"/>
        <v>34300</v>
      </c>
      <c r="K57" s="75">
        <f t="shared" si="16"/>
        <v>164980</v>
      </c>
      <c r="L57" s="75">
        <f>L60-10000</f>
        <v>34300</v>
      </c>
      <c r="M57" s="154" t="s">
        <v>58</v>
      </c>
      <c r="N57" s="154"/>
      <c r="O57" s="154"/>
    </row>
    <row r="58" spans="2:19" ht="33.75" customHeight="1" x14ac:dyDescent="0.15">
      <c r="C58" s="200" t="s">
        <v>42</v>
      </c>
      <c r="D58" s="201"/>
      <c r="E58" s="76">
        <v>42494</v>
      </c>
      <c r="F58" s="76">
        <v>3290</v>
      </c>
      <c r="G58" s="76">
        <v>42494</v>
      </c>
      <c r="H58" s="76">
        <v>3290</v>
      </c>
      <c r="I58" s="76">
        <v>42494</v>
      </c>
      <c r="J58" s="76">
        <v>3290</v>
      </c>
      <c r="K58" s="76">
        <v>42494</v>
      </c>
      <c r="L58" s="77">
        <v>3290</v>
      </c>
      <c r="M58" s="154" t="s">
        <v>59</v>
      </c>
      <c r="N58" s="154"/>
      <c r="O58" s="154"/>
    </row>
    <row r="59" spans="2:19" x14ac:dyDescent="0.15">
      <c r="C59" s="141" t="s">
        <v>65</v>
      </c>
      <c r="D59" s="142"/>
      <c r="E59" s="78">
        <f>E60-E57-E55</f>
        <v>7500</v>
      </c>
      <c r="F59" s="78">
        <f t="shared" ref="F59:L59" si="17">F60-F57-F55</f>
        <v>10000</v>
      </c>
      <c r="G59" s="78">
        <f t="shared" si="17"/>
        <v>5080</v>
      </c>
      <c r="H59" s="78">
        <f t="shared" si="17"/>
        <v>9920</v>
      </c>
      <c r="I59" s="78">
        <f t="shared" si="17"/>
        <v>2220</v>
      </c>
      <c r="J59" s="78">
        <f t="shared" si="17"/>
        <v>7780</v>
      </c>
      <c r="K59" s="78">
        <f t="shared" si="17"/>
        <v>0</v>
      </c>
      <c r="L59" s="78">
        <f t="shared" si="17"/>
        <v>5560</v>
      </c>
      <c r="M59" s="154" t="s">
        <v>57</v>
      </c>
      <c r="N59" s="154"/>
      <c r="O59" s="154"/>
    </row>
    <row r="60" spans="2:19" x14ac:dyDescent="0.15">
      <c r="C60" s="133" t="s">
        <v>40</v>
      </c>
      <c r="D60" s="134"/>
      <c r="E60" s="78">
        <f>SUM($C$47:$C$54)*10</f>
        <v>174980</v>
      </c>
      <c r="F60" s="78">
        <f>SUM($D$47:$D$54)*10</f>
        <v>44300</v>
      </c>
      <c r="G60" s="78">
        <f>SUM($C$47:$C$54)*10</f>
        <v>174980</v>
      </c>
      <c r="H60" s="78">
        <f>SUM($D$47:$D$54)*10</f>
        <v>44300</v>
      </c>
      <c r="I60" s="78">
        <f>SUM($C$47:$C$54)*10</f>
        <v>174980</v>
      </c>
      <c r="J60" s="78">
        <f>SUM($D$47:$D$54)*10</f>
        <v>44300</v>
      </c>
      <c r="K60" s="78">
        <f>SUM($C$47:$C$54)*10</f>
        <v>174980</v>
      </c>
      <c r="L60" s="78">
        <f>SUM($D$47:$D$54)*10</f>
        <v>44300</v>
      </c>
      <c r="M60" s="47"/>
      <c r="P60" s="9"/>
      <c r="Q60" s="9"/>
      <c r="R60" s="9"/>
      <c r="S60" s="9"/>
    </row>
    <row r="61" spans="2:19" x14ac:dyDescent="0.15">
      <c r="C61" s="135" t="s">
        <v>60</v>
      </c>
      <c r="D61" s="136"/>
      <c r="E61" s="164">
        <f>SUM(K60,L60)</f>
        <v>219280</v>
      </c>
      <c r="F61" s="164"/>
      <c r="G61" s="164"/>
      <c r="H61" s="164"/>
      <c r="I61" s="164"/>
      <c r="J61" s="164"/>
      <c r="K61" s="164"/>
      <c r="L61" s="165"/>
    </row>
    <row r="62" spans="2:19" x14ac:dyDescent="0.15">
      <c r="B62" s="197"/>
      <c r="C62" s="197"/>
      <c r="D62" s="197"/>
      <c r="E62" s="197"/>
      <c r="F62" s="197"/>
      <c r="G62" s="197"/>
      <c r="H62" s="197"/>
      <c r="I62" s="197"/>
      <c r="J62" s="197"/>
      <c r="K62" s="197"/>
      <c r="L62" s="197"/>
    </row>
    <row r="63" spans="2:19" ht="15" thickBot="1" x14ac:dyDescent="0.2">
      <c r="B63" s="11" t="s">
        <v>50</v>
      </c>
      <c r="C63" s="186" t="s">
        <v>49</v>
      </c>
      <c r="D63" s="186"/>
      <c r="E63" s="186"/>
      <c r="F63" s="186"/>
      <c r="G63" s="186"/>
      <c r="H63" s="186"/>
      <c r="I63" s="186"/>
      <c r="J63" s="186"/>
      <c r="K63" s="186"/>
      <c r="L63" s="186"/>
    </row>
    <row r="64" spans="2:19" ht="14.25" thickBot="1" x14ac:dyDescent="0.2">
      <c r="E64" s="180" t="s">
        <v>67</v>
      </c>
      <c r="F64" s="175"/>
      <c r="G64" s="175"/>
      <c r="H64" s="175"/>
      <c r="I64" s="175"/>
      <c r="J64" s="175"/>
      <c r="K64" s="175"/>
      <c r="L64" s="176"/>
    </row>
    <row r="65" spans="2:15" x14ac:dyDescent="0.15">
      <c r="B65" s="190" t="s">
        <v>30</v>
      </c>
      <c r="C65" s="180" t="s">
        <v>38</v>
      </c>
      <c r="D65" s="176"/>
      <c r="E65" s="172">
        <v>2500</v>
      </c>
      <c r="F65" s="174"/>
      <c r="G65" s="191">
        <v>5000</v>
      </c>
      <c r="H65" s="192"/>
      <c r="I65" s="172">
        <v>10000</v>
      </c>
      <c r="J65" s="174"/>
      <c r="K65" s="198">
        <v>20000</v>
      </c>
      <c r="L65" s="199"/>
    </row>
    <row r="66" spans="2:15" ht="14.25" thickBot="1" x14ac:dyDescent="0.2">
      <c r="B66" s="190"/>
      <c r="C66" s="29" t="s">
        <v>45</v>
      </c>
      <c r="D66" s="30" t="s">
        <v>46</v>
      </c>
      <c r="E66" s="29" t="s">
        <v>45</v>
      </c>
      <c r="F66" s="30" t="s">
        <v>46</v>
      </c>
      <c r="G66" s="31" t="s">
        <v>45</v>
      </c>
      <c r="H66" s="32" t="s">
        <v>46</v>
      </c>
      <c r="I66" s="29" t="s">
        <v>45</v>
      </c>
      <c r="J66" s="30" t="s">
        <v>46</v>
      </c>
      <c r="K66" s="49" t="s">
        <v>45</v>
      </c>
      <c r="L66" s="50" t="s">
        <v>46</v>
      </c>
    </row>
    <row r="67" spans="2:15" x14ac:dyDescent="0.15">
      <c r="B67" s="11" t="s">
        <v>31</v>
      </c>
      <c r="C67" s="25">
        <v>2379</v>
      </c>
      <c r="D67" s="26">
        <v>2215</v>
      </c>
      <c r="E67" s="25">
        <v>2380</v>
      </c>
      <c r="F67" s="26">
        <v>120</v>
      </c>
      <c r="G67" s="27">
        <v>2380</v>
      </c>
      <c r="H67" s="28">
        <v>2220</v>
      </c>
      <c r="I67" s="25">
        <v>2380</v>
      </c>
      <c r="J67" s="26">
        <v>2220</v>
      </c>
      <c r="K67" s="51">
        <v>2380</v>
      </c>
      <c r="L67" s="67">
        <v>2220</v>
      </c>
    </row>
    <row r="68" spans="2:15" x14ac:dyDescent="0.15">
      <c r="B68" s="11" t="s">
        <v>32</v>
      </c>
      <c r="C68" s="15">
        <v>2608</v>
      </c>
      <c r="D68" s="13">
        <v>0</v>
      </c>
      <c r="E68" s="15">
        <v>0</v>
      </c>
      <c r="F68" s="13">
        <v>0</v>
      </c>
      <c r="G68" s="12">
        <v>400</v>
      </c>
      <c r="H68" s="14">
        <v>0</v>
      </c>
      <c r="I68" s="15">
        <v>2610</v>
      </c>
      <c r="J68" s="13">
        <v>0</v>
      </c>
      <c r="K68" s="52">
        <v>2610</v>
      </c>
      <c r="L68" s="68">
        <v>0</v>
      </c>
    </row>
    <row r="69" spans="2:15" x14ac:dyDescent="0.15">
      <c r="B69" s="11" t="s">
        <v>33</v>
      </c>
      <c r="C69" s="15">
        <v>2308</v>
      </c>
      <c r="D69" s="13">
        <v>0</v>
      </c>
      <c r="E69" s="15">
        <v>0</v>
      </c>
      <c r="F69" s="13">
        <v>0</v>
      </c>
      <c r="G69" s="12">
        <v>0</v>
      </c>
      <c r="H69" s="14">
        <v>0</v>
      </c>
      <c r="I69" s="15">
        <v>2310</v>
      </c>
      <c r="J69" s="13">
        <v>0</v>
      </c>
      <c r="K69" s="52">
        <v>2380</v>
      </c>
      <c r="L69" s="68">
        <v>0</v>
      </c>
    </row>
    <row r="70" spans="2:15" x14ac:dyDescent="0.15">
      <c r="B70" s="11" t="s">
        <v>34</v>
      </c>
      <c r="C70" s="15">
        <v>2379</v>
      </c>
      <c r="D70" s="13">
        <v>2215</v>
      </c>
      <c r="E70" s="15">
        <v>0</v>
      </c>
      <c r="F70" s="13">
        <v>0</v>
      </c>
      <c r="G70" s="12">
        <v>0</v>
      </c>
      <c r="H70" s="14">
        <v>0</v>
      </c>
      <c r="I70" s="15">
        <v>480</v>
      </c>
      <c r="J70" s="13">
        <v>0</v>
      </c>
      <c r="K70" s="52">
        <v>2310</v>
      </c>
      <c r="L70" s="68">
        <v>2220</v>
      </c>
    </row>
    <row r="71" spans="2:15" x14ac:dyDescent="0.15">
      <c r="B71" s="11" t="s">
        <v>35</v>
      </c>
      <c r="C71" s="15">
        <v>2608</v>
      </c>
      <c r="D71" s="13">
        <v>0</v>
      </c>
      <c r="E71" s="15">
        <v>0</v>
      </c>
      <c r="F71" s="13">
        <v>0</v>
      </c>
      <c r="G71" s="12">
        <v>0</v>
      </c>
      <c r="H71" s="14">
        <v>0</v>
      </c>
      <c r="I71" s="15">
        <v>0</v>
      </c>
      <c r="J71" s="13">
        <v>0</v>
      </c>
      <c r="K71" s="52">
        <v>320</v>
      </c>
      <c r="L71" s="68">
        <v>0</v>
      </c>
    </row>
    <row r="72" spans="2:15" x14ac:dyDescent="0.15">
      <c r="B72" s="11" t="s">
        <v>36</v>
      </c>
      <c r="C72" s="15">
        <v>2308</v>
      </c>
      <c r="D72" s="13">
        <v>0</v>
      </c>
      <c r="E72" s="15">
        <v>0</v>
      </c>
      <c r="F72" s="13">
        <v>0</v>
      </c>
      <c r="G72" s="12">
        <v>0</v>
      </c>
      <c r="H72" s="14">
        <v>0</v>
      </c>
      <c r="I72" s="15">
        <v>0</v>
      </c>
      <c r="J72" s="13">
        <v>0</v>
      </c>
      <c r="K72" s="52">
        <v>0</v>
      </c>
      <c r="L72" s="68">
        <v>0</v>
      </c>
    </row>
    <row r="73" spans="2:15" x14ac:dyDescent="0.15">
      <c r="B73" s="11" t="s">
        <v>37</v>
      </c>
      <c r="C73" s="15">
        <v>2679</v>
      </c>
      <c r="D73" s="13">
        <v>0</v>
      </c>
      <c r="E73" s="15">
        <v>0</v>
      </c>
      <c r="F73" s="13">
        <v>0</v>
      </c>
      <c r="G73" s="12">
        <v>0</v>
      </c>
      <c r="H73" s="14">
        <v>0</v>
      </c>
      <c r="I73" s="15">
        <v>0</v>
      </c>
      <c r="J73" s="13">
        <v>0</v>
      </c>
      <c r="K73" s="52">
        <v>0</v>
      </c>
      <c r="L73" s="68">
        <v>0</v>
      </c>
    </row>
    <row r="74" spans="2:15" ht="14.25" thickBot="1" x14ac:dyDescent="0.2">
      <c r="B74" s="11" t="s">
        <v>48</v>
      </c>
      <c r="C74" s="24">
        <v>0</v>
      </c>
      <c r="D74" s="23">
        <v>2215</v>
      </c>
      <c r="E74" s="16">
        <v>0</v>
      </c>
      <c r="F74" s="17">
        <v>0</v>
      </c>
      <c r="G74" s="18">
        <v>0</v>
      </c>
      <c r="H74" s="19">
        <v>0</v>
      </c>
      <c r="I74" s="16">
        <v>0</v>
      </c>
      <c r="J74" s="17">
        <v>0</v>
      </c>
      <c r="K74" s="53">
        <v>0</v>
      </c>
      <c r="L74" s="69">
        <v>2220</v>
      </c>
      <c r="M74" s="202" t="s">
        <v>69</v>
      </c>
      <c r="N74" s="202"/>
      <c r="O74" s="202"/>
    </row>
    <row r="75" spans="2:15" ht="15" thickTop="1" thickBot="1" x14ac:dyDescent="0.2">
      <c r="C75" s="184" t="s">
        <v>41</v>
      </c>
      <c r="D75" s="185"/>
      <c r="E75" s="20">
        <f>SUM(E67:E74)</f>
        <v>2380</v>
      </c>
      <c r="F75" s="21">
        <f t="shared" ref="F75:L75" si="18">SUM(F67:F74)</f>
        <v>120</v>
      </c>
      <c r="G75" s="22">
        <f t="shared" si="18"/>
        <v>2780</v>
      </c>
      <c r="H75" s="21">
        <f t="shared" si="18"/>
        <v>2220</v>
      </c>
      <c r="I75" s="20">
        <f t="shared" si="18"/>
        <v>7780</v>
      </c>
      <c r="J75" s="22">
        <f t="shared" si="18"/>
        <v>2220</v>
      </c>
      <c r="K75" s="54">
        <f t="shared" si="18"/>
        <v>10000</v>
      </c>
      <c r="L75" s="70">
        <f t="shared" si="18"/>
        <v>6660</v>
      </c>
      <c r="M75" s="202"/>
      <c r="N75" s="202"/>
      <c r="O75" s="202"/>
    </row>
    <row r="76" spans="2:15" x14ac:dyDescent="0.15">
      <c r="K76" s="55"/>
      <c r="L76" s="71"/>
      <c r="M76" s="202"/>
      <c r="N76" s="202"/>
      <c r="O76" s="202"/>
    </row>
    <row r="77" spans="2:15" x14ac:dyDescent="0.15">
      <c r="C77" s="137" t="s">
        <v>39</v>
      </c>
      <c r="D77" s="138"/>
      <c r="E77" s="85">
        <v>162690</v>
      </c>
      <c r="F77" s="74">
        <v>56450</v>
      </c>
      <c r="G77" s="74">
        <v>162690</v>
      </c>
      <c r="H77" s="74">
        <v>56450</v>
      </c>
      <c r="I77" s="74">
        <v>162690</v>
      </c>
      <c r="J77" s="74">
        <v>56450</v>
      </c>
      <c r="K77" s="86">
        <v>162690</v>
      </c>
      <c r="L77" s="87">
        <v>56450</v>
      </c>
      <c r="M77" s="154" t="s">
        <v>58</v>
      </c>
      <c r="N77" s="154"/>
      <c r="O77" s="154"/>
    </row>
    <row r="78" spans="2:15" ht="29.25" customHeight="1" x14ac:dyDescent="0.15">
      <c r="C78" s="139" t="s">
        <v>42</v>
      </c>
      <c r="D78" s="140"/>
      <c r="E78" s="83">
        <f>E77-E80*0.7</f>
        <v>41807.000000000015</v>
      </c>
      <c r="F78" s="76">
        <f t="shared" ref="F78:L78" si="19">F77-F80*0.7</f>
        <v>9935</v>
      </c>
      <c r="G78" s="76">
        <f t="shared" si="19"/>
        <v>41807.000000000015</v>
      </c>
      <c r="H78" s="76">
        <f t="shared" si="19"/>
        <v>9935</v>
      </c>
      <c r="I78" s="76">
        <f t="shared" si="19"/>
        <v>41807.000000000015</v>
      </c>
      <c r="J78" s="76">
        <f t="shared" si="19"/>
        <v>9935</v>
      </c>
      <c r="K78" s="88">
        <f t="shared" si="19"/>
        <v>41807.000000000015</v>
      </c>
      <c r="L78" s="89">
        <f t="shared" si="19"/>
        <v>9935</v>
      </c>
      <c r="M78" s="154" t="s">
        <v>59</v>
      </c>
      <c r="N78" s="154"/>
      <c r="O78" s="154"/>
    </row>
    <row r="79" spans="2:15" x14ac:dyDescent="0.15">
      <c r="C79" s="141" t="s">
        <v>65</v>
      </c>
      <c r="D79" s="142"/>
      <c r="E79" s="90">
        <f>E80-E77-E75</f>
        <v>7620</v>
      </c>
      <c r="F79" s="90">
        <f t="shared" ref="F79:L79" si="20">F80-F77-F75</f>
        <v>9880</v>
      </c>
      <c r="G79" s="90">
        <f t="shared" si="20"/>
        <v>7220</v>
      </c>
      <c r="H79" s="90">
        <f t="shared" si="20"/>
        <v>7780</v>
      </c>
      <c r="I79" s="90">
        <f t="shared" si="20"/>
        <v>2220</v>
      </c>
      <c r="J79" s="90">
        <f t="shared" si="20"/>
        <v>7780</v>
      </c>
      <c r="K79" s="90">
        <f t="shared" si="20"/>
        <v>0</v>
      </c>
      <c r="L79" s="90">
        <f t="shared" si="20"/>
        <v>3340</v>
      </c>
      <c r="M79" s="155" t="s">
        <v>57</v>
      </c>
      <c r="N79" s="155"/>
      <c r="O79" s="155"/>
    </row>
    <row r="80" spans="2:15" x14ac:dyDescent="0.15">
      <c r="C80" s="133" t="s">
        <v>40</v>
      </c>
      <c r="D80" s="143"/>
      <c r="E80" s="90">
        <f>SUM($C$67:$C$74)*10</f>
        <v>172690</v>
      </c>
      <c r="F80" s="78">
        <f>SUM($D$67:$D$74)*10</f>
        <v>66450</v>
      </c>
      <c r="G80" s="90">
        <f>SUM($C$67:$C$74)*10</f>
        <v>172690</v>
      </c>
      <c r="H80" s="78">
        <f>SUM($D$67:$D$74)*10</f>
        <v>66450</v>
      </c>
      <c r="I80" s="90">
        <f>SUM($C$67:$C$74)*10</f>
        <v>172690</v>
      </c>
      <c r="J80" s="78">
        <f>SUM($D$67:$D$74)*10</f>
        <v>66450</v>
      </c>
      <c r="K80" s="90">
        <f>SUM($C$67:$C$74)*10</f>
        <v>172690</v>
      </c>
      <c r="L80" s="78">
        <f>SUM($D$67:$D$74)*10</f>
        <v>66450</v>
      </c>
    </row>
    <row r="81" spans="2:15" x14ac:dyDescent="0.15">
      <c r="C81" s="135" t="s">
        <v>60</v>
      </c>
      <c r="D81" s="144"/>
      <c r="E81" s="187">
        <f>SUM(C67:D74)*10</f>
        <v>239140</v>
      </c>
      <c r="F81" s="164"/>
      <c r="G81" s="164"/>
      <c r="H81" s="164"/>
      <c r="I81" s="164"/>
      <c r="J81" s="164"/>
      <c r="K81" s="164"/>
      <c r="L81" s="165"/>
    </row>
    <row r="83" spans="2:15" ht="14.25" thickBot="1" x14ac:dyDescent="0.2"/>
    <row r="84" spans="2:15" ht="14.25" x14ac:dyDescent="0.15">
      <c r="B84" s="145" t="s">
        <v>51</v>
      </c>
      <c r="C84" s="146"/>
      <c r="D84" s="146"/>
      <c r="E84" s="146"/>
      <c r="F84" s="146"/>
      <c r="G84" s="146"/>
      <c r="H84" s="146"/>
      <c r="I84" s="146"/>
      <c r="J84" s="146"/>
      <c r="K84" s="146"/>
      <c r="L84" s="146"/>
      <c r="M84" s="146"/>
      <c r="N84" s="146"/>
      <c r="O84" s="147"/>
    </row>
    <row r="85" spans="2:15" ht="15" thickBot="1" x14ac:dyDescent="0.2">
      <c r="B85" s="148" t="s">
        <v>66</v>
      </c>
      <c r="C85" s="149"/>
      <c r="D85" s="149"/>
      <c r="E85" s="149"/>
      <c r="F85" s="149"/>
      <c r="G85" s="149"/>
      <c r="H85" s="149"/>
      <c r="I85" s="149"/>
      <c r="J85" s="149"/>
      <c r="K85" s="149"/>
      <c r="L85" s="149"/>
      <c r="M85" s="149"/>
      <c r="N85" s="149"/>
      <c r="O85" s="150"/>
    </row>
    <row r="86" spans="2:15" ht="14.25" x14ac:dyDescent="0.15">
      <c r="C86" s="73"/>
      <c r="D86" s="73"/>
      <c r="E86" s="73"/>
      <c r="F86" s="73"/>
      <c r="G86" s="73"/>
      <c r="H86" s="73"/>
      <c r="I86" s="73"/>
      <c r="J86" s="73"/>
      <c r="K86" s="73"/>
      <c r="L86" s="73"/>
      <c r="M86" s="73"/>
      <c r="N86" s="73"/>
    </row>
    <row r="88" spans="2:15" ht="15" thickBot="1" x14ac:dyDescent="0.2">
      <c r="B88" s="11" t="s">
        <v>28</v>
      </c>
      <c r="C88" s="151" t="s">
        <v>52</v>
      </c>
      <c r="D88" s="151"/>
      <c r="E88" s="151"/>
      <c r="F88" s="151"/>
      <c r="G88" s="151"/>
      <c r="H88" s="151"/>
      <c r="I88" s="151"/>
      <c r="J88" s="151"/>
      <c r="K88" s="151"/>
    </row>
    <row r="89" spans="2:15" ht="14.25" thickBot="1" x14ac:dyDescent="0.2">
      <c r="B89" s="8"/>
      <c r="D89" s="180" t="s">
        <v>67</v>
      </c>
      <c r="E89" s="175"/>
      <c r="F89" s="175"/>
      <c r="G89" s="175"/>
      <c r="H89" s="175"/>
      <c r="I89" s="175"/>
      <c r="J89" s="175"/>
      <c r="K89" s="176"/>
    </row>
    <row r="90" spans="2:15" ht="14.25" thickBot="1" x14ac:dyDescent="0.2">
      <c r="B90" s="11" t="s">
        <v>30</v>
      </c>
      <c r="C90" s="65" t="s">
        <v>38</v>
      </c>
      <c r="D90" s="181">
        <v>2500</v>
      </c>
      <c r="E90" s="182"/>
      <c r="F90" s="182">
        <v>5000</v>
      </c>
      <c r="G90" s="182"/>
      <c r="H90" s="182">
        <v>10000</v>
      </c>
      <c r="I90" s="182"/>
      <c r="J90" s="182">
        <v>20000</v>
      </c>
      <c r="K90" s="183"/>
    </row>
    <row r="91" spans="2:15" x14ac:dyDescent="0.15">
      <c r="B91" s="33" t="s">
        <v>31</v>
      </c>
      <c r="C91" s="64">
        <v>2308</v>
      </c>
      <c r="D91" s="188">
        <v>6920</v>
      </c>
      <c r="E91" s="189"/>
      <c r="F91" s="189">
        <v>6920</v>
      </c>
      <c r="G91" s="189"/>
      <c r="H91" s="189">
        <v>6920</v>
      </c>
      <c r="I91" s="189"/>
      <c r="J91" s="189">
        <v>6920</v>
      </c>
      <c r="K91" s="196"/>
      <c r="L91" s="56" t="s">
        <v>53</v>
      </c>
    </row>
    <row r="92" spans="2:15" x14ac:dyDescent="0.15">
      <c r="B92" s="11" t="s">
        <v>32</v>
      </c>
      <c r="C92" s="40">
        <v>4523</v>
      </c>
      <c r="D92" s="172">
        <v>2500</v>
      </c>
      <c r="E92" s="173"/>
      <c r="F92" s="173">
        <v>3080</v>
      </c>
      <c r="G92" s="173"/>
      <c r="H92" s="173">
        <v>3080</v>
      </c>
      <c r="I92" s="173"/>
      <c r="J92" s="173">
        <v>3080</v>
      </c>
      <c r="K92" s="174"/>
    </row>
    <row r="93" spans="2:15" x14ac:dyDescent="0.15">
      <c r="B93" s="11" t="s">
        <v>33</v>
      </c>
      <c r="C93" s="40">
        <v>2308</v>
      </c>
      <c r="D93" s="172">
        <v>0</v>
      </c>
      <c r="E93" s="173"/>
      <c r="F93" s="173">
        <v>0</v>
      </c>
      <c r="G93" s="173"/>
      <c r="H93" s="173">
        <v>0</v>
      </c>
      <c r="I93" s="173"/>
      <c r="J93" s="173">
        <v>0</v>
      </c>
      <c r="K93" s="174"/>
    </row>
    <row r="94" spans="2:15" x14ac:dyDescent="0.15">
      <c r="B94" s="11" t="s">
        <v>34</v>
      </c>
      <c r="C94" s="40">
        <v>2308</v>
      </c>
      <c r="D94" s="172">
        <v>0</v>
      </c>
      <c r="E94" s="173"/>
      <c r="F94" s="173">
        <v>0</v>
      </c>
      <c r="G94" s="173"/>
      <c r="H94" s="173">
        <v>0</v>
      </c>
      <c r="I94" s="173"/>
      <c r="J94" s="173">
        <v>0</v>
      </c>
      <c r="K94" s="174"/>
    </row>
    <row r="95" spans="2:15" x14ac:dyDescent="0.15">
      <c r="B95" s="11" t="s">
        <v>35</v>
      </c>
      <c r="C95" s="40">
        <v>4523</v>
      </c>
      <c r="D95" s="172">
        <v>0</v>
      </c>
      <c r="E95" s="173"/>
      <c r="F95" s="173">
        <v>0</v>
      </c>
      <c r="G95" s="173"/>
      <c r="H95" s="173">
        <v>0</v>
      </c>
      <c r="I95" s="173"/>
      <c r="J95" s="173">
        <v>0</v>
      </c>
      <c r="K95" s="174"/>
    </row>
    <row r="96" spans="2:15" x14ac:dyDescent="0.15">
      <c r="B96" s="11" t="s">
        <v>36</v>
      </c>
      <c r="C96" s="40">
        <v>2608</v>
      </c>
      <c r="D96" s="172">
        <v>0</v>
      </c>
      <c r="E96" s="173"/>
      <c r="F96" s="173">
        <v>0</v>
      </c>
      <c r="G96" s="173"/>
      <c r="H96" s="173">
        <v>0</v>
      </c>
      <c r="I96" s="173"/>
      <c r="J96" s="173">
        <v>0</v>
      </c>
      <c r="K96" s="174"/>
      <c r="L96" s="202" t="s">
        <v>70</v>
      </c>
      <c r="M96" s="202"/>
      <c r="N96" s="202"/>
    </row>
    <row r="97" spans="2:15" ht="14.25" customHeight="1" thickBot="1" x14ac:dyDescent="0.2">
      <c r="B97" s="11" t="s">
        <v>37</v>
      </c>
      <c r="C97" s="41">
        <v>2608</v>
      </c>
      <c r="D97" s="181">
        <v>0</v>
      </c>
      <c r="E97" s="182"/>
      <c r="F97" s="182">
        <v>0</v>
      </c>
      <c r="G97" s="182"/>
      <c r="H97" s="182">
        <v>0</v>
      </c>
      <c r="I97" s="182"/>
      <c r="J97" s="182">
        <v>0</v>
      </c>
      <c r="K97" s="183"/>
      <c r="L97" s="202"/>
      <c r="M97" s="202"/>
      <c r="N97" s="202"/>
    </row>
    <row r="98" spans="2:15" ht="14.25" thickBot="1" x14ac:dyDescent="0.2">
      <c r="C98" s="94" t="s">
        <v>41</v>
      </c>
      <c r="D98" s="194">
        <f>SUM(D91:D97)</f>
        <v>9420</v>
      </c>
      <c r="E98" s="193"/>
      <c r="F98" s="193">
        <f>SUM(F91:F97)</f>
        <v>10000</v>
      </c>
      <c r="G98" s="193"/>
      <c r="H98" s="193">
        <f t="shared" ref="H98" si="21">SUM(H91:H97)</f>
        <v>10000</v>
      </c>
      <c r="I98" s="193"/>
      <c r="J98" s="193">
        <f t="shared" ref="J98" si="22">SUM(J91:J97)</f>
        <v>10000</v>
      </c>
      <c r="K98" s="195"/>
      <c r="L98" s="202"/>
      <c r="M98" s="202"/>
      <c r="N98" s="202"/>
    </row>
    <row r="99" spans="2:15" x14ac:dyDescent="0.15">
      <c r="D99" s="80"/>
      <c r="E99" s="80"/>
      <c r="F99" s="80"/>
      <c r="G99" s="80"/>
      <c r="H99" s="80"/>
      <c r="I99" s="80"/>
      <c r="J99" s="80"/>
      <c r="K99" s="80"/>
      <c r="L99" s="202"/>
      <c r="M99" s="202"/>
      <c r="N99" s="202"/>
    </row>
    <row r="100" spans="2:15" x14ac:dyDescent="0.15">
      <c r="C100" s="81" t="s">
        <v>39</v>
      </c>
      <c r="D100" s="156">
        <v>201860</v>
      </c>
      <c r="E100" s="156"/>
      <c r="F100" s="156">
        <v>201860</v>
      </c>
      <c r="G100" s="156"/>
      <c r="H100" s="156">
        <v>201860</v>
      </c>
      <c r="I100" s="156"/>
      <c r="J100" s="156">
        <v>201860</v>
      </c>
      <c r="K100" s="157"/>
      <c r="L100" s="154" t="s">
        <v>58</v>
      </c>
      <c r="M100" s="154"/>
      <c r="N100" s="154"/>
      <c r="O100" s="154"/>
    </row>
    <row r="101" spans="2:15" ht="27" x14ac:dyDescent="0.15">
      <c r="C101" s="82" t="s">
        <v>64</v>
      </c>
      <c r="D101" s="158">
        <f>D100-$D$103*0.7</f>
        <v>53558</v>
      </c>
      <c r="E101" s="158"/>
      <c r="F101" s="158">
        <f t="shared" ref="F101" si="23">F100-$D$103*0.7</f>
        <v>53558</v>
      </c>
      <c r="G101" s="158"/>
      <c r="H101" s="158">
        <f t="shared" ref="H101" si="24">H100-$D$103*0.7</f>
        <v>53558</v>
      </c>
      <c r="I101" s="158"/>
      <c r="J101" s="158">
        <f t="shared" ref="J101" si="25">J100-$D$103*0.7</f>
        <v>53558</v>
      </c>
      <c r="K101" s="166"/>
      <c r="L101" s="154" t="s">
        <v>59</v>
      </c>
      <c r="M101" s="154"/>
      <c r="N101" s="154"/>
      <c r="O101" s="154"/>
    </row>
    <row r="102" spans="2:15" ht="27" x14ac:dyDescent="0.15">
      <c r="C102" s="82" t="s">
        <v>65</v>
      </c>
      <c r="D102" s="162">
        <f>$D$103-D100-D98</f>
        <v>580</v>
      </c>
      <c r="E102" s="162"/>
      <c r="F102" s="162">
        <f t="shared" ref="F102" si="26">$D$103-F100-F98</f>
        <v>0</v>
      </c>
      <c r="G102" s="162"/>
      <c r="H102" s="162">
        <f t="shared" ref="H102" si="27">$D$103-H100-H98</f>
        <v>0</v>
      </c>
      <c r="I102" s="162"/>
      <c r="J102" s="162">
        <f t="shared" ref="J102" si="28">$D$103-J100-J98</f>
        <v>0</v>
      </c>
      <c r="K102" s="163"/>
      <c r="L102" s="154" t="s">
        <v>57</v>
      </c>
      <c r="M102" s="154"/>
      <c r="N102" s="154"/>
      <c r="O102" s="154"/>
    </row>
    <row r="103" spans="2:15" x14ac:dyDescent="0.15">
      <c r="C103" s="84" t="s">
        <v>40</v>
      </c>
      <c r="D103" s="164">
        <v>211860</v>
      </c>
      <c r="E103" s="164"/>
      <c r="F103" s="164"/>
      <c r="G103" s="164"/>
      <c r="H103" s="164"/>
      <c r="I103" s="164"/>
      <c r="J103" s="164"/>
      <c r="K103" s="165"/>
    </row>
    <row r="104" spans="2:15" ht="14.25" thickBot="1" x14ac:dyDescent="0.2"/>
    <row r="105" spans="2:15" ht="14.25" x14ac:dyDescent="0.15">
      <c r="B105" s="145" t="s">
        <v>44</v>
      </c>
      <c r="C105" s="146"/>
      <c r="D105" s="146"/>
      <c r="E105" s="146"/>
      <c r="F105" s="146"/>
      <c r="G105" s="146"/>
      <c r="H105" s="146"/>
      <c r="I105" s="146"/>
      <c r="J105" s="146"/>
      <c r="K105" s="146"/>
      <c r="L105" s="146"/>
      <c r="M105" s="146"/>
      <c r="N105" s="146"/>
      <c r="O105" s="147"/>
    </row>
    <row r="106" spans="2:15" ht="15" thickBot="1" x14ac:dyDescent="0.2">
      <c r="B106" s="148" t="s">
        <v>62</v>
      </c>
      <c r="C106" s="149"/>
      <c r="D106" s="149"/>
      <c r="E106" s="149"/>
      <c r="F106" s="149"/>
      <c r="G106" s="149"/>
      <c r="H106" s="149"/>
      <c r="I106" s="149"/>
      <c r="J106" s="149"/>
      <c r="K106" s="149"/>
      <c r="L106" s="149"/>
      <c r="M106" s="149"/>
      <c r="N106" s="149"/>
      <c r="O106" s="150"/>
    </row>
    <row r="107" spans="2:15" ht="14.25" x14ac:dyDescent="0.15">
      <c r="B107" s="72"/>
      <c r="C107" s="72"/>
      <c r="D107" s="72"/>
      <c r="E107" s="72"/>
      <c r="F107" s="72"/>
      <c r="G107" s="72"/>
      <c r="H107" s="72"/>
      <c r="I107" s="72"/>
      <c r="J107" s="72"/>
      <c r="K107" s="72"/>
      <c r="L107" s="72"/>
      <c r="M107" s="72"/>
      <c r="N107" s="72"/>
    </row>
    <row r="108" spans="2:15" ht="15" thickBot="1" x14ac:dyDescent="0.2">
      <c r="B108" s="11" t="s">
        <v>50</v>
      </c>
      <c r="C108" s="186" t="s">
        <v>49</v>
      </c>
      <c r="D108" s="186"/>
      <c r="E108" s="186"/>
      <c r="F108" s="186"/>
      <c r="G108" s="186"/>
      <c r="H108" s="186"/>
      <c r="I108" s="186"/>
      <c r="J108" s="186"/>
      <c r="K108" s="186"/>
      <c r="L108" s="186"/>
    </row>
    <row r="109" spans="2:15" ht="14.25" thickBot="1" x14ac:dyDescent="0.2">
      <c r="E109" s="180" t="s">
        <v>67</v>
      </c>
      <c r="F109" s="175"/>
      <c r="G109" s="175"/>
      <c r="H109" s="175"/>
      <c r="I109" s="175"/>
      <c r="J109" s="175"/>
      <c r="K109" s="175"/>
      <c r="L109" s="176"/>
    </row>
    <row r="110" spans="2:15" x14ac:dyDescent="0.15">
      <c r="B110" s="190" t="s">
        <v>30</v>
      </c>
      <c r="C110" s="180" t="s">
        <v>38</v>
      </c>
      <c r="D110" s="176"/>
      <c r="E110" s="172">
        <v>2500</v>
      </c>
      <c r="F110" s="174"/>
      <c r="G110" s="191">
        <v>5000</v>
      </c>
      <c r="H110" s="192"/>
      <c r="I110" s="172">
        <v>10000</v>
      </c>
      <c r="J110" s="174"/>
      <c r="K110" s="172">
        <v>20000</v>
      </c>
      <c r="L110" s="174"/>
    </row>
    <row r="111" spans="2:15" ht="14.25" thickBot="1" x14ac:dyDescent="0.2">
      <c r="B111" s="190"/>
      <c r="C111" s="29" t="s">
        <v>45</v>
      </c>
      <c r="D111" s="30" t="s">
        <v>46</v>
      </c>
      <c r="E111" s="29" t="s">
        <v>45</v>
      </c>
      <c r="F111" s="30" t="s">
        <v>46</v>
      </c>
      <c r="G111" s="31" t="s">
        <v>45</v>
      </c>
      <c r="H111" s="32" t="s">
        <v>46</v>
      </c>
      <c r="I111" s="29" t="s">
        <v>45</v>
      </c>
      <c r="J111" s="30" t="s">
        <v>46</v>
      </c>
      <c r="K111" s="29" t="s">
        <v>45</v>
      </c>
      <c r="L111" s="48" t="s">
        <v>46</v>
      </c>
    </row>
    <row r="112" spans="2:15" x14ac:dyDescent="0.15">
      <c r="B112" s="34" t="s">
        <v>31</v>
      </c>
      <c r="C112" s="35">
        <v>2379</v>
      </c>
      <c r="D112" s="36">
        <v>2215</v>
      </c>
      <c r="E112" s="35">
        <v>7140</v>
      </c>
      <c r="F112" s="36">
        <v>6650</v>
      </c>
      <c r="G112" s="37">
        <v>7140</v>
      </c>
      <c r="H112" s="38">
        <v>6650</v>
      </c>
      <c r="I112" s="35">
        <v>7140</v>
      </c>
      <c r="J112" s="36">
        <v>6650</v>
      </c>
      <c r="K112" s="35">
        <v>7140</v>
      </c>
      <c r="L112" s="66">
        <v>6650</v>
      </c>
      <c r="M112" s="8" t="s">
        <v>53</v>
      </c>
    </row>
    <row r="113" spans="2:15" x14ac:dyDescent="0.15">
      <c r="B113" s="11" t="s">
        <v>32</v>
      </c>
      <c r="C113" s="15">
        <v>2608</v>
      </c>
      <c r="D113" s="13">
        <v>0</v>
      </c>
      <c r="E113" s="15">
        <v>2500</v>
      </c>
      <c r="F113" s="13">
        <v>0</v>
      </c>
      <c r="G113" s="12">
        <v>2610</v>
      </c>
      <c r="H113" s="14">
        <v>0</v>
      </c>
      <c r="I113" s="15">
        <v>2610</v>
      </c>
      <c r="J113" s="13">
        <v>0</v>
      </c>
      <c r="K113" s="15">
        <v>2610</v>
      </c>
      <c r="L113" s="61">
        <v>0</v>
      </c>
    </row>
    <row r="114" spans="2:15" x14ac:dyDescent="0.15">
      <c r="B114" s="11" t="s">
        <v>33</v>
      </c>
      <c r="C114" s="15">
        <v>2308</v>
      </c>
      <c r="D114" s="13">
        <v>0</v>
      </c>
      <c r="E114" s="15">
        <v>0</v>
      </c>
      <c r="F114" s="13">
        <v>0</v>
      </c>
      <c r="G114" s="12">
        <v>250</v>
      </c>
      <c r="H114" s="14">
        <v>0</v>
      </c>
      <c r="I114" s="15">
        <v>250</v>
      </c>
      <c r="J114" s="13">
        <v>0</v>
      </c>
      <c r="K114" s="15">
        <v>250</v>
      </c>
      <c r="L114" s="61">
        <v>0</v>
      </c>
    </row>
    <row r="115" spans="2:15" x14ac:dyDescent="0.15">
      <c r="B115" s="11" t="s">
        <v>34</v>
      </c>
      <c r="C115" s="15">
        <v>2379</v>
      </c>
      <c r="D115" s="13">
        <v>2215</v>
      </c>
      <c r="E115" s="15">
        <v>0</v>
      </c>
      <c r="F115" s="13">
        <v>0</v>
      </c>
      <c r="G115" s="12">
        <v>0</v>
      </c>
      <c r="H115" s="14">
        <v>2140</v>
      </c>
      <c r="I115" s="15">
        <v>0</v>
      </c>
      <c r="J115" s="13">
        <v>2220</v>
      </c>
      <c r="K115" s="15">
        <v>0</v>
      </c>
      <c r="L115" s="61">
        <v>2220</v>
      </c>
    </row>
    <row r="116" spans="2:15" x14ac:dyDescent="0.15">
      <c r="B116" s="11" t="s">
        <v>35</v>
      </c>
      <c r="C116" s="15">
        <v>2608</v>
      </c>
      <c r="D116" s="13">
        <v>0</v>
      </c>
      <c r="E116" s="15">
        <v>0</v>
      </c>
      <c r="F116" s="13">
        <v>0</v>
      </c>
      <c r="G116" s="12">
        <v>0</v>
      </c>
      <c r="H116" s="14">
        <v>0</v>
      </c>
      <c r="I116" s="15">
        <v>0</v>
      </c>
      <c r="J116" s="13">
        <v>0</v>
      </c>
      <c r="K116" s="15">
        <v>0</v>
      </c>
      <c r="L116" s="61">
        <v>0</v>
      </c>
    </row>
    <row r="117" spans="2:15" x14ac:dyDescent="0.15">
      <c r="B117" s="11" t="s">
        <v>36</v>
      </c>
      <c r="C117" s="15">
        <v>2308</v>
      </c>
      <c r="D117" s="13">
        <v>0</v>
      </c>
      <c r="E117" s="15">
        <v>0</v>
      </c>
      <c r="F117" s="13">
        <v>0</v>
      </c>
      <c r="G117" s="12">
        <v>0</v>
      </c>
      <c r="H117" s="14">
        <v>0</v>
      </c>
      <c r="I117" s="15">
        <v>0</v>
      </c>
      <c r="J117" s="13">
        <v>0</v>
      </c>
      <c r="K117" s="15">
        <v>0</v>
      </c>
      <c r="L117" s="61">
        <v>0</v>
      </c>
    </row>
    <row r="118" spans="2:15" ht="13.5" customHeight="1" x14ac:dyDescent="0.15">
      <c r="B118" s="11" t="s">
        <v>37</v>
      </c>
      <c r="C118" s="15">
        <v>2679</v>
      </c>
      <c r="D118" s="13">
        <v>0</v>
      </c>
      <c r="E118" s="15">
        <v>0</v>
      </c>
      <c r="F118" s="13">
        <v>0</v>
      </c>
      <c r="G118" s="12">
        <v>0</v>
      </c>
      <c r="H118" s="14">
        <v>0</v>
      </c>
      <c r="I118" s="15">
        <v>0</v>
      </c>
      <c r="J118" s="13">
        <v>0</v>
      </c>
      <c r="K118" s="15">
        <v>0</v>
      </c>
      <c r="L118" s="61">
        <v>0</v>
      </c>
      <c r="M118" s="202" t="s">
        <v>70</v>
      </c>
      <c r="N118" s="202"/>
      <c r="O118" s="202"/>
    </row>
    <row r="119" spans="2:15" ht="14.25" customHeight="1" thickBot="1" x14ac:dyDescent="0.2">
      <c r="B119" s="11" t="s">
        <v>48</v>
      </c>
      <c r="C119" s="24">
        <v>0</v>
      </c>
      <c r="D119" s="23">
        <v>2215</v>
      </c>
      <c r="E119" s="16">
        <v>0</v>
      </c>
      <c r="F119" s="17">
        <v>0</v>
      </c>
      <c r="G119" s="18">
        <v>0</v>
      </c>
      <c r="H119" s="19">
        <v>0</v>
      </c>
      <c r="I119" s="16">
        <v>0</v>
      </c>
      <c r="J119" s="17">
        <v>1130</v>
      </c>
      <c r="K119" s="16">
        <v>0</v>
      </c>
      <c r="L119" s="62">
        <v>1130</v>
      </c>
      <c r="M119" s="202"/>
      <c r="N119" s="202"/>
      <c r="O119" s="202"/>
    </row>
    <row r="120" spans="2:15" ht="15" thickTop="1" thickBot="1" x14ac:dyDescent="0.2">
      <c r="C120" s="184" t="s">
        <v>41</v>
      </c>
      <c r="D120" s="185"/>
      <c r="E120" s="20">
        <f>SUM(E112:E119)</f>
        <v>9640</v>
      </c>
      <c r="F120" s="21">
        <f t="shared" ref="F120" si="29">SUM(F112:F119)</f>
        <v>6650</v>
      </c>
      <c r="G120" s="22">
        <f t="shared" ref="G120" si="30">SUM(G112:G119)</f>
        <v>10000</v>
      </c>
      <c r="H120" s="21">
        <f t="shared" ref="H120" si="31">SUM(H112:H119)</f>
        <v>8790</v>
      </c>
      <c r="I120" s="20">
        <f t="shared" ref="I120" si="32">SUM(I112:I119)</f>
        <v>10000</v>
      </c>
      <c r="J120" s="22">
        <f t="shared" ref="J120" si="33">SUM(J112:J119)</f>
        <v>10000</v>
      </c>
      <c r="K120" s="20">
        <f t="shared" ref="K120" si="34">SUM(K112:K119)</f>
        <v>10000</v>
      </c>
      <c r="L120" s="63">
        <f t="shared" ref="L120" si="35">SUM(L112:L119)</f>
        <v>10000</v>
      </c>
      <c r="M120" s="202"/>
      <c r="N120" s="202"/>
      <c r="O120" s="202"/>
    </row>
    <row r="121" spans="2:15" x14ac:dyDescent="0.15">
      <c r="L121" s="11"/>
      <c r="M121" s="202"/>
      <c r="N121" s="202"/>
      <c r="O121" s="202"/>
    </row>
    <row r="122" spans="2:15" x14ac:dyDescent="0.15">
      <c r="C122" s="137" t="s">
        <v>39</v>
      </c>
      <c r="D122" s="152"/>
      <c r="E122" s="74">
        <v>162690</v>
      </c>
      <c r="F122" s="74">
        <v>56450</v>
      </c>
      <c r="G122" s="74">
        <v>162690</v>
      </c>
      <c r="H122" s="74">
        <v>56450</v>
      </c>
      <c r="I122" s="74">
        <v>162690</v>
      </c>
      <c r="J122" s="74">
        <v>56450</v>
      </c>
      <c r="K122" s="74">
        <v>162690</v>
      </c>
      <c r="L122" s="75">
        <v>56450</v>
      </c>
      <c r="M122" s="154" t="s">
        <v>58</v>
      </c>
      <c r="N122" s="154"/>
      <c r="O122" s="154"/>
    </row>
    <row r="123" spans="2:15" ht="27" customHeight="1" x14ac:dyDescent="0.15">
      <c r="C123" s="139" t="s">
        <v>42</v>
      </c>
      <c r="D123" s="153"/>
      <c r="E123" s="76">
        <f>E122-E125*0.7</f>
        <v>41807.000000000015</v>
      </c>
      <c r="F123" s="76">
        <f t="shared" ref="F123" si="36">F122-F125*0.7</f>
        <v>9935</v>
      </c>
      <c r="G123" s="76">
        <f t="shared" ref="G123" si="37">G122-G125*0.7</f>
        <v>41807.000000000015</v>
      </c>
      <c r="H123" s="76">
        <f t="shared" ref="H123" si="38">H122-H125*0.7</f>
        <v>9935</v>
      </c>
      <c r="I123" s="76">
        <f t="shared" ref="I123" si="39">I122-I125*0.7</f>
        <v>41807.000000000015</v>
      </c>
      <c r="J123" s="76">
        <f t="shared" ref="J123" si="40">J122-J125*0.7</f>
        <v>9935</v>
      </c>
      <c r="K123" s="76">
        <f t="shared" ref="K123" si="41">K122-K125*0.7</f>
        <v>41807.000000000015</v>
      </c>
      <c r="L123" s="77">
        <f t="shared" ref="L123" si="42">L122-L125*0.7</f>
        <v>9935</v>
      </c>
      <c r="M123" s="154" t="s">
        <v>59</v>
      </c>
      <c r="N123" s="154"/>
      <c r="O123" s="154"/>
    </row>
    <row r="124" spans="2:15" x14ac:dyDescent="0.15">
      <c r="C124" s="141" t="s">
        <v>65</v>
      </c>
      <c r="D124" s="142"/>
      <c r="E124" s="78">
        <f>E125-E122-E120</f>
        <v>360</v>
      </c>
      <c r="F124" s="78">
        <f t="shared" ref="F124:L124" si="43">F125-F122-F120</f>
        <v>3350</v>
      </c>
      <c r="G124" s="78">
        <f t="shared" si="43"/>
        <v>0</v>
      </c>
      <c r="H124" s="78">
        <f t="shared" si="43"/>
        <v>1210</v>
      </c>
      <c r="I124" s="78">
        <f t="shared" si="43"/>
        <v>0</v>
      </c>
      <c r="J124" s="78">
        <f t="shared" si="43"/>
        <v>0</v>
      </c>
      <c r="K124" s="78">
        <f t="shared" si="43"/>
        <v>0</v>
      </c>
      <c r="L124" s="79">
        <f t="shared" si="43"/>
        <v>0</v>
      </c>
      <c r="M124" s="155" t="s">
        <v>57</v>
      </c>
      <c r="N124" s="155"/>
      <c r="O124" s="155"/>
    </row>
    <row r="125" spans="2:15" x14ac:dyDescent="0.15">
      <c r="C125" s="133" t="s">
        <v>40</v>
      </c>
      <c r="D125" s="134"/>
      <c r="E125" s="78">
        <f>SUM($C$112:$C$119)*10</f>
        <v>172690</v>
      </c>
      <c r="F125" s="78">
        <f>SUM($D$112:$D$119)*10</f>
        <v>66450</v>
      </c>
      <c r="G125" s="78">
        <f>SUM($C$112:$C$119)*10</f>
        <v>172690</v>
      </c>
      <c r="H125" s="78">
        <f>SUM($D$112:$D$119)*10</f>
        <v>66450</v>
      </c>
      <c r="I125" s="78">
        <f>SUM($C$112:$C$119)*10</f>
        <v>172690</v>
      </c>
      <c r="J125" s="78">
        <f>SUM($D$112:$D$119)*10</f>
        <v>66450</v>
      </c>
      <c r="K125" s="78">
        <f>SUM($C$112:$C$119)*10</f>
        <v>172690</v>
      </c>
      <c r="L125" s="78">
        <f>SUM($D$112:$D$119)*10</f>
        <v>66450</v>
      </c>
    </row>
    <row r="126" spans="2:15" x14ac:dyDescent="0.15">
      <c r="C126" s="135" t="s">
        <v>60</v>
      </c>
      <c r="D126" s="136"/>
      <c r="E126" s="164">
        <f>SUM(C112:D119)*10</f>
        <v>239140</v>
      </c>
      <c r="F126" s="164"/>
      <c r="G126" s="164"/>
      <c r="H126" s="164"/>
      <c r="I126" s="164"/>
      <c r="J126" s="164"/>
      <c r="K126" s="164"/>
      <c r="L126" s="165"/>
    </row>
  </sheetData>
  <mergeCells count="229">
    <mergeCell ref="M54:O56"/>
    <mergeCell ref="M74:O76"/>
    <mergeCell ref="L96:N99"/>
    <mergeCell ref="M118:O121"/>
    <mergeCell ref="F12:G12"/>
    <mergeCell ref="F13:G13"/>
    <mergeCell ref="F14:G14"/>
    <mergeCell ref="B45:B46"/>
    <mergeCell ref="C45:D45"/>
    <mergeCell ref="E44:L44"/>
    <mergeCell ref="C43:L43"/>
    <mergeCell ref="E45:F45"/>
    <mergeCell ref="G45:H45"/>
    <mergeCell ref="I45:J45"/>
    <mergeCell ref="K45:L45"/>
    <mergeCell ref="H16:I16"/>
    <mergeCell ref="J14:K14"/>
    <mergeCell ref="J15:K15"/>
    <mergeCell ref="J16:K16"/>
    <mergeCell ref="D20:E20"/>
    <mergeCell ref="D21:E21"/>
    <mergeCell ref="F19:G19"/>
    <mergeCell ref="H19:I19"/>
    <mergeCell ref="J19:K19"/>
    <mergeCell ref="F20:G20"/>
    <mergeCell ref="H20:I20"/>
    <mergeCell ref="J20:K20"/>
    <mergeCell ref="D27:E27"/>
    <mergeCell ref="J91:K91"/>
    <mergeCell ref="J92:K92"/>
    <mergeCell ref="D16:E16"/>
    <mergeCell ref="C55:D55"/>
    <mergeCell ref="B62:L62"/>
    <mergeCell ref="C63:L63"/>
    <mergeCell ref="E64:L64"/>
    <mergeCell ref="B65:B66"/>
    <mergeCell ref="C65:D65"/>
    <mergeCell ref="E65:F65"/>
    <mergeCell ref="G65:H65"/>
    <mergeCell ref="I65:J65"/>
    <mergeCell ref="K65:L65"/>
    <mergeCell ref="C57:D57"/>
    <mergeCell ref="C58:D58"/>
    <mergeCell ref="C59:D59"/>
    <mergeCell ref="C60:D60"/>
    <mergeCell ref="C61:D61"/>
    <mergeCell ref="E61:L61"/>
    <mergeCell ref="C75:D75"/>
    <mergeCell ref="H94:I94"/>
    <mergeCell ref="J94:K94"/>
    <mergeCell ref="D100:E100"/>
    <mergeCell ref="D101:E101"/>
    <mergeCell ref="D102:E102"/>
    <mergeCell ref="F90:G90"/>
    <mergeCell ref="H90:I90"/>
    <mergeCell ref="F91:G91"/>
    <mergeCell ref="H91:I91"/>
    <mergeCell ref="F92:G92"/>
    <mergeCell ref="H92:I92"/>
    <mergeCell ref="D93:E93"/>
    <mergeCell ref="D94:E94"/>
    <mergeCell ref="D95:E95"/>
    <mergeCell ref="D96:E96"/>
    <mergeCell ref="D97:E97"/>
    <mergeCell ref="D98:E98"/>
    <mergeCell ref="J98:K98"/>
    <mergeCell ref="F95:G95"/>
    <mergeCell ref="H95:I95"/>
    <mergeCell ref="J95:K95"/>
    <mergeCell ref="F96:G96"/>
    <mergeCell ref="E81:L81"/>
    <mergeCell ref="D90:E90"/>
    <mergeCell ref="D91:E91"/>
    <mergeCell ref="D92:E92"/>
    <mergeCell ref="J90:K90"/>
    <mergeCell ref="B110:B111"/>
    <mergeCell ref="C110:D110"/>
    <mergeCell ref="E110:F110"/>
    <mergeCell ref="G110:H110"/>
    <mergeCell ref="I110:J110"/>
    <mergeCell ref="D89:K89"/>
    <mergeCell ref="F100:G100"/>
    <mergeCell ref="H100:I100"/>
    <mergeCell ref="J100:K100"/>
    <mergeCell ref="D103:K103"/>
    <mergeCell ref="F101:G101"/>
    <mergeCell ref="H101:I101"/>
    <mergeCell ref="J101:K101"/>
    <mergeCell ref="F102:G102"/>
    <mergeCell ref="F97:G97"/>
    <mergeCell ref="H97:I97"/>
    <mergeCell ref="J97:K97"/>
    <mergeCell ref="F98:G98"/>
    <mergeCell ref="H98:I98"/>
    <mergeCell ref="K110:L110"/>
    <mergeCell ref="C120:D120"/>
    <mergeCell ref="E126:L126"/>
    <mergeCell ref="D9:E9"/>
    <mergeCell ref="D10:E10"/>
    <mergeCell ref="D11:E11"/>
    <mergeCell ref="D12:E12"/>
    <mergeCell ref="D13:E13"/>
    <mergeCell ref="D14:E14"/>
    <mergeCell ref="D15:E15"/>
    <mergeCell ref="H102:I102"/>
    <mergeCell ref="J102:K102"/>
    <mergeCell ref="C108:L108"/>
    <mergeCell ref="E109:L109"/>
    <mergeCell ref="H96:I96"/>
    <mergeCell ref="J96:K96"/>
    <mergeCell ref="F93:G93"/>
    <mergeCell ref="H93:I93"/>
    <mergeCell ref="J93:K93"/>
    <mergeCell ref="F94:G94"/>
    <mergeCell ref="H21:I21"/>
    <mergeCell ref="J21:K21"/>
    <mergeCell ref="F21:G21"/>
    <mergeCell ref="D22:K22"/>
    <mergeCell ref="D7:K7"/>
    <mergeCell ref="D17:E17"/>
    <mergeCell ref="F17:G17"/>
    <mergeCell ref="H17:I17"/>
    <mergeCell ref="J17:K17"/>
    <mergeCell ref="D19:E19"/>
    <mergeCell ref="H12:I12"/>
    <mergeCell ref="J11:K11"/>
    <mergeCell ref="J12:K12"/>
    <mergeCell ref="H13:I13"/>
    <mergeCell ref="J13:K13"/>
    <mergeCell ref="D8:K8"/>
    <mergeCell ref="F9:G9"/>
    <mergeCell ref="H9:I9"/>
    <mergeCell ref="J9:K9"/>
    <mergeCell ref="F10:G10"/>
    <mergeCell ref="F11:G11"/>
    <mergeCell ref="H10:I10"/>
    <mergeCell ref="J10:K10"/>
    <mergeCell ref="H11:I11"/>
    <mergeCell ref="F15:G15"/>
    <mergeCell ref="F16:G16"/>
    <mergeCell ref="H14:I14"/>
    <mergeCell ref="H15:I15"/>
    <mergeCell ref="F27:G27"/>
    <mergeCell ref="H27:I27"/>
    <mergeCell ref="J27:K27"/>
    <mergeCell ref="D28:E28"/>
    <mergeCell ref="F28:G28"/>
    <mergeCell ref="H28:I28"/>
    <mergeCell ref="J28:K28"/>
    <mergeCell ref="D24:K24"/>
    <mergeCell ref="D25:K25"/>
    <mergeCell ref="D26:E26"/>
    <mergeCell ref="F26:G26"/>
    <mergeCell ref="H26:I26"/>
    <mergeCell ref="J26:K26"/>
    <mergeCell ref="D31:E31"/>
    <mergeCell ref="F31:G31"/>
    <mergeCell ref="H31:I31"/>
    <mergeCell ref="J31:K31"/>
    <mergeCell ref="D32:E32"/>
    <mergeCell ref="F32:G32"/>
    <mergeCell ref="H32:I32"/>
    <mergeCell ref="J32:K32"/>
    <mergeCell ref="D29:E29"/>
    <mergeCell ref="F29:G29"/>
    <mergeCell ref="H29:I29"/>
    <mergeCell ref="J29:K29"/>
    <mergeCell ref="D30:E30"/>
    <mergeCell ref="F30:G30"/>
    <mergeCell ref="H30:I30"/>
    <mergeCell ref="J30:K30"/>
    <mergeCell ref="H37:I37"/>
    <mergeCell ref="J37:K37"/>
    <mergeCell ref="D33:E33"/>
    <mergeCell ref="F33:G33"/>
    <mergeCell ref="H33:I33"/>
    <mergeCell ref="J33:K33"/>
    <mergeCell ref="D34:E34"/>
    <mergeCell ref="F34:G34"/>
    <mergeCell ref="H34:I34"/>
    <mergeCell ref="J34:K34"/>
    <mergeCell ref="B1:O2"/>
    <mergeCell ref="B3:O3"/>
    <mergeCell ref="M77:O77"/>
    <mergeCell ref="M78:O78"/>
    <mergeCell ref="M79:O79"/>
    <mergeCell ref="L100:O100"/>
    <mergeCell ref="L101:O101"/>
    <mergeCell ref="L102:O102"/>
    <mergeCell ref="L37:O37"/>
    <mergeCell ref="L38:O38"/>
    <mergeCell ref="L19:O19"/>
    <mergeCell ref="L20:O20"/>
    <mergeCell ref="L21:O21"/>
    <mergeCell ref="M59:O59"/>
    <mergeCell ref="M58:O58"/>
    <mergeCell ref="M57:O57"/>
    <mergeCell ref="L36:O36"/>
    <mergeCell ref="D38:E38"/>
    <mergeCell ref="F38:G38"/>
    <mergeCell ref="H38:I38"/>
    <mergeCell ref="J38:K38"/>
    <mergeCell ref="D39:K39"/>
    <mergeCell ref="D36:E36"/>
    <mergeCell ref="F36:G36"/>
    <mergeCell ref="B6:O6"/>
    <mergeCell ref="B41:O41"/>
    <mergeCell ref="C125:D125"/>
    <mergeCell ref="C126:D126"/>
    <mergeCell ref="C77:D77"/>
    <mergeCell ref="C78:D78"/>
    <mergeCell ref="C79:D79"/>
    <mergeCell ref="C80:D80"/>
    <mergeCell ref="C81:D81"/>
    <mergeCell ref="B84:O84"/>
    <mergeCell ref="B85:O85"/>
    <mergeCell ref="B105:O105"/>
    <mergeCell ref="C88:K88"/>
    <mergeCell ref="C122:D122"/>
    <mergeCell ref="C123:D123"/>
    <mergeCell ref="C124:D124"/>
    <mergeCell ref="B106:O106"/>
    <mergeCell ref="M122:O122"/>
    <mergeCell ref="M123:O123"/>
    <mergeCell ref="M124:O124"/>
    <mergeCell ref="H36:I36"/>
    <mergeCell ref="J36:K36"/>
    <mergeCell ref="D37:E37"/>
    <mergeCell ref="F37:G37"/>
  </mergeCells>
  <phoneticPr fontId="1"/>
  <pageMargins left="0.25" right="0.25" top="0.75" bottom="0.75" header="0.3" footer="0.3"/>
  <pageSetup paperSize="9" scale="82" fitToHeight="0" orientation="landscape" r:id="rId1"/>
  <rowBreaks count="2" manualBreakCount="2">
    <brk id="39" max="16383" man="1"/>
    <brk id="82" max="16383" man="1"/>
  </rowBreaks>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Sheet3</vt:lpstr>
      <vt:lpstr>一覧</vt:lpstr>
      <vt:lpstr>一覧!Print_Area</vt:lpstr>
    </vt:vector>
  </TitlesOfParts>
  <Company>京都府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2016-02-18T01:10:28Z</cp:lastPrinted>
  <dcterms:created xsi:type="dcterms:W3CDTF">2016-02-01T02:10:44Z</dcterms:created>
  <dcterms:modified xsi:type="dcterms:W3CDTF">2016-02-19T01:46:44Z</dcterms:modified>
</cp:coreProperties>
</file>