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D:\健康福祉部（本庁）\各課専用\障害者支援課\福祉サービス担当\新型コロナウィルス\☆令和２年度緊急対策\08 慰労金・補助金\13消費税仕入控除\01報告書様式等\02障害分\常に最終版\"/>
    </mc:Choice>
  </mc:AlternateContent>
  <xr:revisionPtr revIDLastSave="0" documentId="13_ncr:1_{015489D5-BDF9-41BA-9A7E-B7E69B183996}" xr6:coauthVersionLast="36" xr6:coauthVersionMax="36" xr10:uidLastSave="{00000000-0000-0000-0000-000000000000}"/>
  <bookViews>
    <workbookView xWindow="0" yWindow="0" windowWidth="15350" windowHeight="6630" tabRatio="823" firstSheet="1" activeTab="4" xr2:uid="{00000000-000D-0000-FFFF-FFFF00000000}"/>
  </bookViews>
  <sheets>
    <sheet name="各シートの説明" sheetId="21" state="hidden" r:id="rId1"/>
    <sheet name="個票1" sheetId="26" r:id="rId2"/>
    <sheet name="別紙概要 (個別対応方式)" sheetId="14" r:id="rId3"/>
    <sheet name="別紙概要 (一括比例配分方式)" sheetId="25" r:id="rId4"/>
    <sheet name="別紙概要（返還なし）" sheetId="24" r:id="rId5"/>
  </sheets>
  <externalReferences>
    <externalReference r:id="rId6"/>
  </externalReferences>
  <definedNames>
    <definedName name="_xlnm.Print_Area" localSheetId="0">各シートの説明!$A$1:$I$11</definedName>
    <definedName name="_xlnm.Print_Area" localSheetId="1">個票1!$A$1:$AN$71</definedName>
    <definedName name="_xlnm.Print_Area" localSheetId="3">'別紙概要 (一括比例配分方式)'!$A$1:$L$82</definedName>
    <definedName name="_xlnm.Print_Area" localSheetId="2">'別紙概要 (個別対応方式)'!$A$1:$O$88</definedName>
    <definedName name="_xlnm.Print_Area" localSheetId="4">'別紙概要（返還なし）'!$A$1:$K$29</definedName>
    <definedName name="Z_3B354CA7_5DDB_486E_B190_D1AF122751B8_.wvu.PrintArea" localSheetId="3" hidden="1">'別紙概要 (一括比例配分方式)'!$A$3:$L$83</definedName>
    <definedName name="Z_3B354CA7_5DDB_486E_B190_D1AF122751B8_.wvu.PrintArea" localSheetId="2" hidden="1">'別紙概要 (個別対応方式)'!$A$3:$O$89</definedName>
    <definedName name="Z_3B354CA7_5DDB_486E_B190_D1AF122751B8_.wvu.PrintArea" localSheetId="4" hidden="1">'別紙概要（返還なし）'!$A$3:$K$29</definedName>
  </definedNames>
  <calcPr calcId="191029"/>
  <customWorkbookViews>
    <customWorkbookView name="厚生労働省ネットワークシステム - 個人用ビュー" guid="{3B354CA7-5DDB-486E-B190-D1AF122751B8}" mergeInterval="0" personalView="1" maximized="1" windowWidth="1920" windowHeight="806" tabRatio="686" activeSheetId="6"/>
  </customWorkbookViews>
</workbook>
</file>

<file path=xl/calcChain.xml><?xml version="1.0" encoding="utf-8"?>
<calcChain xmlns="http://schemas.openxmlformats.org/spreadsheetml/2006/main">
  <c r="J71" i="25" l="1"/>
  <c r="K67" i="25"/>
  <c r="J67" i="25"/>
  <c r="I67" i="25"/>
  <c r="L66" i="25"/>
  <c r="L65" i="25"/>
  <c r="L64" i="25"/>
  <c r="J30" i="25"/>
  <c r="K26" i="25"/>
  <c r="J26" i="25"/>
  <c r="I26" i="25"/>
  <c r="L25" i="25"/>
  <c r="L24" i="25"/>
  <c r="L23" i="25"/>
  <c r="H70" i="26"/>
  <c r="X59" i="26"/>
  <c r="X58" i="26"/>
  <c r="H50" i="26"/>
  <c r="X40" i="26"/>
  <c r="H37" i="26"/>
  <c r="AI26" i="26"/>
  <c r="X25" i="26"/>
  <c r="V22" i="26"/>
  <c r="M22" i="26"/>
  <c r="AO22" i="26" s="1"/>
  <c r="L74" i="14"/>
  <c r="N70" i="14"/>
  <c r="M70" i="14"/>
  <c r="L70" i="14"/>
  <c r="K70" i="14"/>
  <c r="J70" i="14"/>
  <c r="O69" i="14"/>
  <c r="O68" i="14"/>
  <c r="O67" i="14"/>
  <c r="L67" i="25" l="1"/>
  <c r="G74" i="25" s="1"/>
  <c r="I77" i="25" s="1"/>
  <c r="L26" i="25"/>
  <c r="G33" i="25" s="1"/>
  <c r="I36" i="25" s="1"/>
  <c r="O70" i="14"/>
  <c r="H77" i="14" s="1"/>
  <c r="J81" i="14" s="1"/>
  <c r="H78" i="14" l="1"/>
  <c r="J82" i="14" s="1"/>
  <c r="J83" i="14" s="1"/>
  <c r="O25" i="14"/>
  <c r="O23" i="14" l="1"/>
  <c r="M26" i="14"/>
  <c r="N26" i="14"/>
  <c r="O24" i="14"/>
  <c r="L30" i="14"/>
  <c r="L26" i="14" l="1"/>
  <c r="K26" i="14"/>
  <c r="J26" i="14"/>
  <c r="O26" i="14" l="1"/>
  <c r="H33" i="14"/>
  <c r="J37" i="14" s="1"/>
  <c r="H34" i="14"/>
  <c r="J38" i="14" s="1"/>
  <c r="J39"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kiku</author>
  </authors>
  <commentList>
    <comment ref="AW3" authorId="0" shapeId="0" xr:uid="{0C01D796-1EE7-4212-81AC-BFE4ACC79187}">
      <text>
        <r>
          <rPr>
            <b/>
            <sz val="16"/>
            <color indexed="81"/>
            <rFont val="MS P ゴシック"/>
            <family val="3"/>
            <charset val="128"/>
          </rPr>
          <t>実績額の合計が仕入控除税額の対象経費の合計額と一致するようにしてください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樫　一生</author>
    <author>＊</author>
  </authors>
  <commentList>
    <comment ref="N21" authorId="0" shapeId="0" xr:uid="{37F30FDC-7CCB-43D7-8E33-DAF4A5E3980B}">
      <text>
        <r>
          <rPr>
            <b/>
            <sz val="9"/>
            <color indexed="81"/>
            <rFont val="MS P ゴシック"/>
            <family val="3"/>
            <charset val="128"/>
          </rPr>
          <t>補助金の対象期間はR2.4月～R3.3月であるが、事業所により事業年度が補助対象期間と異なる場合がある。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O26" authorId="1" shapeId="0" xr:uid="{1697BC1D-13F6-4C03-910C-C3F3FDB46878}">
      <text>
        <r>
          <rPr>
            <b/>
            <sz val="9"/>
            <color indexed="81"/>
            <rFont val="MS P ゴシック"/>
            <family val="3"/>
            <charset val="128"/>
          </rPr>
          <t>合計額は、補助金の確定額ではなく、実績額の合計と一致するよう記載してください。</t>
        </r>
      </text>
    </comment>
    <comment ref="B29" authorId="1" shapeId="0" xr:uid="{F5050D42-C6AE-42D5-9730-9D9201DF19A1}">
      <text>
        <r>
          <rPr>
            <b/>
            <sz val="9"/>
            <color indexed="81"/>
            <rFont val="MS P ゴシック"/>
            <family val="3"/>
            <charset val="128"/>
          </rPr>
          <t>確定申告書から転記してください</t>
        </r>
      </text>
    </comment>
    <comment ref="B30" authorId="1" shapeId="0" xr:uid="{C971ABF9-CE46-481A-93E2-CD2FF43691B3}">
      <text>
        <r>
          <rPr>
            <b/>
            <sz val="9"/>
            <color indexed="81"/>
            <rFont val="MS P ゴシック"/>
            <family val="3"/>
            <charset val="128"/>
          </rPr>
          <t>確定申告書から転記してください</t>
        </r>
      </text>
    </comment>
    <comment ref="L30" authorId="1" shapeId="0" xr:uid="{DB8CD678-D840-4F73-9B00-5884068A002F}">
      <text>
        <r>
          <rPr>
            <b/>
            <sz val="9"/>
            <color indexed="81"/>
            <rFont val="MS P ゴシック"/>
            <family val="3"/>
            <charset val="128"/>
          </rPr>
          <t>課税売上高５億円以下かつ課税売上割合が95%以上の場合は1.000000000となります。</t>
        </r>
      </text>
    </comment>
    <comment ref="N65" authorId="0" shapeId="0" xr:uid="{24596431-3F25-4DBD-B870-A02C42833C14}">
      <text>
        <r>
          <rPr>
            <b/>
            <sz val="9"/>
            <color indexed="81"/>
            <rFont val="MS P ゴシック"/>
            <family val="3"/>
            <charset val="128"/>
          </rPr>
          <t>補助金の対象期間はR2.4月～R3.3月であるが、事業所により事業年度が補助対象期間と異なる場合がある。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O70" authorId="1" shapeId="0" xr:uid="{F9E13163-404F-439F-B94B-74B92897AD6D}">
      <text>
        <r>
          <rPr>
            <b/>
            <sz val="9"/>
            <color indexed="81"/>
            <rFont val="MS P ゴシック"/>
            <family val="3"/>
            <charset val="128"/>
          </rPr>
          <t>合計額は、補助金の確定額ではなく、実績額の合計と一致するよう記載してください。</t>
        </r>
      </text>
    </comment>
    <comment ref="B73" authorId="1" shapeId="0" xr:uid="{89F7937F-ED04-4ACA-B2A7-D8EDC60A8CCB}">
      <text>
        <r>
          <rPr>
            <b/>
            <sz val="9"/>
            <color indexed="81"/>
            <rFont val="MS P ゴシック"/>
            <family val="3"/>
            <charset val="128"/>
          </rPr>
          <t>確定申告書から転記してください</t>
        </r>
      </text>
    </comment>
    <comment ref="B74" authorId="1" shapeId="0" xr:uid="{2E208B83-2114-427C-85D7-C937B8BF7B91}">
      <text>
        <r>
          <rPr>
            <b/>
            <sz val="9"/>
            <color indexed="81"/>
            <rFont val="MS P ゴシック"/>
            <family val="3"/>
            <charset val="128"/>
          </rPr>
          <t>確定申告書から転記してください</t>
        </r>
      </text>
    </comment>
    <comment ref="L74" authorId="1" shapeId="0" xr:uid="{333859EB-FBDF-4BA0-8027-CC24D476A4C4}">
      <text>
        <r>
          <rPr>
            <b/>
            <sz val="9"/>
            <color indexed="81"/>
            <rFont val="MS P ゴシック"/>
            <family val="3"/>
            <charset val="128"/>
          </rPr>
          <t>課税売上高５億円以下かつ課税売上割合が95%以上の場合は1.000000000となります。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樫　一生</author>
    <author>＊</author>
    <author>髙桑　健</author>
  </authors>
  <commentList>
    <comment ref="K21" authorId="0" shapeId="0" xr:uid="{2613462A-5F11-47E2-B53B-29699A6A93A1}">
      <text>
        <r>
          <rPr>
            <b/>
            <sz val="9"/>
            <color indexed="81"/>
            <rFont val="MS P ゴシック"/>
            <family val="3"/>
            <charset val="128"/>
          </rPr>
          <t>補助金の対象期間はR2.4月～R3.3月であるが、事業所により事業年度が補助対象期間と異なる場合がある。
その場合、補助金の対象経費の中で消費税申告が前年度分または次年度分となるケースが想定されるため、補助金の対象経費のうち、前年度又は次年度の消費税申告とされるものについては、「前年度又は次年度の仕入分」欄に記入すること。</t>
        </r>
      </text>
    </comment>
    <comment ref="L26" authorId="1" shapeId="0" xr:uid="{F4DEEC9F-B3EB-4AAE-BBB9-E9B9D9B5FFC6}">
      <text>
        <r>
          <rPr>
            <b/>
            <sz val="9"/>
            <color indexed="81"/>
            <rFont val="MS P ゴシック"/>
            <family val="3"/>
            <charset val="128"/>
          </rPr>
          <t>合計額は、補助金の確定額ではなく、実績額の合計と一致するよう記載してください。</t>
        </r>
      </text>
    </comment>
    <comment ref="J30" authorId="1" shapeId="0" xr:uid="{CF03658A-238E-4235-8502-1A6394E8E0C5}">
      <text>
        <r>
          <rPr>
            <b/>
            <sz val="9"/>
            <color indexed="81"/>
            <rFont val="MS P ゴシック"/>
            <family val="3"/>
            <charset val="128"/>
          </rPr>
          <t>課税売上高５億円以下かつ課税売上額割合が95%以上の場合は1.000000000となります。</t>
        </r>
      </text>
    </comment>
    <comment ref="K62" authorId="0" shapeId="0" xr:uid="{53F6E764-2A0C-485F-99B6-AE2D9517FB2C}">
      <text>
        <r>
          <rPr>
            <b/>
            <sz val="9"/>
            <color indexed="81"/>
            <rFont val="MS P ゴシック"/>
            <family val="3"/>
            <charset val="128"/>
          </rPr>
          <t>補助金の対象期間はR2.4月～R3.3月であるが、事業所により事業年度が補助対象期間と異なる場合がある。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L67" authorId="1" shapeId="0" xr:uid="{89707A34-809B-43F6-91DF-41EBDD132BD6}">
      <text>
        <r>
          <rPr>
            <b/>
            <sz val="9"/>
            <color indexed="81"/>
            <rFont val="MS P ゴシック"/>
            <family val="3"/>
            <charset val="128"/>
          </rPr>
          <t>合計額は、補助金の確定額ではなく、実績額の合計と一致するよう記載してください。</t>
        </r>
      </text>
    </comment>
    <comment ref="B70" authorId="2" shapeId="0" xr:uid="{AB4ED3FB-EEE2-4F46-97F2-151DB3A53F09}">
      <text>
        <r>
          <rPr>
            <b/>
            <sz val="9"/>
            <color indexed="81"/>
            <rFont val="MS P ゴシック"/>
            <family val="3"/>
            <charset val="128"/>
          </rPr>
          <t>確定申告書から転記してください</t>
        </r>
      </text>
    </comment>
    <comment ref="B71" authorId="2" shapeId="0" xr:uid="{6EDDE292-3AFC-4DF8-9F78-1DDB226653BB}">
      <text>
        <r>
          <rPr>
            <b/>
            <sz val="9"/>
            <color indexed="81"/>
            <rFont val="MS P ゴシック"/>
            <family val="3"/>
            <charset val="128"/>
          </rPr>
          <t>確定申告書から転記してください</t>
        </r>
      </text>
    </comment>
    <comment ref="J71" authorId="1" shapeId="0" xr:uid="{52DAB665-C5FD-45A6-8A03-F6395D821157}">
      <text>
        <r>
          <rPr>
            <b/>
            <sz val="9"/>
            <color indexed="81"/>
            <rFont val="MS P ゴシック"/>
            <family val="3"/>
            <charset val="128"/>
          </rPr>
          <t>課税売上高５億円以下かつ課税売上額割合が95%以上の場合は1.000000000となります。</t>
        </r>
      </text>
    </comment>
  </commentList>
</comments>
</file>

<file path=xl/sharedStrings.xml><?xml version="1.0" encoding="utf-8"?>
<sst xmlns="http://schemas.openxmlformats.org/spreadsheetml/2006/main" count="330" uniqueCount="155">
  <si>
    <t>６　仕入控除税額の概要</t>
  </si>
  <si>
    <t>課税仕入</t>
    <rPh sb="0" eb="2">
      <t>カゼイ</t>
    </rPh>
    <rPh sb="2" eb="4">
      <t>シイレ</t>
    </rPh>
    <phoneticPr fontId="1"/>
  </si>
  <si>
    <t>（２）課税売上割合</t>
    <rPh sb="3" eb="5">
      <t>カゼイ</t>
    </rPh>
    <rPh sb="5" eb="7">
      <t>ウリアゲ</t>
    </rPh>
    <rPh sb="7" eb="9">
      <t>ワリアイ</t>
    </rPh>
    <phoneticPr fontId="1"/>
  </si>
  <si>
    <t>４  補助事業名</t>
  </si>
  <si>
    <t>経費の内訳</t>
    <rPh sb="0" eb="2">
      <t>ケイヒ</t>
    </rPh>
    <rPh sb="3" eb="5">
      <t>ウチワケ</t>
    </rPh>
    <phoneticPr fontId="1"/>
  </si>
  <si>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</si>
  <si>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</si>
  <si>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</si>
  <si>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合計
（Ｄ）</t>
    <rPh sb="0" eb="2">
      <t>ゴウケイ</t>
    </rPh>
    <phoneticPr fontId="1"/>
  </si>
  <si>
    <t>・個別対応方式の場合</t>
    <rPh sb="1" eb="3">
      <t>コベツ</t>
    </rPh>
    <rPh sb="3" eb="5">
      <t>タイオウ</t>
    </rPh>
    <rPh sb="5" eb="7">
      <t>ホウシキ</t>
    </rPh>
    <rPh sb="8" eb="10">
      <t>バアイ</t>
    </rPh>
    <phoneticPr fontId="1"/>
  </si>
  <si>
    <t>・一括比例配分方式の場合</t>
    <rPh sb="1" eb="3">
      <t>イッカツ</t>
    </rPh>
    <rPh sb="3" eb="5">
      <t>ヒレイ</t>
    </rPh>
    <rPh sb="5" eb="7">
      <t>ハイブン</t>
    </rPh>
    <rPh sb="7" eb="9">
      <t>ホウシキ</t>
    </rPh>
    <rPh sb="10" eb="12">
      <t>バアイ</t>
    </rPh>
    <phoneticPr fontId="1"/>
  </si>
  <si>
    <t>円</t>
    <rPh sb="0" eb="1">
      <t>エン</t>
    </rPh>
    <phoneticPr fontId="1"/>
  </si>
  <si>
    <t xml:space="preserve">      </t>
    <phoneticPr fontId="1"/>
  </si>
  <si>
    <t>円</t>
    <phoneticPr fontId="1"/>
  </si>
  <si>
    <t>・・・・・・（返還額）</t>
    <rPh sb="7" eb="10">
      <t>ヘンカンガク</t>
    </rPh>
    <phoneticPr fontId="1"/>
  </si>
  <si>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1"/>
  </si>
  <si>
    <t>・簡易課税方式による場合は、簡易課税方式の確定申告書（写し）</t>
    <rPh sb="10" eb="12">
      <t>バアイ</t>
    </rPh>
    <rPh sb="14" eb="16">
      <t>カンイ</t>
    </rPh>
    <rPh sb="16" eb="18">
      <t>カゼイ</t>
    </rPh>
    <rPh sb="18" eb="20">
      <t>ホウシキ</t>
    </rPh>
    <phoneticPr fontId="1"/>
  </si>
  <si>
    <t>　　添付書類</t>
    <rPh sb="2" eb="4">
      <t>テンプ</t>
    </rPh>
    <rPh sb="4" eb="6">
      <t>ショルイ</t>
    </rPh>
    <phoneticPr fontId="1"/>
  </si>
  <si>
    <t>６　仕入控除税額の概要（返還のない理由を記載すること）</t>
    <rPh sb="12" eb="14">
      <t>ヘンカン</t>
    </rPh>
    <rPh sb="17" eb="19">
      <t>リユウ</t>
    </rPh>
    <rPh sb="20" eb="22">
      <t>キサイ</t>
    </rPh>
    <phoneticPr fontId="1"/>
  </si>
  <si>
    <t xml:space="preserve">      </t>
    <phoneticPr fontId="1"/>
  </si>
  <si>
    <t>（３）支出のうち課税仕入れの占める割合</t>
    <phoneticPr fontId="1"/>
  </si>
  <si>
    <t>　課税売上対応分（Ａ／Ｄ）＝</t>
    <phoneticPr fontId="1"/>
  </si>
  <si>
    <t>　共通対応分（Ｃ／Ｄ）＝</t>
    <phoneticPr fontId="1"/>
  </si>
  <si>
    <t>・・・・・・（返還額）</t>
    <phoneticPr fontId="1"/>
  </si>
  <si>
    <t>　合計</t>
    <rPh sb="1" eb="3">
      <t>ゴウケイ</t>
    </rPh>
    <phoneticPr fontId="1"/>
  </si>
  <si>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1"/>
  </si>
  <si>
    <t>各シートの説明</t>
    <rPh sb="0" eb="1">
      <t>カク</t>
    </rPh>
    <rPh sb="5" eb="7">
      <t>セツメイ</t>
    </rPh>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</si>
  <si>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</si>
  <si>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</si>
  <si>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</si>
  <si>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（課税資産の譲渡等の対価の額）（Ｅ）</t>
    <rPh sb="1" eb="3">
      <t>カゼイ</t>
    </rPh>
    <rPh sb="3" eb="5">
      <t>シサン</t>
    </rPh>
    <rPh sb="6" eb="8">
      <t>ジョウト</t>
    </rPh>
    <rPh sb="8" eb="9">
      <t>トウ</t>
    </rPh>
    <rPh sb="10" eb="12">
      <t>タイカ</t>
    </rPh>
    <rPh sb="13" eb="14">
      <t>ガク</t>
    </rPh>
    <phoneticPr fontId="1"/>
  </si>
  <si>
    <t>（資産の譲渡等の対価の額）（Ｆ）</t>
    <rPh sb="1" eb="3">
      <t>シサン</t>
    </rPh>
    <rPh sb="4" eb="6">
      <t>ジョウト</t>
    </rPh>
    <rPh sb="6" eb="7">
      <t>トウ</t>
    </rPh>
    <rPh sb="8" eb="10">
      <t>タイカ</t>
    </rPh>
    <rPh sb="11" eb="12">
      <t>ガク</t>
    </rPh>
    <phoneticPr fontId="1"/>
  </si>
  <si>
    <t>・・・・・・（Ｈ）</t>
    <phoneticPr fontId="1"/>
  </si>
  <si>
    <t>・・・・・・（Ｉ）</t>
    <phoneticPr fontId="1"/>
  </si>
  <si>
    <t>・・・・・・（Ｊ）</t>
    <phoneticPr fontId="1"/>
  </si>
  <si>
    <t>・・・・・・（Ｋ）</t>
    <phoneticPr fontId="1"/>
  </si>
  <si>
    <t>５　補助金確定額</t>
    <phoneticPr fontId="1"/>
  </si>
  <si>
    <t>□</t>
    <phoneticPr fontId="1"/>
  </si>
  <si>
    <t>特定収入割合が５％を超えるため、補助金に係る消費税及び地方消費税の仕入控除税額がない。</t>
    <phoneticPr fontId="1"/>
  </si>
  <si>
    <t>簡易課税方式により申告したため、補助金に係る消費税及び地方消費税の仕入控除税額がない。</t>
    <phoneticPr fontId="1"/>
  </si>
  <si>
    <t>その他（　　　　　　　　　　　　　　　　　　　　　　　　　　　　　　　　　　　　　　　　　　）</t>
    <rPh sb="2" eb="3">
      <t>タ</t>
    </rPh>
    <phoneticPr fontId="1"/>
  </si>
  <si>
    <t>（　　　　　　　　　　　　）のため、消費税の申告義務がない。</t>
    <phoneticPr fontId="1"/>
  </si>
  <si>
    <r>
      <t>（２）課税売上割合　</t>
    </r>
    <r>
      <rPr>
        <sz val="11"/>
        <rFont val="ＭＳ 明朝"/>
        <family val="1"/>
        <charset val="128"/>
      </rPr>
      <t>※消費税及び地方消費税の確定申告書より転記</t>
    </r>
    <rPh sb="3" eb="5">
      <t>カゼイ</t>
    </rPh>
    <rPh sb="5" eb="7">
      <t>ウリアゲ</t>
    </rPh>
    <rPh sb="7" eb="9">
      <t>ワリアイ</t>
    </rPh>
    <rPh sb="11" eb="14">
      <t>ショウヒゼイ</t>
    </rPh>
    <rPh sb="14" eb="15">
      <t>オヨ</t>
    </rPh>
    <rPh sb="16" eb="18">
      <t>チホウ</t>
    </rPh>
    <rPh sb="18" eb="21">
      <t>ショウヒゼイ</t>
    </rPh>
    <rPh sb="22" eb="24">
      <t>カクテイ</t>
    </rPh>
    <rPh sb="24" eb="27">
      <t>シンコクショ</t>
    </rPh>
    <rPh sb="29" eb="31">
      <t>テンキ</t>
    </rPh>
    <phoneticPr fontId="1"/>
  </si>
  <si>
    <t>国庫補助金確定額×Ｈ×１０／１１０＝</t>
    <rPh sb="0" eb="2">
      <t>コッコ</t>
    </rPh>
    <rPh sb="2" eb="4">
      <t>ホジョ</t>
    </rPh>
    <rPh sb="4" eb="5">
      <t>キン</t>
    </rPh>
    <rPh sb="5" eb="8">
      <t>カクテイガク</t>
    </rPh>
    <phoneticPr fontId="1"/>
  </si>
  <si>
    <t>国庫補助金確定額×Ｉ×１０／１１０×Ｇ＝</t>
    <phoneticPr fontId="1"/>
  </si>
  <si>
    <t>合計（Ｊ＋Ｋ）＝</t>
    <rPh sb="0" eb="2">
      <t>ゴウケイ</t>
    </rPh>
    <phoneticPr fontId="1"/>
  </si>
  <si>
    <t>（別紙概要：個別対応方式）</t>
    <rPh sb="1" eb="3">
      <t>ベッシ</t>
    </rPh>
    <rPh sb="3" eb="5">
      <t>ガイヨウ</t>
    </rPh>
    <rPh sb="6" eb="8">
      <t>コベツ</t>
    </rPh>
    <rPh sb="8" eb="10">
      <t>タイオウ</t>
    </rPh>
    <rPh sb="10" eb="12">
      <t>ホウシキ</t>
    </rPh>
    <phoneticPr fontId="1"/>
  </si>
  <si>
    <t>（別紙概要：一括比例配分方式）</t>
    <rPh sb="1" eb="3">
      <t>ベッシ</t>
    </rPh>
    <rPh sb="3" eb="5">
      <t>ガイヨウ</t>
    </rPh>
    <rPh sb="6" eb="8">
      <t>イッカツ</t>
    </rPh>
    <rPh sb="8" eb="10">
      <t>ヒレイ</t>
    </rPh>
    <rPh sb="10" eb="12">
      <t>ハイブン</t>
    </rPh>
    <rPh sb="12" eb="14">
      <t>ホウシキ</t>
    </rPh>
    <phoneticPr fontId="1"/>
  </si>
  <si>
    <t>（別紙概要：返還なし）</t>
    <rPh sb="1" eb="3">
      <t>ベッシ</t>
    </rPh>
    <rPh sb="3" eb="5">
      <t>ガイヨウ</t>
    </rPh>
    <rPh sb="6" eb="8">
      <t>ヘンカン</t>
    </rPh>
    <phoneticPr fontId="1"/>
  </si>
  <si>
    <t>合計
（ｂ）</t>
    <rPh sb="0" eb="2">
      <t>ゴウケイ</t>
    </rPh>
    <phoneticPr fontId="1"/>
  </si>
  <si>
    <t>　課税仕入ａ／ｂ＝</t>
    <phoneticPr fontId="1"/>
  </si>
  <si>
    <t>（課税資産の譲渡等の対価の額）（ｃ）</t>
    <rPh sb="1" eb="3">
      <t>カゼイ</t>
    </rPh>
    <rPh sb="3" eb="5">
      <t>シサン</t>
    </rPh>
    <rPh sb="6" eb="8">
      <t>ジョウト</t>
    </rPh>
    <rPh sb="8" eb="9">
      <t>トウ</t>
    </rPh>
    <rPh sb="10" eb="12">
      <t>タイカ</t>
    </rPh>
    <rPh sb="13" eb="14">
      <t>ガク</t>
    </rPh>
    <phoneticPr fontId="1"/>
  </si>
  <si>
    <t>（資産の譲渡等の対価の額）（ｄ）</t>
    <rPh sb="1" eb="3">
      <t>シサン</t>
    </rPh>
    <rPh sb="4" eb="6">
      <t>ジョウト</t>
    </rPh>
    <rPh sb="6" eb="7">
      <t>トウ</t>
    </rPh>
    <rPh sb="8" eb="10">
      <t>タイカ</t>
    </rPh>
    <rPh sb="11" eb="12">
      <t>ガク</t>
    </rPh>
    <phoneticPr fontId="1"/>
  </si>
  <si>
    <t>・・・・・・（ｆ）</t>
    <phoneticPr fontId="1"/>
  </si>
  <si>
    <t xml:space="preserve">国庫補助金確定額×ｆ×１０／１１０×ｅ＝ </t>
    <phoneticPr fontId="1"/>
  </si>
  <si>
    <r>
      <rPr>
        <sz val="12"/>
        <rFont val="ＭＳ 明朝"/>
        <family val="1"/>
        <charset val="128"/>
      </rPr>
      <t>・・・・・・（Ｇ）</t>
    </r>
    <r>
      <rPr>
        <sz val="11"/>
        <rFont val="ＭＳ 明朝"/>
        <family val="1"/>
        <charset val="128"/>
      </rPr>
      <t xml:space="preserve">
（計算に使用する課税売上割合）</t>
    </r>
    <phoneticPr fontId="1"/>
  </si>
  <si>
    <r>
      <t xml:space="preserve">・・・・・・（e）
</t>
    </r>
    <r>
      <rPr>
        <sz val="11"/>
        <rFont val="ＭＳ 明朝"/>
        <family val="1"/>
        <charset val="128"/>
      </rPr>
      <t>（計算に使用する課税売上割合）</t>
    </r>
    <phoneticPr fontId="1"/>
  </si>
  <si>
    <t>前年度又は
次年度の
仕入分</t>
    <rPh sb="0" eb="3">
      <t>ゼンネンド</t>
    </rPh>
    <rPh sb="3" eb="4">
      <t>マタ</t>
    </rPh>
    <rPh sb="6" eb="9">
      <t>ジネンド</t>
    </rPh>
    <rPh sb="11" eb="13">
      <t>シイレ</t>
    </rPh>
    <rPh sb="13" eb="14">
      <t>ブン</t>
    </rPh>
    <phoneticPr fontId="1"/>
  </si>
  <si>
    <t>前年度又は
次年度の
仕入分</t>
    <phoneticPr fontId="1"/>
  </si>
  <si>
    <t>課税仕入（ａ）</t>
    <phoneticPr fontId="1"/>
  </si>
  <si>
    <t>対象経費が課税仕入れにおける非課税売上対応分しか該当しないため。</t>
    <rPh sb="0" eb="2">
      <t>タイショウ</t>
    </rPh>
    <rPh sb="2" eb="4">
      <t>ケイヒ</t>
    </rPh>
    <rPh sb="5" eb="7">
      <t>カゼイ</t>
    </rPh>
    <rPh sb="7" eb="9">
      <t>シイ</t>
    </rPh>
    <rPh sb="14" eb="17">
      <t>ヒカゼイ</t>
    </rPh>
    <rPh sb="17" eb="19">
      <t>ウリアゲ</t>
    </rPh>
    <rPh sb="19" eb="22">
      <t>タイオウブン</t>
    </rPh>
    <rPh sb="24" eb="26">
      <t>ガイトウ</t>
    </rPh>
    <phoneticPr fontId="1"/>
  </si>
  <si>
    <t>１　法人名</t>
    <rPh sb="2" eb="4">
      <t>ホウジン</t>
    </rPh>
    <rPh sb="4" eb="5">
      <t>メイ</t>
    </rPh>
    <phoneticPr fontId="1"/>
  </si>
  <si>
    <t>２　代表者職・氏名</t>
    <rPh sb="2" eb="5">
      <t>ダイヒョウシャ</t>
    </rPh>
    <rPh sb="5" eb="6">
      <t>ショク</t>
    </rPh>
    <rPh sb="7" eb="9">
      <t>シメイ</t>
    </rPh>
    <phoneticPr fontId="1"/>
  </si>
  <si>
    <t>３　所在地</t>
    <phoneticPr fontId="1"/>
  </si>
  <si>
    <t>京都府新型コロナウイルス感染症緊急包括支援事業（障害分）</t>
    <rPh sb="0" eb="3">
      <t>キョウトフ</t>
    </rPh>
    <rPh sb="3" eb="5">
      <t>シンガタ</t>
    </rPh>
    <rPh sb="12" eb="15">
      <t>カンセンショウ</t>
    </rPh>
    <rPh sb="15" eb="17">
      <t>キンキュウ</t>
    </rPh>
    <rPh sb="17" eb="19">
      <t>ホウカツ</t>
    </rPh>
    <rPh sb="19" eb="21">
      <t>シエン</t>
    </rPh>
    <rPh sb="21" eb="23">
      <t>ジギョウ</t>
    </rPh>
    <rPh sb="24" eb="26">
      <t>ショウガイ</t>
    </rPh>
    <rPh sb="26" eb="27">
      <t>ブン</t>
    </rPh>
    <phoneticPr fontId="1"/>
  </si>
  <si>
    <t>（５）添付書類</t>
    <rPh sb="3" eb="5">
      <t>テンプ</t>
    </rPh>
    <rPh sb="5" eb="7">
      <t>ショルイ</t>
    </rPh>
    <phoneticPr fontId="1"/>
  </si>
  <si>
    <t>　　　・確定申告書（写し）</t>
    <rPh sb="4" eb="6">
      <t>カクテイ</t>
    </rPh>
    <rPh sb="6" eb="9">
      <t>シンコクショ</t>
    </rPh>
    <rPh sb="10" eb="11">
      <t>ウツ</t>
    </rPh>
    <phoneticPr fontId="1"/>
  </si>
  <si>
    <t>　　　・課税売上割合・控除対象仕入税額等の計算表（写し）</t>
    <rPh sb="25" eb="26">
      <t>ウツ</t>
    </rPh>
    <phoneticPr fontId="1"/>
  </si>
  <si>
    <t>　　　・特定収入割合が確認できる資料</t>
    <rPh sb="4" eb="6">
      <t>トクテイ</t>
    </rPh>
    <rPh sb="6" eb="8">
      <t>シュウニュウ</t>
    </rPh>
    <rPh sb="8" eb="10">
      <t>ワリアイ</t>
    </rPh>
    <rPh sb="11" eb="13">
      <t>カクニン</t>
    </rPh>
    <rPh sb="16" eb="18">
      <t>シリョウ</t>
    </rPh>
    <phoneticPr fontId="1"/>
  </si>
  <si>
    <t>１　法人名</t>
    <rPh sb="2" eb="4">
      <t>ホウジン</t>
    </rPh>
    <phoneticPr fontId="1"/>
  </si>
  <si>
    <t>株式会社○○</t>
    <rPh sb="0" eb="4">
      <t>カブシキガイシャ</t>
    </rPh>
    <phoneticPr fontId="1"/>
  </si>
  <si>
    <t>代表取締役・○○　○○</t>
    <rPh sb="0" eb="2">
      <t>ダイヒョウ</t>
    </rPh>
    <rPh sb="2" eb="5">
      <t>トリシマリヤク</t>
    </rPh>
    <phoneticPr fontId="1"/>
  </si>
  <si>
    <t>京都市上京区○○・・・</t>
    <rPh sb="0" eb="3">
      <t>キョウトシ</t>
    </rPh>
    <rPh sb="3" eb="6">
      <t>カミギョウク</t>
    </rPh>
    <phoneticPr fontId="1"/>
  </si>
  <si>
    <t>◯◯費</t>
    <rPh sb="2" eb="3">
      <t>ヒ</t>
    </rPh>
    <phoneticPr fontId="1"/>
  </si>
  <si>
    <t>【個別対応方式】</t>
    <rPh sb="1" eb="3">
      <t>コベツ</t>
    </rPh>
    <rPh sb="3" eb="5">
      <t>タイオウ</t>
    </rPh>
    <rPh sb="5" eb="7">
      <t>ホウシキ</t>
    </rPh>
    <phoneticPr fontId="1"/>
  </si>
  <si>
    <t>（様式２）</t>
    <rPh sb="1" eb="3">
      <t>ヨウシキ</t>
    </rPh>
    <phoneticPr fontId="1"/>
  </si>
  <si>
    <t>新型コロナウイルス感染症緊急包括支援交付金（障害分）に関する事業実施報告書</t>
    <rPh sb="22" eb="24">
      <t>ショウガイ</t>
    </rPh>
    <rPh sb="34" eb="36">
      <t>ホウコク</t>
    </rPh>
    <phoneticPr fontId="1"/>
  </si>
  <si>
    <t>施設概要</t>
    <rPh sb="0" eb="2">
      <t>シセツ</t>
    </rPh>
    <rPh sb="2" eb="4">
      <t>ガイヨウ</t>
    </rPh>
    <phoneticPr fontId="1"/>
  </si>
  <si>
    <t>事業所番号</t>
    <rPh sb="0" eb="3">
      <t>ジギョウショ</t>
    </rPh>
    <rPh sb="3" eb="5">
      <t>バンゴウ</t>
    </rPh>
    <phoneticPr fontId="1"/>
  </si>
  <si>
    <t>事業所名称</t>
    <rPh sb="0" eb="3">
      <t>ジギョウショ</t>
    </rPh>
    <rPh sb="3" eb="5">
      <t>メイショウ</t>
    </rPh>
    <phoneticPr fontId="1"/>
  </si>
  <si>
    <t>所在地</t>
    <rPh sb="0" eb="3">
      <t>ショザイチ</t>
    </rPh>
    <phoneticPr fontId="1"/>
  </si>
  <si>
    <t>都道府県名</t>
    <rPh sb="0" eb="4">
      <t>トドウフケン</t>
    </rPh>
    <rPh sb="4" eb="5">
      <t>メイ</t>
    </rPh>
    <phoneticPr fontId="1"/>
  </si>
  <si>
    <t>住所</t>
    <rPh sb="0" eb="2">
      <t>ジュウショ</t>
    </rPh>
    <phoneticPr fontId="1"/>
  </si>
  <si>
    <t>連絡先</t>
    <rPh sb="0" eb="3">
      <t>レンラクサキ</t>
    </rPh>
    <phoneticPr fontId="1"/>
  </si>
  <si>
    <t>電話番号</t>
    <rPh sb="0" eb="2">
      <t>デンワ</t>
    </rPh>
    <rPh sb="2" eb="4">
      <t>バンゴウ</t>
    </rPh>
    <phoneticPr fontId="1"/>
  </si>
  <si>
    <t>担当部署名</t>
    <rPh sb="0" eb="2">
      <t>タントウ</t>
    </rPh>
    <rPh sb="2" eb="5">
      <t>ブショメイ</t>
    </rPh>
    <phoneticPr fontId="1"/>
  </si>
  <si>
    <r>
      <t>提供サービス</t>
    </r>
    <r>
      <rPr>
        <sz val="6"/>
        <rFont val="ＭＳ Ｐ明朝"/>
        <family val="1"/>
        <charset val="128"/>
      </rPr>
      <t>（プルダウンから選択）</t>
    </r>
    <rPh sb="0" eb="2">
      <t>テイキョウ</t>
    </rPh>
    <rPh sb="14" eb="16">
      <t>センタク</t>
    </rPh>
    <phoneticPr fontId="1"/>
  </si>
  <si>
    <t>定員</t>
    <rPh sb="0" eb="2">
      <t>テイイン</t>
    </rPh>
    <phoneticPr fontId="1"/>
  </si>
  <si>
    <t>人</t>
    <rPh sb="0" eb="1">
      <t>ニン</t>
    </rPh>
    <phoneticPr fontId="1"/>
  </si>
  <si>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1"/>
  </si>
  <si>
    <t>事業区分</t>
    <rPh sb="0" eb="2">
      <t>ジギョウ</t>
    </rPh>
    <rPh sb="2" eb="4">
      <t>クブン</t>
    </rPh>
    <phoneticPr fontId="1"/>
  </si>
  <si>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1"/>
  </si>
  <si>
    <r>
      <t xml:space="preserve">  感染対策徹底支援事業　</t>
    </r>
    <r>
      <rPr>
        <sz val="8"/>
        <rFont val="ＭＳ Ｐ明朝"/>
        <family val="1"/>
        <charset val="128"/>
      </rPr>
      <t>→ 2-1,2-2を記載</t>
    </r>
    <rPh sb="23" eb="25">
      <t>キサイ</t>
    </rPh>
    <phoneticPr fontId="1"/>
  </si>
  <si>
    <r>
      <t xml:space="preserve"> 個別再開支援助成事業　</t>
    </r>
    <r>
      <rPr>
        <sz val="8"/>
        <rFont val="ＭＳ Ｐ明朝"/>
        <family val="1"/>
        <charset val="128"/>
      </rPr>
      <t>→ 3を記載</t>
    </r>
    <rPh sb="7" eb="9">
      <t>ジョセイ</t>
    </rPh>
    <rPh sb="16" eb="18">
      <t>キサイ</t>
    </rPh>
    <phoneticPr fontId="1"/>
  </si>
  <si>
    <r>
      <t>　再開環境整備助成事業　</t>
    </r>
    <r>
      <rPr>
        <sz val="8"/>
        <rFont val="ＭＳ Ｐ明朝"/>
        <family val="1"/>
        <charset val="128"/>
      </rPr>
      <t>→ 4を記載</t>
    </r>
    <rPh sb="7" eb="9">
      <t>ジョセイ</t>
    </rPh>
    <rPh sb="16" eb="18">
      <t>キサイ</t>
    </rPh>
    <phoneticPr fontId="1"/>
  </si>
  <si>
    <t>口座情報</t>
    <rPh sb="0" eb="2">
      <t>コウザ</t>
    </rPh>
    <rPh sb="2" eb="4">
      <t>ジョウホウ</t>
    </rPh>
    <phoneticPr fontId="1"/>
  </si>
  <si>
    <t>国保連合会に登録されている口座情報を本事業の振込に使用することに同意する</t>
    <rPh sb="0" eb="2">
      <t>コクホ</t>
    </rPh>
    <rPh sb="2" eb="4">
      <t>レンゴウ</t>
    </rPh>
    <rPh sb="4" eb="5">
      <t>カイ</t>
    </rPh>
    <rPh sb="6" eb="8">
      <t>トウロク</t>
    </rPh>
    <rPh sb="13" eb="15">
      <t>コウザ</t>
    </rPh>
    <rPh sb="15" eb="17">
      <t>ジョウホウ</t>
    </rPh>
    <rPh sb="18" eb="19">
      <t>ホン</t>
    </rPh>
    <rPh sb="19" eb="21">
      <t>ジギョウ</t>
    </rPh>
    <rPh sb="22" eb="24">
      <t>フリコミ</t>
    </rPh>
    <rPh sb="25" eb="27">
      <t>シヨウ</t>
    </rPh>
    <rPh sb="32" eb="34">
      <t>ドウイ</t>
    </rPh>
    <phoneticPr fontId="1"/>
  </si>
  <si>
    <t>本事業は原則、国保連合会のシステムを活用しての交付を予定しています。（債権譲渡がある場合等を除く）</t>
    <rPh sb="0" eb="1">
      <t>ホン</t>
    </rPh>
    <rPh sb="1" eb="3">
      <t>ジギョウ</t>
    </rPh>
    <rPh sb="4" eb="6">
      <t>ゲンソク</t>
    </rPh>
    <rPh sb="7" eb="9">
      <t>コクホ</t>
    </rPh>
    <rPh sb="9" eb="12">
      <t>レンゴウカイ</t>
    </rPh>
    <rPh sb="18" eb="20">
      <t>カツヨウ</t>
    </rPh>
    <rPh sb="23" eb="25">
      <t>コウフ</t>
    </rPh>
    <rPh sb="26" eb="28">
      <t>ヨテイ</t>
    </rPh>
    <rPh sb="35" eb="37">
      <t>サイケン</t>
    </rPh>
    <rPh sb="37" eb="39">
      <t>ジョウト</t>
    </rPh>
    <rPh sb="42" eb="44">
      <t>バアイ</t>
    </rPh>
    <rPh sb="44" eb="45">
      <t>トウ</t>
    </rPh>
    <rPh sb="46" eb="47">
      <t>ノゾ</t>
    </rPh>
    <phoneticPr fontId="1"/>
  </si>
  <si>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1"/>
  </si>
  <si>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1"/>
  </si>
  <si>
    <t>支出済額</t>
    <rPh sb="0" eb="2">
      <t>シシュツ</t>
    </rPh>
    <rPh sb="2" eb="3">
      <t>ズミ</t>
    </rPh>
    <rPh sb="3" eb="4">
      <t>ガク</t>
    </rPh>
    <phoneticPr fontId="1"/>
  </si>
  <si>
    <t>１．障害福祉慰労金事業</t>
    <rPh sb="2" eb="4">
      <t>ショウガイ</t>
    </rPh>
    <rPh sb="4" eb="6">
      <t>フクシ</t>
    </rPh>
    <rPh sb="6" eb="9">
      <t>イロウキン</t>
    </rPh>
    <rPh sb="9" eb="11">
      <t>ジギョウ</t>
    </rPh>
    <phoneticPr fontId="1"/>
  </si>
  <si>
    <t xml:space="preserve"> ※対象職員の氏名等について、様式３を作成すること。</t>
    <phoneticPr fontId="1"/>
  </si>
  <si>
    <t>実績額①</t>
    <rPh sb="0" eb="2">
      <t>ジッセキ</t>
    </rPh>
    <rPh sb="2" eb="3">
      <t>ガク</t>
    </rPh>
    <phoneticPr fontId="1"/>
  </si>
  <si>
    <t>千円</t>
    <rPh sb="0" eb="2">
      <t>センエン</t>
    </rPh>
    <phoneticPr fontId="1"/>
  </si>
  <si>
    <t>慰労金の区分・人数</t>
    <rPh sb="0" eb="3">
      <t>イロウキン</t>
    </rPh>
    <rPh sb="4" eb="6">
      <t>クブン</t>
    </rPh>
    <rPh sb="7" eb="9">
      <t>ニンズウ</t>
    </rPh>
    <phoneticPr fontId="1"/>
  </si>
  <si>
    <t>20万円対象</t>
    <rPh sb="2" eb="4">
      <t>マンエン</t>
    </rPh>
    <rPh sb="4" eb="6">
      <t>タイショウ</t>
    </rPh>
    <phoneticPr fontId="1"/>
  </si>
  <si>
    <t>5万円対象</t>
    <rPh sb="1" eb="3">
      <t>マンエン</t>
    </rPh>
    <rPh sb="3" eb="5">
      <t>タイショウ</t>
    </rPh>
    <phoneticPr fontId="1"/>
  </si>
  <si>
    <t>振込手数料</t>
    <rPh sb="0" eb="5">
      <t>フリコミテスウリョウ</t>
    </rPh>
    <phoneticPr fontId="1"/>
  </si>
  <si>
    <t>（千円未満切捨）</t>
    <rPh sb="1" eb="2">
      <t>セン</t>
    </rPh>
    <rPh sb="2" eb="5">
      <t>エンミマン</t>
    </rPh>
    <rPh sb="5" eb="6">
      <t>キ</t>
    </rPh>
    <rPh sb="6" eb="7">
      <t>ス</t>
    </rPh>
    <phoneticPr fontId="1"/>
  </si>
  <si>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1"/>
  </si>
  <si>
    <t>補助上限額</t>
    <rPh sb="0" eb="2">
      <t>ホジョ</t>
    </rPh>
    <rPh sb="2" eb="5">
      <t>ジョウゲンガク</t>
    </rPh>
    <phoneticPr fontId="1"/>
  </si>
  <si>
    <t>実績額</t>
    <rPh sb="0" eb="3">
      <t>ジッセキガク</t>
    </rPh>
    <phoneticPr fontId="1"/>
  </si>
  <si>
    <t>今回実績分②</t>
    <rPh sb="0" eb="2">
      <t>コンカイ</t>
    </rPh>
    <rPh sb="2" eb="4">
      <t>ジッセキ</t>
    </rPh>
    <rPh sb="4" eb="5">
      <t>ブン</t>
    </rPh>
    <phoneticPr fontId="1"/>
  </si>
  <si>
    <t>（多機能型簡易居室の設置に要する費用を除く。）</t>
  </si>
  <si>
    <t>既報告分</t>
    <rPh sb="0" eb="1">
      <t>スデ</t>
    </rPh>
    <rPh sb="1" eb="3">
      <t>ホウコク</t>
    </rPh>
    <rPh sb="3" eb="4">
      <t>ブン</t>
    </rPh>
    <phoneticPr fontId="1"/>
  </si>
  <si>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1"/>
  </si>
  <si>
    <t>年度合計額</t>
    <rPh sb="0" eb="2">
      <t>ネンド</t>
    </rPh>
    <rPh sb="2" eb="5">
      <t>ゴウケイガク</t>
    </rPh>
    <phoneticPr fontId="1"/>
  </si>
  <si>
    <t>科目</t>
    <rPh sb="0" eb="2">
      <t>カモク</t>
    </rPh>
    <phoneticPr fontId="1"/>
  </si>
  <si>
    <t>所要額（円）</t>
    <rPh sb="0" eb="2">
      <t>ショヨウ</t>
    </rPh>
    <rPh sb="2" eb="3">
      <t>ガク</t>
    </rPh>
    <rPh sb="4" eb="5">
      <t>エン</t>
    </rPh>
    <phoneticPr fontId="1"/>
  </si>
  <si>
    <t>用途・品目・数量等</t>
    <rPh sb="0" eb="2">
      <t>ヨウト</t>
    </rPh>
    <rPh sb="3" eb="5">
      <t>ヒンモク</t>
    </rPh>
    <rPh sb="6" eb="8">
      <t>スウリョウ</t>
    </rPh>
    <rPh sb="8" eb="9">
      <t>トウ</t>
    </rPh>
    <phoneticPr fontId="1"/>
  </si>
  <si>
    <t>賃金・報酬</t>
    <rPh sb="0" eb="2">
      <t>チンギン</t>
    </rPh>
    <rPh sb="3" eb="5">
      <t>ホウシュウ</t>
    </rPh>
    <phoneticPr fontId="1"/>
  </si>
  <si>
    <t>謝金</t>
    <rPh sb="0" eb="2">
      <t>シャキン</t>
    </rPh>
    <phoneticPr fontId="1"/>
  </si>
  <si>
    <t>会議費</t>
    <rPh sb="0" eb="3">
      <t>カイギヒ</t>
    </rPh>
    <phoneticPr fontId="1"/>
  </si>
  <si>
    <t>旅費</t>
    <rPh sb="0" eb="2">
      <t>リョヒ</t>
    </rPh>
    <phoneticPr fontId="1"/>
  </si>
  <si>
    <t>需用費</t>
    <rPh sb="0" eb="3">
      <t>ジュヨウヒ</t>
    </rPh>
    <phoneticPr fontId="1"/>
  </si>
  <si>
    <t>役務費</t>
    <rPh sb="0" eb="2">
      <t>エキム</t>
    </rPh>
    <phoneticPr fontId="1"/>
  </si>
  <si>
    <t>委託料</t>
    <rPh sb="0" eb="3">
      <t>イタクリョウ</t>
    </rPh>
    <phoneticPr fontId="1"/>
  </si>
  <si>
    <t>使用料及び賃借料</t>
    <rPh sb="0" eb="3">
      <t>シヨウリョウ</t>
    </rPh>
    <rPh sb="3" eb="4">
      <t>オヨ</t>
    </rPh>
    <rPh sb="5" eb="8">
      <t>チンシャクリョウ</t>
    </rPh>
    <phoneticPr fontId="1"/>
  </si>
  <si>
    <t>備品購入費</t>
    <rPh sb="0" eb="2">
      <t>ビヒン</t>
    </rPh>
    <rPh sb="2" eb="5">
      <t>コウニュウヒ</t>
    </rPh>
    <phoneticPr fontId="1"/>
  </si>
  <si>
    <t>合計</t>
    <rPh sb="0" eb="2">
      <t>ゴウケイ</t>
    </rPh>
    <phoneticPr fontId="1"/>
  </si>
  <si>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1"/>
  </si>
  <si>
    <t>（多機能型簡易居室の設置に要する費用に限る。）</t>
    <rPh sb="19" eb="20">
      <t>カギ</t>
    </rPh>
    <phoneticPr fontId="1"/>
  </si>
  <si>
    <t>工事請負費</t>
    <rPh sb="0" eb="2">
      <t>コウジ</t>
    </rPh>
    <rPh sb="2" eb="4">
      <t>ウケオイ</t>
    </rPh>
    <rPh sb="4" eb="5">
      <t>ヒ</t>
    </rPh>
    <phoneticPr fontId="1"/>
  </si>
  <si>
    <t>原材料費</t>
    <rPh sb="0" eb="4">
      <t>ゲンザイリョウヒ</t>
    </rPh>
    <phoneticPr fontId="1"/>
  </si>
  <si>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1"/>
  </si>
  <si>
    <t>実績額③</t>
    <rPh sb="0" eb="2">
      <t>ジッセキ</t>
    </rPh>
    <rPh sb="2" eb="3">
      <t>ガク</t>
    </rPh>
    <phoneticPr fontId="1"/>
  </si>
  <si>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1"/>
  </si>
  <si>
    <t>対象利用者数</t>
    <rPh sb="0" eb="2">
      <t>タイショウ</t>
    </rPh>
    <rPh sb="2" eb="5">
      <t>リヨウシャ</t>
    </rPh>
    <rPh sb="5" eb="6">
      <t>スウ</t>
    </rPh>
    <phoneticPr fontId="1"/>
  </si>
  <si>
    <t>計画相談支援</t>
    <rPh sb="0" eb="2">
      <t>ケイカク</t>
    </rPh>
    <rPh sb="2" eb="4">
      <t>ソウダン</t>
    </rPh>
    <rPh sb="4" eb="6">
      <t>シエン</t>
    </rPh>
    <phoneticPr fontId="1"/>
  </si>
  <si>
    <t>障害児相談支援</t>
    <rPh sb="0" eb="3">
      <t>ショウガイジ</t>
    </rPh>
    <rPh sb="3" eb="5">
      <t>ソウダン</t>
    </rPh>
    <rPh sb="5" eb="7">
      <t>シエン</t>
    </rPh>
    <phoneticPr fontId="1"/>
  </si>
  <si>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1"/>
  </si>
  <si>
    <t>今回実績分④</t>
    <rPh sb="0" eb="2">
      <t>コンカイ</t>
    </rPh>
    <rPh sb="2" eb="4">
      <t>ジッセキ</t>
    </rPh>
    <rPh sb="4" eb="5">
      <t>ブン</t>
    </rPh>
    <phoneticPr fontId="1"/>
  </si>
  <si>
    <t>環境整備への助成事業</t>
  </si>
  <si>
    <t>既実績分</t>
    <rPh sb="0" eb="1">
      <t>スデ</t>
    </rPh>
    <rPh sb="1" eb="3">
      <t>ジッセキ</t>
    </rPh>
    <rPh sb="3" eb="4">
      <t>ブン</t>
    </rPh>
    <phoneticPr fontId="1"/>
  </si>
  <si>
    <t>【在宅サービス事業所における環境整備のための経費】</t>
    <rPh sb="1" eb="3">
      <t>ザイタク</t>
    </rPh>
    <rPh sb="7" eb="10">
      <t>ジギョウショ</t>
    </rPh>
    <rPh sb="14" eb="16">
      <t>カンキョウ</t>
    </rPh>
    <rPh sb="16" eb="18">
      <t>セイビ</t>
    </rPh>
    <rPh sb="22" eb="24">
      <t>ケイヒ</t>
    </rPh>
    <phoneticPr fontId="1"/>
  </si>
  <si>
    <t>（注）2-1．、2-2．及び４．の事業の実績額は、補助上限額と所要額を比較していずれか低い方の額が入力される。</t>
    <rPh sb="1" eb="2">
      <t>チュウ</t>
    </rPh>
    <rPh sb="12" eb="13">
      <t>オヨ</t>
    </rPh>
    <rPh sb="17" eb="19">
      <t>ジギョウ</t>
    </rPh>
    <rPh sb="20" eb="22">
      <t>ジッセキ</t>
    </rPh>
    <rPh sb="22" eb="23">
      <t>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1"/>
  </si>
  <si>
    <t>【一括比例配分方式】</t>
    <rPh sb="1" eb="3">
      <t>イッカツ</t>
    </rPh>
    <rPh sb="3" eb="5">
      <t>ヒレイ</t>
    </rPh>
    <rPh sb="5" eb="7">
      <t>ハイブン</t>
    </rPh>
    <rPh sb="7" eb="9">
      <t>ホウシキ</t>
    </rPh>
    <phoneticPr fontId="1"/>
  </si>
  <si>
    <t>（１）対象経費の使途の内訳</t>
    <rPh sb="3" eb="5">
      <t>タイショウ</t>
    </rPh>
    <rPh sb="5" eb="7">
      <t>ケイヒ</t>
    </rPh>
    <rPh sb="8" eb="10">
      <t>シト</t>
    </rPh>
    <rPh sb="11" eb="13">
      <t>ウチワケ</t>
    </rPh>
    <phoneticPr fontId="1"/>
  </si>
  <si>
    <t>◯◯費</t>
    <phoneticPr fontId="1"/>
  </si>
  <si>
    <t>【返還なし】</t>
    <rPh sb="1" eb="3">
      <t>ヘンカン</t>
    </rPh>
    <phoneticPr fontId="1"/>
  </si>
  <si>
    <t>■</t>
    <phoneticPr fontId="1"/>
  </si>
  <si>
    <t>非課税仕入等</t>
    <rPh sb="0" eb="3">
      <t>ヒカゼイ</t>
    </rPh>
    <rPh sb="3" eb="5">
      <t>シイレ</t>
    </rPh>
    <rPh sb="5" eb="6">
      <t>トウ</t>
    </rPh>
    <phoneticPr fontId="1"/>
  </si>
  <si>
    <t>・特定収入割合が５％を超える場合は、特定収入割合の計算表等</t>
    <rPh sb="14" eb="16">
      <t>バアイ</t>
    </rPh>
    <rPh sb="18" eb="20">
      <t>トクテイ</t>
    </rPh>
    <rPh sb="20" eb="22">
      <t>シュウニュウ</t>
    </rPh>
    <rPh sb="22" eb="24">
      <t>ワリアイ</t>
    </rPh>
    <rPh sb="25" eb="27">
      <t>ケイサン</t>
    </rPh>
    <rPh sb="27" eb="28">
      <t>オモテ</t>
    </rPh>
    <rPh sb="28" eb="29">
      <t>トウ</t>
    </rPh>
    <phoneticPr fontId="1"/>
  </si>
  <si>
    <t>対象経費が非課税仕入及び不課税仕入（人件費等）しか該当しないため。</t>
    <rPh sb="0" eb="2">
      <t>タイショウ</t>
    </rPh>
    <rPh sb="2" eb="4">
      <t>ケイヒ</t>
    </rPh>
    <rPh sb="5" eb="8">
      <t>ヒカゼイ</t>
    </rPh>
    <rPh sb="8" eb="10">
      <t>シイレ</t>
    </rPh>
    <rPh sb="10" eb="11">
      <t>オヨ</t>
    </rPh>
    <rPh sb="12" eb="15">
      <t>フカゼイ</t>
    </rPh>
    <rPh sb="15" eb="17">
      <t>シイレ</t>
    </rPh>
    <rPh sb="18" eb="21">
      <t>ジンケンヒ</t>
    </rPh>
    <rPh sb="21" eb="22">
      <t>トウ</t>
    </rPh>
    <rPh sb="25" eb="27">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</si>
</sst>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000_ ;[Red]\-#,##0.00000000\ "/>
    <numFmt numFmtId="177" formatCode="#,##0.00000000_ "/>
    <numFmt numFmtId="178" formatCode="#,##0_ "/>
    <numFmt numFmtId="179" formatCode="#,##0.000000000;&quot;△ &quot;#,##0.000000000"/>
    <numFmt numFmtId="180" formatCode="#,##0;\-#,##0;&quot;&quot;"/>
    <numFmt numFmtId="181" formatCode="#,##0_ ;[Red]\-#,##0\ "/>
  </numFmts>
  <fonts count="32">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b/>
      <sz val="12"/>
      <color indexed="8"/>
      <name val="ＭＳ 明朝"/>
      <family val="1"/>
      <charset val="128"/>
    </font>
    <font>
      <b/>
      <sz val="12"/>
      <name val="ＭＳ 明朝"/>
      <family val="1"/>
      <charset val="128"/>
    </font>
    <font>
      <sz val="11"/>
      <name val="ＭＳ Ｐ明朝"/>
      <family val="1"/>
      <charset val="128"/>
    </font>
    <font>
      <b/>
      <sz val="11"/>
      <name val="ＭＳ Ｐゴシック"/>
      <family val="3"/>
      <charset val="128"/>
    </font>
    <font>
      <b/>
      <sz val="12"/>
      <name val="ＭＳ Ｐゴシック"/>
      <family val="3"/>
      <charset val="128"/>
    </font>
    <font>
      <sz val="14"/>
      <color indexed="8"/>
      <name val="ＭＳ 明朝"/>
      <family val="1"/>
      <charset val="128"/>
    </font>
    <font>
      <sz val="14"/>
      <name val="ＭＳ 明朝"/>
      <family val="1"/>
      <charset val="128"/>
    </font>
    <font>
      <sz val="12"/>
      <color theme="1"/>
      <name val="ＭＳ Ｐゴシック"/>
      <family val="3"/>
      <charset val="128"/>
    </font>
    <font>
      <b/>
      <sz val="9"/>
      <color indexed="81"/>
      <name val="MS P ゴシック"/>
      <family val="3"/>
      <charset val="128"/>
    </font>
    <font>
      <sz val="11"/>
      <color rgb="FFFF0000"/>
      <name val="ＭＳ 明朝"/>
      <family val="1"/>
      <charset val="128"/>
    </font>
    <font>
      <b/>
      <sz val="16"/>
      <color rgb="FFFF0000"/>
      <name val="ＭＳ 明朝"/>
      <family val="1"/>
      <charset val="128"/>
    </font>
    <font>
      <sz val="22"/>
      <name val="HGS創英角ﾎﾟｯﾌﾟ体"/>
      <family val="3"/>
      <charset val="128"/>
    </font>
    <font>
      <sz val="10"/>
      <name val="ＭＳ Ｐ明朝"/>
      <family val="1"/>
      <charset val="128"/>
    </font>
    <font>
      <sz val="9"/>
      <name val="ＭＳ Ｐ明朝"/>
      <family val="1"/>
      <charset val="128"/>
    </font>
    <font>
      <sz val="10"/>
      <name val="ＭＳ 明朝"/>
      <family val="1"/>
      <charset val="128"/>
    </font>
    <font>
      <sz val="6"/>
      <name val="ＭＳ Ｐ明朝"/>
      <family val="1"/>
      <charset val="128"/>
    </font>
    <font>
      <sz val="8"/>
      <name val="ＭＳ Ｐ明朝"/>
      <family val="1"/>
      <charset val="128"/>
    </font>
    <font>
      <u/>
      <sz val="9"/>
      <name val="ＭＳ Ｐ明朝"/>
      <family val="1"/>
      <charset val="128"/>
    </font>
    <font>
      <b/>
      <sz val="10"/>
      <name val="ＭＳ Ｐ明朝"/>
      <family val="1"/>
      <charset val="128"/>
    </font>
    <font>
      <b/>
      <sz val="9"/>
      <name val="ＭＳ Ｐ明朝"/>
      <family val="1"/>
      <charset val="128"/>
    </font>
    <font>
      <sz val="9"/>
      <color theme="1"/>
      <name val="ＭＳ Ｐ明朝"/>
      <family val="1"/>
      <charset val="128"/>
    </font>
    <font>
      <sz val="10"/>
      <color theme="0"/>
      <name val="ＭＳ Ｐ明朝"/>
      <family val="1"/>
      <charset val="128"/>
    </font>
    <font>
      <b/>
      <sz val="16"/>
      <color indexed="81"/>
      <name val="MS P ゴシック"/>
      <family val="3"/>
      <charset val="128"/>
    </font>
    <font>
      <sz val="22"/>
      <name val="ＤＦ特太ゴシック体"/>
      <family val="3"/>
      <charset val="128"/>
    </font>
    <font>
      <sz val="12"/>
      <name val="ＭＳ Ｐゴシック"/>
      <family val="3"/>
      <charset val="128"/>
      <scheme val="major"/>
    </font>
  </fonts>
  <fills count="9">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thin">
        <color indexed="64"/>
      </bottom>
      <diagonal/>
    </border>
  </borders>
  <cellStyleXfs count="8">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9" fillId="0" borderId="0"/>
    <xf numFmtId="38" fontId="4" fillId="0" borderId="0" applyFont="0" applyFill="0" applyBorder="0" applyAlignment="0" applyProtection="0">
      <alignment vertical="center"/>
    </xf>
    <xf numFmtId="0" fontId="4" fillId="0" borderId="0">
      <alignment vertical="center"/>
    </xf>
  </cellStyleXfs>
  <cellXfs count="352">
    <xf numFmtId="0" fontId="0" fillId="0" borderId="0" xfId="0"/>
    <xf numFmtId="0" fontId="3" fillId="0" borderId="0" xfId="0" applyFont="1"/>
    <xf numFmtId="0" fontId="3" fillId="0" borderId="0" xfId="0" applyFont="1" applyAlignment="1">
      <alignment vertical="center" wrapText="1"/>
    </xf>
    <xf numFmtId="0" fontId="3" fillId="0" borderId="0" xfId="0" applyFont="1" applyAlignment="1"/>
    <xf numFmtId="0" fontId="2" fillId="2" borderId="0" xfId="0" applyFont="1" applyFill="1" applyAlignment="1"/>
    <xf numFmtId="0" fontId="3" fillId="2" borderId="0" xfId="0" applyFont="1" applyFill="1"/>
    <xf numFmtId="0" fontId="3" fillId="2" borderId="0" xfId="0" applyFont="1" applyFill="1" applyAlignment="1">
      <alignment vertical="center" wrapText="1"/>
    </xf>
    <xf numFmtId="0" fontId="3" fillId="2" borderId="0" xfId="0" applyFont="1" applyFill="1" applyAlignment="1"/>
    <xf numFmtId="0" fontId="5" fillId="2" borderId="0" xfId="0" applyFont="1" applyFill="1"/>
    <xf numFmtId="0" fontId="5" fillId="2" borderId="0" xfId="0" applyFont="1" applyFill="1" applyAlignment="1"/>
    <xf numFmtId="0" fontId="0" fillId="0" borderId="0" xfId="0" applyAlignment="1">
      <alignment vertical="center"/>
    </xf>
    <xf numFmtId="3" fontId="5" fillId="0" borderId="0" xfId="0" applyNumberFormat="1" applyFont="1" applyFill="1" applyBorder="1" applyAlignment="1"/>
    <xf numFmtId="0" fontId="7" fillId="2" borderId="0" xfId="0" applyFont="1" applyFill="1" applyAlignment="1"/>
    <xf numFmtId="0" fontId="5" fillId="0" borderId="0" xfId="0" applyFont="1"/>
    <xf numFmtId="0" fontId="5" fillId="4" borderId="0" xfId="0" applyFont="1" applyFill="1" applyAlignment="1">
      <alignment vertical="center"/>
    </xf>
    <xf numFmtId="0" fontId="5" fillId="2" borderId="0" xfId="0" applyFont="1" applyFill="1" applyAlignment="1">
      <alignment vertical="center"/>
    </xf>
    <xf numFmtId="0" fontId="5" fillId="2" borderId="1" xfId="0" applyFont="1" applyFill="1" applyBorder="1" applyAlignment="1">
      <alignment horizontal="center" vertical="center" wrapText="1"/>
    </xf>
    <xf numFmtId="0" fontId="5" fillId="2" borderId="5" xfId="0" applyFont="1" applyFill="1" applyBorder="1" applyAlignment="1">
      <alignment horizontal="left" vertical="center"/>
    </xf>
    <xf numFmtId="3" fontId="5" fillId="4" borderId="0" xfId="0" applyNumberFormat="1" applyFont="1" applyFill="1" applyBorder="1" applyAlignment="1">
      <alignment horizontal="center" vertical="center"/>
    </xf>
    <xf numFmtId="0" fontId="0" fillId="2" borderId="0" xfId="0" applyFill="1"/>
    <xf numFmtId="0" fontId="0" fillId="2" borderId="0" xfId="0" applyFill="1" applyAlignment="1">
      <alignment vertical="center"/>
    </xf>
    <xf numFmtId="0" fontId="11" fillId="2" borderId="0" xfId="0" applyFont="1" applyFill="1" applyAlignment="1">
      <alignment vertical="center"/>
    </xf>
    <xf numFmtId="0" fontId="3" fillId="2" borderId="0" xfId="0" applyFont="1" applyFill="1" applyAlignment="1">
      <alignment vertical="center"/>
    </xf>
    <xf numFmtId="0" fontId="12" fillId="2" borderId="0" xfId="0" applyFont="1" applyFill="1" applyAlignment="1">
      <alignment horizontal="left" vertical="center"/>
    </xf>
    <xf numFmtId="0" fontId="12" fillId="2" borderId="0" xfId="0" applyFont="1" applyFill="1" applyAlignment="1">
      <alignment vertical="center" wrapText="1"/>
    </xf>
    <xf numFmtId="0" fontId="13" fillId="2" borderId="0" xfId="0" applyFont="1" applyFill="1" applyAlignment="1">
      <alignment horizontal="right" vertical="center"/>
    </xf>
    <xf numFmtId="0" fontId="13" fillId="2" borderId="0" xfId="0" applyFont="1" applyFill="1" applyAlignment="1"/>
    <xf numFmtId="0" fontId="13" fillId="2" borderId="0" xfId="0" applyFont="1" applyFill="1"/>
    <xf numFmtId="0" fontId="5" fillId="0" borderId="0" xfId="0" applyFont="1" applyAlignment="1">
      <alignment vertical="center"/>
    </xf>
    <xf numFmtId="0" fontId="5" fillId="2" borderId="0" xfId="0" applyFont="1" applyFill="1" applyBorder="1" applyAlignment="1">
      <alignment vertical="center"/>
    </xf>
    <xf numFmtId="3" fontId="5" fillId="4" borderId="0" xfId="0" applyNumberFormat="1" applyFont="1" applyFill="1" applyBorder="1" applyAlignment="1">
      <alignment vertical="center"/>
    </xf>
    <xf numFmtId="0" fontId="8" fillId="2" borderId="0" xfId="0" applyFont="1" applyFill="1" applyAlignment="1">
      <alignment vertical="center"/>
    </xf>
    <xf numFmtId="178" fontId="5" fillId="2" borderId="1" xfId="0" applyNumberFormat="1" applyFont="1" applyFill="1" applyBorder="1" applyAlignment="1">
      <alignment vertical="center"/>
    </xf>
    <xf numFmtId="0" fontId="14" fillId="2" borderId="0" xfId="0" applyFont="1" applyFill="1" applyAlignment="1">
      <alignment vertical="center"/>
    </xf>
    <xf numFmtId="0" fontId="3" fillId="0" borderId="0" xfId="0" applyFont="1" applyAlignment="1">
      <alignment vertical="center"/>
    </xf>
    <xf numFmtId="0" fontId="13" fillId="2" borderId="0" xfId="0" applyFont="1" applyFill="1" applyAlignment="1">
      <alignment vertical="center"/>
    </xf>
    <xf numFmtId="0" fontId="13" fillId="0" borderId="0" xfId="0" applyFont="1" applyAlignment="1">
      <alignment vertical="center"/>
    </xf>
    <xf numFmtId="0" fontId="7" fillId="2" borderId="0" xfId="0" applyFont="1" applyFill="1" applyAlignment="1">
      <alignment vertical="center"/>
    </xf>
    <xf numFmtId="0" fontId="2" fillId="2" borderId="0" xfId="0" applyFont="1" applyFill="1" applyAlignment="1">
      <alignment vertical="center"/>
    </xf>
    <xf numFmtId="3" fontId="5" fillId="2" borderId="0" xfId="0" applyNumberFormat="1" applyFont="1" applyFill="1" applyBorder="1" applyAlignment="1">
      <alignment vertical="center" shrinkToFit="1"/>
    </xf>
    <xf numFmtId="3" fontId="5" fillId="0" borderId="0" xfId="0" applyNumberFormat="1" applyFont="1" applyFill="1" applyBorder="1" applyAlignment="1">
      <alignment vertical="center"/>
    </xf>
    <xf numFmtId="38" fontId="5" fillId="3" borderId="1" xfId="1" applyFont="1" applyFill="1" applyBorder="1" applyAlignment="1">
      <alignment horizontal="right" vertical="center" shrinkToFit="1"/>
    </xf>
    <xf numFmtId="38" fontId="5" fillId="0" borderId="1" xfId="1" applyFont="1" applyFill="1" applyBorder="1" applyAlignment="1">
      <alignment horizontal="right" vertical="center" shrinkToFit="1"/>
    </xf>
    <xf numFmtId="38" fontId="5" fillId="2" borderId="1" xfId="1" applyFont="1" applyFill="1" applyBorder="1" applyAlignment="1">
      <alignment horizontal="right" vertical="center" shrinkToFit="1"/>
    </xf>
    <xf numFmtId="178" fontId="5" fillId="2" borderId="6" xfId="0" applyNumberFormat="1" applyFont="1" applyFill="1" applyBorder="1" applyAlignment="1">
      <alignment vertical="center"/>
    </xf>
    <xf numFmtId="0" fontId="5" fillId="2" borderId="0" xfId="0" applyFont="1" applyFill="1" applyAlignment="1">
      <alignment horizontal="center" vertical="center"/>
    </xf>
    <xf numFmtId="179" fontId="5" fillId="2" borderId="1" xfId="0" applyNumberFormat="1" applyFont="1" applyFill="1" applyBorder="1" applyAlignment="1">
      <alignment horizontal="right" vertical="center"/>
    </xf>
    <xf numFmtId="0" fontId="3" fillId="2" borderId="0" xfId="0" applyFont="1" applyFill="1" applyAlignment="1">
      <alignment horizontal="center" vertical="center"/>
    </xf>
    <xf numFmtId="0" fontId="5" fillId="2" borderId="0" xfId="0" applyFont="1" applyFill="1" applyAlignment="1">
      <alignment horizontal="left" vertical="center" indent="1"/>
    </xf>
    <xf numFmtId="0" fontId="16" fillId="2" borderId="0" xfId="0" applyFont="1" applyFill="1"/>
    <xf numFmtId="0" fontId="5" fillId="2" borderId="1" xfId="0" applyFont="1" applyFill="1" applyBorder="1" applyAlignment="1">
      <alignment horizontal="center" vertical="center" wrapText="1"/>
    </xf>
    <xf numFmtId="0" fontId="5" fillId="2" borderId="0" xfId="0" applyFont="1" applyFill="1" applyAlignment="1">
      <alignment horizontal="left" vertical="center" indent="1"/>
    </xf>
    <xf numFmtId="0" fontId="17" fillId="0" borderId="0" xfId="0" applyFont="1"/>
    <xf numFmtId="0" fontId="18" fillId="2" borderId="0" xfId="0" applyFont="1" applyFill="1" applyAlignment="1">
      <alignment horizontal="right" vertical="center"/>
    </xf>
    <xf numFmtId="0" fontId="9" fillId="0" borderId="0" xfId="7" applyFont="1" applyFill="1">
      <alignment vertical="center"/>
    </xf>
    <xf numFmtId="0" fontId="9" fillId="2" borderId="0" xfId="7" applyFont="1" applyFill="1" applyBorder="1" applyAlignment="1">
      <alignment horizontal="center" vertical="center"/>
    </xf>
    <xf numFmtId="0" fontId="19" fillId="2" borderId="4" xfId="7" applyFont="1" applyFill="1" applyBorder="1" applyAlignment="1">
      <alignment horizontal="center" vertical="center"/>
    </xf>
    <xf numFmtId="0" fontId="19" fillId="2" borderId="2" xfId="7" applyFont="1" applyFill="1" applyBorder="1" applyAlignment="1">
      <alignment horizontal="center" vertical="center"/>
    </xf>
    <xf numFmtId="0" fontId="19" fillId="2" borderId="3" xfId="7" applyFont="1" applyFill="1" applyBorder="1" applyAlignment="1">
      <alignment horizontal="center" vertical="center"/>
    </xf>
    <xf numFmtId="0" fontId="20" fillId="6" borderId="2" xfId="7" applyFont="1" applyFill="1" applyBorder="1">
      <alignment vertical="center"/>
    </xf>
    <xf numFmtId="0" fontId="20" fillId="6" borderId="3" xfId="7" applyFont="1" applyFill="1" applyBorder="1">
      <alignment vertical="center"/>
    </xf>
    <xf numFmtId="0" fontId="20" fillId="6" borderId="5" xfId="7" applyFont="1" applyFill="1" applyBorder="1">
      <alignment vertical="center"/>
    </xf>
    <xf numFmtId="0" fontId="19" fillId="6" borderId="0" xfId="7" applyFont="1" applyFill="1">
      <alignment vertical="center"/>
    </xf>
    <xf numFmtId="0" fontId="19" fillId="6" borderId="0" xfId="7" applyFont="1" applyFill="1" applyBorder="1" applyAlignment="1">
      <alignment horizontal="center" vertical="center"/>
    </xf>
    <xf numFmtId="0" fontId="19" fillId="6" borderId="0" xfId="7" applyFont="1" applyFill="1" applyBorder="1">
      <alignment vertical="center"/>
    </xf>
    <xf numFmtId="0" fontId="19" fillId="6" borderId="15" xfId="7" applyFont="1" applyFill="1" applyBorder="1">
      <alignment vertical="center"/>
    </xf>
    <xf numFmtId="0" fontId="19" fillId="0" borderId="0" xfId="7" applyFont="1" applyFill="1">
      <alignment vertical="center"/>
    </xf>
    <xf numFmtId="0" fontId="19" fillId="7" borderId="10" xfId="7" applyFont="1" applyFill="1" applyBorder="1">
      <alignment vertical="center"/>
    </xf>
    <xf numFmtId="0" fontId="19" fillId="2" borderId="10" xfId="7" applyFont="1" applyFill="1" applyBorder="1" applyAlignment="1">
      <alignment horizontal="left" vertical="center"/>
    </xf>
    <xf numFmtId="0" fontId="19" fillId="2" borderId="10" xfId="7" applyFont="1" applyFill="1" applyBorder="1">
      <alignment vertical="center"/>
    </xf>
    <xf numFmtId="0" fontId="19" fillId="2" borderId="10" xfId="7" applyFont="1" applyFill="1" applyBorder="1" applyAlignment="1">
      <alignment horizontal="center" vertical="center"/>
    </xf>
    <xf numFmtId="0" fontId="19" fillId="2" borderId="11" xfId="7" applyFont="1" applyFill="1" applyBorder="1" applyAlignment="1">
      <alignment horizontal="center" vertical="center"/>
    </xf>
    <xf numFmtId="0" fontId="19" fillId="7" borderId="13" xfId="7" applyFont="1" applyFill="1" applyBorder="1">
      <alignment vertical="center"/>
    </xf>
    <xf numFmtId="0" fontId="19" fillId="2" borderId="13" xfId="7" applyFont="1" applyFill="1" applyBorder="1" applyAlignment="1">
      <alignment horizontal="left" vertical="center"/>
    </xf>
    <xf numFmtId="0" fontId="19" fillId="2" borderId="13" xfId="7" applyFont="1" applyFill="1" applyBorder="1">
      <alignment vertical="center"/>
    </xf>
    <xf numFmtId="0" fontId="19" fillId="2" borderId="13" xfId="7" applyFont="1" applyFill="1" applyBorder="1" applyAlignment="1">
      <alignment horizontal="center" vertical="center"/>
    </xf>
    <xf numFmtId="0" fontId="19" fillId="7" borderId="13" xfId="7" applyFont="1" applyFill="1" applyBorder="1" applyAlignment="1">
      <alignment horizontal="left" vertical="center"/>
    </xf>
    <xf numFmtId="0" fontId="19" fillId="2" borderId="13" xfId="7" applyFont="1" applyFill="1" applyBorder="1" applyAlignment="1" applyProtection="1">
      <alignment vertical="center"/>
      <protection locked="0"/>
    </xf>
    <xf numFmtId="0" fontId="19" fillId="2" borderId="14" xfId="7" applyFont="1" applyFill="1" applyBorder="1" applyAlignment="1">
      <alignment horizontal="center" vertical="center"/>
    </xf>
    <xf numFmtId="0" fontId="20" fillId="2" borderId="5" xfId="7" applyFont="1" applyFill="1" applyBorder="1" applyAlignment="1">
      <alignment vertical="center"/>
    </xf>
    <xf numFmtId="0" fontId="20" fillId="2" borderId="0" xfId="7" applyFont="1" applyFill="1" applyBorder="1" applyAlignment="1">
      <alignment vertical="center"/>
    </xf>
    <xf numFmtId="0" fontId="19" fillId="2" borderId="0" xfId="7" applyFont="1" applyFill="1" applyBorder="1">
      <alignment vertical="center"/>
    </xf>
    <xf numFmtId="0" fontId="19" fillId="2" borderId="0" xfId="7" applyFont="1" applyFill="1" applyBorder="1" applyAlignment="1">
      <alignment horizontal="left" vertical="center"/>
    </xf>
    <xf numFmtId="0" fontId="19" fillId="2" borderId="0" xfId="7" applyFont="1" applyFill="1" applyBorder="1" applyAlignment="1">
      <alignment horizontal="center" vertical="center"/>
    </xf>
    <xf numFmtId="0" fontId="19" fillId="2" borderId="0" xfId="7" applyFont="1" applyFill="1">
      <alignment vertical="center"/>
    </xf>
    <xf numFmtId="0" fontId="19" fillId="2" borderId="15" xfId="7" applyFont="1" applyFill="1" applyBorder="1" applyAlignment="1">
      <alignment horizontal="center" vertical="center"/>
    </xf>
    <xf numFmtId="0" fontId="19" fillId="2" borderId="0" xfId="7" applyFont="1" applyFill="1" applyBorder="1" applyAlignment="1">
      <alignment vertical="center"/>
    </xf>
    <xf numFmtId="0" fontId="19" fillId="2" borderId="0" xfId="7" applyFont="1" applyFill="1" applyBorder="1" applyAlignment="1" applyProtection="1">
      <alignment vertical="center"/>
      <protection locked="0"/>
    </xf>
    <xf numFmtId="0" fontId="25" fillId="2" borderId="0" xfId="7" applyFont="1" applyFill="1" applyBorder="1" applyAlignment="1">
      <alignment horizontal="left" vertical="center"/>
    </xf>
    <xf numFmtId="0" fontId="20" fillId="2" borderId="0" xfId="7" applyFont="1" applyFill="1" applyBorder="1" applyAlignment="1">
      <alignment horizontal="left" vertical="center"/>
    </xf>
    <xf numFmtId="0" fontId="20" fillId="6" borderId="4" xfId="7" applyFont="1" applyFill="1" applyBorder="1" applyAlignment="1">
      <alignment horizontal="left" vertical="center"/>
    </xf>
    <xf numFmtId="0" fontId="19" fillId="6" borderId="2" xfId="7" applyFont="1" applyFill="1" applyBorder="1" applyAlignment="1">
      <alignment horizontal="center" vertical="center"/>
    </xf>
    <xf numFmtId="0" fontId="19" fillId="6" borderId="2" xfId="7" applyFont="1" applyFill="1" applyBorder="1" applyAlignment="1">
      <alignment vertical="center"/>
    </xf>
    <xf numFmtId="0" fontId="19" fillId="6" borderId="3" xfId="7" applyFont="1" applyFill="1" applyBorder="1" applyAlignment="1">
      <alignment vertical="center"/>
    </xf>
    <xf numFmtId="0" fontId="19" fillId="0" borderId="3" xfId="7" applyFont="1" applyFill="1" applyBorder="1" applyAlignment="1">
      <alignment vertical="center"/>
    </xf>
    <xf numFmtId="0" fontId="19" fillId="2" borderId="3" xfId="7" applyFont="1" applyFill="1" applyBorder="1" applyAlignment="1">
      <alignment vertical="center"/>
    </xf>
    <xf numFmtId="0" fontId="20" fillId="6" borderId="4" xfId="7" applyFont="1" applyFill="1" applyBorder="1" applyAlignment="1">
      <alignment vertical="center"/>
    </xf>
    <xf numFmtId="0" fontId="20" fillId="6" borderId="2" xfId="7" applyFont="1" applyFill="1" applyBorder="1" applyAlignment="1">
      <alignment vertical="center"/>
    </xf>
    <xf numFmtId="0" fontId="20" fillId="6" borderId="3" xfId="7" applyFont="1" applyFill="1" applyBorder="1" applyAlignment="1">
      <alignment vertical="center"/>
    </xf>
    <xf numFmtId="0" fontId="22" fillId="2" borderId="13" xfId="7" applyFont="1" applyFill="1" applyBorder="1" applyAlignment="1">
      <alignment vertical="center"/>
    </xf>
    <xf numFmtId="0" fontId="25" fillId="2" borderId="0" xfId="7" applyFont="1" applyFill="1" applyBorder="1">
      <alignment vertical="center"/>
    </xf>
    <xf numFmtId="0" fontId="23" fillId="2" borderId="0" xfId="7" applyFont="1" applyFill="1" applyBorder="1" applyAlignment="1">
      <alignment vertical="center"/>
    </xf>
    <xf numFmtId="0" fontId="19" fillId="2" borderId="0" xfId="7" applyFont="1" applyFill="1" applyBorder="1" applyAlignment="1" applyProtection="1">
      <alignment vertical="center" shrinkToFit="1"/>
      <protection locked="0"/>
    </xf>
    <xf numFmtId="0" fontId="19" fillId="2" borderId="0" xfId="7" applyFont="1" applyFill="1" applyBorder="1" applyAlignment="1">
      <alignment vertical="center" textRotation="255"/>
    </xf>
    <xf numFmtId="0" fontId="20" fillId="2" borderId="0" xfId="7" applyFont="1" applyFill="1" applyBorder="1">
      <alignment vertical="center"/>
    </xf>
    <xf numFmtId="0" fontId="9" fillId="2" borderId="0" xfId="7" applyFont="1" applyFill="1" applyBorder="1">
      <alignment vertical="center"/>
    </xf>
    <xf numFmtId="0" fontId="20" fillId="6" borderId="16" xfId="7" applyFont="1" applyFill="1" applyBorder="1" applyAlignment="1">
      <alignment vertical="center"/>
    </xf>
    <xf numFmtId="0" fontId="20" fillId="6" borderId="17" xfId="7" applyFont="1" applyFill="1" applyBorder="1" applyAlignment="1">
      <alignment vertical="center"/>
    </xf>
    <xf numFmtId="0" fontId="20" fillId="6" borderId="18" xfId="7" applyFont="1" applyFill="1" applyBorder="1" applyAlignment="1">
      <alignment vertical="center"/>
    </xf>
    <xf numFmtId="0" fontId="26" fillId="2" borderId="0" xfId="7" applyFont="1" applyFill="1" applyBorder="1" applyAlignment="1">
      <alignment vertical="center"/>
    </xf>
    <xf numFmtId="0" fontId="20" fillId="2" borderId="0" xfId="7" applyFont="1" applyFill="1" applyBorder="1" applyAlignment="1">
      <alignment horizontal="center" vertical="center"/>
    </xf>
    <xf numFmtId="0" fontId="20" fillId="6" borderId="12" xfId="7" applyFont="1" applyFill="1" applyBorder="1" applyAlignment="1">
      <alignment vertical="center"/>
    </xf>
    <xf numFmtId="0" fontId="20" fillId="6" borderId="13" xfId="7" applyFont="1" applyFill="1" applyBorder="1" applyAlignment="1">
      <alignment vertical="center" wrapText="1"/>
    </xf>
    <xf numFmtId="0" fontId="20" fillId="6" borderId="23" xfId="7" applyFont="1" applyFill="1" applyBorder="1" applyAlignment="1">
      <alignment horizontal="center" vertical="center"/>
    </xf>
    <xf numFmtId="0" fontId="20" fillId="6" borderId="9" xfId="7" applyFont="1" applyFill="1" applyBorder="1" applyAlignment="1">
      <alignment vertical="center"/>
    </xf>
    <xf numFmtId="0" fontId="20" fillId="6" borderId="10" xfId="7" applyFont="1" applyFill="1" applyBorder="1" applyAlignment="1">
      <alignment vertical="center" wrapText="1"/>
    </xf>
    <xf numFmtId="0" fontId="20" fillId="6" borderId="14" xfId="7" applyFont="1" applyFill="1" applyBorder="1" applyAlignment="1">
      <alignment horizontal="center" vertical="center"/>
    </xf>
    <xf numFmtId="49" fontId="20" fillId="2" borderId="24" xfId="7" applyNumberFormat="1" applyFont="1" applyFill="1" applyBorder="1" applyAlignment="1">
      <alignment vertical="center"/>
    </xf>
    <xf numFmtId="49" fontId="20" fillId="2" borderId="25" xfId="7" applyNumberFormat="1" applyFont="1" applyFill="1" applyBorder="1" applyAlignment="1">
      <alignment vertical="center" wrapText="1"/>
    </xf>
    <xf numFmtId="0" fontId="23" fillId="2" borderId="25" xfId="7" applyFont="1" applyFill="1" applyBorder="1" applyAlignment="1">
      <alignment vertical="center" shrinkToFit="1"/>
    </xf>
    <xf numFmtId="0" fontId="23" fillId="2" borderId="26" xfId="7" applyFont="1" applyFill="1" applyBorder="1" applyAlignment="1">
      <alignment vertical="center" shrinkToFit="1"/>
    </xf>
    <xf numFmtId="49" fontId="20" fillId="2" borderId="30" xfId="7" applyNumberFormat="1" applyFont="1" applyFill="1" applyBorder="1" applyAlignment="1">
      <alignment vertical="center"/>
    </xf>
    <xf numFmtId="49" fontId="20" fillId="2" borderId="31" xfId="7" applyNumberFormat="1" applyFont="1" applyFill="1" applyBorder="1" applyAlignment="1">
      <alignment vertical="center" wrapText="1"/>
    </xf>
    <xf numFmtId="0" fontId="23" fillId="2" borderId="31" xfId="7" applyFont="1" applyFill="1" applyBorder="1" applyAlignment="1">
      <alignment vertical="center" shrinkToFit="1"/>
    </xf>
    <xf numFmtId="0" fontId="23" fillId="2" borderId="32" xfId="7" applyFont="1" applyFill="1" applyBorder="1" applyAlignment="1">
      <alignment vertical="center" shrinkToFit="1"/>
    </xf>
    <xf numFmtId="49" fontId="20" fillId="2" borderId="31" xfId="7" applyNumberFormat="1" applyFont="1" applyFill="1" applyBorder="1" applyAlignment="1">
      <alignment vertical="center"/>
    </xf>
    <xf numFmtId="49" fontId="20" fillId="2" borderId="32" xfId="7" applyNumberFormat="1" applyFont="1" applyFill="1" applyBorder="1" applyAlignment="1">
      <alignment vertical="center"/>
    </xf>
    <xf numFmtId="49" fontId="20" fillId="2" borderId="33" xfId="7" applyNumberFormat="1" applyFont="1" applyFill="1" applyBorder="1" applyAlignment="1">
      <alignment vertical="center"/>
    </xf>
    <xf numFmtId="49" fontId="20" fillId="2" borderId="34" xfId="7" applyNumberFormat="1" applyFont="1" applyFill="1" applyBorder="1" applyAlignment="1">
      <alignment vertical="center" wrapText="1"/>
    </xf>
    <xf numFmtId="0" fontId="23" fillId="2" borderId="34" xfId="7" applyFont="1" applyFill="1" applyBorder="1" applyAlignment="1">
      <alignment vertical="center" shrinkToFit="1"/>
    </xf>
    <xf numFmtId="0" fontId="23" fillId="2" borderId="35" xfId="7" applyFont="1" applyFill="1" applyBorder="1" applyAlignment="1">
      <alignment vertical="center" shrinkToFit="1"/>
    </xf>
    <xf numFmtId="49" fontId="20" fillId="2" borderId="4" xfId="7" applyNumberFormat="1" applyFont="1" applyFill="1" applyBorder="1" applyAlignment="1">
      <alignment vertical="center"/>
    </xf>
    <xf numFmtId="49" fontId="20" fillId="2" borderId="2" xfId="7" applyNumberFormat="1" applyFont="1" applyFill="1" applyBorder="1" applyAlignment="1">
      <alignment vertical="center" wrapText="1"/>
    </xf>
    <xf numFmtId="49" fontId="20" fillId="2" borderId="3" xfId="7" applyNumberFormat="1" applyFont="1" applyFill="1" applyBorder="1" applyAlignment="1">
      <alignment vertical="center" wrapText="1"/>
    </xf>
    <xf numFmtId="49" fontId="20" fillId="2" borderId="0" xfId="7" applyNumberFormat="1" applyFont="1" applyFill="1" applyBorder="1" applyAlignment="1">
      <alignment horizontal="center" vertical="center" wrapText="1"/>
    </xf>
    <xf numFmtId="49" fontId="20" fillId="2" borderId="0" xfId="7" applyNumberFormat="1" applyFont="1" applyFill="1" applyBorder="1" applyAlignment="1">
      <alignment vertical="center" wrapText="1"/>
    </xf>
    <xf numFmtId="181" fontId="9" fillId="2" borderId="0" xfId="6" applyNumberFormat="1" applyFont="1" applyFill="1" applyBorder="1" applyAlignment="1">
      <alignment vertical="center" shrinkToFit="1"/>
    </xf>
    <xf numFmtId="0" fontId="9" fillId="2" borderId="0" xfId="7" applyFont="1" applyFill="1" applyBorder="1" applyAlignment="1">
      <alignment vertical="center"/>
    </xf>
    <xf numFmtId="0" fontId="9" fillId="2" borderId="10" xfId="7" applyFont="1" applyFill="1" applyBorder="1" applyAlignment="1">
      <alignment vertical="center"/>
    </xf>
    <xf numFmtId="0" fontId="20" fillId="0" borderId="0" xfId="7" applyFont="1" applyFill="1" applyBorder="1" applyAlignment="1">
      <alignment vertical="center"/>
    </xf>
    <xf numFmtId="49" fontId="27" fillId="2" borderId="30" xfId="7" applyNumberFormat="1" applyFont="1" applyFill="1" applyBorder="1" applyAlignment="1">
      <alignment vertical="center"/>
    </xf>
    <xf numFmtId="0" fontId="9" fillId="2" borderId="39" xfId="7" applyFont="1" applyFill="1" applyBorder="1" applyAlignment="1">
      <alignment vertical="center"/>
    </xf>
    <xf numFmtId="0" fontId="19" fillId="2" borderId="40" xfId="7" applyFont="1" applyFill="1" applyBorder="1" applyAlignment="1">
      <alignment horizontal="center" vertical="center"/>
    </xf>
    <xf numFmtId="0" fontId="20" fillId="2" borderId="0" xfId="7" applyFont="1" applyFill="1" applyBorder="1" applyAlignment="1">
      <alignment vertical="center" wrapText="1"/>
    </xf>
    <xf numFmtId="0" fontId="19" fillId="6" borderId="18" xfId="7" applyFont="1" applyFill="1" applyBorder="1">
      <alignment vertical="center"/>
    </xf>
    <xf numFmtId="0" fontId="25" fillId="2" borderId="0" xfId="7" applyFont="1" applyFill="1" applyBorder="1" applyAlignment="1">
      <alignment vertical="center"/>
    </xf>
    <xf numFmtId="0" fontId="20" fillId="6" borderId="13" xfId="7" applyFont="1" applyFill="1" applyBorder="1" applyAlignment="1">
      <alignment vertical="center"/>
    </xf>
    <xf numFmtId="0" fontId="19" fillId="6" borderId="23" xfId="7" applyFont="1" applyFill="1" applyBorder="1" applyAlignment="1">
      <alignment vertical="center"/>
    </xf>
    <xf numFmtId="0" fontId="20" fillId="6" borderId="10" xfId="7" applyFont="1" applyFill="1" applyBorder="1" applyAlignment="1">
      <alignment vertical="center"/>
    </xf>
    <xf numFmtId="0" fontId="19" fillId="6" borderId="14" xfId="7" applyFont="1" applyFill="1" applyBorder="1" applyAlignment="1">
      <alignment vertical="center"/>
    </xf>
    <xf numFmtId="0" fontId="28" fillId="0" borderId="0" xfId="7" applyFont="1" applyFill="1">
      <alignment vertical="center"/>
    </xf>
    <xf numFmtId="49" fontId="20" fillId="2" borderId="2" xfId="7" applyNumberFormat="1" applyFont="1" applyFill="1" applyBorder="1" applyAlignment="1">
      <alignment vertical="center"/>
    </xf>
    <xf numFmtId="0" fontId="23" fillId="2" borderId="0" xfId="7" applyFont="1" applyFill="1" applyBorder="1" applyAlignment="1">
      <alignment vertical="center" shrinkToFit="1"/>
    </xf>
    <xf numFmtId="181" fontId="23" fillId="2" borderId="0" xfId="6" applyNumberFormat="1" applyFont="1" applyFill="1" applyBorder="1" applyAlignment="1">
      <alignment vertical="center" shrinkToFit="1"/>
    </xf>
    <xf numFmtId="0" fontId="23" fillId="2" borderId="10" xfId="7" applyFont="1" applyFill="1" applyBorder="1" applyAlignment="1">
      <alignment vertical="center" shrinkToFit="1"/>
    </xf>
    <xf numFmtId="0" fontId="20" fillId="2" borderId="0" xfId="7" applyFont="1" applyFill="1">
      <alignment vertical="center"/>
    </xf>
    <xf numFmtId="0" fontId="9" fillId="2" borderId="0" xfId="7" applyFont="1" applyFill="1">
      <alignment vertical="center"/>
    </xf>
    <xf numFmtId="0" fontId="30" fillId="2" borderId="0" xfId="0" applyFont="1" applyFill="1" applyAlignment="1">
      <alignment horizontal="right" vertical="center"/>
    </xf>
    <xf numFmtId="0" fontId="31" fillId="2" borderId="0" xfId="0" applyFont="1" applyFill="1" applyAlignment="1">
      <alignment vertical="center"/>
    </xf>
    <xf numFmtId="0" fontId="0" fillId="2" borderId="0" xfId="0" applyFill="1" applyAlignment="1">
      <alignment horizontal="left" vertical="center" wrapText="1"/>
    </xf>
    <xf numFmtId="181" fontId="20" fillId="7" borderId="36" xfId="6" applyNumberFormat="1" applyFont="1" applyFill="1" applyBorder="1" applyAlignment="1" applyProtection="1">
      <alignment vertical="center" shrinkToFit="1"/>
      <protection locked="0"/>
    </xf>
    <xf numFmtId="181" fontId="20" fillId="7" borderId="37" xfId="6" applyNumberFormat="1" applyFont="1" applyFill="1" applyBorder="1" applyAlignment="1" applyProtection="1">
      <alignment vertical="center" shrinkToFit="1"/>
      <protection locked="0"/>
    </xf>
    <xf numFmtId="181" fontId="20" fillId="7" borderId="38" xfId="6" applyNumberFormat="1" applyFont="1" applyFill="1" applyBorder="1" applyAlignment="1" applyProtection="1">
      <alignment vertical="center" shrinkToFit="1"/>
      <protection locked="0"/>
    </xf>
    <xf numFmtId="0" fontId="23" fillId="7" borderId="36" xfId="7" applyFont="1" applyFill="1" applyBorder="1" applyAlignment="1" applyProtection="1">
      <alignment vertical="center" shrinkToFit="1"/>
      <protection locked="0"/>
    </xf>
    <xf numFmtId="0" fontId="23" fillId="7" borderId="37" xfId="7" applyFont="1" applyFill="1" applyBorder="1" applyAlignment="1" applyProtection="1">
      <alignment vertical="center" shrinkToFit="1"/>
      <protection locked="0"/>
    </xf>
    <xf numFmtId="0" fontId="23" fillId="7" borderId="38" xfId="7" applyFont="1" applyFill="1" applyBorder="1" applyAlignment="1" applyProtection="1">
      <alignment vertical="center" shrinkToFit="1"/>
      <protection locked="0"/>
    </xf>
    <xf numFmtId="181" fontId="20" fillId="0" borderId="4" xfId="6" applyNumberFormat="1" applyFont="1" applyFill="1" applyBorder="1" applyAlignment="1">
      <alignment vertical="center" shrinkToFit="1"/>
    </xf>
    <xf numFmtId="181" fontId="20" fillId="0" borderId="2" xfId="6" applyNumberFormat="1" applyFont="1" applyFill="1" applyBorder="1" applyAlignment="1">
      <alignment vertical="center" shrinkToFit="1"/>
    </xf>
    <xf numFmtId="181" fontId="20" fillId="0" borderId="3" xfId="6" applyNumberFormat="1" applyFont="1" applyFill="1" applyBorder="1" applyAlignment="1">
      <alignment vertical="center" shrinkToFit="1"/>
    </xf>
    <xf numFmtId="49" fontId="20" fillId="0" borderId="4" xfId="7" applyNumberFormat="1" applyFont="1" applyFill="1" applyBorder="1" applyAlignment="1">
      <alignment horizontal="center" vertical="center" wrapText="1"/>
    </xf>
    <xf numFmtId="49" fontId="20" fillId="0" borderId="2" xfId="7" applyNumberFormat="1" applyFont="1" applyFill="1" applyBorder="1" applyAlignment="1">
      <alignment horizontal="center" vertical="center" wrapText="1"/>
    </xf>
    <xf numFmtId="49" fontId="20" fillId="0" borderId="3" xfId="7" applyNumberFormat="1" applyFont="1" applyFill="1" applyBorder="1" applyAlignment="1">
      <alignment horizontal="center" vertical="center" wrapText="1"/>
    </xf>
    <xf numFmtId="181" fontId="20" fillId="7" borderId="30" xfId="6" applyNumberFormat="1" applyFont="1" applyFill="1" applyBorder="1" applyAlignment="1" applyProtection="1">
      <alignment vertical="center" shrinkToFit="1"/>
      <protection locked="0"/>
    </xf>
    <xf numFmtId="181" fontId="20" fillId="7" borderId="31" xfId="6" applyNumberFormat="1" applyFont="1" applyFill="1" applyBorder="1" applyAlignment="1" applyProtection="1">
      <alignment vertical="center" shrinkToFit="1"/>
      <protection locked="0"/>
    </xf>
    <xf numFmtId="181" fontId="20" fillId="7" borderId="32" xfId="6" applyNumberFormat="1" applyFont="1" applyFill="1" applyBorder="1" applyAlignment="1" applyProtection="1">
      <alignment vertical="center" shrinkToFit="1"/>
      <protection locked="0"/>
    </xf>
    <xf numFmtId="0" fontId="23" fillId="7" borderId="30" xfId="7" applyFont="1" applyFill="1" applyBorder="1" applyAlignment="1" applyProtection="1">
      <alignment vertical="center" shrinkToFit="1"/>
      <protection locked="0"/>
    </xf>
    <xf numFmtId="0" fontId="23" fillId="7" borderId="31" xfId="7" applyFont="1" applyFill="1" applyBorder="1" applyAlignment="1" applyProtection="1">
      <alignment vertical="center" shrinkToFit="1"/>
      <protection locked="0"/>
    </xf>
    <xf numFmtId="0" fontId="23" fillId="7" borderId="32" xfId="7" applyFont="1" applyFill="1" applyBorder="1" applyAlignment="1" applyProtection="1">
      <alignment vertical="center" shrinkToFit="1"/>
      <protection locked="0"/>
    </xf>
    <xf numFmtId="0" fontId="20" fillId="6" borderId="4" xfId="7" applyFont="1" applyFill="1" applyBorder="1" applyAlignment="1">
      <alignment horizontal="center" vertical="center"/>
    </xf>
    <xf numFmtId="0" fontId="20" fillId="6" borderId="2" xfId="7" applyFont="1" applyFill="1" applyBorder="1" applyAlignment="1">
      <alignment horizontal="center" vertical="center"/>
    </xf>
    <xf numFmtId="0" fontId="20" fillId="6" borderId="3" xfId="7" applyFont="1" applyFill="1" applyBorder="1" applyAlignment="1">
      <alignment horizontal="center" vertical="center"/>
    </xf>
    <xf numFmtId="181" fontId="20" fillId="7" borderId="27" xfId="6" applyNumberFormat="1" applyFont="1" applyFill="1" applyBorder="1" applyAlignment="1" applyProtection="1">
      <alignment vertical="center" shrinkToFit="1"/>
      <protection locked="0"/>
    </xf>
    <xf numFmtId="181" fontId="20" fillId="7" borderId="28" xfId="6" applyNumberFormat="1" applyFont="1" applyFill="1" applyBorder="1" applyAlignment="1" applyProtection="1">
      <alignment vertical="center" shrinkToFit="1"/>
      <protection locked="0"/>
    </xf>
    <xf numFmtId="181" fontId="20" fillId="7" borderId="29" xfId="6" applyNumberFormat="1" applyFont="1" applyFill="1" applyBorder="1" applyAlignment="1" applyProtection="1">
      <alignment vertical="center" shrinkToFit="1"/>
      <protection locked="0"/>
    </xf>
    <xf numFmtId="0" fontId="23" fillId="7" borderId="27" xfId="7" applyFont="1" applyFill="1" applyBorder="1" applyAlignment="1" applyProtection="1">
      <alignment horizontal="center" vertical="center" shrinkToFit="1"/>
      <protection locked="0"/>
    </xf>
    <xf numFmtId="0" fontId="23" fillId="7" borderId="28" xfId="7" applyFont="1" applyFill="1" applyBorder="1" applyAlignment="1" applyProtection="1">
      <alignment horizontal="center" vertical="center" shrinkToFit="1"/>
      <protection locked="0"/>
    </xf>
    <xf numFmtId="0" fontId="23" fillId="7" borderId="29" xfId="7" applyFont="1" applyFill="1" applyBorder="1" applyAlignment="1" applyProtection="1">
      <alignment horizontal="center" vertical="center" shrinkToFit="1"/>
      <protection locked="0"/>
    </xf>
    <xf numFmtId="0" fontId="20" fillId="6" borderId="4" xfId="7" applyFont="1" applyFill="1" applyBorder="1" applyAlignment="1">
      <alignment horizontal="center" vertical="center" wrapText="1"/>
    </xf>
    <xf numFmtId="0" fontId="20" fillId="6" borderId="2" xfId="7" applyFont="1" applyFill="1" applyBorder="1" applyAlignment="1">
      <alignment horizontal="center" vertical="center" wrapText="1"/>
    </xf>
    <xf numFmtId="0" fontId="20" fillId="6" borderId="3" xfId="7" applyFont="1" applyFill="1" applyBorder="1" applyAlignment="1">
      <alignment horizontal="center" vertical="center" wrapText="1"/>
    </xf>
    <xf numFmtId="0" fontId="20" fillId="6" borderId="9" xfId="7" applyFont="1" applyFill="1" applyBorder="1" applyAlignment="1">
      <alignment horizontal="center" vertical="center" textRotation="255"/>
    </xf>
    <xf numFmtId="0" fontId="20" fillId="6" borderId="5" xfId="7" applyFont="1" applyFill="1" applyBorder="1" applyAlignment="1">
      <alignment horizontal="center" vertical="center" textRotation="255"/>
    </xf>
    <xf numFmtId="0" fontId="20" fillId="6" borderId="12" xfId="7" applyFont="1" applyFill="1" applyBorder="1" applyAlignment="1">
      <alignment horizontal="center" vertical="center" textRotation="255"/>
    </xf>
    <xf numFmtId="180" fontId="20" fillId="0" borderId="19" xfId="7" applyNumberFormat="1" applyFont="1" applyFill="1" applyBorder="1" applyAlignment="1">
      <alignment vertical="center" shrinkToFit="1"/>
    </xf>
    <xf numFmtId="180" fontId="20" fillId="0" borderId="17" xfId="7" applyNumberFormat="1" applyFont="1" applyFill="1" applyBorder="1" applyAlignment="1">
      <alignment vertical="center" shrinkToFit="1"/>
    </xf>
    <xf numFmtId="0" fontId="20" fillId="2" borderId="17" xfId="7" applyFont="1" applyFill="1" applyBorder="1" applyAlignment="1">
      <alignment horizontal="center" vertical="center"/>
    </xf>
    <xf numFmtId="0" fontId="20" fillId="2" borderId="20" xfId="7" applyFont="1" applyFill="1" applyBorder="1" applyAlignment="1">
      <alignment horizontal="center" vertical="center"/>
    </xf>
    <xf numFmtId="0" fontId="20" fillId="2" borderId="9" xfId="7" applyFont="1" applyFill="1" applyBorder="1" applyAlignment="1">
      <alignment horizontal="right" vertical="center" wrapText="1"/>
    </xf>
    <xf numFmtId="0" fontId="20" fillId="2" borderId="10" xfId="7" applyFont="1" applyFill="1" applyBorder="1" applyAlignment="1">
      <alignment horizontal="right" vertical="center" wrapText="1"/>
    </xf>
    <xf numFmtId="0" fontId="20" fillId="2" borderId="12" xfId="7" applyFont="1" applyFill="1" applyBorder="1" applyAlignment="1">
      <alignment horizontal="right" vertical="center" wrapText="1"/>
    </xf>
    <xf numFmtId="0" fontId="20" fillId="2" borderId="13" xfId="7" applyFont="1" applyFill="1" applyBorder="1" applyAlignment="1">
      <alignment horizontal="right" vertical="center" wrapText="1"/>
    </xf>
    <xf numFmtId="0" fontId="20" fillId="2" borderId="10" xfId="7" applyFont="1" applyFill="1" applyBorder="1" applyAlignment="1">
      <alignment vertical="center"/>
    </xf>
    <xf numFmtId="0" fontId="20" fillId="2" borderId="11" xfId="7" applyFont="1" applyFill="1" applyBorder="1" applyAlignment="1">
      <alignment vertical="center"/>
    </xf>
    <xf numFmtId="0" fontId="20" fillId="2" borderId="13" xfId="7" applyFont="1" applyFill="1" applyBorder="1" applyAlignment="1">
      <alignment vertical="center"/>
    </xf>
    <xf numFmtId="0" fontId="20" fillId="2" borderId="14" xfId="7" applyFont="1" applyFill="1" applyBorder="1" applyAlignment="1">
      <alignment vertical="center"/>
    </xf>
    <xf numFmtId="180" fontId="20" fillId="7" borderId="21" xfId="7" applyNumberFormat="1" applyFont="1" applyFill="1" applyBorder="1" applyAlignment="1" applyProtection="1">
      <alignment vertical="center" shrinkToFit="1"/>
      <protection locked="0"/>
    </xf>
    <xf numFmtId="180" fontId="20" fillId="7" borderId="22" xfId="7" applyNumberFormat="1" applyFont="1" applyFill="1" applyBorder="1" applyAlignment="1" applyProtection="1">
      <alignment vertical="center" shrinkToFit="1"/>
      <protection locked="0"/>
    </xf>
    <xf numFmtId="0" fontId="20" fillId="2" borderId="22" xfId="7" applyFont="1" applyFill="1" applyBorder="1" applyAlignment="1">
      <alignment horizontal="center" vertical="center"/>
    </xf>
    <xf numFmtId="0" fontId="20" fillId="2" borderId="23" xfId="7" applyFont="1" applyFill="1" applyBorder="1" applyAlignment="1">
      <alignment horizontal="center" vertical="center"/>
    </xf>
    <xf numFmtId="180" fontId="20" fillId="0" borderId="4" xfId="7" applyNumberFormat="1" applyFont="1" applyFill="1" applyBorder="1" applyAlignment="1">
      <alignment vertical="center" shrinkToFit="1"/>
    </xf>
    <xf numFmtId="180" fontId="20" fillId="0" borderId="2" xfId="7" applyNumberFormat="1" applyFont="1" applyFill="1" applyBorder="1" applyAlignment="1">
      <alignment vertical="center" shrinkToFit="1"/>
    </xf>
    <xf numFmtId="0" fontId="20" fillId="2" borderId="2" xfId="7" applyFont="1" applyFill="1" applyBorder="1" applyAlignment="1">
      <alignment horizontal="center" vertical="center"/>
    </xf>
    <xf numFmtId="0" fontId="20" fillId="2" borderId="3" xfId="7" applyFont="1" applyFill="1" applyBorder="1" applyAlignment="1">
      <alignment horizontal="center" vertical="center"/>
    </xf>
    <xf numFmtId="0" fontId="20" fillId="6" borderId="4" xfId="7" applyFont="1" applyFill="1" applyBorder="1" applyAlignment="1">
      <alignment vertical="center"/>
    </xf>
    <xf numFmtId="0" fontId="20" fillId="6" borderId="2" xfId="7" applyFont="1" applyFill="1" applyBorder="1" applyAlignment="1">
      <alignment vertical="center"/>
    </xf>
    <xf numFmtId="0" fontId="20" fillId="6" borderId="3" xfId="7" applyFont="1" applyFill="1" applyBorder="1" applyAlignment="1">
      <alignment vertical="center"/>
    </xf>
    <xf numFmtId="178" fontId="20" fillId="2" borderId="4" xfId="7" applyNumberFormat="1" applyFont="1" applyFill="1" applyBorder="1" applyAlignment="1" applyProtection="1">
      <alignment vertical="center"/>
      <protection locked="0"/>
    </xf>
    <xf numFmtId="178" fontId="20" fillId="2" borderId="2" xfId="7" applyNumberFormat="1" applyFont="1" applyFill="1" applyBorder="1" applyAlignment="1" applyProtection="1">
      <alignment vertical="center"/>
      <protection locked="0"/>
    </xf>
    <xf numFmtId="0" fontId="19" fillId="2" borderId="2" xfId="7" applyFont="1" applyFill="1" applyBorder="1" applyAlignment="1">
      <alignment horizontal="center" vertical="center"/>
    </xf>
    <xf numFmtId="0" fontId="19" fillId="2" borderId="3" xfId="7" applyFont="1" applyFill="1" applyBorder="1" applyAlignment="1">
      <alignment horizontal="center" vertical="center"/>
    </xf>
    <xf numFmtId="0" fontId="20" fillId="7" borderId="4" xfId="7" applyFont="1" applyFill="1" applyBorder="1" applyAlignment="1" applyProtection="1">
      <alignment vertical="center"/>
      <protection locked="0"/>
    </xf>
    <xf numFmtId="0" fontId="20" fillId="7" borderId="2" xfId="7" applyFont="1" applyFill="1" applyBorder="1" applyAlignment="1" applyProtection="1">
      <alignment vertical="center"/>
      <protection locked="0"/>
    </xf>
    <xf numFmtId="0" fontId="19" fillId="0" borderId="2" xfId="7" applyFont="1" applyFill="1" applyBorder="1" applyAlignment="1">
      <alignment horizontal="center" vertical="center"/>
    </xf>
    <xf numFmtId="0" fontId="19" fillId="0" borderId="3" xfId="7" applyFont="1" applyFill="1" applyBorder="1" applyAlignment="1">
      <alignment horizontal="center" vertical="center"/>
    </xf>
    <xf numFmtId="0" fontId="20" fillId="6" borderId="16" xfId="7" applyFont="1" applyFill="1" applyBorder="1" applyAlignment="1">
      <alignment horizontal="center" vertical="center"/>
    </xf>
    <xf numFmtId="0" fontId="20" fillId="6" borderId="17" xfId="7" applyFont="1" applyFill="1" applyBorder="1" applyAlignment="1">
      <alignment horizontal="center" vertical="center"/>
    </xf>
    <xf numFmtId="0" fontId="20" fillId="6" borderId="18" xfId="7" applyFont="1" applyFill="1" applyBorder="1" applyAlignment="1">
      <alignment horizontal="center" vertical="center"/>
    </xf>
    <xf numFmtId="180" fontId="20" fillId="2" borderId="19" xfId="7" quotePrefix="1" applyNumberFormat="1" applyFont="1" applyFill="1" applyBorder="1" applyAlignment="1">
      <alignment vertical="center" shrinkToFit="1"/>
    </xf>
    <xf numFmtId="180" fontId="20" fillId="2" borderId="17" xfId="7" quotePrefix="1" applyNumberFormat="1" applyFont="1" applyFill="1" applyBorder="1" applyAlignment="1">
      <alignment vertical="center" shrinkToFit="1"/>
    </xf>
    <xf numFmtId="0" fontId="20" fillId="6" borderId="12" xfId="7" applyFont="1" applyFill="1" applyBorder="1" applyAlignment="1">
      <alignment vertical="center"/>
    </xf>
    <xf numFmtId="0" fontId="20" fillId="6" borderId="13" xfId="7" applyFont="1" applyFill="1" applyBorder="1" applyAlignment="1">
      <alignment vertical="center"/>
    </xf>
    <xf numFmtId="0" fontId="20" fillId="6" borderId="14" xfId="7" applyFont="1" applyFill="1" applyBorder="1" applyAlignment="1">
      <alignment vertical="center"/>
    </xf>
    <xf numFmtId="0" fontId="20" fillId="7" borderId="21" xfId="7" applyFont="1" applyFill="1" applyBorder="1" applyAlignment="1" applyProtection="1">
      <alignment vertical="center"/>
      <protection locked="0"/>
    </xf>
    <xf numFmtId="0" fontId="20" fillId="7" borderId="22" xfId="7" applyFont="1" applyFill="1" applyBorder="1" applyAlignment="1" applyProtection="1">
      <alignment vertical="center"/>
      <protection locked="0"/>
    </xf>
    <xf numFmtId="0" fontId="19" fillId="0" borderId="22" xfId="7" applyFont="1" applyFill="1" applyBorder="1" applyAlignment="1">
      <alignment horizontal="center" vertical="center"/>
    </xf>
    <xf numFmtId="0" fontId="19" fillId="0" borderId="23" xfId="7" applyFont="1" applyFill="1" applyBorder="1" applyAlignment="1">
      <alignment horizontal="center" vertical="center"/>
    </xf>
    <xf numFmtId="0" fontId="23" fillId="7" borderId="27" xfId="7" applyFont="1" applyFill="1" applyBorder="1" applyAlignment="1" applyProtection="1">
      <alignment vertical="center" shrinkToFit="1"/>
      <protection locked="0"/>
    </xf>
    <xf numFmtId="0" fontId="23" fillId="7" borderId="28" xfId="7" applyFont="1" applyFill="1" applyBorder="1" applyAlignment="1" applyProtection="1">
      <alignment vertical="center" shrinkToFit="1"/>
      <protection locked="0"/>
    </xf>
    <xf numFmtId="0" fontId="23" fillId="7" borderId="29" xfId="7" applyFont="1" applyFill="1" applyBorder="1" applyAlignment="1" applyProtection="1">
      <alignment vertical="center" shrinkToFit="1"/>
      <protection locked="0"/>
    </xf>
    <xf numFmtId="180" fontId="20" fillId="7" borderId="19" xfId="7" applyNumberFormat="1" applyFont="1" applyFill="1" applyBorder="1" applyAlignment="1">
      <alignment vertical="center" shrinkToFit="1"/>
    </xf>
    <xf numFmtId="180" fontId="20" fillId="7" borderId="17" xfId="7" applyNumberFormat="1" applyFont="1" applyFill="1" applyBorder="1" applyAlignment="1">
      <alignment vertical="center" shrinkToFit="1"/>
    </xf>
    <xf numFmtId="0" fontId="20" fillId="6" borderId="12" xfId="7" applyFont="1" applyFill="1" applyBorder="1" applyAlignment="1">
      <alignment horizontal="center" vertical="center"/>
    </xf>
    <xf numFmtId="0" fontId="20" fillId="6" borderId="13" xfId="7" applyFont="1" applyFill="1" applyBorder="1" applyAlignment="1">
      <alignment horizontal="center" vertical="center"/>
    </xf>
    <xf numFmtId="0" fontId="20" fillId="6" borderId="14" xfId="7" applyFont="1" applyFill="1" applyBorder="1" applyAlignment="1">
      <alignment horizontal="center" vertical="center"/>
    </xf>
    <xf numFmtId="0" fontId="20" fillId="0" borderId="5" xfId="7" applyFont="1" applyFill="1" applyBorder="1" applyAlignment="1">
      <alignment horizontal="center" vertical="center" textRotation="255"/>
    </xf>
    <xf numFmtId="180" fontId="20" fillId="0" borderId="39" xfId="7" applyNumberFormat="1" applyFont="1" applyFill="1" applyBorder="1" applyAlignment="1">
      <alignment vertical="center" shrinkToFit="1"/>
    </xf>
    <xf numFmtId="0" fontId="20" fillId="0" borderId="39" xfId="7" applyFont="1" applyFill="1" applyBorder="1" applyAlignment="1">
      <alignment horizontal="center" vertical="center"/>
    </xf>
    <xf numFmtId="0" fontId="20" fillId="0" borderId="4" xfId="7" applyFont="1" applyFill="1" applyBorder="1" applyAlignment="1">
      <alignment horizontal="right" vertical="center" wrapText="1"/>
    </xf>
    <xf numFmtId="0" fontId="20" fillId="0" borderId="2" xfId="7" applyFont="1" applyFill="1" applyBorder="1" applyAlignment="1">
      <alignment horizontal="right" vertical="center" wrapText="1"/>
    </xf>
    <xf numFmtId="0" fontId="20" fillId="0" borderId="2" xfId="7" applyFont="1" applyFill="1" applyBorder="1" applyAlignment="1">
      <alignment vertical="center"/>
    </xf>
    <xf numFmtId="0" fontId="20" fillId="0" borderId="3" xfId="7" applyFont="1" applyFill="1" applyBorder="1" applyAlignment="1">
      <alignment vertical="center"/>
    </xf>
    <xf numFmtId="0" fontId="20" fillId="0" borderId="9" xfId="7" applyFont="1" applyFill="1" applyBorder="1" applyAlignment="1">
      <alignment horizontal="right" vertical="center" wrapText="1"/>
    </xf>
    <xf numFmtId="0" fontId="20" fillId="0" borderId="10" xfId="7" applyFont="1" applyFill="1" applyBorder="1" applyAlignment="1">
      <alignment horizontal="right" vertical="center" wrapText="1"/>
    </xf>
    <xf numFmtId="0" fontId="20" fillId="0" borderId="12" xfId="7" applyFont="1" applyFill="1" applyBorder="1" applyAlignment="1">
      <alignment horizontal="right" vertical="center" wrapText="1"/>
    </xf>
    <xf numFmtId="0" fontId="20" fillId="0" borderId="13" xfId="7" applyFont="1" applyFill="1" applyBorder="1" applyAlignment="1">
      <alignment horizontal="right" vertical="center" wrapText="1"/>
    </xf>
    <xf numFmtId="0" fontId="20" fillId="0" borderId="10" xfId="7" applyFont="1" applyFill="1" applyBorder="1" applyAlignment="1">
      <alignment vertical="center"/>
    </xf>
    <xf numFmtId="0" fontId="20" fillId="0" borderId="11" xfId="7" applyFont="1" applyFill="1" applyBorder="1" applyAlignment="1">
      <alignment vertical="center"/>
    </xf>
    <xf numFmtId="0" fontId="20" fillId="0" borderId="13" xfId="7" applyFont="1" applyFill="1" applyBorder="1" applyAlignment="1">
      <alignment vertical="center"/>
    </xf>
    <xf numFmtId="0" fontId="20" fillId="0" borderId="14" xfId="7" applyFont="1" applyFill="1" applyBorder="1" applyAlignment="1">
      <alignment vertical="center"/>
    </xf>
    <xf numFmtId="0" fontId="19" fillId="6" borderId="4" xfId="7" applyFont="1" applyFill="1" applyBorder="1" applyAlignment="1" applyProtection="1">
      <alignment vertical="center"/>
      <protection locked="0"/>
    </xf>
    <xf numFmtId="0" fontId="19" fillId="6" borderId="2" xfId="7" applyFont="1" applyFill="1" applyBorder="1" applyAlignment="1" applyProtection="1">
      <alignment vertical="center"/>
      <protection locked="0"/>
    </xf>
    <xf numFmtId="0" fontId="19" fillId="6" borderId="3" xfId="7" applyFont="1" applyFill="1" applyBorder="1" applyAlignment="1" applyProtection="1">
      <alignment vertical="center"/>
      <protection locked="0"/>
    </xf>
    <xf numFmtId="0" fontId="19" fillId="7" borderId="4" xfId="7" applyFont="1" applyFill="1" applyBorder="1" applyAlignment="1" applyProtection="1">
      <alignment vertical="center"/>
    </xf>
    <xf numFmtId="0" fontId="19" fillId="7" borderId="2" xfId="7" applyFont="1" applyFill="1" applyBorder="1" applyAlignment="1" applyProtection="1">
      <alignment vertical="center"/>
    </xf>
    <xf numFmtId="0" fontId="19" fillId="8" borderId="4" xfId="7" applyFont="1" applyFill="1" applyBorder="1" applyAlignment="1" applyProtection="1">
      <alignment horizontal="center" vertical="center"/>
      <protection locked="0"/>
    </xf>
    <xf numFmtId="0" fontId="19" fillId="8" borderId="2" xfId="7" applyFont="1" applyFill="1" applyBorder="1" applyAlignment="1" applyProtection="1">
      <alignment horizontal="center" vertical="center"/>
      <protection locked="0"/>
    </xf>
    <xf numFmtId="0" fontId="19" fillId="8" borderId="3" xfId="7" applyFont="1" applyFill="1" applyBorder="1" applyAlignment="1" applyProtection="1">
      <alignment horizontal="center" vertical="center"/>
      <protection locked="0"/>
    </xf>
    <xf numFmtId="0" fontId="22" fillId="0" borderId="5" xfId="7" applyFont="1" applyFill="1" applyBorder="1" applyAlignment="1">
      <alignment vertical="center" wrapText="1"/>
    </xf>
    <xf numFmtId="0" fontId="22" fillId="0" borderId="0" xfId="7" applyFont="1" applyFill="1" applyBorder="1" applyAlignment="1">
      <alignment vertical="center" wrapText="1"/>
    </xf>
    <xf numFmtId="0" fontId="19" fillId="5" borderId="4" xfId="7" applyFont="1" applyFill="1" applyBorder="1" applyAlignment="1">
      <alignment horizontal="center" vertical="center"/>
    </xf>
    <xf numFmtId="0" fontId="19" fillId="5" borderId="2" xfId="7" applyFont="1" applyFill="1" applyBorder="1" applyAlignment="1">
      <alignment horizontal="center" vertical="center"/>
    </xf>
    <xf numFmtId="0" fontId="19" fillId="5" borderId="3" xfId="7" applyFont="1" applyFill="1" applyBorder="1" applyAlignment="1">
      <alignment horizontal="center" vertical="center"/>
    </xf>
    <xf numFmtId="0" fontId="23" fillId="0" borderId="0" xfId="7" applyFont="1" applyFill="1" applyBorder="1" applyAlignment="1">
      <alignment horizontal="center" vertical="center"/>
    </xf>
    <xf numFmtId="0" fontId="20" fillId="6" borderId="9" xfId="7" applyFont="1" applyFill="1" applyBorder="1" applyAlignment="1">
      <alignment vertical="center"/>
    </xf>
    <xf numFmtId="0" fontId="20" fillId="6" borderId="10" xfId="7" applyFont="1" applyFill="1" applyBorder="1" applyAlignment="1">
      <alignment vertical="center"/>
    </xf>
    <xf numFmtId="0" fontId="20" fillId="6" borderId="11" xfId="7" applyFont="1" applyFill="1" applyBorder="1" applyAlignment="1">
      <alignment vertical="center"/>
    </xf>
    <xf numFmtId="0" fontId="20" fillId="8" borderId="4" xfId="7" applyFont="1" applyFill="1" applyBorder="1" applyAlignment="1" applyProtection="1">
      <alignment vertical="center" shrinkToFit="1"/>
      <protection locked="0"/>
    </xf>
    <xf numFmtId="0" fontId="20" fillId="8" borderId="2" xfId="7" applyFont="1" applyFill="1" applyBorder="1" applyAlignment="1" applyProtection="1">
      <alignment vertical="center" shrinkToFit="1"/>
      <protection locked="0"/>
    </xf>
    <xf numFmtId="0" fontId="20" fillId="8" borderId="3" xfId="7" applyFont="1" applyFill="1" applyBorder="1" applyAlignment="1" applyProtection="1">
      <alignment vertical="center" shrinkToFit="1"/>
      <protection locked="0"/>
    </xf>
    <xf numFmtId="0" fontId="20" fillId="6" borderId="4" xfId="7" applyFont="1" applyFill="1" applyBorder="1" applyAlignment="1">
      <alignment vertical="center" wrapText="1" shrinkToFit="1"/>
    </xf>
    <xf numFmtId="0" fontId="20" fillId="6" borderId="2" xfId="7" applyFont="1" applyFill="1" applyBorder="1" applyAlignment="1">
      <alignment vertical="center" wrapText="1" shrinkToFit="1"/>
    </xf>
    <xf numFmtId="0" fontId="20" fillId="6" borderId="3" xfId="7" applyFont="1" applyFill="1" applyBorder="1" applyAlignment="1">
      <alignment vertical="center" wrapText="1" shrinkToFit="1"/>
    </xf>
    <xf numFmtId="0" fontId="19" fillId="7" borderId="4" xfId="7" applyFont="1" applyFill="1" applyBorder="1" applyAlignment="1" applyProtection="1">
      <alignment vertical="center" shrinkToFit="1"/>
      <protection locked="0"/>
    </xf>
    <xf numFmtId="0" fontId="19" fillId="7" borderId="2" xfId="7" applyFont="1" applyFill="1" applyBorder="1" applyAlignment="1" applyProtection="1">
      <alignment vertical="center" shrinkToFit="1"/>
      <protection locked="0"/>
    </xf>
    <xf numFmtId="0" fontId="19" fillId="6" borderId="4" xfId="7" applyFont="1" applyFill="1" applyBorder="1" applyAlignment="1">
      <alignment vertical="center" wrapText="1" shrinkToFit="1"/>
    </xf>
    <xf numFmtId="0" fontId="19" fillId="6" borderId="2" xfId="7" applyFont="1" applyFill="1" applyBorder="1" applyAlignment="1">
      <alignment vertical="center" wrapText="1" shrinkToFit="1"/>
    </xf>
    <xf numFmtId="0" fontId="19" fillId="6" borderId="3" xfId="7" applyFont="1" applyFill="1" applyBorder="1" applyAlignment="1">
      <alignment vertical="center" wrapText="1" shrinkToFit="1"/>
    </xf>
    <xf numFmtId="0" fontId="9" fillId="5" borderId="4" xfId="7" applyFont="1" applyFill="1" applyBorder="1" applyAlignment="1">
      <alignment horizontal="center" vertical="center"/>
    </xf>
    <xf numFmtId="0" fontId="9" fillId="5" borderId="2" xfId="7" applyFont="1" applyFill="1" applyBorder="1" applyAlignment="1">
      <alignment horizontal="center" vertical="center"/>
    </xf>
    <xf numFmtId="0" fontId="9" fillId="5" borderId="3" xfId="7" applyFont="1" applyFill="1" applyBorder="1" applyAlignment="1">
      <alignment horizontal="center" vertical="center"/>
    </xf>
    <xf numFmtId="49" fontId="21" fillId="7" borderId="4" xfId="7" applyNumberFormat="1" applyFont="1" applyFill="1" applyBorder="1" applyAlignment="1" applyProtection="1">
      <alignment horizontal="center" vertical="center" shrinkToFit="1"/>
      <protection locked="0"/>
    </xf>
    <xf numFmtId="49" fontId="21" fillId="7" borderId="2" xfId="7" applyNumberFormat="1" applyFont="1" applyFill="1" applyBorder="1" applyAlignment="1" applyProtection="1">
      <alignment horizontal="center" vertical="center" shrinkToFit="1"/>
      <protection locked="0"/>
    </xf>
    <xf numFmtId="49" fontId="21" fillId="7" borderId="3" xfId="7" applyNumberFormat="1" applyFont="1" applyFill="1" applyBorder="1" applyAlignment="1" applyProtection="1">
      <alignment horizontal="center" vertical="center" shrinkToFit="1"/>
      <protection locked="0"/>
    </xf>
    <xf numFmtId="0" fontId="19" fillId="7" borderId="3" xfId="7" applyFont="1" applyFill="1" applyBorder="1" applyAlignment="1" applyProtection="1">
      <alignment vertical="center" shrinkToFit="1"/>
      <protection locked="0"/>
    </xf>
    <xf numFmtId="0" fontId="20" fillId="6" borderId="9" xfId="7" applyFont="1" applyFill="1" applyBorder="1" applyAlignment="1">
      <alignment horizontal="center" vertical="center"/>
    </xf>
    <xf numFmtId="0" fontId="20" fillId="6" borderId="10" xfId="7" applyFont="1" applyFill="1" applyBorder="1" applyAlignment="1">
      <alignment horizontal="center" vertical="center"/>
    </xf>
    <xf numFmtId="0" fontId="20" fillId="6" borderId="11" xfId="7" applyFont="1" applyFill="1" applyBorder="1" applyAlignment="1">
      <alignment horizontal="center" vertical="center"/>
    </xf>
    <xf numFmtId="0" fontId="20" fillId="6" borderId="4" xfId="7" applyFont="1" applyFill="1" applyBorder="1" applyAlignment="1">
      <alignment horizontal="center" vertical="center" shrinkToFit="1"/>
    </xf>
    <xf numFmtId="0" fontId="20" fillId="6" borderId="2" xfId="7" applyFont="1" applyFill="1" applyBorder="1" applyAlignment="1">
      <alignment horizontal="center" vertical="center" shrinkToFit="1"/>
    </xf>
    <xf numFmtId="0" fontId="20" fillId="6" borderId="3" xfId="7" applyFont="1" applyFill="1" applyBorder="1" applyAlignment="1">
      <alignment horizontal="center" vertical="center" shrinkToFit="1"/>
    </xf>
    <xf numFmtId="0" fontId="20" fillId="8" borderId="4" xfId="7" applyFont="1" applyFill="1" applyBorder="1" applyAlignment="1" applyProtection="1">
      <alignment horizontal="center" vertical="center"/>
      <protection locked="0"/>
    </xf>
    <xf numFmtId="0" fontId="20" fillId="8" borderId="2" xfId="7" applyFont="1" applyFill="1" applyBorder="1" applyAlignment="1" applyProtection="1">
      <alignment horizontal="center" vertical="center"/>
      <protection locked="0"/>
    </xf>
    <xf numFmtId="0" fontId="20" fillId="8" borderId="3" xfId="7" applyFont="1" applyFill="1" applyBorder="1" applyAlignment="1" applyProtection="1">
      <alignment horizontal="center" vertical="center"/>
      <protection locked="0"/>
    </xf>
    <xf numFmtId="0" fontId="20" fillId="7" borderId="4" xfId="7" applyFont="1" applyFill="1" applyBorder="1" applyAlignment="1" applyProtection="1">
      <alignment horizontal="left" vertical="center"/>
      <protection locked="0"/>
    </xf>
    <xf numFmtId="0" fontId="20" fillId="7" borderId="2" xfId="7" applyFont="1" applyFill="1" applyBorder="1" applyAlignment="1" applyProtection="1">
      <alignment horizontal="left" vertical="center"/>
      <protection locked="0"/>
    </xf>
    <xf numFmtId="0" fontId="20" fillId="7" borderId="3" xfId="7" applyFont="1" applyFill="1" applyBorder="1" applyAlignment="1" applyProtection="1">
      <alignment horizontal="left" vertical="center"/>
      <protection locked="0"/>
    </xf>
    <xf numFmtId="49" fontId="20" fillId="7" borderId="4" xfId="7" applyNumberFormat="1" applyFont="1" applyFill="1" applyBorder="1" applyAlignment="1" applyProtection="1">
      <alignment vertical="center"/>
      <protection locked="0"/>
    </xf>
    <xf numFmtId="49" fontId="20" fillId="7" borderId="2" xfId="7" applyNumberFormat="1" applyFont="1" applyFill="1" applyBorder="1" applyAlignment="1" applyProtection="1">
      <alignment vertical="center"/>
      <protection locked="0"/>
    </xf>
    <xf numFmtId="49" fontId="20" fillId="7" borderId="3" xfId="7" applyNumberFormat="1" applyFont="1" applyFill="1" applyBorder="1" applyAlignment="1" applyProtection="1">
      <alignment vertical="center"/>
      <protection locked="0"/>
    </xf>
    <xf numFmtId="0" fontId="20" fillId="7" borderId="4" xfId="7" applyFont="1" applyFill="1" applyBorder="1" applyAlignment="1" applyProtection="1">
      <alignment vertical="center" shrinkToFit="1"/>
      <protection locked="0"/>
    </xf>
    <xf numFmtId="0" fontId="20" fillId="7" borderId="2" xfId="7" applyFont="1" applyFill="1" applyBorder="1" applyAlignment="1" applyProtection="1">
      <alignment vertical="center" shrinkToFit="1"/>
      <protection locked="0"/>
    </xf>
    <xf numFmtId="0" fontId="20" fillId="7" borderId="3" xfId="7" applyFont="1" applyFill="1" applyBorder="1" applyAlignment="1" applyProtection="1">
      <alignment vertical="center" shrinkToFit="1"/>
      <protection locked="0"/>
    </xf>
    <xf numFmtId="3" fontId="5" fillId="2" borderId="0" xfId="0" applyNumberFormat="1" applyFont="1" applyFill="1" applyAlignment="1">
      <alignment horizontal="left" vertical="center" indent="1"/>
    </xf>
    <xf numFmtId="3" fontId="5" fillId="2" borderId="15" xfId="0" applyNumberFormat="1" applyFont="1" applyFill="1" applyBorder="1" applyAlignment="1">
      <alignment horizontal="left" vertical="center" indent="1"/>
    </xf>
    <xf numFmtId="0" fontId="5" fillId="2" borderId="0" xfId="0" applyFont="1" applyFill="1" applyAlignment="1">
      <alignment horizontal="left" vertical="center" indent="1"/>
    </xf>
    <xf numFmtId="0" fontId="5" fillId="2" borderId="15" xfId="0" applyFont="1" applyFill="1" applyBorder="1" applyAlignment="1">
      <alignment horizontal="left" vertical="center" indent="1"/>
    </xf>
    <xf numFmtId="3" fontId="5" fillId="3" borderId="1" xfId="0" applyNumberFormat="1" applyFont="1" applyFill="1" applyBorder="1" applyAlignment="1">
      <alignment horizontal="right" vertical="center" shrinkToFit="1"/>
    </xf>
    <xf numFmtId="0" fontId="3" fillId="4" borderId="5"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0" xfId="0" applyFont="1" applyFill="1" applyAlignment="1">
      <alignment horizontal="left" vertical="center" wrapText="1"/>
    </xf>
    <xf numFmtId="177" fontId="5" fillId="2" borderId="4" xfId="0" applyNumberFormat="1" applyFont="1" applyFill="1" applyBorder="1" applyAlignment="1">
      <alignment horizontal="center" vertical="center" shrinkToFit="1"/>
    </xf>
    <xf numFmtId="177" fontId="5" fillId="2" borderId="3" xfId="0" applyNumberFormat="1" applyFont="1" applyFill="1" applyBorder="1" applyAlignment="1">
      <alignment horizontal="center" vertical="center" shrinkToFit="1"/>
    </xf>
    <xf numFmtId="0" fontId="5" fillId="2" borderId="7"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3" borderId="4"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3" borderId="0" xfId="0" applyFont="1" applyFill="1" applyBorder="1" applyAlignment="1">
      <alignment horizontal="left" vertical="center" shrinkToFit="1"/>
    </xf>
    <xf numFmtId="0" fontId="5" fillId="0" borderId="0" xfId="0" applyFont="1" applyFill="1" applyBorder="1" applyAlignment="1">
      <alignment horizontal="left" vertical="center" shrinkToFit="1"/>
    </xf>
    <xf numFmtId="3" fontId="5" fillId="3" borderId="0" xfId="0" applyNumberFormat="1" applyFont="1" applyFill="1" applyBorder="1" applyAlignment="1">
      <alignment horizontal="right" vertical="center" shrinkToFit="1"/>
    </xf>
    <xf numFmtId="0" fontId="5" fillId="2" borderId="5"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176" fontId="5" fillId="2" borderId="4" xfId="0" applyNumberFormat="1" applyFont="1" applyFill="1" applyBorder="1" applyAlignment="1">
      <alignment horizontal="center" vertical="center" shrinkToFit="1"/>
    </xf>
    <xf numFmtId="176" fontId="5" fillId="2" borderId="3" xfId="0" applyNumberFormat="1" applyFont="1" applyFill="1" applyBorder="1" applyAlignment="1">
      <alignment horizontal="center" vertical="center" shrinkToFit="1"/>
    </xf>
    <xf numFmtId="0" fontId="5" fillId="2" borderId="0" xfId="0" applyFont="1" applyFill="1" applyBorder="1" applyAlignment="1">
      <alignment horizontal="left" vertical="center" shrinkToFit="1"/>
    </xf>
    <xf numFmtId="0" fontId="12" fillId="2" borderId="0" xfId="0" applyFont="1" applyFill="1" applyAlignment="1">
      <alignment horizontal="left" vertical="center" wrapText="1"/>
    </xf>
    <xf numFmtId="3" fontId="5" fillId="3" borderId="0" xfId="0" applyNumberFormat="1" applyFont="1" applyFill="1" applyBorder="1" applyAlignment="1">
      <alignment horizontal="right" shrinkToFit="1"/>
    </xf>
  </cellXfs>
  <cellStyles count="8">
    <cellStyle name="桁区切り" xfId="6" builtinId="6"/>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 name="標準 4" xfId="7" xr:uid="{CE7CD082-E33D-46AF-923B-870941C39009}"/>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38100</xdr:rowOff>
        </xdr:from>
        <xdr:to>
          <xdr:col>9</xdr:col>
          <xdr:colOff>0</xdr:colOff>
          <xdr:row>11</xdr:row>
          <xdr:rowOff>31750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38100</xdr:rowOff>
        </xdr:from>
        <xdr:to>
          <xdr:col>25</xdr:col>
          <xdr:colOff>12700</xdr:colOff>
          <xdr:row>11</xdr:row>
          <xdr:rowOff>31750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0</xdr:colOff>
          <xdr:row>11</xdr:row>
          <xdr:rowOff>222250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xdr:row>
          <xdr:rowOff>0</xdr:rowOff>
        </xdr:from>
        <xdr:to>
          <xdr:col>25</xdr:col>
          <xdr:colOff>12700</xdr:colOff>
          <xdr:row>11</xdr:row>
          <xdr:rowOff>209550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69850</xdr:colOff>
      <xdr:row>18</xdr:row>
      <xdr:rowOff>82550</xdr:rowOff>
    </xdr:from>
    <xdr:to>
      <xdr:col>39</xdr:col>
      <xdr:colOff>139700</xdr:colOff>
      <xdr:row>21</xdr:row>
      <xdr:rowOff>114300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826000" y="3086100"/>
          <a:ext cx="1657350" cy="508000"/>
        </a:xfrm>
        <a:prstGeom prst="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120650</xdr:colOff>
      <xdr:row>49</xdr:row>
      <xdr:rowOff>184150</xdr:rowOff>
    </xdr:from>
    <xdr:to>
      <xdr:col>39</xdr:col>
      <xdr:colOff>190500</xdr:colOff>
      <xdr:row>52</xdr:row>
      <xdr:rowOff>158750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4876800" y="8909050"/>
          <a:ext cx="1657350" cy="508000"/>
        </a:xfrm>
        <a:prstGeom prst="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31750</xdr:colOff>
      <xdr:row>24</xdr:row>
      <xdr:rowOff>69850</xdr:rowOff>
    </xdr:from>
    <xdr:to>
      <xdr:col>39</xdr:col>
      <xdr:colOff>95250</xdr:colOff>
      <xdr:row>27</xdr:row>
      <xdr:rowOff>57150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4629150" y="4140200"/>
          <a:ext cx="1809750" cy="508000"/>
        </a:xfrm>
        <a:prstGeom prst="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95250</xdr:colOff>
      <xdr:row>38</xdr:row>
      <xdr:rowOff>69850</xdr:rowOff>
    </xdr:from>
    <xdr:to>
      <xdr:col>39</xdr:col>
      <xdr:colOff>165100</xdr:colOff>
      <xdr:row>40</xdr:row>
      <xdr:rowOff>158750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4851400" y="6661150"/>
          <a:ext cx="1657350" cy="508000"/>
        </a:xfrm>
        <a:prstGeom prst="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12700</xdr:colOff>
      <xdr:row>57</xdr:row>
      <xdr:rowOff>57150</xdr:rowOff>
    </xdr:from>
    <xdr:to>
      <xdr:col>39</xdr:col>
      <xdr:colOff>120650</xdr:colOff>
      <xdr:row>60</xdr:row>
      <xdr:rowOff>69850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4610100" y="10248900"/>
          <a:ext cx="1854200" cy="508000"/>
        </a:xfrm>
        <a:prstGeom prst="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8</xdr:row>
      <xdr:rowOff>209550</xdr:rowOff>
    </xdr:from>
    <xdr:to>
      <xdr:col>39</xdr:col>
      <xdr:colOff>342899</xdr:colOff>
      <xdr:row>16</xdr:row>
      <xdr:rowOff>209550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8575" y="1343025"/>
          <a:ext cx="6743699" cy="1504950"/>
        </a:xfrm>
        <a:prstGeom prst="rect">
          <a:avLst/>
        </a:prstGeom>
        <a:solidFill>
          <a:schemeClr val="bg1"/>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b="1"/>
            <a:t>実績額の合計が、仕入控除税額の対象経費の合計額と一致するようにしてください</a:t>
          </a:r>
          <a:endParaRPr kumimoji="1" lang="en-US" altLang="ja-JP" sz="2400" b="1"/>
        </a:p>
        <a:p>
          <a:pPr algn="ctr"/>
          <a:r>
            <a:rPr kumimoji="1" lang="ja-JP" altLang="en-US" sz="2400" b="1"/>
            <a:t>（記載例の対象経費の合計額</a:t>
          </a:r>
          <a:r>
            <a:rPr kumimoji="1" lang="en-US" altLang="ja-JP" sz="2400" b="1"/>
            <a:t>1,030,000</a:t>
          </a:r>
          <a:r>
            <a:rPr kumimoji="1" lang="ja-JP" altLang="en-US" sz="2400" b="1"/>
            <a:t>円と一致）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409575</xdr:colOff>
      <xdr:row>2</xdr:row>
      <xdr:rowOff>257175</xdr:rowOff>
    </xdr:from>
    <xdr:to>
      <xdr:col>22</xdr:col>
      <xdr:colOff>379758</xdr:colOff>
      <xdr:row>5</xdr:row>
      <xdr:rowOff>219075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220325" y="5715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13</xdr:col>
      <xdr:colOff>784974</xdr:colOff>
      <xdr:row>0</xdr:row>
      <xdr:rowOff>74706</xdr:rowOff>
    </xdr:from>
    <xdr:to>
      <xdr:col>14</xdr:col>
      <xdr:colOff>463738</xdr:colOff>
      <xdr:row>1</xdr:row>
      <xdr:rowOff>6537</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8707533" y="74706"/>
          <a:ext cx="776940" cy="35765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twoCellAnchor>
    <xdr:from>
      <xdr:col>10</xdr:col>
      <xdr:colOff>455705</xdr:colOff>
      <xdr:row>3</xdr:row>
      <xdr:rowOff>313765</xdr:rowOff>
    </xdr:from>
    <xdr:to>
      <xdr:col>14</xdr:col>
      <xdr:colOff>884143</xdr:colOff>
      <xdr:row>6</xdr:row>
      <xdr:rowOff>183031</xdr:rowOff>
    </xdr:to>
    <xdr:sp macro="" textlink="">
      <xdr:nvSpPr>
        <xdr:cNvPr id="5" name="四角形: 角を丸くする 4">
          <a:extLst>
            <a:ext uri="{FF2B5EF4-FFF2-40B4-BE49-F238E27FC236}">
              <a16:creationId xmlns:a16="http://schemas.microsoft.com/office/drawing/2014/main" id="{00000000-0008-0000-0200-000005000000}"/>
            </a:ext>
          </a:extLst>
        </xdr:cNvPr>
        <xdr:cNvSpPr/>
      </xdr:nvSpPr>
      <xdr:spPr>
        <a:xfrm>
          <a:off x="5087470" y="1389530"/>
          <a:ext cx="4791261" cy="661148"/>
        </a:xfrm>
        <a:prstGeom prst="roundRect">
          <a:avLst>
            <a:gd name="adj" fmla="val 7843"/>
          </a:avLst>
        </a:prstGeom>
        <a:solidFill>
          <a:schemeClr val="accent6">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消費税率が</a:t>
          </a:r>
          <a:r>
            <a:rPr kumimoji="1" lang="en-US" altLang="ja-JP" sz="1100">
              <a:solidFill>
                <a:sysClr val="windowText" lastClr="000000"/>
              </a:solidFill>
            </a:rPr>
            <a:t>10%</a:t>
          </a:r>
          <a:r>
            <a:rPr kumimoji="1" lang="ja-JP" altLang="en-US" sz="1100">
              <a:solidFill>
                <a:sysClr val="windowText" lastClr="000000"/>
              </a:solidFill>
            </a:rPr>
            <a:t>と</a:t>
          </a:r>
          <a:r>
            <a:rPr kumimoji="1" lang="en-US" altLang="ja-JP" sz="1100">
              <a:solidFill>
                <a:sysClr val="windowText" lastClr="000000"/>
              </a:solidFill>
            </a:rPr>
            <a:t>8%</a:t>
          </a:r>
          <a:r>
            <a:rPr kumimoji="1" lang="ja-JP" altLang="en-US" sz="1100">
              <a:solidFill>
                <a:sysClr val="windowText" lastClr="000000"/>
              </a:solidFill>
            </a:rPr>
            <a:t>の事業が混在している等消費税率が</a:t>
          </a:r>
          <a:r>
            <a:rPr kumimoji="1" lang="en-US" altLang="ja-JP" sz="1100">
              <a:solidFill>
                <a:sysClr val="windowText" lastClr="000000"/>
              </a:solidFill>
            </a:rPr>
            <a:t>10%</a:t>
          </a:r>
          <a:r>
            <a:rPr kumimoji="1" lang="ja-JP" altLang="en-US" sz="1100">
              <a:solidFill>
                <a:sysClr val="windowText" lastClr="000000"/>
              </a:solidFill>
            </a:rPr>
            <a:t>でない場合は問い合わせ先に個別にお問い合わせをお願いします。</a:t>
          </a:r>
        </a:p>
      </xdr:txBody>
    </xdr:sp>
    <xdr:clientData/>
  </xdr:twoCellAnchor>
  <xdr:twoCellAnchor>
    <xdr:from>
      <xdr:col>9</xdr:col>
      <xdr:colOff>37353</xdr:colOff>
      <xdr:row>17</xdr:row>
      <xdr:rowOff>141941</xdr:rowOff>
    </xdr:from>
    <xdr:to>
      <xdr:col>13</xdr:col>
      <xdr:colOff>8406</xdr:colOff>
      <xdr:row>19</xdr:row>
      <xdr:rowOff>231028</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564324" y="4990753"/>
          <a:ext cx="4354114" cy="679092"/>
          <a:chOff x="4078943" y="5189390"/>
          <a:chExt cx="2308410" cy="693701"/>
        </a:xfrm>
      </xdr:grpSpPr>
      <xdr:sp macro="" textlink="">
        <xdr:nvSpPr>
          <xdr:cNvPr id="7" name="左中かっこ 6">
            <a:extLst>
              <a:ext uri="{FF2B5EF4-FFF2-40B4-BE49-F238E27FC236}">
                <a16:creationId xmlns:a16="http://schemas.microsoft.com/office/drawing/2014/main" id="{00000000-0008-0000-0200-000007000000}"/>
              </a:ext>
            </a:extLst>
          </xdr:cNvPr>
          <xdr:cNvSpPr/>
        </xdr:nvSpPr>
        <xdr:spPr>
          <a:xfrm rot="5400000">
            <a:off x="5143500" y="4639239"/>
            <a:ext cx="179295" cy="2308410"/>
          </a:xfrm>
          <a:prstGeom prst="lef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4779810" y="5189390"/>
            <a:ext cx="931653" cy="414618"/>
          </a:xfrm>
          <a:prstGeom prst="rect">
            <a:avLst/>
          </a:prstGeom>
          <a:ln>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a:latin typeface="HGSｺﾞｼｯｸM" panose="020B0600000000000000" pitchFamily="50" charset="-128"/>
                <a:ea typeface="HGSｺﾞｼｯｸM" panose="020B0600000000000000" pitchFamily="50" charset="-128"/>
              </a:rPr>
              <a:t>600,000</a:t>
            </a:r>
            <a:r>
              <a:rPr kumimoji="1" lang="ja-JP" altLang="en-US" sz="1200">
                <a:latin typeface="HGSｺﾞｼｯｸM" panose="020B0600000000000000" pitchFamily="50" charset="-128"/>
                <a:ea typeface="HGSｺﾞｼｯｸM" panose="020B0600000000000000" pitchFamily="50" charset="-128"/>
              </a:rPr>
              <a:t>円</a:t>
            </a:r>
          </a:p>
        </xdr:txBody>
      </xdr:sp>
    </xdr:grpSp>
    <xdr:clientData/>
  </xdr:twoCellAnchor>
  <xdr:twoCellAnchor>
    <xdr:from>
      <xdr:col>9</xdr:col>
      <xdr:colOff>1042147</xdr:colOff>
      <xdr:row>0</xdr:row>
      <xdr:rowOff>123265</xdr:rowOff>
    </xdr:from>
    <xdr:to>
      <xdr:col>11</xdr:col>
      <xdr:colOff>836705</xdr:colOff>
      <xdr:row>2</xdr:row>
      <xdr:rowOff>8032</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4572000" y="123265"/>
          <a:ext cx="1990911" cy="62435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en-US" sz="1400" b="1"/>
            <a:t>（</a:t>
          </a:r>
          <a:r>
            <a:rPr kumimoji="1" lang="en-US" altLang="ja-JP" sz="1400" b="1"/>
            <a:t>X</a:t>
          </a:r>
          <a:r>
            <a:rPr kumimoji="1" lang="ja-JP" altLang="en-US" sz="1400" b="1"/>
            <a:t>年度）</a:t>
          </a:r>
        </a:p>
      </xdr:txBody>
    </xdr:sp>
    <xdr:clientData/>
  </xdr:twoCellAnchor>
  <xdr:twoCellAnchor>
    <xdr:from>
      <xdr:col>15</xdr:col>
      <xdr:colOff>409575</xdr:colOff>
      <xdr:row>46</xdr:row>
      <xdr:rowOff>257175</xdr:rowOff>
    </xdr:from>
    <xdr:to>
      <xdr:col>22</xdr:col>
      <xdr:colOff>379758</xdr:colOff>
      <xdr:row>49</xdr:row>
      <xdr:rowOff>219075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10525312" y="993588"/>
          <a:ext cx="4366064" cy="8365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13</xdr:col>
      <xdr:colOff>784974</xdr:colOff>
      <xdr:row>44</xdr:row>
      <xdr:rowOff>74706</xdr:rowOff>
    </xdr:from>
    <xdr:to>
      <xdr:col>14</xdr:col>
      <xdr:colOff>463738</xdr:colOff>
      <xdr:row>45</xdr:row>
      <xdr:rowOff>6537</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8710708" y="74706"/>
          <a:ext cx="776940" cy="3608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twoCellAnchor>
    <xdr:from>
      <xdr:col>10</xdr:col>
      <xdr:colOff>455705</xdr:colOff>
      <xdr:row>47</xdr:row>
      <xdr:rowOff>313765</xdr:rowOff>
    </xdr:from>
    <xdr:to>
      <xdr:col>14</xdr:col>
      <xdr:colOff>884143</xdr:colOff>
      <xdr:row>50</xdr:row>
      <xdr:rowOff>183031</xdr:rowOff>
    </xdr:to>
    <xdr:sp macro="" textlink="">
      <xdr:nvSpPr>
        <xdr:cNvPr id="14" name="四角形: 角を丸くする 13">
          <a:extLst>
            <a:ext uri="{FF2B5EF4-FFF2-40B4-BE49-F238E27FC236}">
              <a16:creationId xmlns:a16="http://schemas.microsoft.com/office/drawing/2014/main" id="{00000000-0008-0000-0200-00000E000000}"/>
            </a:ext>
          </a:extLst>
        </xdr:cNvPr>
        <xdr:cNvSpPr/>
      </xdr:nvSpPr>
      <xdr:spPr>
        <a:xfrm>
          <a:off x="5083734" y="1370293"/>
          <a:ext cx="4824319" cy="647328"/>
        </a:xfrm>
        <a:prstGeom prst="roundRect">
          <a:avLst>
            <a:gd name="adj" fmla="val 7843"/>
          </a:avLst>
        </a:prstGeom>
        <a:solidFill>
          <a:schemeClr val="accent6">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消費税率が</a:t>
          </a:r>
          <a:r>
            <a:rPr kumimoji="1" lang="en-US" altLang="ja-JP" sz="1100">
              <a:solidFill>
                <a:sysClr val="windowText" lastClr="000000"/>
              </a:solidFill>
            </a:rPr>
            <a:t>10%</a:t>
          </a:r>
          <a:r>
            <a:rPr kumimoji="1" lang="ja-JP" altLang="en-US" sz="1100">
              <a:solidFill>
                <a:sysClr val="windowText" lastClr="000000"/>
              </a:solidFill>
            </a:rPr>
            <a:t>と</a:t>
          </a:r>
          <a:r>
            <a:rPr kumimoji="1" lang="en-US" altLang="ja-JP" sz="1100">
              <a:solidFill>
                <a:sysClr val="windowText" lastClr="000000"/>
              </a:solidFill>
            </a:rPr>
            <a:t>8%</a:t>
          </a:r>
          <a:r>
            <a:rPr kumimoji="1" lang="ja-JP" altLang="en-US" sz="1100">
              <a:solidFill>
                <a:sysClr val="windowText" lastClr="000000"/>
              </a:solidFill>
            </a:rPr>
            <a:t>の事業が混在している等消費税率が</a:t>
          </a:r>
          <a:r>
            <a:rPr kumimoji="1" lang="en-US" altLang="ja-JP" sz="1100">
              <a:solidFill>
                <a:sysClr val="windowText" lastClr="000000"/>
              </a:solidFill>
            </a:rPr>
            <a:t>10%</a:t>
          </a:r>
          <a:r>
            <a:rPr kumimoji="1" lang="ja-JP" altLang="en-US" sz="1100">
              <a:solidFill>
                <a:sysClr val="windowText" lastClr="000000"/>
              </a:solidFill>
            </a:rPr>
            <a:t>でない場合は問い合わせ先に個別にお問い合わせをお願いします。</a:t>
          </a:r>
        </a:p>
      </xdr:txBody>
    </xdr:sp>
    <xdr:clientData/>
  </xdr:twoCellAnchor>
  <xdr:twoCellAnchor>
    <xdr:from>
      <xdr:col>9</xdr:col>
      <xdr:colOff>37353</xdr:colOff>
      <xdr:row>61</xdr:row>
      <xdr:rowOff>145116</xdr:rowOff>
    </xdr:from>
    <xdr:to>
      <xdr:col>13</xdr:col>
      <xdr:colOff>11581</xdr:colOff>
      <xdr:row>63</xdr:row>
      <xdr:rowOff>231028</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3564324" y="18075883"/>
          <a:ext cx="4357035" cy="676172"/>
          <a:chOff x="4078943" y="5189390"/>
          <a:chExt cx="2308410" cy="693701"/>
        </a:xfrm>
      </xdr:grpSpPr>
      <xdr:sp macro="" textlink="">
        <xdr:nvSpPr>
          <xdr:cNvPr id="16" name="左中かっこ 15">
            <a:extLst>
              <a:ext uri="{FF2B5EF4-FFF2-40B4-BE49-F238E27FC236}">
                <a16:creationId xmlns:a16="http://schemas.microsoft.com/office/drawing/2014/main" id="{00000000-0008-0000-0200-000010000000}"/>
              </a:ext>
            </a:extLst>
          </xdr:cNvPr>
          <xdr:cNvSpPr/>
        </xdr:nvSpPr>
        <xdr:spPr>
          <a:xfrm rot="5400000">
            <a:off x="5143500" y="4639239"/>
            <a:ext cx="179295" cy="2308410"/>
          </a:xfrm>
          <a:prstGeom prst="lef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4779810" y="5189390"/>
            <a:ext cx="931653" cy="414618"/>
          </a:xfrm>
          <a:prstGeom prst="rect">
            <a:avLst/>
          </a:prstGeom>
          <a:ln>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a:latin typeface="HGSｺﾞｼｯｸM" panose="020B0600000000000000" pitchFamily="50" charset="-128"/>
                <a:ea typeface="HGSｺﾞｼｯｸM" panose="020B0600000000000000" pitchFamily="50" charset="-128"/>
              </a:rPr>
              <a:t>430,000</a:t>
            </a:r>
            <a:r>
              <a:rPr kumimoji="1" lang="ja-JP" altLang="en-US" sz="1200">
                <a:latin typeface="HGSｺﾞｼｯｸM" panose="020B0600000000000000" pitchFamily="50" charset="-128"/>
                <a:ea typeface="HGSｺﾞｼｯｸM" panose="020B0600000000000000" pitchFamily="50" charset="-128"/>
              </a:rPr>
              <a:t>円</a:t>
            </a:r>
          </a:p>
        </xdr:txBody>
      </xdr:sp>
    </xdr:grpSp>
    <xdr:clientData/>
  </xdr:twoCellAnchor>
  <xdr:twoCellAnchor>
    <xdr:from>
      <xdr:col>8</xdr:col>
      <xdr:colOff>254560</xdr:colOff>
      <xdr:row>44</xdr:row>
      <xdr:rowOff>182469</xdr:rowOff>
    </xdr:from>
    <xdr:to>
      <xdr:col>12</xdr:col>
      <xdr:colOff>515471</xdr:colOff>
      <xdr:row>47</xdr:row>
      <xdr:rowOff>112059</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3224119" y="13999322"/>
          <a:ext cx="4115734" cy="98294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ja-JP" sz="1100" b="1">
              <a:solidFill>
                <a:schemeClr val="dk1"/>
              </a:solidFill>
              <a:effectLst/>
              <a:latin typeface="+mn-lt"/>
              <a:ea typeface="+mn-ea"/>
              <a:cs typeface="+mn-cs"/>
            </a:rPr>
            <a:t>（</a:t>
          </a:r>
          <a:r>
            <a:rPr kumimoji="1" lang="en-US" altLang="ja-JP" sz="1100" b="1">
              <a:solidFill>
                <a:schemeClr val="dk1"/>
              </a:solidFill>
              <a:effectLst/>
              <a:latin typeface="+mn-lt"/>
              <a:ea typeface="+mn-ea"/>
              <a:cs typeface="+mn-cs"/>
            </a:rPr>
            <a:t>X</a:t>
          </a:r>
          <a:r>
            <a:rPr kumimoji="1" lang="ja-JP" altLang="ja-JP" sz="1100" b="1">
              <a:solidFill>
                <a:schemeClr val="dk1"/>
              </a:solidFill>
              <a:effectLst/>
              <a:latin typeface="+mn-lt"/>
              <a:ea typeface="+mn-ea"/>
              <a:cs typeface="+mn-cs"/>
            </a:rPr>
            <a:t>＋１年度）</a:t>
          </a:r>
          <a:endParaRPr kumimoji="1" lang="en-US" altLang="ja-JP" sz="1100" b="1">
            <a:solidFill>
              <a:schemeClr val="dk1"/>
            </a:solidFill>
            <a:effectLst/>
            <a:latin typeface="+mn-lt"/>
            <a:ea typeface="+mn-ea"/>
            <a:cs typeface="+mn-cs"/>
          </a:endParaRPr>
        </a:p>
        <a:p>
          <a:pPr algn="ctr"/>
          <a:r>
            <a:rPr kumimoji="1" lang="ja-JP" altLang="en-US" sz="1400" b="1"/>
            <a:t>（申告年度が２年分にまたがっている場合に作成）</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238125</xdr:colOff>
      <xdr:row>2</xdr:row>
      <xdr:rowOff>142875</xdr:rowOff>
    </xdr:from>
    <xdr:to>
      <xdr:col>19</xdr:col>
      <xdr:colOff>208308</xdr:colOff>
      <xdr:row>5</xdr:row>
      <xdr:rowOff>104775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239375" y="4572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12</xdr:col>
      <xdr:colOff>238125</xdr:colOff>
      <xdr:row>2</xdr:row>
      <xdr:rowOff>142875</xdr:rowOff>
    </xdr:from>
    <xdr:to>
      <xdr:col>19</xdr:col>
      <xdr:colOff>208308</xdr:colOff>
      <xdr:row>5</xdr:row>
      <xdr:rowOff>104775</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8416925" y="841375"/>
          <a:ext cx="4370733"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10</xdr:col>
      <xdr:colOff>1001060</xdr:colOff>
      <xdr:row>0</xdr:row>
      <xdr:rowOff>97118</xdr:rowOff>
    </xdr:from>
    <xdr:to>
      <xdr:col>11</xdr:col>
      <xdr:colOff>679824</xdr:colOff>
      <xdr:row>1</xdr:row>
      <xdr:rowOff>25774</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6995460" y="97118"/>
          <a:ext cx="770964" cy="3096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twoCellAnchor>
    <xdr:from>
      <xdr:col>7</xdr:col>
      <xdr:colOff>201705</xdr:colOff>
      <xdr:row>0</xdr:row>
      <xdr:rowOff>145676</xdr:rowOff>
    </xdr:from>
    <xdr:to>
      <xdr:col>9</xdr:col>
      <xdr:colOff>18675</xdr:colOff>
      <xdr:row>2</xdr:row>
      <xdr:rowOff>89086</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2947146" y="145676"/>
          <a:ext cx="1990911" cy="638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en-US" sz="1400" b="1"/>
            <a:t>（</a:t>
          </a:r>
          <a:r>
            <a:rPr kumimoji="1" lang="en-US" altLang="ja-JP" sz="1400" b="1"/>
            <a:t>X</a:t>
          </a:r>
          <a:r>
            <a:rPr kumimoji="1" lang="ja-JP" altLang="en-US" sz="1400" b="1"/>
            <a:t>年度）</a:t>
          </a:r>
        </a:p>
      </xdr:txBody>
    </xdr:sp>
    <xdr:clientData/>
  </xdr:twoCellAnchor>
  <xdr:twoCellAnchor>
    <xdr:from>
      <xdr:col>8</xdr:col>
      <xdr:colOff>280147</xdr:colOff>
      <xdr:row>3</xdr:row>
      <xdr:rowOff>302559</xdr:rowOff>
    </xdr:from>
    <xdr:to>
      <xdr:col>11</xdr:col>
      <xdr:colOff>1016560</xdr:colOff>
      <xdr:row>6</xdr:row>
      <xdr:rowOff>168646</xdr:rowOff>
    </xdr:to>
    <xdr:sp macro="" textlink="">
      <xdr:nvSpPr>
        <xdr:cNvPr id="10" name="四角形: 角を丸くする 9">
          <a:extLst>
            <a:ext uri="{FF2B5EF4-FFF2-40B4-BE49-F238E27FC236}">
              <a16:creationId xmlns:a16="http://schemas.microsoft.com/office/drawing/2014/main" id="{00000000-0008-0000-0300-00000A000000}"/>
            </a:ext>
          </a:extLst>
        </xdr:cNvPr>
        <xdr:cNvSpPr/>
      </xdr:nvSpPr>
      <xdr:spPr>
        <a:xfrm>
          <a:off x="4101353" y="1311088"/>
          <a:ext cx="4030942" cy="807382"/>
        </a:xfrm>
        <a:prstGeom prst="roundRect">
          <a:avLst>
            <a:gd name="adj" fmla="val 7843"/>
          </a:avLst>
        </a:prstGeom>
        <a:solidFill>
          <a:schemeClr val="accent6">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消費税率が</a:t>
          </a:r>
          <a:r>
            <a:rPr kumimoji="1" lang="en-US" altLang="ja-JP" sz="1100">
              <a:solidFill>
                <a:sysClr val="windowText" lastClr="000000"/>
              </a:solidFill>
            </a:rPr>
            <a:t>10%</a:t>
          </a:r>
          <a:r>
            <a:rPr kumimoji="1" lang="ja-JP" altLang="en-US" sz="1100">
              <a:solidFill>
                <a:sysClr val="windowText" lastClr="000000"/>
              </a:solidFill>
            </a:rPr>
            <a:t>と</a:t>
          </a:r>
          <a:r>
            <a:rPr kumimoji="1" lang="en-US" altLang="ja-JP" sz="1100">
              <a:solidFill>
                <a:sysClr val="windowText" lastClr="000000"/>
              </a:solidFill>
            </a:rPr>
            <a:t>8%</a:t>
          </a:r>
          <a:r>
            <a:rPr kumimoji="1" lang="ja-JP" altLang="en-US" sz="1100">
              <a:solidFill>
                <a:sysClr val="windowText" lastClr="000000"/>
              </a:solidFill>
            </a:rPr>
            <a:t>の事業が混在している等消費税率が</a:t>
          </a:r>
          <a:r>
            <a:rPr kumimoji="1" lang="en-US" altLang="ja-JP" sz="1100">
              <a:solidFill>
                <a:sysClr val="windowText" lastClr="000000"/>
              </a:solidFill>
            </a:rPr>
            <a:t>10%</a:t>
          </a:r>
          <a:r>
            <a:rPr kumimoji="1" lang="ja-JP" altLang="en-US" sz="1100">
              <a:solidFill>
                <a:sysClr val="windowText" lastClr="000000"/>
              </a:solidFill>
            </a:rPr>
            <a:t>でない場合は問い合わせ先に個別にお問い合わせをお願いします。</a:t>
          </a:r>
        </a:p>
      </xdr:txBody>
    </xdr:sp>
    <xdr:clientData/>
  </xdr:twoCellAnchor>
  <xdr:twoCellAnchor>
    <xdr:from>
      <xdr:col>12</xdr:col>
      <xdr:colOff>238125</xdr:colOff>
      <xdr:row>43</xdr:row>
      <xdr:rowOff>142875</xdr:rowOff>
    </xdr:from>
    <xdr:to>
      <xdr:col>19</xdr:col>
      <xdr:colOff>208308</xdr:colOff>
      <xdr:row>46</xdr:row>
      <xdr:rowOff>104775</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8448862" y="834465"/>
          <a:ext cx="4366064" cy="9031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12</xdr:col>
      <xdr:colOff>238125</xdr:colOff>
      <xdr:row>43</xdr:row>
      <xdr:rowOff>142875</xdr:rowOff>
    </xdr:from>
    <xdr:to>
      <xdr:col>19</xdr:col>
      <xdr:colOff>208308</xdr:colOff>
      <xdr:row>46</xdr:row>
      <xdr:rowOff>104775</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8448862" y="834465"/>
          <a:ext cx="4366064" cy="9031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10</xdr:col>
      <xdr:colOff>720913</xdr:colOff>
      <xdr:row>41</xdr:row>
      <xdr:rowOff>489324</xdr:rowOff>
    </xdr:from>
    <xdr:to>
      <xdr:col>11</xdr:col>
      <xdr:colOff>393327</xdr:colOff>
      <xdr:row>41</xdr:row>
      <xdr:rowOff>963706</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6738472" y="12782177"/>
          <a:ext cx="770590" cy="47438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twoCellAnchor>
    <xdr:from>
      <xdr:col>8</xdr:col>
      <xdr:colOff>131296</xdr:colOff>
      <xdr:row>43</xdr:row>
      <xdr:rowOff>302558</xdr:rowOff>
    </xdr:from>
    <xdr:to>
      <xdr:col>11</xdr:col>
      <xdr:colOff>874059</xdr:colOff>
      <xdr:row>46</xdr:row>
      <xdr:rowOff>168646</xdr:rowOff>
    </xdr:to>
    <xdr:sp macro="" textlink="">
      <xdr:nvSpPr>
        <xdr:cNvPr id="15" name="四角形: 角を丸くする 14">
          <a:extLst>
            <a:ext uri="{FF2B5EF4-FFF2-40B4-BE49-F238E27FC236}">
              <a16:creationId xmlns:a16="http://schemas.microsoft.com/office/drawing/2014/main" id="{00000000-0008-0000-0300-00000F000000}"/>
            </a:ext>
          </a:extLst>
        </xdr:cNvPr>
        <xdr:cNvSpPr/>
      </xdr:nvSpPr>
      <xdr:spPr>
        <a:xfrm>
          <a:off x="3952502" y="13951323"/>
          <a:ext cx="4037292" cy="807382"/>
        </a:xfrm>
        <a:prstGeom prst="roundRect">
          <a:avLst>
            <a:gd name="adj" fmla="val 7843"/>
          </a:avLst>
        </a:prstGeom>
        <a:solidFill>
          <a:schemeClr val="accent6">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消費税率が</a:t>
          </a:r>
          <a:r>
            <a:rPr kumimoji="1" lang="en-US" altLang="ja-JP" sz="1100">
              <a:solidFill>
                <a:sysClr val="windowText" lastClr="000000"/>
              </a:solidFill>
            </a:rPr>
            <a:t>10%</a:t>
          </a:r>
          <a:r>
            <a:rPr kumimoji="1" lang="ja-JP" altLang="en-US" sz="1100">
              <a:solidFill>
                <a:sysClr val="windowText" lastClr="000000"/>
              </a:solidFill>
            </a:rPr>
            <a:t>と</a:t>
          </a:r>
          <a:r>
            <a:rPr kumimoji="1" lang="en-US" altLang="ja-JP" sz="1100">
              <a:solidFill>
                <a:sysClr val="windowText" lastClr="000000"/>
              </a:solidFill>
            </a:rPr>
            <a:t>8%</a:t>
          </a:r>
          <a:r>
            <a:rPr kumimoji="1" lang="ja-JP" altLang="en-US" sz="1100">
              <a:solidFill>
                <a:sysClr val="windowText" lastClr="000000"/>
              </a:solidFill>
            </a:rPr>
            <a:t>の事業が混在している等消費税率が</a:t>
          </a:r>
          <a:r>
            <a:rPr kumimoji="1" lang="en-US" altLang="ja-JP" sz="1100">
              <a:solidFill>
                <a:sysClr val="windowText" lastClr="000000"/>
              </a:solidFill>
            </a:rPr>
            <a:t>10%</a:t>
          </a:r>
          <a:r>
            <a:rPr kumimoji="1" lang="ja-JP" altLang="en-US" sz="1100">
              <a:solidFill>
                <a:sysClr val="windowText" lastClr="000000"/>
              </a:solidFill>
            </a:rPr>
            <a:t>でない場合は問い合わせ先に個別にお問い合わせをお願いします。</a:t>
          </a:r>
        </a:p>
      </xdr:txBody>
    </xdr:sp>
    <xdr:clientData/>
  </xdr:twoCellAnchor>
  <xdr:twoCellAnchor>
    <xdr:from>
      <xdr:col>3</xdr:col>
      <xdr:colOff>291354</xdr:colOff>
      <xdr:row>41</xdr:row>
      <xdr:rowOff>324970</xdr:rowOff>
    </xdr:from>
    <xdr:to>
      <xdr:col>9</xdr:col>
      <xdr:colOff>328147</xdr:colOff>
      <xdr:row>42</xdr:row>
      <xdr:rowOff>164913</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1131795" y="12617823"/>
          <a:ext cx="4115734" cy="85967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ja-JP" sz="1100" b="1">
              <a:solidFill>
                <a:schemeClr val="dk1"/>
              </a:solidFill>
              <a:effectLst/>
              <a:latin typeface="+mn-lt"/>
              <a:ea typeface="+mn-ea"/>
              <a:cs typeface="+mn-cs"/>
            </a:rPr>
            <a:t>（</a:t>
          </a:r>
          <a:r>
            <a:rPr kumimoji="1" lang="en-US" altLang="ja-JP" sz="1100" b="1">
              <a:solidFill>
                <a:schemeClr val="dk1"/>
              </a:solidFill>
              <a:effectLst/>
              <a:latin typeface="+mn-lt"/>
              <a:ea typeface="+mn-ea"/>
              <a:cs typeface="+mn-cs"/>
            </a:rPr>
            <a:t>X</a:t>
          </a:r>
          <a:r>
            <a:rPr kumimoji="1" lang="ja-JP" altLang="ja-JP" sz="1100" b="1">
              <a:solidFill>
                <a:schemeClr val="dk1"/>
              </a:solidFill>
              <a:effectLst/>
              <a:latin typeface="+mn-lt"/>
              <a:ea typeface="+mn-ea"/>
              <a:cs typeface="+mn-cs"/>
            </a:rPr>
            <a:t>＋１年度）</a:t>
          </a:r>
          <a:endParaRPr kumimoji="1" lang="en-US" altLang="ja-JP" sz="1100" b="1">
            <a:solidFill>
              <a:schemeClr val="dk1"/>
            </a:solidFill>
            <a:effectLst/>
            <a:latin typeface="+mn-lt"/>
            <a:ea typeface="+mn-ea"/>
            <a:cs typeface="+mn-cs"/>
          </a:endParaRPr>
        </a:p>
        <a:p>
          <a:pPr algn="ctr"/>
          <a:r>
            <a:rPr kumimoji="1" lang="ja-JP" altLang="en-US" sz="1400" b="1"/>
            <a:t>（申告年度が２年分にまたがっている場合に作成）</a:t>
          </a:r>
        </a:p>
      </xdr:txBody>
    </xdr:sp>
    <xdr:clientData/>
  </xdr:twoCellAnchor>
  <xdr:twoCellAnchor>
    <xdr:from>
      <xdr:col>8</xdr:col>
      <xdr:colOff>30442</xdr:colOff>
      <xdr:row>58</xdr:row>
      <xdr:rowOff>182470</xdr:rowOff>
    </xdr:from>
    <xdr:to>
      <xdr:col>9</xdr:col>
      <xdr:colOff>1057834</xdr:colOff>
      <xdr:row>60</xdr:row>
      <xdr:rowOff>242238</xdr:rowOff>
    </xdr:to>
    <xdr:grpSp>
      <xdr:nvGrpSpPr>
        <xdr:cNvPr id="17" name="グループ化 16">
          <a:extLst>
            <a:ext uri="{FF2B5EF4-FFF2-40B4-BE49-F238E27FC236}">
              <a16:creationId xmlns:a16="http://schemas.microsoft.com/office/drawing/2014/main" id="{00000000-0008-0000-0300-000011000000}"/>
            </a:ext>
          </a:extLst>
        </xdr:cNvPr>
        <xdr:cNvGrpSpPr/>
      </xdr:nvGrpSpPr>
      <xdr:grpSpPr>
        <a:xfrm>
          <a:off x="3855383" y="17902705"/>
          <a:ext cx="2118098" cy="702239"/>
          <a:chOff x="4078943" y="5210735"/>
          <a:chExt cx="2308410" cy="672356"/>
        </a:xfrm>
      </xdr:grpSpPr>
      <xdr:sp macro="" textlink="">
        <xdr:nvSpPr>
          <xdr:cNvPr id="18" name="左中かっこ 17">
            <a:extLst>
              <a:ext uri="{FF2B5EF4-FFF2-40B4-BE49-F238E27FC236}">
                <a16:creationId xmlns:a16="http://schemas.microsoft.com/office/drawing/2014/main" id="{00000000-0008-0000-0300-000012000000}"/>
              </a:ext>
            </a:extLst>
          </xdr:cNvPr>
          <xdr:cNvSpPr/>
        </xdr:nvSpPr>
        <xdr:spPr>
          <a:xfrm rot="5400000">
            <a:off x="5143500" y="4639239"/>
            <a:ext cx="179295" cy="2308410"/>
          </a:xfrm>
          <a:prstGeom prst="lef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4459941" y="5210735"/>
            <a:ext cx="1535206" cy="414618"/>
          </a:xfrm>
          <a:prstGeom prst="rect">
            <a:avLst/>
          </a:prstGeom>
          <a:ln>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a:latin typeface="HGSｺﾞｼｯｸM" panose="020B0600000000000000" pitchFamily="50" charset="-128"/>
                <a:ea typeface="HGSｺﾞｼｯｸM" panose="020B0600000000000000" pitchFamily="50" charset="-128"/>
              </a:rPr>
              <a:t>430,000</a:t>
            </a:r>
            <a:r>
              <a:rPr kumimoji="1" lang="ja-JP" altLang="en-US" sz="1200">
                <a:latin typeface="HGSｺﾞｼｯｸM" panose="020B0600000000000000" pitchFamily="50" charset="-128"/>
                <a:ea typeface="HGSｺﾞｼｯｸM" panose="020B0600000000000000" pitchFamily="50" charset="-128"/>
              </a:rPr>
              <a:t>円</a:t>
            </a:r>
          </a:p>
        </xdr:txBody>
      </xdr:sp>
    </xdr:grpSp>
    <xdr:clientData/>
  </xdr:twoCellAnchor>
  <xdr:twoCellAnchor>
    <xdr:from>
      <xdr:col>8</xdr:col>
      <xdr:colOff>56029</xdr:colOff>
      <xdr:row>17</xdr:row>
      <xdr:rowOff>212911</xdr:rowOff>
    </xdr:from>
    <xdr:to>
      <xdr:col>9</xdr:col>
      <xdr:colOff>1086596</xdr:colOff>
      <xdr:row>19</xdr:row>
      <xdr:rowOff>272679</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3880970" y="5016499"/>
          <a:ext cx="2121273" cy="702239"/>
          <a:chOff x="4078943" y="5210735"/>
          <a:chExt cx="2308410" cy="672356"/>
        </a:xfrm>
      </xdr:grpSpPr>
      <xdr:sp macro="" textlink="">
        <xdr:nvSpPr>
          <xdr:cNvPr id="21" name="左中かっこ 20">
            <a:extLst>
              <a:ext uri="{FF2B5EF4-FFF2-40B4-BE49-F238E27FC236}">
                <a16:creationId xmlns:a16="http://schemas.microsoft.com/office/drawing/2014/main" id="{00000000-0008-0000-0300-000015000000}"/>
              </a:ext>
            </a:extLst>
          </xdr:cNvPr>
          <xdr:cNvSpPr/>
        </xdr:nvSpPr>
        <xdr:spPr>
          <a:xfrm rot="5400000">
            <a:off x="5143500" y="4639239"/>
            <a:ext cx="179295" cy="2308410"/>
          </a:xfrm>
          <a:prstGeom prst="lef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00000000-0008-0000-0300-000016000000}"/>
              </a:ext>
            </a:extLst>
          </xdr:cNvPr>
          <xdr:cNvSpPr/>
        </xdr:nvSpPr>
        <xdr:spPr>
          <a:xfrm>
            <a:off x="4459941" y="5210735"/>
            <a:ext cx="1535206" cy="414618"/>
          </a:xfrm>
          <a:prstGeom prst="rect">
            <a:avLst/>
          </a:prstGeom>
          <a:ln>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a:latin typeface="HGSｺﾞｼｯｸM" panose="020B0600000000000000" pitchFamily="50" charset="-128"/>
                <a:ea typeface="HGSｺﾞｼｯｸM" panose="020B0600000000000000" pitchFamily="50" charset="-128"/>
              </a:rPr>
              <a:t>600,000</a:t>
            </a:r>
            <a:r>
              <a:rPr kumimoji="1" lang="ja-JP" altLang="en-US" sz="1200">
                <a:latin typeface="HGSｺﾞｼｯｸM" panose="020B0600000000000000" pitchFamily="50" charset="-128"/>
                <a:ea typeface="HGSｺﾞｼｯｸM" panose="020B0600000000000000" pitchFamily="50" charset="-128"/>
              </a:rPr>
              <a:t>円</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392207</xdr:colOff>
      <xdr:row>3</xdr:row>
      <xdr:rowOff>11207</xdr:rowOff>
    </xdr:from>
    <xdr:to>
      <xdr:col>18</xdr:col>
      <xdr:colOff>378079</xdr:colOff>
      <xdr:row>5</xdr:row>
      <xdr:rowOff>288552</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230972" y="638736"/>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10</xdr:col>
      <xdr:colOff>119529</xdr:colOff>
      <xdr:row>0</xdr:row>
      <xdr:rowOff>74706</xdr:rowOff>
    </xdr:from>
    <xdr:to>
      <xdr:col>10</xdr:col>
      <xdr:colOff>978647</xdr:colOff>
      <xdr:row>1</xdr:row>
      <xdr:rowOff>41836</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8008470" y="74706"/>
          <a:ext cx="859118" cy="3481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twoCellAnchor>
    <xdr:from>
      <xdr:col>6</xdr:col>
      <xdr:colOff>930088</xdr:colOff>
      <xdr:row>0</xdr:row>
      <xdr:rowOff>224118</xdr:rowOff>
    </xdr:from>
    <xdr:to>
      <xdr:col>7</xdr:col>
      <xdr:colOff>1311090</xdr:colOff>
      <xdr:row>1</xdr:row>
      <xdr:rowOff>441324</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022912" y="224118"/>
          <a:ext cx="1613649" cy="59820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takakuwa51\AppData\Local\Microsoft\Windows\INetCache\IE\BPT8XOKK\3houkoku_shogai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票1"/>
      <sheetName val="計算用"/>
    </sheetNames>
    <sheetDataSet>
      <sheetData sheetId="0"/>
      <sheetData sheetId="1">
        <row r="3">
          <cell r="A3" t="str">
            <v>療養介護</v>
          </cell>
          <cell r="B3">
            <v>2374</v>
          </cell>
          <cell r="C3" t="str">
            <v>/事業所</v>
          </cell>
          <cell r="F3">
            <v>200</v>
          </cell>
          <cell r="G3" t="str">
            <v>/事業所</v>
          </cell>
        </row>
        <row r="4">
          <cell r="A4" t="str">
            <v>生活介護</v>
          </cell>
          <cell r="B4">
            <v>757</v>
          </cell>
          <cell r="C4" t="str">
            <v>/事業所</v>
          </cell>
          <cell r="F4">
            <v>200</v>
          </cell>
          <cell r="G4" t="str">
            <v>/事業所</v>
          </cell>
        </row>
        <row r="5">
          <cell r="A5" t="str">
            <v>自立訓練（機能訓練）</v>
          </cell>
          <cell r="B5">
            <v>346</v>
          </cell>
          <cell r="C5" t="str">
            <v>/事業所</v>
          </cell>
          <cell r="F5">
            <v>200</v>
          </cell>
          <cell r="G5" t="str">
            <v>/事業所</v>
          </cell>
        </row>
        <row r="6">
          <cell r="A6" t="str">
            <v>自立訓練（生活訓練）</v>
          </cell>
          <cell r="B6">
            <v>273</v>
          </cell>
          <cell r="C6" t="str">
            <v>/事業所</v>
          </cell>
          <cell r="F6">
            <v>200</v>
          </cell>
          <cell r="G6" t="str">
            <v>/事業所</v>
          </cell>
        </row>
        <row r="7">
          <cell r="A7" t="str">
            <v>宿泊型自立訓練</v>
          </cell>
          <cell r="B7">
            <v>273</v>
          </cell>
          <cell r="C7" t="str">
            <v>/事業所</v>
          </cell>
          <cell r="E7">
            <v>3000</v>
          </cell>
          <cell r="F7">
            <v>200</v>
          </cell>
          <cell r="G7" t="str">
            <v>/事業所</v>
          </cell>
        </row>
        <row r="8">
          <cell r="A8" t="str">
            <v>就労移行支援</v>
          </cell>
          <cell r="B8">
            <v>265</v>
          </cell>
          <cell r="C8" t="str">
            <v>/事業所</v>
          </cell>
          <cell r="F8">
            <v>200</v>
          </cell>
          <cell r="G8" t="str">
            <v>/事業所</v>
          </cell>
        </row>
        <row r="9">
          <cell r="A9" t="str">
            <v>就労移行支援（養成施設）</v>
          </cell>
          <cell r="B9">
            <v>265</v>
          </cell>
          <cell r="C9" t="str">
            <v>/事業所</v>
          </cell>
          <cell r="F9">
            <v>200</v>
          </cell>
          <cell r="G9" t="str">
            <v>/事業所</v>
          </cell>
        </row>
        <row r="10">
          <cell r="A10" t="str">
            <v>就労継続支援Ａ型</v>
          </cell>
          <cell r="B10">
            <v>335</v>
          </cell>
          <cell r="C10" t="str">
            <v>/事業所</v>
          </cell>
          <cell r="F10">
            <v>200</v>
          </cell>
          <cell r="G10" t="str">
            <v>/事業所</v>
          </cell>
        </row>
        <row r="11">
          <cell r="A11" t="str">
            <v>就労継続支援Ｂ型</v>
          </cell>
          <cell r="B11">
            <v>353</v>
          </cell>
          <cell r="C11" t="str">
            <v>/事業所</v>
          </cell>
          <cell r="F11">
            <v>200</v>
          </cell>
          <cell r="G11" t="str">
            <v>/事業所</v>
          </cell>
        </row>
        <row r="12">
          <cell r="A12" t="str">
            <v>就労定着支援</v>
          </cell>
          <cell r="B12">
            <v>52</v>
          </cell>
          <cell r="C12" t="str">
            <v>/事業所</v>
          </cell>
          <cell r="F12">
            <v>200</v>
          </cell>
          <cell r="G12" t="str">
            <v>/事業所</v>
          </cell>
        </row>
        <row r="13">
          <cell r="A13" t="str">
            <v>自立生活援助</v>
          </cell>
          <cell r="B13">
            <v>27</v>
          </cell>
          <cell r="C13" t="str">
            <v>/事業所</v>
          </cell>
          <cell r="F13">
            <v>200</v>
          </cell>
          <cell r="G13" t="str">
            <v>/事業所</v>
          </cell>
        </row>
        <row r="14">
          <cell r="A14" t="str">
            <v>児童発達支援</v>
          </cell>
          <cell r="B14">
            <v>380</v>
          </cell>
          <cell r="C14" t="str">
            <v>/事業所</v>
          </cell>
          <cell r="F14">
            <v>200</v>
          </cell>
          <cell r="G14" t="str">
            <v>/事業所</v>
          </cell>
        </row>
        <row r="15">
          <cell r="A15" t="str">
            <v>医療型児童発達支援</v>
          </cell>
          <cell r="B15">
            <v>240</v>
          </cell>
          <cell r="C15" t="str">
            <v>/事業所</v>
          </cell>
          <cell r="F15">
            <v>200</v>
          </cell>
          <cell r="G15" t="str">
            <v>/事業所</v>
          </cell>
        </row>
        <row r="16">
          <cell r="A16" t="str">
            <v>放課後等デイサービス</v>
          </cell>
          <cell r="B16">
            <v>360</v>
          </cell>
          <cell r="C16" t="str">
            <v>/事業所</v>
          </cell>
          <cell r="F16">
            <v>200</v>
          </cell>
          <cell r="G16" t="str">
            <v>/事業所</v>
          </cell>
        </row>
        <row r="17">
          <cell r="A17" t="str">
            <v>短期入所</v>
          </cell>
          <cell r="B17">
            <v>204</v>
          </cell>
          <cell r="C17" t="str">
            <v>/事業所</v>
          </cell>
          <cell r="E17">
            <v>3000</v>
          </cell>
          <cell r="F17">
            <v>200</v>
          </cell>
          <cell r="G17" t="str">
            <v>/事業所</v>
          </cell>
        </row>
        <row r="18">
          <cell r="A18" t="str">
            <v>施設入所支援</v>
          </cell>
          <cell r="B18">
            <v>1215</v>
          </cell>
          <cell r="C18" t="str">
            <v>/施設</v>
          </cell>
          <cell r="E18">
            <v>3000</v>
          </cell>
        </row>
        <row r="19">
          <cell r="A19" t="str">
            <v>共同生活援助（介護サービス包括型）</v>
          </cell>
          <cell r="B19">
            <v>402</v>
          </cell>
          <cell r="C19" t="str">
            <v>/事業所</v>
          </cell>
          <cell r="E19">
            <v>3000</v>
          </cell>
        </row>
        <row r="20">
          <cell r="A20" t="str">
            <v>共同生活援助（日中サービス支援型）</v>
          </cell>
          <cell r="B20">
            <v>358</v>
          </cell>
          <cell r="C20" t="str">
            <v>/事業所</v>
          </cell>
          <cell r="E20">
            <v>3000</v>
          </cell>
        </row>
        <row r="21">
          <cell r="A21" t="str">
            <v>共同生活援助（外部サービス利用型）</v>
          </cell>
          <cell r="B21">
            <v>180</v>
          </cell>
          <cell r="C21" t="str">
            <v>/事業所</v>
          </cell>
          <cell r="E21">
            <v>3000</v>
          </cell>
        </row>
        <row r="22">
          <cell r="A22" t="str">
            <v>福祉型障害児入所施設</v>
          </cell>
          <cell r="B22">
            <v>1182</v>
          </cell>
          <cell r="C22" t="str">
            <v>/施設</v>
          </cell>
          <cell r="E22">
            <v>3000</v>
          </cell>
        </row>
        <row r="23">
          <cell r="A23" t="str">
            <v>医療型障害児入所施設</v>
          </cell>
          <cell r="B23">
            <v>635</v>
          </cell>
          <cell r="C23" t="str">
            <v>/施設</v>
          </cell>
          <cell r="E23">
            <v>3000</v>
          </cell>
        </row>
        <row r="24">
          <cell r="A24" t="str">
            <v>居宅介護</v>
          </cell>
          <cell r="B24">
            <v>115</v>
          </cell>
          <cell r="C24" t="str">
            <v>/事業所</v>
          </cell>
          <cell r="F24">
            <v>200</v>
          </cell>
          <cell r="G24" t="str">
            <v>/事業所</v>
          </cell>
        </row>
        <row r="25">
          <cell r="A25" t="str">
            <v>重度訪問介護</v>
          </cell>
          <cell r="B25">
            <v>188</v>
          </cell>
          <cell r="C25" t="str">
            <v>/事業所</v>
          </cell>
          <cell r="F25">
            <v>200</v>
          </cell>
          <cell r="G25" t="str">
            <v>/事業所</v>
          </cell>
        </row>
        <row r="26">
          <cell r="A26" t="str">
            <v>同行援護</v>
          </cell>
          <cell r="B26">
            <v>65</v>
          </cell>
          <cell r="C26" t="str">
            <v>/事業所</v>
          </cell>
          <cell r="F26">
            <v>200</v>
          </cell>
          <cell r="G26" t="str">
            <v>/事業所</v>
          </cell>
        </row>
        <row r="27">
          <cell r="A27" t="str">
            <v>行動援護</v>
          </cell>
          <cell r="B27">
            <v>115</v>
          </cell>
          <cell r="C27" t="str">
            <v>/事業所</v>
          </cell>
          <cell r="F27">
            <v>200</v>
          </cell>
          <cell r="G27" t="str">
            <v>/事業所</v>
          </cell>
        </row>
        <row r="28">
          <cell r="A28" t="str">
            <v>居宅訪問型児童発達支援</v>
          </cell>
          <cell r="B28">
            <v>46</v>
          </cell>
          <cell r="C28" t="str">
            <v>/事業所</v>
          </cell>
          <cell r="F28">
            <v>200</v>
          </cell>
          <cell r="G28" t="str">
            <v>/事業所</v>
          </cell>
        </row>
        <row r="29">
          <cell r="A29" t="str">
            <v>保育所等訪問支援</v>
          </cell>
          <cell r="B29">
            <v>38</v>
          </cell>
          <cell r="C29" t="str">
            <v>/事業所</v>
          </cell>
          <cell r="F29">
            <v>200</v>
          </cell>
          <cell r="G29" t="str">
            <v>/事業所</v>
          </cell>
        </row>
        <row r="30">
          <cell r="A30" t="str">
            <v>計画相談支援</v>
          </cell>
          <cell r="B30">
            <v>60</v>
          </cell>
          <cell r="C30" t="str">
            <v>/事業所</v>
          </cell>
          <cell r="F30">
            <v>200</v>
          </cell>
          <cell r="G30" t="str">
            <v>/事業所</v>
          </cell>
        </row>
        <row r="31">
          <cell r="A31" t="str">
            <v>地域移行支援</v>
          </cell>
          <cell r="B31">
            <v>44</v>
          </cell>
          <cell r="C31" t="str">
            <v>/事業所</v>
          </cell>
          <cell r="F31">
            <v>200</v>
          </cell>
          <cell r="G31" t="str">
            <v>/事業所</v>
          </cell>
        </row>
        <row r="32">
          <cell r="A32" t="str">
            <v>地域定着支援</v>
          </cell>
          <cell r="B32">
            <v>46</v>
          </cell>
          <cell r="C32" t="str">
            <v>/事業所</v>
          </cell>
        </row>
        <row r="33">
          <cell r="A33" t="str">
            <v>障害児相談支援</v>
          </cell>
          <cell r="B33">
            <v>44</v>
          </cell>
          <cell r="C33" t="str">
            <v>/事業所</v>
          </cell>
          <cell r="F33">
            <v>200</v>
          </cell>
          <cell r="G33" t="str">
            <v>/事業所</v>
          </cell>
        </row>
        <row r="34">
          <cell r="A34" t="str">
            <v>重度障害者等包括支援</v>
          </cell>
        </row>
        <row r="37">
          <cell r="A37" t="str">
            <v>①</v>
          </cell>
        </row>
        <row r="38">
          <cell r="A38" t="str">
            <v>②</v>
          </cell>
        </row>
        <row r="39">
          <cell r="A39" t="str">
            <v>③</v>
          </cell>
        </row>
        <row r="40">
          <cell r="A40" t="str">
            <v>④</v>
          </cell>
        </row>
        <row r="42">
          <cell r="A42" t="str">
            <v>施設区分</v>
          </cell>
        </row>
        <row r="43">
          <cell r="A43" t="str">
            <v>陽性者(濃厚接触者)発生施設</v>
          </cell>
          <cell r="B43" t="str">
            <v>訪問系で陽性者等に1日以上対応又は訪問系以外で1日以上勤務</v>
          </cell>
          <cell r="C43" t="str">
            <v>訪問系で陽性者等への対応はないが対象期間に10日以上勤務</v>
          </cell>
        </row>
        <row r="44">
          <cell r="A44" t="str">
            <v>その他の施設</v>
          </cell>
          <cell r="B44" t="str">
            <v>対象期間に10日以上勤務</v>
          </cell>
        </row>
        <row r="47">
          <cell r="A47" t="str">
            <v>慰労金単価</v>
          </cell>
        </row>
        <row r="48">
          <cell r="A48" t="str">
            <v>陽性者(濃厚接触者)発生施設訪問系で陽性者等に1日以上対応又は訪問系以外で1日以上勤務</v>
          </cell>
          <cell r="B48">
            <v>20</v>
          </cell>
        </row>
        <row r="49">
          <cell r="A49" t="str">
            <v>陽性者(濃厚接触者)発生施設訪問系で陽性者等への対応はないが対象期間に10日以上勤務</v>
          </cell>
          <cell r="B49">
            <v>5</v>
          </cell>
        </row>
        <row r="51">
          <cell r="A51" t="str">
            <v>その他の施設対象期間に10日以上勤務</v>
          </cell>
          <cell r="B51">
            <v>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view="pageBreakPreview" zoomScale="115" zoomScaleNormal="100" zoomScaleSheetLayoutView="115" workbookViewId="0">
      <selection activeCell="F15" sqref="F15"/>
    </sheetView>
  </sheetViews>
  <sheetFormatPr defaultRowHeight="13"/>
  <sheetData>
    <row r="1" spans="1:15" s="10" customFormat="1">
      <c r="A1" s="20"/>
      <c r="B1" s="20"/>
      <c r="C1" s="20"/>
      <c r="D1" s="20"/>
      <c r="E1" s="20"/>
      <c r="F1" s="20"/>
      <c r="G1" s="20"/>
      <c r="H1" s="20"/>
      <c r="I1" s="20"/>
      <c r="J1" s="20"/>
      <c r="K1" s="20"/>
      <c r="L1" s="20"/>
      <c r="M1" s="20"/>
      <c r="N1" s="20"/>
      <c r="O1" s="20"/>
    </row>
    <row r="2" spans="1:15" s="10" customFormat="1" ht="14">
      <c r="A2" s="21" t="s">
        <v>26</v>
      </c>
      <c r="B2" s="20"/>
      <c r="C2" s="20"/>
      <c r="D2" s="20"/>
      <c r="E2" s="20"/>
      <c r="F2" s="20"/>
      <c r="G2" s="20"/>
      <c r="H2" s="20"/>
      <c r="I2" s="20"/>
      <c r="J2" s="20"/>
      <c r="K2" s="20"/>
      <c r="L2" s="20"/>
      <c r="M2" s="20"/>
      <c r="N2" s="20"/>
      <c r="O2" s="20"/>
    </row>
    <row r="3" spans="1:15" s="10" customFormat="1">
      <c r="A3" s="20"/>
      <c r="B3" s="20"/>
      <c r="C3" s="20"/>
      <c r="D3" s="20"/>
      <c r="E3" s="20"/>
      <c r="F3" s="20"/>
      <c r="G3" s="20"/>
      <c r="H3" s="20"/>
      <c r="I3" s="20"/>
      <c r="J3" s="20"/>
      <c r="K3" s="20"/>
      <c r="L3" s="20"/>
      <c r="M3" s="20"/>
      <c r="N3" s="20"/>
      <c r="O3" s="20"/>
    </row>
    <row r="4" spans="1:15" s="10" customFormat="1" ht="30.75" customHeight="1">
      <c r="A4" s="159" t="s">
        <v>28</v>
      </c>
      <c r="B4" s="159"/>
      <c r="C4" s="159"/>
      <c r="D4" s="159"/>
      <c r="E4" s="159"/>
      <c r="F4" s="159"/>
      <c r="G4" s="159"/>
      <c r="H4" s="159"/>
      <c r="I4" s="159"/>
      <c r="J4" s="20"/>
      <c r="K4" s="20"/>
      <c r="L4" s="20"/>
      <c r="M4" s="20"/>
      <c r="N4" s="20"/>
      <c r="O4" s="20"/>
    </row>
    <row r="5" spans="1:15" s="10" customFormat="1" ht="6.75" customHeight="1">
      <c r="A5" s="20"/>
      <c r="B5" s="20"/>
      <c r="C5" s="20"/>
      <c r="D5" s="20"/>
      <c r="E5" s="20"/>
      <c r="F5" s="20"/>
      <c r="G5" s="20"/>
      <c r="H5" s="20"/>
      <c r="I5" s="20"/>
      <c r="J5" s="20"/>
      <c r="K5" s="20"/>
      <c r="L5" s="20"/>
      <c r="M5" s="20"/>
      <c r="N5" s="20"/>
      <c r="O5" s="20"/>
    </row>
    <row r="6" spans="1:15" s="10" customFormat="1" ht="47.25" customHeight="1">
      <c r="A6" s="159" t="s">
        <v>27</v>
      </c>
      <c r="B6" s="159"/>
      <c r="C6" s="159"/>
      <c r="D6" s="159"/>
      <c r="E6" s="159"/>
      <c r="F6" s="159"/>
      <c r="G6" s="159"/>
      <c r="H6" s="159"/>
      <c r="I6" s="159"/>
      <c r="J6" s="20"/>
      <c r="K6" s="20"/>
      <c r="L6" s="20"/>
      <c r="M6" s="20"/>
      <c r="N6" s="20"/>
      <c r="O6" s="20"/>
    </row>
    <row r="7" spans="1:15" s="10" customFormat="1" ht="8.25" customHeight="1">
      <c r="A7" s="20"/>
      <c r="B7" s="20"/>
      <c r="C7" s="20"/>
      <c r="D7" s="20"/>
      <c r="E7" s="20"/>
      <c r="F7" s="20"/>
      <c r="G7" s="20"/>
      <c r="H7" s="20"/>
      <c r="I7" s="20"/>
      <c r="J7" s="20"/>
      <c r="K7" s="20"/>
      <c r="L7" s="20"/>
      <c r="M7" s="20"/>
      <c r="N7" s="20"/>
      <c r="O7" s="20"/>
    </row>
    <row r="8" spans="1:15" s="10" customFormat="1" ht="32.25" customHeight="1">
      <c r="A8" s="159" t="s">
        <v>29</v>
      </c>
      <c r="B8" s="159"/>
      <c r="C8" s="159"/>
      <c r="D8" s="159"/>
      <c r="E8" s="159"/>
      <c r="F8" s="159"/>
      <c r="G8" s="159"/>
      <c r="H8" s="159"/>
      <c r="I8" s="159"/>
      <c r="J8" s="20"/>
      <c r="K8" s="20"/>
      <c r="L8" s="20"/>
      <c r="M8" s="20"/>
      <c r="N8" s="20"/>
      <c r="O8" s="20"/>
    </row>
    <row r="9" spans="1:15" s="10" customFormat="1">
      <c r="A9" s="20"/>
      <c r="B9" s="20"/>
      <c r="C9" s="20"/>
      <c r="D9" s="20"/>
      <c r="E9" s="20"/>
      <c r="F9" s="20"/>
      <c r="G9" s="20"/>
      <c r="H9" s="20"/>
      <c r="I9" s="20"/>
      <c r="J9" s="20"/>
      <c r="K9" s="20"/>
      <c r="L9" s="20"/>
      <c r="M9" s="20"/>
      <c r="N9" s="20"/>
      <c r="O9" s="20"/>
    </row>
    <row r="10" spans="1:15" s="10" customFormat="1">
      <c r="A10" s="20"/>
      <c r="B10" s="20"/>
      <c r="C10" s="20"/>
      <c r="D10" s="20"/>
      <c r="E10" s="20"/>
      <c r="F10" s="20"/>
      <c r="G10" s="20"/>
      <c r="H10" s="20"/>
      <c r="I10" s="20"/>
      <c r="J10" s="20"/>
      <c r="K10" s="20"/>
      <c r="L10" s="20"/>
      <c r="M10" s="20"/>
      <c r="N10" s="20"/>
      <c r="O10" s="20"/>
    </row>
    <row r="11" spans="1:15" s="10" customFormat="1">
      <c r="A11" s="20"/>
      <c r="B11" s="20"/>
      <c r="C11" s="20"/>
      <c r="D11" s="20"/>
      <c r="E11" s="20"/>
      <c r="F11" s="20"/>
      <c r="G11" s="20"/>
      <c r="H11" s="20"/>
      <c r="I11" s="20"/>
      <c r="J11" s="20"/>
      <c r="K11" s="20"/>
      <c r="L11" s="20"/>
      <c r="M11" s="20"/>
      <c r="N11" s="20"/>
      <c r="O11" s="20"/>
    </row>
    <row r="12" spans="1:15" s="10" customFormat="1">
      <c r="A12" s="20"/>
      <c r="B12" s="20"/>
      <c r="C12" s="20"/>
      <c r="D12" s="20"/>
      <c r="E12" s="20"/>
      <c r="F12" s="20"/>
      <c r="G12" s="20"/>
      <c r="H12" s="20"/>
      <c r="I12" s="20"/>
      <c r="J12" s="20"/>
      <c r="K12" s="20"/>
      <c r="L12" s="20"/>
      <c r="M12" s="20"/>
      <c r="N12" s="20"/>
      <c r="O12" s="20"/>
    </row>
    <row r="13" spans="1:15">
      <c r="A13" s="19"/>
      <c r="B13" s="19"/>
      <c r="C13" s="19"/>
      <c r="D13" s="19"/>
      <c r="E13" s="19"/>
      <c r="F13" s="19"/>
      <c r="G13" s="19"/>
      <c r="H13" s="19"/>
      <c r="I13" s="19"/>
      <c r="J13" s="19"/>
      <c r="K13" s="19"/>
      <c r="L13" s="19"/>
      <c r="M13" s="19"/>
      <c r="N13" s="19"/>
      <c r="O13" s="19"/>
    </row>
    <row r="14" spans="1:15">
      <c r="A14" s="19"/>
      <c r="B14" s="19"/>
      <c r="C14" s="19"/>
      <c r="D14" s="19"/>
      <c r="E14" s="19"/>
      <c r="F14" s="19"/>
      <c r="G14" s="19"/>
      <c r="H14" s="19"/>
      <c r="I14" s="19"/>
      <c r="J14" s="19"/>
      <c r="K14" s="19"/>
      <c r="L14" s="19"/>
      <c r="M14" s="19"/>
      <c r="N14" s="19"/>
      <c r="O14" s="19"/>
    </row>
  </sheetData>
  <mergeCells count="3">
    <mergeCell ref="A4:I4"/>
    <mergeCell ref="A6:I6"/>
    <mergeCell ref="A8:I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6FAC4-ED9E-4571-BE9C-3811E1BB69DF}">
  <dimension ref="A1:AW72"/>
  <sheetViews>
    <sheetView showGridLines="0" view="pageBreakPreview" zoomScaleNormal="100" zoomScaleSheetLayoutView="100" workbookViewId="0">
      <selection activeCell="AP10" sqref="AP10:AU10"/>
    </sheetView>
  </sheetViews>
  <sheetFormatPr defaultColWidth="2.26953125" defaultRowHeight="13"/>
  <cols>
    <col min="1" max="1" width="2.26953125" style="54" customWidth="1"/>
    <col min="2" max="7" width="2.26953125" style="54"/>
    <col min="8" max="19" width="2.453125" style="54" bestFit="1" customWidth="1"/>
    <col min="20" max="39" width="2.26953125" style="54"/>
    <col min="40" max="48" width="5.6328125" style="54" customWidth="1"/>
    <col min="49" max="57" width="2.26953125" style="54"/>
    <col min="58" max="58" width="9.08984375" style="54" bestFit="1" customWidth="1"/>
    <col min="59" max="16384" width="2.26953125" style="54"/>
  </cols>
  <sheetData>
    <row r="1" spans="1:49">
      <c r="A1" s="54" t="s">
        <v>75</v>
      </c>
    </row>
    <row r="2" spans="1:49" ht="7.5" customHeight="1"/>
    <row r="3" spans="1:49">
      <c r="A3" s="287" t="s">
        <v>76</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9"/>
    </row>
    <row r="4" spans="1:49" ht="9" customHeight="1">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row>
    <row r="5" spans="1:49">
      <c r="A5" s="269" t="s">
        <v>77</v>
      </c>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1"/>
    </row>
    <row r="6" spans="1:49" ht="4.5" customHeight="1">
      <c r="A6" s="56"/>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8"/>
    </row>
    <row r="7" spans="1:49" ht="17.25" customHeight="1">
      <c r="A7" s="178" t="s">
        <v>78</v>
      </c>
      <c r="B7" s="179"/>
      <c r="C7" s="179"/>
      <c r="D7" s="179"/>
      <c r="E7" s="179"/>
      <c r="F7" s="179"/>
      <c r="G7" s="180"/>
      <c r="H7" s="290"/>
      <c r="I7" s="291"/>
      <c r="J7" s="291"/>
      <c r="K7" s="291"/>
      <c r="L7" s="291"/>
      <c r="M7" s="291"/>
      <c r="N7" s="292"/>
      <c r="O7" s="178" t="s">
        <v>79</v>
      </c>
      <c r="P7" s="179"/>
      <c r="Q7" s="179"/>
      <c r="R7" s="179"/>
      <c r="S7" s="180"/>
      <c r="T7" s="282"/>
      <c r="U7" s="283"/>
      <c r="V7" s="283"/>
      <c r="W7" s="283"/>
      <c r="X7" s="283"/>
      <c r="Y7" s="283"/>
      <c r="Z7" s="283"/>
      <c r="AA7" s="283"/>
      <c r="AB7" s="283"/>
      <c r="AC7" s="283"/>
      <c r="AD7" s="283"/>
      <c r="AE7" s="283"/>
      <c r="AF7" s="283"/>
      <c r="AG7" s="283"/>
      <c r="AH7" s="283"/>
      <c r="AI7" s="283"/>
      <c r="AJ7" s="283"/>
      <c r="AK7" s="283"/>
      <c r="AL7" s="283"/>
      <c r="AM7" s="293"/>
    </row>
    <row r="8" spans="1:49">
      <c r="A8" s="294" t="s">
        <v>80</v>
      </c>
      <c r="B8" s="295"/>
      <c r="C8" s="296"/>
      <c r="D8" s="178" t="s">
        <v>81</v>
      </c>
      <c r="E8" s="179"/>
      <c r="F8" s="179"/>
      <c r="G8" s="180"/>
      <c r="H8" s="59" t="s">
        <v>82</v>
      </c>
      <c r="I8" s="59"/>
      <c r="J8" s="59"/>
      <c r="K8" s="59"/>
      <c r="L8" s="59"/>
      <c r="M8" s="59"/>
      <c r="N8" s="59"/>
      <c r="O8" s="59"/>
      <c r="P8" s="59"/>
      <c r="Q8" s="59"/>
      <c r="R8" s="59"/>
      <c r="S8" s="60"/>
      <c r="T8" s="294" t="s">
        <v>83</v>
      </c>
      <c r="U8" s="295"/>
      <c r="V8" s="296"/>
      <c r="W8" s="178" t="s">
        <v>84</v>
      </c>
      <c r="X8" s="179"/>
      <c r="Y8" s="179"/>
      <c r="Z8" s="179"/>
      <c r="AA8" s="179"/>
      <c r="AB8" s="179"/>
      <c r="AC8" s="179"/>
      <c r="AD8" s="179"/>
      <c r="AE8" s="179"/>
      <c r="AF8" s="180"/>
      <c r="AG8" s="297" t="s">
        <v>85</v>
      </c>
      <c r="AH8" s="298"/>
      <c r="AI8" s="298"/>
      <c r="AJ8" s="298"/>
      <c r="AK8" s="298"/>
      <c r="AL8" s="298"/>
      <c r="AM8" s="299"/>
    </row>
    <row r="9" spans="1:49" ht="17.25" customHeight="1">
      <c r="A9" s="241"/>
      <c r="B9" s="242"/>
      <c r="C9" s="243"/>
      <c r="D9" s="300"/>
      <c r="E9" s="301"/>
      <c r="F9" s="301"/>
      <c r="G9" s="302"/>
      <c r="H9" s="303"/>
      <c r="I9" s="304"/>
      <c r="J9" s="304"/>
      <c r="K9" s="304"/>
      <c r="L9" s="304"/>
      <c r="M9" s="304"/>
      <c r="N9" s="304"/>
      <c r="O9" s="304"/>
      <c r="P9" s="304"/>
      <c r="Q9" s="304"/>
      <c r="R9" s="304"/>
      <c r="S9" s="305"/>
      <c r="T9" s="241"/>
      <c r="U9" s="242"/>
      <c r="V9" s="243"/>
      <c r="W9" s="306"/>
      <c r="X9" s="307"/>
      <c r="Y9" s="307"/>
      <c r="Z9" s="307"/>
      <c r="AA9" s="307"/>
      <c r="AB9" s="307"/>
      <c r="AC9" s="307"/>
      <c r="AD9" s="307"/>
      <c r="AE9" s="307"/>
      <c r="AF9" s="308"/>
      <c r="AG9" s="309"/>
      <c r="AH9" s="310"/>
      <c r="AI9" s="310"/>
      <c r="AJ9" s="310"/>
      <c r="AK9" s="310"/>
      <c r="AL9" s="310"/>
      <c r="AM9" s="311"/>
    </row>
    <row r="10" spans="1:49" s="66" customFormat="1" ht="20.25" customHeight="1">
      <c r="A10" s="61" t="s">
        <v>86</v>
      </c>
      <c r="B10" s="62"/>
      <c r="C10" s="63"/>
      <c r="D10" s="63"/>
      <c r="E10" s="64"/>
      <c r="F10" s="64"/>
      <c r="G10" s="64"/>
      <c r="H10" s="64"/>
      <c r="I10" s="64"/>
      <c r="J10" s="64"/>
      <c r="K10" s="65"/>
      <c r="L10" s="276"/>
      <c r="M10" s="277"/>
      <c r="N10" s="277"/>
      <c r="O10" s="277"/>
      <c r="P10" s="277"/>
      <c r="Q10" s="277"/>
      <c r="R10" s="277"/>
      <c r="S10" s="277"/>
      <c r="T10" s="277"/>
      <c r="U10" s="277"/>
      <c r="V10" s="277"/>
      <c r="W10" s="277"/>
      <c r="X10" s="277"/>
      <c r="Y10" s="278"/>
      <c r="Z10" s="279" t="s">
        <v>87</v>
      </c>
      <c r="AA10" s="280"/>
      <c r="AB10" s="281"/>
      <c r="AC10" s="282"/>
      <c r="AD10" s="283"/>
      <c r="AE10" s="222" t="s">
        <v>88</v>
      </c>
      <c r="AF10" s="223"/>
      <c r="AG10" s="284" t="s">
        <v>89</v>
      </c>
      <c r="AH10" s="285"/>
      <c r="AI10" s="286"/>
      <c r="AJ10" s="282"/>
      <c r="AK10" s="283"/>
      <c r="AL10" s="222" t="s">
        <v>88</v>
      </c>
      <c r="AM10" s="223"/>
      <c r="AP10" s="272"/>
      <c r="AQ10" s="272"/>
      <c r="AR10" s="272"/>
      <c r="AS10" s="272"/>
      <c r="AT10" s="272"/>
      <c r="AU10" s="272"/>
    </row>
    <row r="11" spans="1:49" s="66" customFormat="1" ht="18" customHeight="1">
      <c r="A11" s="273" t="s">
        <v>90</v>
      </c>
      <c r="B11" s="274"/>
      <c r="C11" s="274"/>
      <c r="D11" s="274"/>
      <c r="E11" s="274"/>
      <c r="F11" s="274"/>
      <c r="G11" s="274"/>
      <c r="H11" s="275"/>
      <c r="I11" s="67"/>
      <c r="J11" s="68" t="s">
        <v>91</v>
      </c>
      <c r="K11" s="69"/>
      <c r="L11" s="70"/>
      <c r="M11" s="70"/>
      <c r="N11" s="70"/>
      <c r="O11" s="70"/>
      <c r="P11" s="70"/>
      <c r="Q11" s="70"/>
      <c r="R11" s="70"/>
      <c r="S11" s="70"/>
      <c r="T11" s="70"/>
      <c r="U11" s="70"/>
      <c r="V11" s="70"/>
      <c r="W11" s="70"/>
      <c r="X11" s="70"/>
      <c r="Y11" s="67"/>
      <c r="Z11" s="68" t="s">
        <v>92</v>
      </c>
      <c r="AA11" s="69"/>
      <c r="AB11" s="70"/>
      <c r="AC11" s="70"/>
      <c r="AD11" s="70"/>
      <c r="AE11" s="70"/>
      <c r="AF11" s="70"/>
      <c r="AG11" s="70"/>
      <c r="AH11" s="70"/>
      <c r="AI11" s="70"/>
      <c r="AJ11" s="70"/>
      <c r="AK11" s="70"/>
      <c r="AL11" s="70"/>
      <c r="AM11" s="71"/>
    </row>
    <row r="12" spans="1:49" s="66" customFormat="1" ht="18" customHeight="1">
      <c r="A12" s="229"/>
      <c r="B12" s="230"/>
      <c r="C12" s="230"/>
      <c r="D12" s="230"/>
      <c r="E12" s="230"/>
      <c r="F12" s="230"/>
      <c r="G12" s="230"/>
      <c r="H12" s="231"/>
      <c r="I12" s="72"/>
      <c r="J12" s="73" t="s">
        <v>93</v>
      </c>
      <c r="K12" s="74"/>
      <c r="L12" s="75"/>
      <c r="M12" s="75"/>
      <c r="N12" s="75"/>
      <c r="O12" s="75"/>
      <c r="P12" s="75"/>
      <c r="Q12" s="75"/>
      <c r="R12" s="75"/>
      <c r="S12" s="75"/>
      <c r="T12" s="75"/>
      <c r="U12" s="74"/>
      <c r="V12" s="75"/>
      <c r="W12" s="75"/>
      <c r="X12" s="75"/>
      <c r="Y12" s="76"/>
      <c r="Z12" s="77" t="s">
        <v>94</v>
      </c>
      <c r="AA12" s="74"/>
      <c r="AB12" s="75"/>
      <c r="AC12" s="75"/>
      <c r="AD12" s="75"/>
      <c r="AE12" s="75"/>
      <c r="AF12" s="75"/>
      <c r="AG12" s="75"/>
      <c r="AH12" s="75"/>
      <c r="AI12" s="75"/>
      <c r="AJ12" s="75"/>
      <c r="AK12" s="75"/>
      <c r="AL12" s="75"/>
      <c r="AM12" s="78"/>
    </row>
    <row r="13" spans="1:49" s="66" customFormat="1" ht="9" customHeight="1">
      <c r="A13" s="79"/>
      <c r="B13" s="80"/>
      <c r="C13" s="80"/>
      <c r="D13" s="80"/>
      <c r="E13" s="80"/>
      <c r="F13" s="80"/>
      <c r="G13" s="80"/>
      <c r="H13" s="80"/>
      <c r="I13" s="81"/>
      <c r="J13" s="82"/>
      <c r="K13" s="81"/>
      <c r="L13" s="83"/>
      <c r="M13" s="83"/>
      <c r="N13" s="83"/>
      <c r="O13" s="83"/>
      <c r="P13" s="83"/>
      <c r="Q13" s="83"/>
      <c r="R13" s="83"/>
      <c r="S13" s="83"/>
      <c r="T13" s="83"/>
      <c r="U13" s="84"/>
      <c r="V13" s="83"/>
      <c r="W13" s="83"/>
      <c r="X13" s="83"/>
      <c r="Y13" s="73"/>
      <c r="Z13" s="77"/>
      <c r="AA13" s="74"/>
      <c r="AB13" s="75"/>
      <c r="AC13" s="75"/>
      <c r="AD13" s="75"/>
      <c r="AE13" s="75"/>
      <c r="AF13" s="75"/>
      <c r="AG13" s="75"/>
      <c r="AH13" s="75"/>
      <c r="AI13" s="75"/>
      <c r="AJ13" s="75"/>
      <c r="AK13" s="75"/>
      <c r="AL13" s="83"/>
      <c r="AM13" s="85"/>
    </row>
    <row r="14" spans="1:49" s="66" customFormat="1" ht="12">
      <c r="A14" s="269" t="s">
        <v>95</v>
      </c>
      <c r="B14" s="270"/>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1"/>
    </row>
    <row r="15" spans="1:49" s="66" customFormat="1" ht="4.5" customHeight="1">
      <c r="A15" s="86"/>
      <c r="B15" s="86"/>
      <c r="C15" s="86"/>
      <c r="D15" s="86"/>
      <c r="E15" s="86"/>
      <c r="F15" s="86"/>
      <c r="G15" s="86"/>
      <c r="H15" s="86"/>
      <c r="I15" s="82"/>
      <c r="J15" s="87"/>
      <c r="K15" s="81"/>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row>
    <row r="16" spans="1:49" s="66" customFormat="1" ht="19.5" customHeight="1">
      <c r="A16" s="213" t="s">
        <v>96</v>
      </c>
      <c r="B16" s="214"/>
      <c r="C16" s="214"/>
      <c r="D16" s="214"/>
      <c r="E16" s="214"/>
      <c r="F16" s="214"/>
      <c r="G16" s="214"/>
      <c r="H16" s="214"/>
      <c r="I16" s="214"/>
      <c r="J16" s="214"/>
      <c r="K16" s="214"/>
      <c r="L16" s="214"/>
      <c r="M16" s="214"/>
      <c r="N16" s="214"/>
      <c r="O16" s="214"/>
      <c r="P16" s="214"/>
      <c r="Q16" s="214"/>
      <c r="R16" s="214"/>
      <c r="S16" s="214"/>
      <c r="T16" s="214"/>
      <c r="U16" s="214"/>
      <c r="V16" s="214"/>
      <c r="W16" s="215"/>
      <c r="X16" s="264"/>
      <c r="Y16" s="265"/>
      <c r="Z16" s="266"/>
      <c r="AA16" s="267" t="s">
        <v>97</v>
      </c>
      <c r="AB16" s="268"/>
      <c r="AC16" s="268"/>
      <c r="AD16" s="268"/>
      <c r="AE16" s="268"/>
      <c r="AF16" s="268"/>
      <c r="AG16" s="268"/>
      <c r="AH16" s="268"/>
      <c r="AI16" s="268"/>
      <c r="AJ16" s="268"/>
      <c r="AK16" s="268"/>
      <c r="AL16" s="268"/>
      <c r="AM16" s="268"/>
    </row>
    <row r="17" spans="1:48" s="66" customFormat="1" ht="19.5" customHeight="1">
      <c r="A17" s="213" t="s">
        <v>98</v>
      </c>
      <c r="B17" s="214"/>
      <c r="C17" s="214"/>
      <c r="D17" s="214"/>
      <c r="E17" s="214"/>
      <c r="F17" s="214"/>
      <c r="G17" s="214"/>
      <c r="H17" s="214"/>
      <c r="I17" s="214"/>
      <c r="J17" s="214"/>
      <c r="K17" s="214"/>
      <c r="L17" s="214"/>
      <c r="M17" s="214"/>
      <c r="N17" s="214"/>
      <c r="O17" s="214"/>
      <c r="P17" s="214"/>
      <c r="Q17" s="214"/>
      <c r="R17" s="214"/>
      <c r="S17" s="214"/>
      <c r="T17" s="214"/>
      <c r="U17" s="214"/>
      <c r="V17" s="214"/>
      <c r="W17" s="215"/>
      <c r="X17" s="264"/>
      <c r="Y17" s="265"/>
      <c r="Z17" s="266"/>
      <c r="AA17" s="267" t="s">
        <v>99</v>
      </c>
      <c r="AB17" s="268"/>
      <c r="AC17" s="268"/>
      <c r="AD17" s="268"/>
      <c r="AE17" s="268"/>
      <c r="AF17" s="268"/>
      <c r="AG17" s="268"/>
      <c r="AH17" s="268"/>
      <c r="AI17" s="268"/>
      <c r="AJ17" s="268"/>
      <c r="AK17" s="268"/>
      <c r="AL17" s="268"/>
      <c r="AM17" s="268"/>
    </row>
    <row r="18" spans="1:48" s="66" customFormat="1" ht="9" customHeight="1">
      <c r="A18" s="86"/>
      <c r="B18" s="86"/>
      <c r="C18" s="86"/>
      <c r="D18" s="86"/>
      <c r="E18" s="86"/>
      <c r="F18" s="86"/>
      <c r="G18" s="86"/>
      <c r="H18" s="86"/>
      <c r="I18" s="82"/>
      <c r="J18" s="87"/>
      <c r="K18" s="81"/>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row>
    <row r="19" spans="1:48" s="66" customFormat="1" ht="12">
      <c r="A19" s="269" t="s">
        <v>100</v>
      </c>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1"/>
    </row>
    <row r="20" spans="1:48" s="66" customFormat="1" ht="6" customHeight="1" thickBot="1">
      <c r="A20" s="86"/>
      <c r="B20" s="86"/>
      <c r="C20" s="86"/>
      <c r="D20" s="86"/>
      <c r="E20" s="86"/>
      <c r="F20" s="86"/>
      <c r="G20" s="86"/>
      <c r="H20" s="86"/>
      <c r="I20" s="82"/>
      <c r="J20" s="87"/>
      <c r="K20" s="81"/>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row>
    <row r="21" spans="1:48" s="66" customFormat="1" ht="19.5" customHeight="1" thickBot="1">
      <c r="A21" s="88" t="s">
        <v>101</v>
      </c>
      <c r="B21" s="86"/>
      <c r="C21" s="86"/>
      <c r="D21" s="86"/>
      <c r="E21" s="86"/>
      <c r="F21" s="86"/>
      <c r="G21" s="86"/>
      <c r="H21" s="86"/>
      <c r="I21" s="89" t="s">
        <v>102</v>
      </c>
      <c r="J21" s="87"/>
      <c r="K21" s="81"/>
      <c r="L21" s="83"/>
      <c r="M21" s="83"/>
      <c r="N21" s="83"/>
      <c r="O21" s="83"/>
      <c r="P21" s="83"/>
      <c r="Q21" s="83"/>
      <c r="R21" s="83"/>
      <c r="S21" s="83"/>
      <c r="T21" s="83"/>
      <c r="U21" s="83"/>
      <c r="V21" s="83"/>
      <c r="W21" s="83"/>
      <c r="X21" s="83"/>
      <c r="Y21" s="83"/>
      <c r="Z21" s="83"/>
      <c r="AA21" s="83"/>
      <c r="AB21" s="83"/>
      <c r="AC21" s="83"/>
      <c r="AD21" s="83"/>
      <c r="AE21" s="224" t="s">
        <v>103</v>
      </c>
      <c r="AF21" s="225"/>
      <c r="AG21" s="225"/>
      <c r="AH21" s="226"/>
      <c r="AI21" s="193">
        <v>200</v>
      </c>
      <c r="AJ21" s="194"/>
      <c r="AK21" s="194"/>
      <c r="AL21" s="195" t="s">
        <v>104</v>
      </c>
      <c r="AM21" s="196"/>
    </row>
    <row r="22" spans="1:48" s="66" customFormat="1" ht="19.5" customHeight="1">
      <c r="A22" s="90" t="s">
        <v>105</v>
      </c>
      <c r="B22" s="91"/>
      <c r="C22" s="92"/>
      <c r="D22" s="92"/>
      <c r="E22" s="92"/>
      <c r="F22" s="92"/>
      <c r="G22" s="93"/>
      <c r="H22" s="259" t="s">
        <v>106</v>
      </c>
      <c r="I22" s="260"/>
      <c r="J22" s="260"/>
      <c r="K22" s="260"/>
      <c r="L22" s="261"/>
      <c r="M22" s="262" t="e">
        <f>COUNTIFS(#REF!,$H$7,#REF!,20,#REF!,個票1!$L$10)</f>
        <v>#REF!</v>
      </c>
      <c r="N22" s="263"/>
      <c r="O22" s="263"/>
      <c r="P22" s="94" t="s">
        <v>88</v>
      </c>
      <c r="Q22" s="213" t="s">
        <v>107</v>
      </c>
      <c r="R22" s="214"/>
      <c r="S22" s="214"/>
      <c r="T22" s="214"/>
      <c r="U22" s="215"/>
      <c r="V22" s="262" t="e">
        <f>COUNTIFS(#REF!,$H7,#REF!,5,#REF!,個票1!$L$10)</f>
        <v>#REF!</v>
      </c>
      <c r="W22" s="263"/>
      <c r="X22" s="263"/>
      <c r="Y22" s="95" t="s">
        <v>88</v>
      </c>
      <c r="Z22" s="96" t="s">
        <v>108</v>
      </c>
      <c r="AA22" s="97"/>
      <c r="AB22" s="97"/>
      <c r="AC22" s="97"/>
      <c r="AD22" s="98"/>
      <c r="AE22" s="205"/>
      <c r="AF22" s="206"/>
      <c r="AG22" s="206"/>
      <c r="AH22" s="207" t="s">
        <v>104</v>
      </c>
      <c r="AI22" s="207"/>
      <c r="AJ22" s="99" t="s">
        <v>109</v>
      </c>
      <c r="AK22" s="75"/>
      <c r="AL22" s="75"/>
      <c r="AM22" s="78"/>
      <c r="AO22" s="66" t="e">
        <f>IF(M22=0,,"有")</f>
        <v>#REF!</v>
      </c>
    </row>
    <row r="23" spans="1:48" s="66" customFormat="1" ht="7.5" customHeight="1" thickBot="1">
      <c r="A23" s="86"/>
      <c r="B23" s="86"/>
      <c r="C23" s="86"/>
      <c r="D23" s="86"/>
      <c r="E23" s="86"/>
      <c r="F23" s="86"/>
      <c r="G23" s="86"/>
      <c r="H23" s="86"/>
      <c r="I23" s="82"/>
      <c r="J23" s="87"/>
      <c r="K23" s="81"/>
      <c r="L23" s="83"/>
      <c r="M23" s="83"/>
      <c r="N23" s="83"/>
      <c r="O23" s="83"/>
      <c r="P23" s="83"/>
      <c r="Q23" s="83"/>
      <c r="R23" s="83"/>
      <c r="S23" s="83"/>
      <c r="T23" s="83"/>
      <c r="U23" s="83"/>
      <c r="V23" s="83"/>
      <c r="W23" s="83"/>
      <c r="X23" s="57"/>
      <c r="Y23" s="57"/>
      <c r="Z23" s="57"/>
      <c r="AA23" s="57"/>
      <c r="AB23" s="57"/>
      <c r="AC23" s="57"/>
      <c r="AD23" s="70"/>
      <c r="AE23" s="83"/>
      <c r="AF23" s="83"/>
      <c r="AG23" s="83"/>
      <c r="AH23" s="83"/>
      <c r="AI23" s="83"/>
      <c r="AJ23" s="83"/>
      <c r="AK23" s="83"/>
      <c r="AL23" s="83"/>
      <c r="AM23" s="83"/>
    </row>
    <row r="24" spans="1:48" ht="19.5" customHeight="1" thickBot="1">
      <c r="A24" s="100" t="s">
        <v>110</v>
      </c>
      <c r="B24" s="86"/>
      <c r="C24" s="80"/>
      <c r="D24" s="86"/>
      <c r="E24" s="101"/>
      <c r="F24" s="86"/>
      <c r="G24" s="86"/>
      <c r="H24" s="86"/>
      <c r="I24" s="86"/>
      <c r="J24" s="102"/>
      <c r="K24" s="102"/>
      <c r="L24" s="102"/>
      <c r="M24" s="102"/>
      <c r="N24" s="102"/>
      <c r="O24" s="103"/>
      <c r="P24" s="104"/>
      <c r="Q24" s="105"/>
      <c r="R24" s="105"/>
      <c r="S24" s="102"/>
      <c r="T24" s="87"/>
      <c r="U24" s="102"/>
      <c r="V24" s="102"/>
      <c r="W24" s="80"/>
      <c r="X24" s="187" t="s">
        <v>111</v>
      </c>
      <c r="Y24" s="188"/>
      <c r="Z24" s="188"/>
      <c r="AA24" s="188"/>
      <c r="AB24" s="189"/>
      <c r="AC24" s="190" t="s">
        <v>112</v>
      </c>
      <c r="AD24" s="106" t="s">
        <v>113</v>
      </c>
      <c r="AE24" s="107"/>
      <c r="AF24" s="107"/>
      <c r="AG24" s="108"/>
      <c r="AH24" s="107"/>
      <c r="AI24" s="193">
        <v>100</v>
      </c>
      <c r="AJ24" s="194"/>
      <c r="AK24" s="194"/>
      <c r="AL24" s="195" t="s">
        <v>104</v>
      </c>
      <c r="AM24" s="196"/>
    </row>
    <row r="25" spans="1:48">
      <c r="A25" s="100"/>
      <c r="B25" s="86"/>
      <c r="C25" s="109" t="s">
        <v>114</v>
      </c>
      <c r="D25" s="86"/>
      <c r="E25" s="101"/>
      <c r="F25" s="86"/>
      <c r="G25" s="86"/>
      <c r="H25" s="86"/>
      <c r="I25" s="86"/>
      <c r="J25" s="102"/>
      <c r="K25" s="102"/>
      <c r="L25" s="102"/>
      <c r="M25" s="102"/>
      <c r="N25" s="102"/>
      <c r="O25" s="103"/>
      <c r="P25" s="104"/>
      <c r="Q25" s="105"/>
      <c r="R25" s="105"/>
      <c r="S25" s="102"/>
      <c r="T25" s="87"/>
      <c r="U25" s="102"/>
      <c r="V25" s="102"/>
      <c r="W25" s="110"/>
      <c r="X25" s="251" t="e">
        <f>VLOOKUP(L10,[1]計算用!A3:G34,2,FALSE)</f>
        <v>#N/A</v>
      </c>
      <c r="Y25" s="252"/>
      <c r="Z25" s="252"/>
      <c r="AA25" s="255" t="s">
        <v>104</v>
      </c>
      <c r="AB25" s="256"/>
      <c r="AC25" s="191"/>
      <c r="AD25" s="111" t="s">
        <v>115</v>
      </c>
      <c r="AE25" s="112"/>
      <c r="AF25" s="112"/>
      <c r="AG25" s="112"/>
      <c r="AH25" s="113"/>
      <c r="AI25" s="205">
        <v>200</v>
      </c>
      <c r="AJ25" s="206"/>
      <c r="AK25" s="206"/>
      <c r="AL25" s="207" t="s">
        <v>104</v>
      </c>
      <c r="AM25" s="208"/>
      <c r="AV25" s="66"/>
    </row>
    <row r="26" spans="1:48">
      <c r="A26" s="80" t="s">
        <v>116</v>
      </c>
      <c r="B26" s="86"/>
      <c r="C26" s="80"/>
      <c r="D26" s="86"/>
      <c r="E26" s="101"/>
      <c r="F26" s="86"/>
      <c r="G26" s="86"/>
      <c r="H26" s="86"/>
      <c r="I26" s="86"/>
      <c r="J26" s="102"/>
      <c r="K26" s="102"/>
      <c r="L26" s="102"/>
      <c r="M26" s="102"/>
      <c r="N26" s="102"/>
      <c r="O26" s="103"/>
      <c r="P26" s="104"/>
      <c r="Q26" s="105"/>
      <c r="R26" s="105"/>
      <c r="S26" s="102"/>
      <c r="T26" s="87"/>
      <c r="U26" s="102"/>
      <c r="V26" s="102"/>
      <c r="W26" s="110"/>
      <c r="X26" s="253"/>
      <c r="Y26" s="254"/>
      <c r="Z26" s="254"/>
      <c r="AA26" s="257"/>
      <c r="AB26" s="258"/>
      <c r="AC26" s="192"/>
      <c r="AD26" s="114" t="s">
        <v>117</v>
      </c>
      <c r="AE26" s="115"/>
      <c r="AF26" s="115"/>
      <c r="AG26" s="115"/>
      <c r="AH26" s="116"/>
      <c r="AI26" s="209">
        <f>SUM(AI24:AK25)</f>
        <v>300</v>
      </c>
      <c r="AJ26" s="210"/>
      <c r="AK26" s="210"/>
      <c r="AL26" s="211" t="s">
        <v>104</v>
      </c>
      <c r="AM26" s="212"/>
    </row>
    <row r="27" spans="1:48" ht="15" customHeight="1">
      <c r="A27" s="178" t="s">
        <v>118</v>
      </c>
      <c r="B27" s="179"/>
      <c r="C27" s="179"/>
      <c r="D27" s="179"/>
      <c r="E27" s="179"/>
      <c r="F27" s="179"/>
      <c r="G27" s="180"/>
      <c r="H27" s="178" t="s">
        <v>119</v>
      </c>
      <c r="I27" s="179"/>
      <c r="J27" s="179"/>
      <c r="K27" s="179"/>
      <c r="L27" s="180"/>
      <c r="M27" s="178" t="s">
        <v>120</v>
      </c>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80"/>
    </row>
    <row r="28" spans="1:48" ht="15" customHeight="1">
      <c r="A28" s="117" t="s">
        <v>121</v>
      </c>
      <c r="B28" s="118"/>
      <c r="C28" s="118"/>
      <c r="D28" s="118"/>
      <c r="E28" s="119"/>
      <c r="F28" s="119"/>
      <c r="G28" s="120"/>
      <c r="H28" s="181"/>
      <c r="I28" s="182"/>
      <c r="J28" s="182"/>
      <c r="K28" s="182"/>
      <c r="L28" s="183"/>
      <c r="M28" s="184"/>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6"/>
    </row>
    <row r="29" spans="1:48" ht="15" customHeight="1">
      <c r="A29" s="121" t="s">
        <v>122</v>
      </c>
      <c r="B29" s="122"/>
      <c r="C29" s="122"/>
      <c r="D29" s="122"/>
      <c r="E29" s="123"/>
      <c r="F29" s="123"/>
      <c r="G29" s="124"/>
      <c r="H29" s="172"/>
      <c r="I29" s="173"/>
      <c r="J29" s="173"/>
      <c r="K29" s="173"/>
      <c r="L29" s="174"/>
      <c r="M29" s="175"/>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7"/>
    </row>
    <row r="30" spans="1:48" ht="15" customHeight="1">
      <c r="A30" s="121" t="s">
        <v>123</v>
      </c>
      <c r="B30" s="122"/>
      <c r="C30" s="122"/>
      <c r="D30" s="122"/>
      <c r="E30" s="123"/>
      <c r="F30" s="123"/>
      <c r="G30" s="124"/>
      <c r="H30" s="172"/>
      <c r="I30" s="173"/>
      <c r="J30" s="173"/>
      <c r="K30" s="173"/>
      <c r="L30" s="174"/>
      <c r="M30" s="175"/>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7"/>
    </row>
    <row r="31" spans="1:48" ht="15" customHeight="1">
      <c r="A31" s="121" t="s">
        <v>124</v>
      </c>
      <c r="B31" s="122"/>
      <c r="C31" s="122"/>
      <c r="D31" s="122"/>
      <c r="E31" s="123"/>
      <c r="F31" s="123"/>
      <c r="G31" s="124"/>
      <c r="H31" s="172"/>
      <c r="I31" s="173"/>
      <c r="J31" s="173"/>
      <c r="K31" s="173"/>
      <c r="L31" s="174"/>
      <c r="M31" s="175"/>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7"/>
    </row>
    <row r="32" spans="1:48" ht="15" customHeight="1">
      <c r="A32" s="121" t="s">
        <v>125</v>
      </c>
      <c r="B32" s="122"/>
      <c r="C32" s="122"/>
      <c r="D32" s="122"/>
      <c r="E32" s="123"/>
      <c r="F32" s="123"/>
      <c r="G32" s="124"/>
      <c r="H32" s="172"/>
      <c r="I32" s="173"/>
      <c r="J32" s="173"/>
      <c r="K32" s="173"/>
      <c r="L32" s="174"/>
      <c r="M32" s="175"/>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7"/>
    </row>
    <row r="33" spans="1:48" ht="15" customHeight="1">
      <c r="A33" s="121" t="s">
        <v>126</v>
      </c>
      <c r="B33" s="122"/>
      <c r="C33" s="122"/>
      <c r="D33" s="122"/>
      <c r="E33" s="123"/>
      <c r="F33" s="123"/>
      <c r="G33" s="124"/>
      <c r="H33" s="172"/>
      <c r="I33" s="173"/>
      <c r="J33" s="173"/>
      <c r="K33" s="173"/>
      <c r="L33" s="174"/>
      <c r="M33" s="175"/>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7"/>
      <c r="AV33" s="66"/>
    </row>
    <row r="34" spans="1:48" ht="15" customHeight="1">
      <c r="A34" s="121" t="s">
        <v>127</v>
      </c>
      <c r="B34" s="122"/>
      <c r="C34" s="122"/>
      <c r="D34" s="122"/>
      <c r="E34" s="123"/>
      <c r="F34" s="123"/>
      <c r="G34" s="124"/>
      <c r="H34" s="172"/>
      <c r="I34" s="173"/>
      <c r="J34" s="173"/>
      <c r="K34" s="173"/>
      <c r="L34" s="174"/>
      <c r="M34" s="175"/>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7"/>
    </row>
    <row r="35" spans="1:48" ht="15" customHeight="1">
      <c r="A35" s="121" t="s">
        <v>128</v>
      </c>
      <c r="B35" s="125"/>
      <c r="C35" s="125"/>
      <c r="D35" s="125"/>
      <c r="E35" s="125"/>
      <c r="F35" s="125"/>
      <c r="G35" s="126"/>
      <c r="H35" s="172"/>
      <c r="I35" s="173"/>
      <c r="J35" s="173"/>
      <c r="K35" s="173"/>
      <c r="L35" s="174"/>
      <c r="M35" s="175"/>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7"/>
    </row>
    <row r="36" spans="1:48" ht="15" customHeight="1">
      <c r="A36" s="127" t="s">
        <v>129</v>
      </c>
      <c r="B36" s="128"/>
      <c r="C36" s="128"/>
      <c r="D36" s="128"/>
      <c r="E36" s="129"/>
      <c r="F36" s="129"/>
      <c r="G36" s="130"/>
      <c r="H36" s="160"/>
      <c r="I36" s="161"/>
      <c r="J36" s="161"/>
      <c r="K36" s="161"/>
      <c r="L36" s="162"/>
      <c r="M36" s="163"/>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5"/>
    </row>
    <row r="37" spans="1:48" ht="15" customHeight="1">
      <c r="A37" s="131" t="s">
        <v>130</v>
      </c>
      <c r="B37" s="132"/>
      <c r="C37" s="132"/>
      <c r="D37" s="132"/>
      <c r="E37" s="132"/>
      <c r="F37" s="132"/>
      <c r="G37" s="133"/>
      <c r="H37" s="166">
        <f>SUM(H28:L36)</f>
        <v>0</v>
      </c>
      <c r="I37" s="167"/>
      <c r="J37" s="167"/>
      <c r="K37" s="167"/>
      <c r="L37" s="168"/>
      <c r="M37" s="169"/>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1"/>
    </row>
    <row r="38" spans="1:48" ht="7.5" customHeight="1">
      <c r="A38" s="134"/>
      <c r="B38" s="134"/>
      <c r="C38" s="134"/>
      <c r="D38" s="134"/>
      <c r="E38" s="135"/>
      <c r="F38" s="135"/>
      <c r="G38" s="135"/>
      <c r="H38" s="135"/>
      <c r="I38" s="135"/>
      <c r="J38" s="136"/>
      <c r="K38" s="136"/>
      <c r="L38" s="136"/>
      <c r="M38" s="136"/>
      <c r="N38" s="136"/>
      <c r="O38" s="137"/>
      <c r="P38" s="137"/>
      <c r="Q38" s="137"/>
      <c r="R38" s="137"/>
      <c r="S38" s="137"/>
      <c r="T38" s="137"/>
      <c r="U38" s="137"/>
      <c r="V38" s="137"/>
      <c r="W38" s="137"/>
      <c r="X38" s="137"/>
      <c r="Y38" s="137"/>
      <c r="Z38" s="137"/>
      <c r="AA38" s="137"/>
      <c r="AB38" s="137"/>
      <c r="AC38" s="137"/>
      <c r="AD38" s="137"/>
      <c r="AE38" s="137"/>
      <c r="AF38" s="137"/>
      <c r="AG38" s="137"/>
      <c r="AH38" s="138"/>
      <c r="AI38" s="137"/>
      <c r="AJ38" s="137"/>
      <c r="AK38" s="137"/>
      <c r="AL38" s="137"/>
      <c r="AM38" s="137"/>
    </row>
    <row r="39" spans="1:48" ht="19.5" customHeight="1" thickBot="1">
      <c r="A39" s="100" t="s">
        <v>131</v>
      </c>
      <c r="B39" s="86"/>
      <c r="C39" s="80"/>
      <c r="D39" s="86"/>
      <c r="E39" s="101"/>
      <c r="F39" s="86"/>
      <c r="G39" s="86"/>
      <c r="H39" s="86"/>
      <c r="I39" s="86"/>
      <c r="J39" s="102"/>
      <c r="K39" s="102"/>
      <c r="L39" s="102"/>
      <c r="M39" s="102"/>
      <c r="N39" s="102"/>
      <c r="O39" s="103"/>
      <c r="P39" s="104"/>
      <c r="Q39" s="105"/>
      <c r="R39" s="105"/>
      <c r="S39" s="102"/>
      <c r="T39" s="87"/>
      <c r="U39" s="102"/>
      <c r="V39" s="102"/>
      <c r="W39" s="80"/>
      <c r="X39" s="187" t="s">
        <v>111</v>
      </c>
      <c r="Y39" s="188"/>
      <c r="Z39" s="188"/>
      <c r="AA39" s="188"/>
      <c r="AB39" s="189"/>
      <c r="AC39" s="244"/>
      <c r="AD39" s="139"/>
      <c r="AE39" s="139"/>
      <c r="AF39" s="139"/>
      <c r="AG39" s="139"/>
      <c r="AH39" s="139"/>
      <c r="AI39" s="245"/>
      <c r="AJ39" s="245"/>
      <c r="AK39" s="245"/>
      <c r="AL39" s="246"/>
      <c r="AM39" s="246"/>
    </row>
    <row r="40" spans="1:48" ht="13.5" thickBot="1">
      <c r="A40" s="100"/>
      <c r="B40" s="86"/>
      <c r="C40" s="109" t="s">
        <v>132</v>
      </c>
      <c r="D40" s="86"/>
      <c r="E40" s="101"/>
      <c r="F40" s="86"/>
      <c r="G40" s="86"/>
      <c r="H40" s="86"/>
      <c r="I40" s="86"/>
      <c r="J40" s="102"/>
      <c r="K40" s="102"/>
      <c r="L40" s="102"/>
      <c r="M40" s="102"/>
      <c r="N40" s="102"/>
      <c r="O40" s="103"/>
      <c r="P40" s="104"/>
      <c r="Q40" s="105"/>
      <c r="R40" s="105"/>
      <c r="S40" s="102"/>
      <c r="T40" s="87"/>
      <c r="U40" s="102"/>
      <c r="V40" s="102"/>
      <c r="W40" s="110"/>
      <c r="X40" s="247" t="e">
        <f>VLOOKUP(L10,[1]計算用!A3:G34,5,FALSE)</f>
        <v>#N/A</v>
      </c>
      <c r="Y40" s="248"/>
      <c r="Z40" s="248"/>
      <c r="AA40" s="249" t="s">
        <v>104</v>
      </c>
      <c r="AB40" s="250"/>
      <c r="AC40" s="244"/>
      <c r="AD40" s="139"/>
      <c r="AE40" s="224" t="s">
        <v>112</v>
      </c>
      <c r="AF40" s="225"/>
      <c r="AG40" s="225"/>
      <c r="AH40" s="226"/>
      <c r="AI40" s="239">
        <v>200</v>
      </c>
      <c r="AJ40" s="240"/>
      <c r="AK40" s="240"/>
      <c r="AL40" s="195" t="s">
        <v>104</v>
      </c>
      <c r="AM40" s="196"/>
      <c r="AV40" s="66"/>
    </row>
    <row r="41" spans="1:48" ht="15" customHeight="1">
      <c r="A41" s="178" t="s">
        <v>118</v>
      </c>
      <c r="B41" s="179"/>
      <c r="C41" s="179"/>
      <c r="D41" s="179"/>
      <c r="E41" s="179"/>
      <c r="F41" s="179"/>
      <c r="G41" s="180"/>
      <c r="H41" s="178" t="s">
        <v>119</v>
      </c>
      <c r="I41" s="179"/>
      <c r="J41" s="179"/>
      <c r="K41" s="179"/>
      <c r="L41" s="180"/>
      <c r="M41" s="241" t="s">
        <v>120</v>
      </c>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3"/>
    </row>
    <row r="42" spans="1:48" ht="15" customHeight="1">
      <c r="A42" s="121" t="s">
        <v>133</v>
      </c>
      <c r="B42" s="122"/>
      <c r="C42" s="122"/>
      <c r="D42" s="122"/>
      <c r="E42" s="123"/>
      <c r="F42" s="123"/>
      <c r="G42" s="124"/>
      <c r="H42" s="181"/>
      <c r="I42" s="182"/>
      <c r="J42" s="182"/>
      <c r="K42" s="182"/>
      <c r="L42" s="183"/>
      <c r="M42" s="236"/>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8"/>
    </row>
    <row r="43" spans="1:48" ht="15" customHeight="1">
      <c r="A43" s="140" t="s">
        <v>134</v>
      </c>
      <c r="B43" s="122"/>
      <c r="C43" s="122"/>
      <c r="D43" s="122"/>
      <c r="E43" s="123"/>
      <c r="F43" s="123"/>
      <c r="G43" s="124"/>
      <c r="H43" s="172"/>
      <c r="I43" s="173"/>
      <c r="J43" s="173"/>
      <c r="K43" s="173"/>
      <c r="L43" s="174"/>
      <c r="M43" s="175"/>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7"/>
    </row>
    <row r="44" spans="1:48" ht="15" customHeight="1">
      <c r="A44" s="140" t="s">
        <v>125</v>
      </c>
      <c r="B44" s="122"/>
      <c r="C44" s="122"/>
      <c r="D44" s="122"/>
      <c r="E44" s="123"/>
      <c r="F44" s="123"/>
      <c r="G44" s="124"/>
      <c r="H44" s="172"/>
      <c r="I44" s="173"/>
      <c r="J44" s="173"/>
      <c r="K44" s="173"/>
      <c r="L44" s="174"/>
      <c r="M44" s="175"/>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7"/>
    </row>
    <row r="45" spans="1:48" ht="15" customHeight="1">
      <c r="A45" s="121" t="s">
        <v>126</v>
      </c>
      <c r="B45" s="122"/>
      <c r="C45" s="122"/>
      <c r="D45" s="122"/>
      <c r="E45" s="123"/>
      <c r="F45" s="123"/>
      <c r="G45" s="124"/>
      <c r="H45" s="172"/>
      <c r="I45" s="173"/>
      <c r="J45" s="173"/>
      <c r="K45" s="173"/>
      <c r="L45" s="174"/>
      <c r="M45" s="175"/>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7"/>
    </row>
    <row r="46" spans="1:48" ht="15" customHeight="1">
      <c r="A46" s="121" t="s">
        <v>124</v>
      </c>
      <c r="B46" s="122"/>
      <c r="C46" s="122"/>
      <c r="D46" s="122"/>
      <c r="E46" s="123"/>
      <c r="F46" s="123"/>
      <c r="G46" s="124"/>
      <c r="H46" s="172"/>
      <c r="I46" s="173"/>
      <c r="J46" s="173"/>
      <c r="K46" s="173"/>
      <c r="L46" s="174"/>
      <c r="M46" s="175"/>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7"/>
    </row>
    <row r="47" spans="1:48" ht="15" customHeight="1">
      <c r="A47" s="121" t="s">
        <v>127</v>
      </c>
      <c r="B47" s="122"/>
      <c r="C47" s="122"/>
      <c r="D47" s="122"/>
      <c r="E47" s="123"/>
      <c r="F47" s="123"/>
      <c r="G47" s="124"/>
      <c r="H47" s="172"/>
      <c r="I47" s="173"/>
      <c r="J47" s="173"/>
      <c r="K47" s="173"/>
      <c r="L47" s="174"/>
      <c r="M47" s="175"/>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7"/>
    </row>
    <row r="48" spans="1:48" ht="15" customHeight="1">
      <c r="A48" s="121" t="s">
        <v>128</v>
      </c>
      <c r="B48" s="125"/>
      <c r="C48" s="125"/>
      <c r="D48" s="125"/>
      <c r="E48" s="125"/>
      <c r="F48" s="125"/>
      <c r="G48" s="126"/>
      <c r="H48" s="172"/>
      <c r="I48" s="173"/>
      <c r="J48" s="173"/>
      <c r="K48" s="173"/>
      <c r="L48" s="174"/>
      <c r="M48" s="175"/>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7"/>
    </row>
    <row r="49" spans="1:46" ht="15" customHeight="1">
      <c r="A49" s="127" t="s">
        <v>129</v>
      </c>
      <c r="B49" s="128"/>
      <c r="C49" s="128"/>
      <c r="D49" s="128"/>
      <c r="E49" s="129"/>
      <c r="F49" s="129"/>
      <c r="G49" s="130"/>
      <c r="H49" s="160"/>
      <c r="I49" s="161"/>
      <c r="J49" s="161"/>
      <c r="K49" s="161"/>
      <c r="L49" s="162"/>
      <c r="M49" s="163"/>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5"/>
    </row>
    <row r="50" spans="1:46" ht="15" customHeight="1">
      <c r="A50" s="131" t="s">
        <v>130</v>
      </c>
      <c r="B50" s="132"/>
      <c r="C50" s="132"/>
      <c r="D50" s="132"/>
      <c r="E50" s="132"/>
      <c r="F50" s="132"/>
      <c r="G50" s="133"/>
      <c r="H50" s="166">
        <f>SUM(H42:L49)</f>
        <v>0</v>
      </c>
      <c r="I50" s="167"/>
      <c r="J50" s="167"/>
      <c r="K50" s="167"/>
      <c r="L50" s="168"/>
      <c r="M50" s="169"/>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170"/>
      <c r="AM50" s="171"/>
    </row>
    <row r="51" spans="1:46" ht="7.5" customHeight="1" thickBot="1">
      <c r="A51" s="134"/>
      <c r="B51" s="134"/>
      <c r="C51" s="134"/>
      <c r="D51" s="134"/>
      <c r="E51" s="135"/>
      <c r="F51" s="135"/>
      <c r="G51" s="135"/>
      <c r="H51" s="135"/>
      <c r="I51" s="135"/>
      <c r="J51" s="136"/>
      <c r="K51" s="136"/>
      <c r="L51" s="136"/>
      <c r="M51" s="136"/>
      <c r="N51" s="136"/>
      <c r="O51" s="137"/>
      <c r="P51" s="137"/>
      <c r="Q51" s="137"/>
      <c r="R51" s="137"/>
      <c r="S51" s="137"/>
      <c r="T51" s="137"/>
      <c r="U51" s="137"/>
      <c r="V51" s="137"/>
      <c r="W51" s="137"/>
      <c r="X51" s="137"/>
      <c r="Y51" s="137"/>
      <c r="Z51" s="137"/>
      <c r="AA51" s="137"/>
      <c r="AB51" s="137"/>
      <c r="AC51" s="137"/>
      <c r="AD51" s="137"/>
      <c r="AE51" s="137"/>
      <c r="AF51" s="137"/>
      <c r="AG51" s="137"/>
      <c r="AH51" s="141"/>
      <c r="AI51" s="137"/>
      <c r="AJ51" s="137"/>
      <c r="AK51" s="137"/>
      <c r="AL51" s="137"/>
      <c r="AM51" s="137"/>
    </row>
    <row r="52" spans="1:46" s="66" customFormat="1" ht="19.5" customHeight="1" thickBot="1">
      <c r="A52" s="88" t="s">
        <v>135</v>
      </c>
      <c r="B52" s="86"/>
      <c r="C52" s="86"/>
      <c r="D52" s="86"/>
      <c r="E52" s="86"/>
      <c r="F52" s="86"/>
      <c r="G52" s="86"/>
      <c r="H52" s="86"/>
      <c r="I52" s="82"/>
      <c r="J52" s="87"/>
      <c r="K52" s="81"/>
      <c r="L52" s="83"/>
      <c r="M52" s="83"/>
      <c r="N52" s="83"/>
      <c r="O52" s="83"/>
      <c r="P52" s="83"/>
      <c r="Q52" s="83"/>
      <c r="R52" s="83"/>
      <c r="S52" s="83"/>
      <c r="T52" s="83"/>
      <c r="U52" s="83"/>
      <c r="V52" s="83"/>
      <c r="W52" s="83"/>
      <c r="X52" s="83"/>
      <c r="Y52" s="83"/>
      <c r="Z52" s="83"/>
      <c r="AA52" s="83"/>
      <c r="AB52" s="83"/>
      <c r="AC52" s="75"/>
      <c r="AD52" s="142"/>
      <c r="AE52" s="224" t="s">
        <v>136</v>
      </c>
      <c r="AF52" s="225"/>
      <c r="AG52" s="225"/>
      <c r="AH52" s="226"/>
      <c r="AI52" s="227">
        <v>30</v>
      </c>
      <c r="AJ52" s="228"/>
      <c r="AK52" s="228"/>
      <c r="AL52" s="195" t="s">
        <v>104</v>
      </c>
      <c r="AM52" s="196"/>
    </row>
    <row r="53" spans="1:46" s="66" customFormat="1" ht="15.75" customHeight="1">
      <c r="A53" s="213" t="s">
        <v>137</v>
      </c>
      <c r="B53" s="214"/>
      <c r="C53" s="214"/>
      <c r="D53" s="214"/>
      <c r="E53" s="214"/>
      <c r="F53" s="214"/>
      <c r="G53" s="214"/>
      <c r="H53" s="214"/>
      <c r="I53" s="214"/>
      <c r="J53" s="214"/>
      <c r="K53" s="214"/>
      <c r="L53" s="214"/>
      <c r="M53" s="214"/>
      <c r="N53" s="214"/>
      <c r="O53" s="214"/>
      <c r="P53" s="214"/>
      <c r="Q53" s="214"/>
      <c r="R53" s="214"/>
      <c r="S53" s="214"/>
      <c r="T53" s="214"/>
      <c r="U53" s="214"/>
      <c r="V53" s="214"/>
      <c r="W53" s="215"/>
      <c r="X53" s="216">
        <v>2000</v>
      </c>
      <c r="Y53" s="217"/>
      <c r="Z53" s="217"/>
      <c r="AA53" s="218" t="s">
        <v>11</v>
      </c>
      <c r="AB53" s="219"/>
      <c r="AC53" s="229" t="s">
        <v>138</v>
      </c>
      <c r="AD53" s="230"/>
      <c r="AE53" s="230"/>
      <c r="AF53" s="230"/>
      <c r="AG53" s="230"/>
      <c r="AH53" s="231"/>
      <c r="AI53" s="232"/>
      <c r="AJ53" s="233"/>
      <c r="AK53" s="233"/>
      <c r="AL53" s="234" t="s">
        <v>88</v>
      </c>
      <c r="AM53" s="235"/>
    </row>
    <row r="54" spans="1:46" s="66" customFormat="1" ht="15.75" customHeight="1">
      <c r="A54" s="213" t="s">
        <v>139</v>
      </c>
      <c r="B54" s="214"/>
      <c r="C54" s="214"/>
      <c r="D54" s="214"/>
      <c r="E54" s="214"/>
      <c r="F54" s="214"/>
      <c r="G54" s="214"/>
      <c r="H54" s="214"/>
      <c r="I54" s="214"/>
      <c r="J54" s="214"/>
      <c r="K54" s="214"/>
      <c r="L54" s="214"/>
      <c r="M54" s="214"/>
      <c r="N54" s="214"/>
      <c r="O54" s="214"/>
      <c r="P54" s="214"/>
      <c r="Q54" s="214"/>
      <c r="R54" s="214"/>
      <c r="S54" s="214"/>
      <c r="T54" s="214"/>
      <c r="U54" s="214"/>
      <c r="V54" s="214"/>
      <c r="W54" s="215"/>
      <c r="X54" s="216">
        <v>1500</v>
      </c>
      <c r="Y54" s="217"/>
      <c r="Z54" s="217"/>
      <c r="AA54" s="218" t="s">
        <v>11</v>
      </c>
      <c r="AB54" s="219"/>
      <c r="AC54" s="213" t="s">
        <v>138</v>
      </c>
      <c r="AD54" s="214"/>
      <c r="AE54" s="214"/>
      <c r="AF54" s="214"/>
      <c r="AG54" s="214"/>
      <c r="AH54" s="215"/>
      <c r="AI54" s="220"/>
      <c r="AJ54" s="221"/>
      <c r="AK54" s="221"/>
      <c r="AL54" s="222" t="s">
        <v>88</v>
      </c>
      <c r="AM54" s="223"/>
    </row>
    <row r="55" spans="1:46" s="66" customFormat="1" ht="15.75" customHeight="1">
      <c r="A55" s="213" t="s">
        <v>140</v>
      </c>
      <c r="B55" s="214"/>
      <c r="C55" s="214"/>
      <c r="D55" s="214"/>
      <c r="E55" s="214"/>
      <c r="F55" s="214"/>
      <c r="G55" s="214"/>
      <c r="H55" s="214"/>
      <c r="I55" s="214"/>
      <c r="J55" s="214"/>
      <c r="K55" s="214"/>
      <c r="L55" s="214"/>
      <c r="M55" s="214"/>
      <c r="N55" s="214"/>
      <c r="O55" s="214"/>
      <c r="P55" s="214"/>
      <c r="Q55" s="214"/>
      <c r="R55" s="214"/>
      <c r="S55" s="214"/>
      <c r="T55" s="214"/>
      <c r="U55" s="214"/>
      <c r="V55" s="214"/>
      <c r="W55" s="215"/>
      <c r="X55" s="216">
        <v>2500</v>
      </c>
      <c r="Y55" s="217"/>
      <c r="Z55" s="217"/>
      <c r="AA55" s="218" t="s">
        <v>11</v>
      </c>
      <c r="AB55" s="219"/>
      <c r="AC55" s="213" t="s">
        <v>138</v>
      </c>
      <c r="AD55" s="214"/>
      <c r="AE55" s="214"/>
      <c r="AF55" s="214"/>
      <c r="AG55" s="214"/>
      <c r="AH55" s="215"/>
      <c r="AI55" s="220"/>
      <c r="AJ55" s="221"/>
      <c r="AK55" s="221"/>
      <c r="AL55" s="222" t="s">
        <v>88</v>
      </c>
      <c r="AM55" s="223"/>
    </row>
    <row r="56" spans="1:46" s="66" customFormat="1" ht="7.5" customHeight="1" thickBot="1">
      <c r="A56" s="86"/>
      <c r="B56" s="86"/>
      <c r="C56" s="86"/>
      <c r="D56" s="86"/>
      <c r="E56" s="86"/>
      <c r="F56" s="86"/>
      <c r="G56" s="86"/>
      <c r="H56" s="86"/>
      <c r="I56" s="82"/>
      <c r="J56" s="87"/>
      <c r="K56" s="81"/>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row>
    <row r="57" spans="1:46" s="66" customFormat="1" ht="19.5" customHeight="1" thickBot="1">
      <c r="A57" s="88" t="s">
        <v>141</v>
      </c>
      <c r="B57" s="81"/>
      <c r="C57" s="86"/>
      <c r="D57" s="86"/>
      <c r="E57" s="86"/>
      <c r="F57" s="86"/>
      <c r="G57" s="86"/>
      <c r="H57" s="86"/>
      <c r="I57" s="82"/>
      <c r="J57" s="87"/>
      <c r="K57" s="81"/>
      <c r="L57" s="83"/>
      <c r="M57" s="83"/>
      <c r="N57" s="83"/>
      <c r="O57" s="84"/>
      <c r="P57" s="84"/>
      <c r="Q57" s="84"/>
      <c r="R57" s="84"/>
      <c r="S57" s="84"/>
      <c r="T57" s="143"/>
      <c r="U57" s="143"/>
      <c r="V57" s="143"/>
      <c r="W57" s="143"/>
      <c r="X57" s="187" t="s">
        <v>111</v>
      </c>
      <c r="Y57" s="188"/>
      <c r="Z57" s="188"/>
      <c r="AA57" s="188"/>
      <c r="AB57" s="189"/>
      <c r="AC57" s="190" t="s">
        <v>112</v>
      </c>
      <c r="AD57" s="106" t="s">
        <v>142</v>
      </c>
      <c r="AE57" s="107"/>
      <c r="AF57" s="107"/>
      <c r="AG57" s="107"/>
      <c r="AH57" s="144"/>
      <c r="AI57" s="193">
        <v>200</v>
      </c>
      <c r="AJ57" s="194"/>
      <c r="AK57" s="194"/>
      <c r="AL57" s="195" t="s">
        <v>104</v>
      </c>
      <c r="AM57" s="196"/>
    </row>
    <row r="58" spans="1:46" s="66" customFormat="1" ht="12">
      <c r="A58" s="84"/>
      <c r="B58" s="145" t="s">
        <v>143</v>
      </c>
      <c r="C58" s="86"/>
      <c r="D58" s="86"/>
      <c r="E58" s="86"/>
      <c r="F58" s="86"/>
      <c r="G58" s="86"/>
      <c r="H58" s="86"/>
      <c r="I58" s="86"/>
      <c r="J58" s="86"/>
      <c r="K58" s="86"/>
      <c r="L58" s="86"/>
      <c r="M58" s="86"/>
      <c r="N58" s="86"/>
      <c r="O58" s="86"/>
      <c r="P58" s="86"/>
      <c r="Q58" s="86"/>
      <c r="R58" s="86"/>
      <c r="S58" s="86"/>
      <c r="T58" s="86"/>
      <c r="U58" s="86"/>
      <c r="V58" s="86"/>
      <c r="W58" s="86"/>
      <c r="X58" s="197" t="e">
        <f>VLOOKUP(L10,[1]計算用!A3:G34,6,FALSE)</f>
        <v>#N/A</v>
      </c>
      <c r="Y58" s="198"/>
      <c r="Z58" s="198"/>
      <c r="AA58" s="201" t="s">
        <v>104</v>
      </c>
      <c r="AB58" s="202"/>
      <c r="AC58" s="191"/>
      <c r="AD58" s="111" t="s">
        <v>144</v>
      </c>
      <c r="AE58" s="146"/>
      <c r="AF58" s="146"/>
      <c r="AG58" s="146"/>
      <c r="AH58" s="147"/>
      <c r="AI58" s="205">
        <v>100</v>
      </c>
      <c r="AJ58" s="206"/>
      <c r="AK58" s="206"/>
      <c r="AL58" s="207" t="s">
        <v>104</v>
      </c>
      <c r="AM58" s="208"/>
    </row>
    <row r="59" spans="1:46" s="66" customFormat="1" ht="12">
      <c r="A59" s="80" t="s">
        <v>145</v>
      </c>
      <c r="B59" s="86"/>
      <c r="C59" s="86"/>
      <c r="D59" s="86"/>
      <c r="E59" s="86"/>
      <c r="F59" s="86"/>
      <c r="G59" s="86"/>
      <c r="H59" s="86"/>
      <c r="I59" s="86"/>
      <c r="J59" s="86"/>
      <c r="K59" s="86"/>
      <c r="L59" s="86"/>
      <c r="M59" s="86"/>
      <c r="N59" s="86"/>
      <c r="O59" s="86"/>
      <c r="P59" s="86"/>
      <c r="Q59" s="86"/>
      <c r="R59" s="86"/>
      <c r="S59" s="86"/>
      <c r="T59" s="86"/>
      <c r="U59" s="86"/>
      <c r="V59" s="86"/>
      <c r="W59" s="86"/>
      <c r="X59" s="199" t="e">
        <f>VLOOKUP(L30,[1]計算用!A24:G52,5,FALSE)</f>
        <v>#N/A</v>
      </c>
      <c r="Y59" s="200"/>
      <c r="Z59" s="200"/>
      <c r="AA59" s="203"/>
      <c r="AB59" s="204"/>
      <c r="AC59" s="192"/>
      <c r="AD59" s="114" t="s">
        <v>117</v>
      </c>
      <c r="AE59" s="148"/>
      <c r="AF59" s="148"/>
      <c r="AG59" s="148"/>
      <c r="AH59" s="149"/>
      <c r="AI59" s="209">
        <v>300</v>
      </c>
      <c r="AJ59" s="210"/>
      <c r="AK59" s="210"/>
      <c r="AL59" s="211" t="s">
        <v>104</v>
      </c>
      <c r="AM59" s="212"/>
      <c r="AT59" s="150"/>
    </row>
    <row r="60" spans="1:46" ht="15" customHeight="1">
      <c r="A60" s="178" t="s">
        <v>118</v>
      </c>
      <c r="B60" s="179"/>
      <c r="C60" s="179"/>
      <c r="D60" s="179"/>
      <c r="E60" s="179"/>
      <c r="F60" s="179"/>
      <c r="G60" s="180"/>
      <c r="H60" s="178" t="s">
        <v>119</v>
      </c>
      <c r="I60" s="179"/>
      <c r="J60" s="179"/>
      <c r="K60" s="179"/>
      <c r="L60" s="180"/>
      <c r="M60" s="178" t="s">
        <v>120</v>
      </c>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c r="AK60" s="179"/>
      <c r="AL60" s="179"/>
      <c r="AM60" s="180"/>
    </row>
    <row r="61" spans="1:46" ht="15" customHeight="1">
      <c r="A61" s="117" t="s">
        <v>121</v>
      </c>
      <c r="B61" s="118"/>
      <c r="C61" s="118"/>
      <c r="D61" s="118"/>
      <c r="E61" s="119"/>
      <c r="F61" s="119"/>
      <c r="G61" s="120"/>
      <c r="H61" s="181"/>
      <c r="I61" s="182"/>
      <c r="J61" s="182"/>
      <c r="K61" s="182"/>
      <c r="L61" s="183"/>
      <c r="M61" s="184"/>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5"/>
      <c r="AL61" s="185"/>
      <c r="AM61" s="186"/>
    </row>
    <row r="62" spans="1:46" ht="15" customHeight="1">
      <c r="A62" s="121" t="s">
        <v>122</v>
      </c>
      <c r="B62" s="122"/>
      <c r="C62" s="122"/>
      <c r="D62" s="122"/>
      <c r="E62" s="123"/>
      <c r="F62" s="123"/>
      <c r="G62" s="124"/>
      <c r="H62" s="172"/>
      <c r="I62" s="173"/>
      <c r="J62" s="173"/>
      <c r="K62" s="173"/>
      <c r="L62" s="174"/>
      <c r="M62" s="175"/>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7"/>
    </row>
    <row r="63" spans="1:46" ht="15" customHeight="1">
      <c r="A63" s="121" t="s">
        <v>123</v>
      </c>
      <c r="B63" s="122"/>
      <c r="C63" s="122"/>
      <c r="D63" s="122"/>
      <c r="E63" s="123"/>
      <c r="F63" s="123"/>
      <c r="G63" s="124"/>
      <c r="H63" s="172"/>
      <c r="I63" s="173"/>
      <c r="J63" s="173"/>
      <c r="K63" s="173"/>
      <c r="L63" s="174"/>
      <c r="M63" s="175"/>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7"/>
    </row>
    <row r="64" spans="1:46" ht="15" customHeight="1">
      <c r="A64" s="121" t="s">
        <v>124</v>
      </c>
      <c r="B64" s="122"/>
      <c r="C64" s="122"/>
      <c r="D64" s="122"/>
      <c r="E64" s="123"/>
      <c r="F64" s="123"/>
      <c r="G64" s="124"/>
      <c r="H64" s="172"/>
      <c r="I64" s="173"/>
      <c r="J64" s="173"/>
      <c r="K64" s="173"/>
      <c r="L64" s="174"/>
      <c r="M64" s="175"/>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7"/>
    </row>
    <row r="65" spans="1:39" ht="15" customHeight="1">
      <c r="A65" s="121" t="s">
        <v>125</v>
      </c>
      <c r="B65" s="122"/>
      <c r="C65" s="122"/>
      <c r="D65" s="122"/>
      <c r="E65" s="123"/>
      <c r="F65" s="123"/>
      <c r="G65" s="124"/>
      <c r="H65" s="172"/>
      <c r="I65" s="173"/>
      <c r="J65" s="173"/>
      <c r="K65" s="173"/>
      <c r="L65" s="174"/>
      <c r="M65" s="175"/>
      <c r="N65" s="176"/>
      <c r="O65" s="176"/>
      <c r="P65" s="176"/>
      <c r="Q65" s="176"/>
      <c r="R65" s="176"/>
      <c r="S65" s="176"/>
      <c r="T65" s="176"/>
      <c r="U65" s="176"/>
      <c r="V65" s="176"/>
      <c r="W65" s="176"/>
      <c r="X65" s="176"/>
      <c r="Y65" s="176"/>
      <c r="Z65" s="176"/>
      <c r="AA65" s="176"/>
      <c r="AB65" s="176"/>
      <c r="AC65" s="176"/>
      <c r="AD65" s="176"/>
      <c r="AE65" s="176"/>
      <c r="AF65" s="176"/>
      <c r="AG65" s="176"/>
      <c r="AH65" s="176"/>
      <c r="AI65" s="176"/>
      <c r="AJ65" s="176"/>
      <c r="AK65" s="176"/>
      <c r="AL65" s="176"/>
      <c r="AM65" s="177"/>
    </row>
    <row r="66" spans="1:39" ht="15" customHeight="1">
      <c r="A66" s="121" t="s">
        <v>126</v>
      </c>
      <c r="B66" s="122"/>
      <c r="C66" s="122"/>
      <c r="D66" s="122"/>
      <c r="E66" s="123"/>
      <c r="F66" s="123"/>
      <c r="G66" s="124"/>
      <c r="H66" s="172"/>
      <c r="I66" s="173"/>
      <c r="J66" s="173"/>
      <c r="K66" s="173"/>
      <c r="L66" s="174"/>
      <c r="M66" s="175"/>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177"/>
    </row>
    <row r="67" spans="1:39" ht="15" customHeight="1">
      <c r="A67" s="121" t="s">
        <v>127</v>
      </c>
      <c r="B67" s="122"/>
      <c r="C67" s="122"/>
      <c r="D67" s="122"/>
      <c r="E67" s="123"/>
      <c r="F67" s="123"/>
      <c r="G67" s="124"/>
      <c r="H67" s="172"/>
      <c r="I67" s="173"/>
      <c r="J67" s="173"/>
      <c r="K67" s="173"/>
      <c r="L67" s="174"/>
      <c r="M67" s="175"/>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7"/>
    </row>
    <row r="68" spans="1:39" ht="15" customHeight="1">
      <c r="A68" s="121" t="s">
        <v>128</v>
      </c>
      <c r="B68" s="125"/>
      <c r="C68" s="125"/>
      <c r="D68" s="125"/>
      <c r="E68" s="125"/>
      <c r="F68" s="125"/>
      <c r="G68" s="126"/>
      <c r="H68" s="172"/>
      <c r="I68" s="173"/>
      <c r="J68" s="173"/>
      <c r="K68" s="173"/>
      <c r="L68" s="174"/>
      <c r="M68" s="175"/>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176"/>
      <c r="AM68" s="177"/>
    </row>
    <row r="69" spans="1:39" ht="15" customHeight="1">
      <c r="A69" s="127" t="s">
        <v>129</v>
      </c>
      <c r="B69" s="128"/>
      <c r="C69" s="128"/>
      <c r="D69" s="128"/>
      <c r="E69" s="129"/>
      <c r="F69" s="129"/>
      <c r="G69" s="130"/>
      <c r="H69" s="160"/>
      <c r="I69" s="161"/>
      <c r="J69" s="161"/>
      <c r="K69" s="161"/>
      <c r="L69" s="162"/>
      <c r="M69" s="163"/>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c r="AL69" s="164"/>
      <c r="AM69" s="165"/>
    </row>
    <row r="70" spans="1:39" ht="15" customHeight="1">
      <c r="A70" s="131" t="s">
        <v>130</v>
      </c>
      <c r="B70" s="151"/>
      <c r="C70" s="151"/>
      <c r="D70" s="151"/>
      <c r="E70" s="132"/>
      <c r="F70" s="132"/>
      <c r="G70" s="133"/>
      <c r="H70" s="166">
        <f>SUM(H61:L69)</f>
        <v>0</v>
      </c>
      <c r="I70" s="167"/>
      <c r="J70" s="167"/>
      <c r="K70" s="167"/>
      <c r="L70" s="168"/>
      <c r="M70" s="169"/>
      <c r="N70" s="170"/>
      <c r="O70" s="170"/>
      <c r="P70" s="170"/>
      <c r="Q70" s="170"/>
      <c r="R70" s="170"/>
      <c r="S70" s="170"/>
      <c r="T70" s="170"/>
      <c r="U70" s="170"/>
      <c r="V70" s="170"/>
      <c r="W70" s="170"/>
      <c r="X70" s="170"/>
      <c r="Y70" s="170"/>
      <c r="Z70" s="170"/>
      <c r="AA70" s="170"/>
      <c r="AB70" s="170"/>
      <c r="AC70" s="170"/>
      <c r="AD70" s="170"/>
      <c r="AE70" s="170"/>
      <c r="AF70" s="170"/>
      <c r="AG70" s="170"/>
      <c r="AH70" s="170"/>
      <c r="AI70" s="170"/>
      <c r="AJ70" s="170"/>
      <c r="AK70" s="170"/>
      <c r="AL70" s="170"/>
      <c r="AM70" s="171"/>
    </row>
    <row r="71" spans="1:39" ht="4.5" customHeight="1">
      <c r="A71" s="134"/>
      <c r="B71" s="134"/>
      <c r="C71" s="134"/>
      <c r="D71" s="134"/>
      <c r="E71" s="152"/>
      <c r="F71" s="152"/>
      <c r="G71" s="152"/>
      <c r="H71" s="152"/>
      <c r="I71" s="152"/>
      <c r="J71" s="153"/>
      <c r="K71" s="153"/>
      <c r="L71" s="153"/>
      <c r="M71" s="153"/>
      <c r="N71" s="153"/>
      <c r="O71" s="152"/>
      <c r="P71" s="152"/>
      <c r="Q71" s="152"/>
      <c r="R71" s="152"/>
      <c r="S71" s="152"/>
      <c r="T71" s="152"/>
      <c r="U71" s="152"/>
      <c r="V71" s="152"/>
      <c r="W71" s="152"/>
      <c r="X71" s="152"/>
      <c r="Y71" s="154"/>
      <c r="Z71" s="154"/>
      <c r="AA71" s="154"/>
      <c r="AB71" s="154"/>
      <c r="AC71" s="154"/>
      <c r="AD71" s="154"/>
      <c r="AE71" s="152"/>
      <c r="AF71" s="152"/>
      <c r="AG71" s="152"/>
      <c r="AH71" s="152"/>
      <c r="AI71" s="152"/>
      <c r="AJ71" s="152"/>
      <c r="AK71" s="152"/>
      <c r="AL71" s="152"/>
      <c r="AM71" s="152"/>
    </row>
    <row r="72" spans="1:39">
      <c r="A72" s="155" t="s">
        <v>146</v>
      </c>
      <c r="B72" s="156"/>
      <c r="C72" s="156"/>
      <c r="D72" s="156"/>
      <c r="E72" s="156"/>
      <c r="F72" s="156"/>
      <c r="G72" s="156"/>
      <c r="H72" s="156"/>
      <c r="I72" s="156"/>
      <c r="J72" s="156"/>
      <c r="K72" s="156"/>
      <c r="L72" s="156"/>
      <c r="M72" s="156"/>
      <c r="N72" s="156"/>
      <c r="O72" s="156"/>
      <c r="P72" s="156"/>
      <c r="Q72" s="156"/>
      <c r="R72" s="156"/>
      <c r="S72" s="156"/>
      <c r="T72" s="156"/>
      <c r="U72" s="156"/>
      <c r="V72" s="156"/>
      <c r="W72" s="156"/>
      <c r="X72" s="156"/>
      <c r="Y72" s="105"/>
      <c r="Z72" s="105"/>
      <c r="AA72" s="105"/>
      <c r="AB72" s="105"/>
      <c r="AC72" s="105"/>
      <c r="AD72" s="105"/>
      <c r="AE72" s="156"/>
      <c r="AF72" s="156"/>
      <c r="AG72" s="156"/>
      <c r="AH72" s="156"/>
      <c r="AI72" s="156"/>
      <c r="AJ72" s="156"/>
      <c r="AK72" s="156"/>
      <c r="AL72" s="156"/>
      <c r="AM72" s="156"/>
    </row>
  </sheetData>
  <sheetProtection selectLockedCells="1"/>
  <mergeCells count="158">
    <mergeCell ref="A3:AM3"/>
    <mergeCell ref="A5:AM5"/>
    <mergeCell ref="A7:G7"/>
    <mergeCell ref="H7:N7"/>
    <mergeCell ref="O7:S7"/>
    <mergeCell ref="T7:AM7"/>
    <mergeCell ref="A8:C9"/>
    <mergeCell ref="D8:G8"/>
    <mergeCell ref="T8:V9"/>
    <mergeCell ref="W8:AF8"/>
    <mergeCell ref="AG8:AM8"/>
    <mergeCell ref="D9:G9"/>
    <mergeCell ref="H9:S9"/>
    <mergeCell ref="W9:AF9"/>
    <mergeCell ref="AG9:AM9"/>
    <mergeCell ref="AL10:AM10"/>
    <mergeCell ref="AP10:AU10"/>
    <mergeCell ref="A11:H12"/>
    <mergeCell ref="A14:AM14"/>
    <mergeCell ref="A16:W16"/>
    <mergeCell ref="X16:Z16"/>
    <mergeCell ref="AA16:AM16"/>
    <mergeCell ref="L10:Y10"/>
    <mergeCell ref="Z10:AB10"/>
    <mergeCell ref="AC10:AD10"/>
    <mergeCell ref="AE10:AF10"/>
    <mergeCell ref="AG10:AI10"/>
    <mergeCell ref="AJ10:AK10"/>
    <mergeCell ref="H22:L22"/>
    <mergeCell ref="M22:O22"/>
    <mergeCell ref="Q22:U22"/>
    <mergeCell ref="V22:X22"/>
    <mergeCell ref="AE22:AG22"/>
    <mergeCell ref="AH22:AI22"/>
    <mergeCell ref="A17:W17"/>
    <mergeCell ref="X17:Z17"/>
    <mergeCell ref="AA17:AM17"/>
    <mergeCell ref="A19:AM19"/>
    <mergeCell ref="AE21:AH21"/>
    <mergeCell ref="AI21:AK21"/>
    <mergeCell ref="AL21:AM21"/>
    <mergeCell ref="A27:G27"/>
    <mergeCell ref="H27:L27"/>
    <mergeCell ref="M27:AM27"/>
    <mergeCell ref="H28:L28"/>
    <mergeCell ref="M28:AM28"/>
    <mergeCell ref="H29:L29"/>
    <mergeCell ref="M29:AM29"/>
    <mergeCell ref="X24:AB24"/>
    <mergeCell ref="AC24:AC26"/>
    <mergeCell ref="AI24:AK24"/>
    <mergeCell ref="AL24:AM24"/>
    <mergeCell ref="X25:Z26"/>
    <mergeCell ref="AA25:AB26"/>
    <mergeCell ref="AI25:AK25"/>
    <mergeCell ref="AL25:AM25"/>
    <mergeCell ref="AI26:AK26"/>
    <mergeCell ref="AL26:AM26"/>
    <mergeCell ref="H33:L33"/>
    <mergeCell ref="M33:AM33"/>
    <mergeCell ref="H34:L34"/>
    <mergeCell ref="M34:AM34"/>
    <mergeCell ref="H35:L35"/>
    <mergeCell ref="M35:AM35"/>
    <mergeCell ref="H30:L30"/>
    <mergeCell ref="M30:AM30"/>
    <mergeCell ref="H31:L31"/>
    <mergeCell ref="M31:AM31"/>
    <mergeCell ref="H32:L32"/>
    <mergeCell ref="M32:AM32"/>
    <mergeCell ref="A41:G41"/>
    <mergeCell ref="H41:L41"/>
    <mergeCell ref="M41:AM41"/>
    <mergeCell ref="H36:L36"/>
    <mergeCell ref="M36:AM36"/>
    <mergeCell ref="H37:L37"/>
    <mergeCell ref="M37:AM37"/>
    <mergeCell ref="X39:AB39"/>
    <mergeCell ref="AC39:AC40"/>
    <mergeCell ref="AI39:AK39"/>
    <mergeCell ref="AL39:AM39"/>
    <mergeCell ref="X40:Z40"/>
    <mergeCell ref="AA40:AB40"/>
    <mergeCell ref="H42:L42"/>
    <mergeCell ref="M42:AM42"/>
    <mergeCell ref="H43:L43"/>
    <mergeCell ref="M43:AM43"/>
    <mergeCell ref="H44:L44"/>
    <mergeCell ref="M44:AM44"/>
    <mergeCell ref="AE40:AH40"/>
    <mergeCell ref="AI40:AK40"/>
    <mergeCell ref="AL40:AM40"/>
    <mergeCell ref="H48:L48"/>
    <mergeCell ref="M48:AM48"/>
    <mergeCell ref="H49:L49"/>
    <mergeCell ref="M49:AM49"/>
    <mergeCell ref="H50:L50"/>
    <mergeCell ref="M50:AM50"/>
    <mergeCell ref="H45:L45"/>
    <mergeCell ref="M45:AM45"/>
    <mergeCell ref="H46:L46"/>
    <mergeCell ref="M46:AM46"/>
    <mergeCell ref="H47:L47"/>
    <mergeCell ref="M47:AM47"/>
    <mergeCell ref="AE52:AH52"/>
    <mergeCell ref="AI52:AK52"/>
    <mergeCell ref="AL52:AM52"/>
    <mergeCell ref="A53:W53"/>
    <mergeCell ref="X53:Z53"/>
    <mergeCell ref="AA53:AB53"/>
    <mergeCell ref="AC53:AH53"/>
    <mergeCell ref="AI53:AK53"/>
    <mergeCell ref="AL53:AM53"/>
    <mergeCell ref="A55:W55"/>
    <mergeCell ref="X55:Z55"/>
    <mergeCell ref="AA55:AB55"/>
    <mergeCell ref="AC55:AH55"/>
    <mergeCell ref="AI55:AK55"/>
    <mergeCell ref="AL55:AM55"/>
    <mergeCell ref="A54:W54"/>
    <mergeCell ref="X54:Z54"/>
    <mergeCell ref="AA54:AB54"/>
    <mergeCell ref="AC54:AH54"/>
    <mergeCell ref="AI54:AK54"/>
    <mergeCell ref="AL54:AM54"/>
    <mergeCell ref="X57:AB57"/>
    <mergeCell ref="AC57:AC59"/>
    <mergeCell ref="AI57:AK57"/>
    <mergeCell ref="AL57:AM57"/>
    <mergeCell ref="X58:Z59"/>
    <mergeCell ref="AA58:AB59"/>
    <mergeCell ref="AI58:AK58"/>
    <mergeCell ref="AL58:AM58"/>
    <mergeCell ref="AI59:AK59"/>
    <mergeCell ref="AL59:AM59"/>
    <mergeCell ref="H63:L63"/>
    <mergeCell ref="M63:AM63"/>
    <mergeCell ref="H64:L64"/>
    <mergeCell ref="M64:AM64"/>
    <mergeCell ref="H65:L65"/>
    <mergeCell ref="M65:AM65"/>
    <mergeCell ref="A60:G60"/>
    <mergeCell ref="H60:L60"/>
    <mergeCell ref="M60:AM60"/>
    <mergeCell ref="H61:L61"/>
    <mergeCell ref="M61:AM61"/>
    <mergeCell ref="H62:L62"/>
    <mergeCell ref="M62:AM62"/>
    <mergeCell ref="H69:L69"/>
    <mergeCell ref="M69:AM69"/>
    <mergeCell ref="H70:L70"/>
    <mergeCell ref="M70:AM70"/>
    <mergeCell ref="H66:L66"/>
    <mergeCell ref="M66:AM66"/>
    <mergeCell ref="H67:L67"/>
    <mergeCell ref="M67:AM67"/>
    <mergeCell ref="H68:L68"/>
    <mergeCell ref="M68:AM68"/>
  </mergeCells>
  <phoneticPr fontId="1"/>
  <dataValidations count="2">
    <dataValidation type="list" allowBlank="1" showInputMessage="1" showErrorMessage="1" sqref="X16:Z17" xr:uid="{06B5F878-0FD3-4549-AC5E-C81ED5E0B6D2}">
      <formula1>"✔"</formula1>
    </dataValidation>
    <dataValidation imeMode="halfAlpha" allowBlank="1" showInputMessage="1" showErrorMessage="1" sqref="S24:V26 J24:N26 J39:N40 S39:V40" xr:uid="{9E265F47-CED4-4C52-8907-087A5BE343B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8</xdr:col>
                    <xdr:colOff>0</xdr:colOff>
                    <xdr:row>10</xdr:row>
                    <xdr:rowOff>38100</xdr:rowOff>
                  </from>
                  <to>
                    <xdr:col>9</xdr:col>
                    <xdr:colOff>0</xdr:colOff>
                    <xdr:row>11</xdr:row>
                    <xdr:rowOff>31750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23</xdr:col>
                    <xdr:colOff>152400</xdr:colOff>
                    <xdr:row>10</xdr:row>
                    <xdr:rowOff>38100</xdr:rowOff>
                  </from>
                  <to>
                    <xdr:col>25</xdr:col>
                    <xdr:colOff>12700</xdr:colOff>
                    <xdr:row>11</xdr:row>
                    <xdr:rowOff>31750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8</xdr:col>
                    <xdr:colOff>0</xdr:colOff>
                    <xdr:row>11</xdr:row>
                    <xdr:rowOff>0</xdr:rowOff>
                  </from>
                  <to>
                    <xdr:col>9</xdr:col>
                    <xdr:colOff>0</xdr:colOff>
                    <xdr:row>11</xdr:row>
                    <xdr:rowOff>222250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23</xdr:col>
                    <xdr:colOff>152400</xdr:colOff>
                    <xdr:row>11</xdr:row>
                    <xdr:rowOff>0</xdr:rowOff>
                  </from>
                  <to>
                    <xdr:col>25</xdr:col>
                    <xdr:colOff>12700</xdr:colOff>
                    <xdr:row>11</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CE1670E-CAF6-47FC-B7D1-24E009249EFD}">
          <x14:formula1>
            <xm:f>'C:\Users\t-takakuwa51\AppData\Local\Microsoft\Windows\INetCache\IE\BPT8XOKK\[3houkoku_shogai4.xlsx]計算用'!#REF!</xm:f>
          </x14:formula1>
          <xm:sqref>L10:Y10 D9:G9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P102"/>
  <sheetViews>
    <sheetView view="pageBreakPreview" topLeftCell="A10" zoomScale="85" zoomScaleNormal="100" zoomScaleSheetLayoutView="85" workbookViewId="0">
      <selection activeCell="A65" sqref="A65"/>
    </sheetView>
  </sheetViews>
  <sheetFormatPr defaultColWidth="9" defaultRowHeight="13"/>
  <cols>
    <col min="1" max="2" width="3.08984375" style="3" customWidth="1"/>
    <col min="3" max="4" width="5.6328125" style="1" customWidth="1"/>
    <col min="5" max="5" width="8.08984375" style="1" customWidth="1"/>
    <col min="6" max="6" width="5.6328125" style="1" customWidth="1"/>
    <col min="7" max="7" width="3.08984375" style="1" customWidth="1"/>
    <col min="8" max="9" width="8.08984375" style="1" customWidth="1"/>
    <col min="10" max="15" width="15.6328125" style="1" customWidth="1"/>
    <col min="16" max="16384" width="9" style="1"/>
  </cols>
  <sheetData>
    <row r="1" spans="1:16" ht="34" customHeight="1">
      <c r="E1" s="52"/>
    </row>
    <row r="2" spans="1:16" s="22" customFormat="1" ht="25" customHeight="1">
      <c r="O2" s="53" t="s">
        <v>74</v>
      </c>
    </row>
    <row r="3" spans="1:16" s="36" customFormat="1" ht="25" customHeight="1">
      <c r="A3" s="23" t="s">
        <v>46</v>
      </c>
      <c r="B3" s="24"/>
      <c r="C3" s="24"/>
      <c r="D3" s="24"/>
      <c r="E3" s="24"/>
      <c r="F3" s="24"/>
      <c r="G3" s="24"/>
      <c r="H3" s="24"/>
      <c r="I3" s="24"/>
      <c r="J3" s="24"/>
      <c r="K3" s="24"/>
      <c r="L3" s="24"/>
      <c r="M3" s="24"/>
      <c r="N3" s="24"/>
      <c r="O3" s="24"/>
      <c r="P3" s="25"/>
    </row>
    <row r="4" spans="1:16" s="34" customFormat="1" ht="25" customHeight="1">
      <c r="A4" s="37" t="s">
        <v>61</v>
      </c>
      <c r="B4" s="38"/>
      <c r="C4" s="22"/>
      <c r="D4" s="22"/>
      <c r="E4" s="22"/>
      <c r="F4" s="22"/>
      <c r="G4" s="22"/>
      <c r="H4" s="22"/>
      <c r="I4" s="22"/>
      <c r="J4" s="22"/>
      <c r="K4" s="22"/>
      <c r="L4" s="22"/>
      <c r="M4" s="22"/>
      <c r="N4" s="22"/>
      <c r="O4" s="22"/>
      <c r="P4" s="22"/>
    </row>
    <row r="5" spans="1:16" s="34" customFormat="1" ht="25" customHeight="1">
      <c r="A5" s="38"/>
      <c r="B5" s="38"/>
      <c r="C5" s="340" t="s">
        <v>70</v>
      </c>
      <c r="D5" s="340"/>
      <c r="E5" s="340"/>
      <c r="F5" s="340"/>
      <c r="G5" s="340"/>
      <c r="H5" s="340"/>
      <c r="I5" s="340"/>
      <c r="J5" s="340"/>
      <c r="K5" s="22"/>
      <c r="L5" s="22"/>
      <c r="M5" s="22"/>
      <c r="N5" s="22"/>
      <c r="O5" s="22"/>
      <c r="P5" s="22"/>
    </row>
    <row r="6" spans="1:16" s="34" customFormat="1" ht="12" customHeight="1">
      <c r="A6" s="38"/>
      <c r="B6" s="38"/>
      <c r="C6" s="22"/>
      <c r="D6" s="22"/>
      <c r="E6" s="22"/>
      <c r="F6" s="22"/>
      <c r="G6" s="22"/>
      <c r="H6" s="22"/>
      <c r="I6" s="22"/>
      <c r="J6" s="22"/>
      <c r="K6" s="22"/>
      <c r="L6" s="22"/>
      <c r="M6" s="22"/>
      <c r="N6" s="22"/>
      <c r="O6" s="22"/>
      <c r="P6" s="22"/>
    </row>
    <row r="7" spans="1:16" s="34" customFormat="1" ht="25" customHeight="1">
      <c r="A7" s="37" t="s">
        <v>62</v>
      </c>
      <c r="B7" s="38"/>
      <c r="C7" s="22"/>
      <c r="D7" s="22"/>
      <c r="E7" s="22"/>
      <c r="F7" s="22"/>
      <c r="G7" s="22"/>
      <c r="H7" s="22"/>
      <c r="I7" s="22"/>
      <c r="J7" s="22"/>
      <c r="K7" s="22"/>
      <c r="L7" s="22"/>
      <c r="M7" s="22"/>
      <c r="N7" s="22"/>
      <c r="O7" s="22"/>
      <c r="P7" s="22"/>
    </row>
    <row r="8" spans="1:16" s="34" customFormat="1" ht="25" customHeight="1">
      <c r="A8" s="38"/>
      <c r="B8" s="38"/>
      <c r="C8" s="340" t="s">
        <v>71</v>
      </c>
      <c r="D8" s="340"/>
      <c r="E8" s="340"/>
      <c r="F8" s="340"/>
      <c r="G8" s="340"/>
      <c r="H8" s="340"/>
      <c r="I8" s="340"/>
      <c r="J8" s="340"/>
      <c r="K8" s="22"/>
      <c r="L8" s="22"/>
      <c r="M8" s="22"/>
      <c r="N8" s="22"/>
      <c r="O8" s="22"/>
      <c r="P8" s="22"/>
    </row>
    <row r="9" spans="1:16" s="34" customFormat="1" ht="12" customHeight="1">
      <c r="A9" s="38"/>
      <c r="B9" s="38"/>
      <c r="C9" s="22"/>
      <c r="D9" s="22"/>
      <c r="E9" s="22"/>
      <c r="F9" s="22"/>
      <c r="G9" s="22"/>
      <c r="H9" s="22"/>
      <c r="I9" s="22"/>
      <c r="J9" s="22"/>
      <c r="K9" s="22"/>
      <c r="L9" s="22"/>
      <c r="M9" s="22"/>
      <c r="N9" s="22"/>
      <c r="O9" s="22"/>
      <c r="P9" s="22"/>
    </row>
    <row r="10" spans="1:16" s="34" customFormat="1" ht="25" customHeight="1">
      <c r="A10" s="37" t="s">
        <v>63</v>
      </c>
      <c r="B10" s="38"/>
      <c r="C10" s="22"/>
      <c r="D10" s="22"/>
      <c r="E10" s="22"/>
      <c r="F10" s="22"/>
      <c r="G10" s="22"/>
      <c r="H10" s="22"/>
      <c r="I10" s="22"/>
      <c r="J10" s="22"/>
      <c r="K10" s="22"/>
      <c r="L10" s="22"/>
      <c r="M10" s="22"/>
      <c r="N10" s="22"/>
      <c r="O10" s="22"/>
      <c r="P10" s="22"/>
    </row>
    <row r="11" spans="1:16" s="34" customFormat="1" ht="25" customHeight="1">
      <c r="A11" s="38"/>
      <c r="B11" s="38"/>
      <c r="C11" s="340" t="s">
        <v>72</v>
      </c>
      <c r="D11" s="340"/>
      <c r="E11" s="340"/>
      <c r="F11" s="340"/>
      <c r="G11" s="340"/>
      <c r="H11" s="340"/>
      <c r="I11" s="340"/>
      <c r="J11" s="340"/>
      <c r="K11" s="22"/>
      <c r="L11" s="22"/>
      <c r="M11" s="22"/>
      <c r="N11" s="22"/>
      <c r="O11" s="22"/>
      <c r="P11" s="22"/>
    </row>
    <row r="12" spans="1:16" s="34" customFormat="1" ht="25" customHeight="1">
      <c r="A12" s="38"/>
      <c r="B12" s="38"/>
      <c r="C12" s="22"/>
      <c r="D12" s="22"/>
      <c r="E12" s="22"/>
      <c r="F12" s="22"/>
      <c r="G12" s="22"/>
      <c r="H12" s="22"/>
      <c r="I12" s="22"/>
      <c r="J12" s="22"/>
      <c r="K12" s="22"/>
      <c r="L12" s="22"/>
      <c r="M12" s="22"/>
      <c r="N12" s="22"/>
      <c r="O12" s="22"/>
      <c r="P12" s="22"/>
    </row>
    <row r="13" spans="1:16" s="34" customFormat="1" ht="25" customHeight="1">
      <c r="A13" s="37" t="s">
        <v>3</v>
      </c>
      <c r="B13" s="38"/>
      <c r="C13" s="22"/>
      <c r="D13" s="22"/>
      <c r="E13" s="22"/>
      <c r="F13" s="22"/>
      <c r="G13" s="22"/>
      <c r="H13" s="22"/>
      <c r="I13" s="22"/>
      <c r="J13" s="22"/>
      <c r="K13" s="22"/>
      <c r="L13" s="22"/>
      <c r="M13" s="22"/>
      <c r="N13" s="22"/>
      <c r="O13" s="22"/>
      <c r="P13" s="22"/>
    </row>
    <row r="14" spans="1:16" s="34" customFormat="1" ht="25" customHeight="1">
      <c r="A14" s="38" t="s">
        <v>19</v>
      </c>
      <c r="B14" s="38"/>
      <c r="C14" s="341" t="s">
        <v>64</v>
      </c>
      <c r="D14" s="341"/>
      <c r="E14" s="341"/>
      <c r="F14" s="341"/>
      <c r="G14" s="341"/>
      <c r="H14" s="341"/>
      <c r="I14" s="341"/>
      <c r="J14" s="341"/>
      <c r="K14" s="22"/>
      <c r="L14" s="22"/>
      <c r="M14" s="22"/>
      <c r="N14" s="22"/>
      <c r="O14" s="22"/>
      <c r="P14" s="22"/>
    </row>
    <row r="15" spans="1:16" s="34" customFormat="1" ht="25" customHeight="1">
      <c r="A15" s="38"/>
      <c r="B15" s="38"/>
      <c r="C15" s="22"/>
      <c r="D15" s="22"/>
      <c r="E15" s="22"/>
      <c r="F15" s="22"/>
      <c r="G15" s="22"/>
      <c r="H15" s="22"/>
      <c r="I15" s="22"/>
      <c r="J15" s="22"/>
      <c r="K15" s="22"/>
      <c r="L15" s="22"/>
      <c r="M15" s="22"/>
      <c r="N15" s="22"/>
      <c r="O15" s="22"/>
      <c r="P15" s="22"/>
    </row>
    <row r="16" spans="1:16" s="34" customFormat="1" ht="25" customHeight="1">
      <c r="A16" s="37" t="s">
        <v>36</v>
      </c>
      <c r="B16" s="38"/>
      <c r="C16" s="22"/>
      <c r="D16" s="22"/>
      <c r="E16" s="22"/>
      <c r="F16" s="22"/>
      <c r="G16" s="22"/>
      <c r="H16" s="22"/>
      <c r="I16" s="22"/>
      <c r="J16" s="22"/>
      <c r="K16" s="22"/>
      <c r="L16" s="22"/>
      <c r="M16" s="22"/>
      <c r="N16" s="22"/>
      <c r="O16" s="22"/>
      <c r="P16" s="22"/>
    </row>
    <row r="17" spans="1:16" s="34" customFormat="1" ht="25" customHeight="1">
      <c r="A17" s="38"/>
      <c r="B17" s="38"/>
      <c r="C17" s="342">
        <v>1000000</v>
      </c>
      <c r="D17" s="342"/>
      <c r="E17" s="342"/>
      <c r="F17" s="342"/>
      <c r="G17" s="342"/>
      <c r="H17" s="39" t="s">
        <v>13</v>
      </c>
      <c r="I17" s="40"/>
      <c r="J17" s="22"/>
      <c r="K17" s="22"/>
      <c r="L17" s="22"/>
      <c r="M17" s="22"/>
      <c r="N17" s="22"/>
      <c r="O17" s="22"/>
      <c r="P17" s="22"/>
    </row>
    <row r="18" spans="1:16" s="34" customFormat="1" ht="25" customHeight="1">
      <c r="A18" s="38"/>
      <c r="B18" s="38"/>
      <c r="C18" s="22"/>
      <c r="D18" s="22"/>
      <c r="E18" s="22"/>
      <c r="F18" s="22"/>
      <c r="G18" s="22"/>
      <c r="H18" s="22"/>
      <c r="I18" s="22"/>
      <c r="J18" s="22"/>
      <c r="K18" s="22"/>
      <c r="L18" s="22"/>
      <c r="M18" s="22"/>
      <c r="N18" s="22"/>
      <c r="O18" s="22"/>
      <c r="P18" s="22"/>
    </row>
    <row r="19" spans="1:16" s="34" customFormat="1" ht="25" customHeight="1">
      <c r="A19" s="37" t="s">
        <v>0</v>
      </c>
      <c r="B19" s="38"/>
      <c r="C19" s="22"/>
      <c r="D19" s="22"/>
      <c r="E19" s="22"/>
      <c r="F19" s="22"/>
      <c r="G19" s="22"/>
      <c r="H19" s="22"/>
      <c r="I19" s="22"/>
      <c r="J19" s="22"/>
      <c r="K19" s="22"/>
      <c r="L19" s="22"/>
      <c r="M19" s="22"/>
      <c r="N19" s="22"/>
      <c r="O19" s="22"/>
      <c r="P19" s="22"/>
    </row>
    <row r="20" spans="1:16" s="34" customFormat="1" ht="25" customHeight="1">
      <c r="A20" s="15" t="s">
        <v>148</v>
      </c>
      <c r="B20" s="15"/>
      <c r="C20" s="22"/>
      <c r="D20" s="22"/>
      <c r="E20" s="22"/>
      <c r="F20" s="22"/>
      <c r="G20" s="22"/>
      <c r="H20" s="22"/>
      <c r="I20" s="22"/>
      <c r="J20" s="22"/>
      <c r="K20" s="22"/>
      <c r="L20" s="22"/>
      <c r="M20" s="22"/>
      <c r="N20" s="22"/>
      <c r="O20" s="22"/>
      <c r="P20" s="22"/>
    </row>
    <row r="21" spans="1:16" s="2" customFormat="1" ht="25" customHeight="1">
      <c r="A21" s="6"/>
      <c r="B21" s="331"/>
      <c r="C21" s="332"/>
      <c r="D21" s="332"/>
      <c r="E21" s="332"/>
      <c r="F21" s="332"/>
      <c r="G21" s="332"/>
      <c r="H21" s="332"/>
      <c r="I21" s="333"/>
      <c r="J21" s="337" t="s">
        <v>1</v>
      </c>
      <c r="K21" s="337"/>
      <c r="L21" s="337"/>
      <c r="M21" s="338" t="s">
        <v>152</v>
      </c>
      <c r="N21" s="338" t="s">
        <v>57</v>
      </c>
      <c r="O21" s="337" t="s">
        <v>8</v>
      </c>
      <c r="P21" s="6"/>
    </row>
    <row r="22" spans="1:16" s="2" customFormat="1" ht="30" customHeight="1">
      <c r="A22" s="6"/>
      <c r="B22" s="334"/>
      <c r="C22" s="335"/>
      <c r="D22" s="335"/>
      <c r="E22" s="335"/>
      <c r="F22" s="335"/>
      <c r="G22" s="335"/>
      <c r="H22" s="335"/>
      <c r="I22" s="336"/>
      <c r="J22" s="16" t="s">
        <v>5</v>
      </c>
      <c r="K22" s="16" t="s">
        <v>6</v>
      </c>
      <c r="L22" s="16" t="s">
        <v>7</v>
      </c>
      <c r="M22" s="339"/>
      <c r="N22" s="339"/>
      <c r="O22" s="337"/>
      <c r="P22" s="6"/>
    </row>
    <row r="23" spans="1:16" s="34" customFormat="1" ht="25" customHeight="1">
      <c r="A23" s="22"/>
      <c r="B23" s="322" t="s">
        <v>4</v>
      </c>
      <c r="C23" s="325" t="s">
        <v>73</v>
      </c>
      <c r="D23" s="326"/>
      <c r="E23" s="326"/>
      <c r="F23" s="326"/>
      <c r="G23" s="326"/>
      <c r="H23" s="326"/>
      <c r="I23" s="327"/>
      <c r="J23" s="41"/>
      <c r="K23" s="41"/>
      <c r="L23" s="41">
        <v>350000</v>
      </c>
      <c r="M23" s="41">
        <v>10000</v>
      </c>
      <c r="N23" s="41">
        <v>285000</v>
      </c>
      <c r="O23" s="42">
        <f>SUM(J23:N23)</f>
        <v>645000</v>
      </c>
      <c r="P23" s="22"/>
    </row>
    <row r="24" spans="1:16" s="34" customFormat="1" ht="25" customHeight="1">
      <c r="A24" s="22"/>
      <c r="B24" s="323"/>
      <c r="C24" s="325" t="s">
        <v>73</v>
      </c>
      <c r="D24" s="326"/>
      <c r="E24" s="326"/>
      <c r="F24" s="326"/>
      <c r="G24" s="326"/>
      <c r="H24" s="326"/>
      <c r="I24" s="327"/>
      <c r="J24" s="41"/>
      <c r="K24" s="41"/>
      <c r="L24" s="41"/>
      <c r="M24" s="41">
        <v>240000</v>
      </c>
      <c r="N24" s="41">
        <v>145000</v>
      </c>
      <c r="O24" s="42">
        <f t="shared" ref="O24" si="0">SUM(J24:N24)</f>
        <v>385000</v>
      </c>
      <c r="P24" s="22"/>
    </row>
    <row r="25" spans="1:16" s="34" customFormat="1" ht="25" customHeight="1">
      <c r="A25" s="22"/>
      <c r="B25" s="323"/>
      <c r="C25" s="325" t="s">
        <v>73</v>
      </c>
      <c r="D25" s="326"/>
      <c r="E25" s="326"/>
      <c r="F25" s="326"/>
      <c r="G25" s="326"/>
      <c r="H25" s="326"/>
      <c r="I25" s="327"/>
      <c r="J25" s="41"/>
      <c r="K25" s="41"/>
      <c r="L25" s="41"/>
      <c r="M25" s="41"/>
      <c r="N25" s="41"/>
      <c r="O25" s="42">
        <f>SUM(J25:N25)</f>
        <v>0</v>
      </c>
      <c r="P25" s="22"/>
    </row>
    <row r="26" spans="1:16" s="34" customFormat="1" ht="25" customHeight="1">
      <c r="A26" s="22"/>
      <c r="B26" s="324"/>
      <c r="C26" s="328" t="s">
        <v>24</v>
      </c>
      <c r="D26" s="329"/>
      <c r="E26" s="329"/>
      <c r="F26" s="329"/>
      <c r="G26" s="329"/>
      <c r="H26" s="329"/>
      <c r="I26" s="330"/>
      <c r="J26" s="43">
        <f>SUM(J23:J25)</f>
        <v>0</v>
      </c>
      <c r="K26" s="43">
        <f>SUM(K23:K25)</f>
        <v>0</v>
      </c>
      <c r="L26" s="43">
        <f>SUM(L23:L25)</f>
        <v>350000</v>
      </c>
      <c r="M26" s="43">
        <f>SUM(M23:M25)</f>
        <v>250000</v>
      </c>
      <c r="N26" s="43">
        <f>SUM(N23:N25)</f>
        <v>430000</v>
      </c>
      <c r="O26" s="43">
        <f>SUM(J26:N26)</f>
        <v>1030000</v>
      </c>
      <c r="P26" s="22"/>
    </row>
    <row r="27" spans="1:16" s="34" customFormat="1" ht="25" customHeight="1">
      <c r="A27" s="22"/>
      <c r="B27" s="22"/>
      <c r="C27" s="22"/>
      <c r="D27" s="22"/>
      <c r="E27" s="22"/>
      <c r="F27" s="22"/>
      <c r="G27" s="22"/>
      <c r="H27" s="22"/>
      <c r="I27" s="22"/>
      <c r="J27" s="22"/>
      <c r="K27" s="22"/>
      <c r="L27" s="22"/>
      <c r="M27" s="22"/>
      <c r="N27" s="22"/>
      <c r="O27" s="22"/>
      <c r="P27" s="22"/>
    </row>
    <row r="28" spans="1:16" s="28" customFormat="1" ht="25" customHeight="1">
      <c r="A28" s="15" t="s">
        <v>2</v>
      </c>
      <c r="B28" s="15"/>
      <c r="C28" s="15"/>
      <c r="D28" s="15"/>
      <c r="E28" s="15"/>
      <c r="F28" s="15"/>
      <c r="G28" s="15"/>
      <c r="H28" s="15"/>
      <c r="I28" s="15"/>
      <c r="J28" s="15"/>
      <c r="K28" s="15"/>
      <c r="L28" s="15"/>
      <c r="M28" s="15"/>
      <c r="N28" s="15"/>
      <c r="O28" s="15"/>
      <c r="P28" s="15"/>
    </row>
    <row r="29" spans="1:16" s="28" customFormat="1" ht="30.75" customHeight="1">
      <c r="A29" s="15"/>
      <c r="B29" s="316">
        <v>1435000000</v>
      </c>
      <c r="C29" s="316"/>
      <c r="D29" s="316"/>
      <c r="E29" s="316"/>
      <c r="F29" s="316"/>
      <c r="G29" s="316"/>
      <c r="H29" s="316"/>
      <c r="I29" s="17" t="s">
        <v>30</v>
      </c>
      <c r="J29" s="29"/>
      <c r="K29" s="30"/>
      <c r="L29" s="15"/>
      <c r="M29" s="14"/>
      <c r="N29" s="14"/>
      <c r="O29" s="15"/>
      <c r="P29" s="15"/>
    </row>
    <row r="30" spans="1:16" s="28" customFormat="1" ht="30" customHeight="1">
      <c r="A30" s="15"/>
      <c r="B30" s="316">
        <v>10364000000</v>
      </c>
      <c r="C30" s="316"/>
      <c r="D30" s="316"/>
      <c r="E30" s="316"/>
      <c r="F30" s="316"/>
      <c r="G30" s="316"/>
      <c r="H30" s="316"/>
      <c r="I30" s="17" t="s">
        <v>31</v>
      </c>
      <c r="J30" s="29"/>
      <c r="K30" s="18"/>
      <c r="L30" s="46">
        <f>IF(AND(500000000&gt;=B29,B29/B30&gt;=0.95),1,B29/B30)</f>
        <v>0.13846005403319181</v>
      </c>
      <c r="M30" s="317" t="s">
        <v>55</v>
      </c>
      <c r="N30" s="318"/>
      <c r="O30" s="319"/>
      <c r="P30" s="15"/>
    </row>
    <row r="31" spans="1:16" s="28" customFormat="1" ht="25" customHeight="1">
      <c r="A31" s="15" t="s">
        <v>20</v>
      </c>
      <c r="B31" s="15"/>
      <c r="C31" s="15"/>
      <c r="D31" s="15"/>
      <c r="E31" s="15"/>
      <c r="F31" s="15"/>
      <c r="G31" s="15"/>
      <c r="H31" s="15"/>
      <c r="I31" s="15"/>
      <c r="J31" s="15"/>
      <c r="K31" s="15"/>
      <c r="L31" s="15"/>
      <c r="M31" s="15"/>
      <c r="N31" s="15"/>
      <c r="O31" s="15"/>
      <c r="P31" s="15"/>
    </row>
    <row r="32" spans="1:16" s="28" customFormat="1" ht="25" customHeight="1">
      <c r="A32" s="15"/>
      <c r="B32" s="31" t="s">
        <v>9</v>
      </c>
      <c r="C32" s="15"/>
      <c r="D32" s="31"/>
      <c r="E32" s="31"/>
      <c r="F32" s="31"/>
      <c r="G32" s="31"/>
      <c r="H32" s="31"/>
      <c r="I32" s="31"/>
      <c r="J32" s="15"/>
      <c r="K32" s="15"/>
      <c r="L32" s="15"/>
      <c r="M32" s="15"/>
      <c r="N32" s="15"/>
      <c r="O32" s="15"/>
      <c r="P32" s="15"/>
    </row>
    <row r="33" spans="1:16" s="28" customFormat="1" ht="25" customHeight="1">
      <c r="A33" s="15"/>
      <c r="B33" s="15" t="s">
        <v>21</v>
      </c>
      <c r="C33" s="15"/>
      <c r="D33" s="15"/>
      <c r="E33" s="15"/>
      <c r="F33" s="15"/>
      <c r="G33" s="15"/>
      <c r="H33" s="320">
        <f>J26/O26</f>
        <v>0</v>
      </c>
      <c r="I33" s="321"/>
      <c r="J33" s="15" t="s">
        <v>32</v>
      </c>
      <c r="K33" s="15"/>
      <c r="L33" s="15"/>
      <c r="M33" s="15"/>
      <c r="N33" s="15"/>
      <c r="O33" s="15"/>
      <c r="P33" s="15"/>
    </row>
    <row r="34" spans="1:16" s="28" customFormat="1" ht="25" customHeight="1">
      <c r="A34" s="15"/>
      <c r="B34" s="15" t="s">
        <v>22</v>
      </c>
      <c r="C34" s="15"/>
      <c r="D34" s="15"/>
      <c r="E34" s="15"/>
      <c r="F34" s="15"/>
      <c r="G34" s="15"/>
      <c r="H34" s="320">
        <f>L26/O26</f>
        <v>0.33980582524271846</v>
      </c>
      <c r="I34" s="321"/>
      <c r="J34" s="15" t="s">
        <v>33</v>
      </c>
      <c r="K34" s="15"/>
      <c r="L34" s="15"/>
      <c r="M34" s="15"/>
      <c r="N34" s="15"/>
      <c r="O34" s="15"/>
      <c r="P34" s="15"/>
    </row>
    <row r="35" spans="1:16" s="28" customFormat="1" ht="25" customHeight="1">
      <c r="A35" s="15"/>
      <c r="B35" s="15"/>
      <c r="C35" s="15"/>
      <c r="D35" s="15"/>
      <c r="E35" s="15"/>
      <c r="F35" s="15"/>
      <c r="G35" s="15"/>
      <c r="H35" s="15"/>
      <c r="I35" s="15"/>
      <c r="J35" s="15"/>
      <c r="K35" s="15"/>
      <c r="L35" s="15"/>
      <c r="M35" s="15"/>
      <c r="N35" s="15"/>
      <c r="O35" s="15"/>
      <c r="P35" s="15"/>
    </row>
    <row r="36" spans="1:16" s="28" customFormat="1" ht="25" customHeight="1">
      <c r="A36" s="15" t="s">
        <v>15</v>
      </c>
      <c r="B36" s="15"/>
      <c r="C36" s="15"/>
      <c r="D36" s="15"/>
      <c r="E36" s="15"/>
      <c r="F36" s="15"/>
      <c r="G36" s="15"/>
      <c r="H36" s="15"/>
      <c r="I36" s="15"/>
      <c r="J36" s="15"/>
      <c r="K36" s="15"/>
      <c r="L36" s="15"/>
      <c r="M36" s="15"/>
      <c r="N36" s="15"/>
      <c r="O36" s="15"/>
      <c r="P36" s="15"/>
    </row>
    <row r="37" spans="1:16" s="28" customFormat="1" ht="25" customHeight="1">
      <c r="A37" s="15"/>
      <c r="B37" s="312" t="s">
        <v>43</v>
      </c>
      <c r="C37" s="312"/>
      <c r="D37" s="312"/>
      <c r="E37" s="312"/>
      <c r="F37" s="312"/>
      <c r="G37" s="312"/>
      <c r="H37" s="312"/>
      <c r="I37" s="313"/>
      <c r="J37" s="32">
        <f>ROUNDDOWN(ROUNDDOWN(C17*H33,0)*10/110,0)</f>
        <v>0</v>
      </c>
      <c r="K37" s="15" t="s">
        <v>34</v>
      </c>
      <c r="L37" s="15"/>
      <c r="M37" s="15"/>
      <c r="N37" s="15"/>
      <c r="O37" s="15"/>
      <c r="P37" s="15"/>
    </row>
    <row r="38" spans="1:16" s="28" customFormat="1" ht="25" customHeight="1">
      <c r="A38" s="15"/>
      <c r="B38" s="314" t="s">
        <v>44</v>
      </c>
      <c r="C38" s="314"/>
      <c r="D38" s="314"/>
      <c r="E38" s="314"/>
      <c r="F38" s="314"/>
      <c r="G38" s="314"/>
      <c r="H38" s="314"/>
      <c r="I38" s="315"/>
      <c r="J38" s="44">
        <f>ROUNDDOWN(ROUNDDOWN(C17*H34,0)*10/110*L30,0)</f>
        <v>4277</v>
      </c>
      <c r="K38" s="15" t="s">
        <v>35</v>
      </c>
      <c r="L38" s="15"/>
      <c r="M38" s="15"/>
      <c r="N38" s="15"/>
      <c r="O38" s="15"/>
      <c r="P38" s="15"/>
    </row>
    <row r="39" spans="1:16" s="28" customFormat="1" ht="25" customHeight="1">
      <c r="A39" s="15"/>
      <c r="B39" s="48" t="s">
        <v>45</v>
      </c>
      <c r="C39" s="15"/>
      <c r="D39" s="15"/>
      <c r="E39" s="15"/>
      <c r="F39" s="15"/>
      <c r="G39" s="15"/>
      <c r="H39" s="15"/>
      <c r="I39" s="15"/>
      <c r="J39" s="32">
        <f>J38+J37</f>
        <v>4277</v>
      </c>
      <c r="K39" s="15" t="s">
        <v>23</v>
      </c>
      <c r="L39" s="15"/>
      <c r="M39" s="15"/>
      <c r="N39" s="15"/>
      <c r="O39" s="15"/>
      <c r="P39" s="15"/>
    </row>
    <row r="40" spans="1:16" s="28" customFormat="1" ht="25" customHeight="1">
      <c r="A40" s="15"/>
      <c r="B40" s="15"/>
      <c r="C40" s="15"/>
      <c r="D40" s="15"/>
      <c r="E40" s="15"/>
      <c r="F40" s="15"/>
      <c r="G40" s="15"/>
      <c r="H40" s="15"/>
      <c r="I40" s="15"/>
      <c r="J40" s="15"/>
      <c r="K40" s="15"/>
      <c r="L40" s="15"/>
      <c r="M40" s="15"/>
      <c r="N40" s="15"/>
      <c r="O40" s="15"/>
      <c r="P40" s="15"/>
    </row>
    <row r="41" spans="1:16" s="28" customFormat="1" ht="25" customHeight="1">
      <c r="A41" s="15" t="s">
        <v>65</v>
      </c>
      <c r="B41" s="15"/>
      <c r="C41" s="15"/>
      <c r="D41" s="15"/>
      <c r="E41" s="15"/>
      <c r="F41" s="15"/>
      <c r="G41" s="15"/>
      <c r="H41" s="15"/>
      <c r="I41" s="15"/>
      <c r="J41" s="15"/>
      <c r="K41" s="15"/>
      <c r="L41" s="15"/>
      <c r="M41" s="15"/>
      <c r="N41" s="15"/>
      <c r="O41" s="15"/>
    </row>
    <row r="42" spans="1:16" s="28" customFormat="1" ht="25" customHeight="1">
      <c r="A42" s="15"/>
      <c r="B42" s="33" t="s">
        <v>66</v>
      </c>
      <c r="C42" s="15"/>
      <c r="D42" s="15"/>
      <c r="E42" s="15"/>
      <c r="F42" s="15"/>
      <c r="G42" s="15"/>
      <c r="H42" s="15"/>
      <c r="I42" s="15"/>
      <c r="J42" s="15"/>
      <c r="K42" s="15"/>
      <c r="L42" s="15"/>
      <c r="M42" s="15"/>
      <c r="N42" s="15"/>
      <c r="O42" s="15"/>
    </row>
    <row r="43" spans="1:16" s="34" customFormat="1" ht="25" customHeight="1">
      <c r="A43" s="15"/>
      <c r="B43" s="33" t="s">
        <v>67</v>
      </c>
      <c r="C43" s="15"/>
      <c r="D43" s="15"/>
      <c r="E43" s="15"/>
      <c r="F43" s="15"/>
      <c r="G43" s="15"/>
      <c r="H43" s="15"/>
      <c r="I43" s="15"/>
      <c r="J43" s="22"/>
      <c r="K43" s="22"/>
      <c r="L43" s="22"/>
      <c r="M43" s="22"/>
      <c r="N43" s="22"/>
      <c r="O43" s="22"/>
    </row>
    <row r="44" spans="1:16" s="34" customFormat="1" ht="25" customHeight="1">
      <c r="A44" s="15"/>
      <c r="B44" s="33" t="s">
        <v>68</v>
      </c>
      <c r="C44" s="15"/>
      <c r="D44" s="15"/>
      <c r="E44" s="15"/>
      <c r="F44" s="15"/>
      <c r="G44" s="15"/>
      <c r="H44" s="15"/>
      <c r="I44" s="15"/>
      <c r="J44" s="22"/>
      <c r="K44" s="22"/>
      <c r="L44" s="22"/>
      <c r="M44" s="22"/>
      <c r="N44" s="22"/>
      <c r="O44" s="22"/>
    </row>
    <row r="45" spans="1:16" ht="34" customHeight="1">
      <c r="E45" s="52"/>
      <c r="J45" s="22"/>
    </row>
    <row r="46" spans="1:16" s="22" customFormat="1" ht="25" customHeight="1">
      <c r="O46" s="53" t="s">
        <v>74</v>
      </c>
    </row>
    <row r="47" spans="1:16" s="36" customFormat="1" ht="25" customHeight="1">
      <c r="A47" s="23" t="s">
        <v>46</v>
      </c>
      <c r="B47" s="24"/>
      <c r="C47" s="24"/>
      <c r="D47" s="24"/>
      <c r="E47" s="24"/>
      <c r="F47" s="24"/>
      <c r="G47" s="24"/>
      <c r="H47" s="24"/>
      <c r="I47" s="24"/>
      <c r="J47" s="24"/>
      <c r="K47" s="24"/>
      <c r="L47" s="24"/>
      <c r="M47" s="24"/>
      <c r="N47" s="24"/>
      <c r="O47" s="24"/>
      <c r="P47" s="25"/>
    </row>
    <row r="48" spans="1:16" s="34" customFormat="1" ht="25" customHeight="1">
      <c r="A48" s="37" t="s">
        <v>61</v>
      </c>
      <c r="B48" s="38"/>
      <c r="C48" s="22"/>
      <c r="D48" s="22"/>
      <c r="E48" s="22"/>
      <c r="F48" s="22"/>
      <c r="G48" s="22"/>
      <c r="H48" s="22"/>
      <c r="I48" s="22"/>
      <c r="J48" s="22"/>
      <c r="K48" s="22"/>
      <c r="L48" s="22"/>
      <c r="M48" s="22"/>
      <c r="N48" s="22"/>
      <c r="O48" s="22"/>
      <c r="P48" s="22"/>
    </row>
    <row r="49" spans="1:16" s="34" customFormat="1" ht="25" customHeight="1">
      <c r="A49" s="38"/>
      <c r="B49" s="38"/>
      <c r="C49" s="340" t="s">
        <v>70</v>
      </c>
      <c r="D49" s="340"/>
      <c r="E49" s="340"/>
      <c r="F49" s="340"/>
      <c r="G49" s="340"/>
      <c r="H49" s="340"/>
      <c r="I49" s="340"/>
      <c r="J49" s="340"/>
      <c r="K49" s="22"/>
      <c r="L49" s="22"/>
      <c r="M49" s="22"/>
      <c r="N49" s="22"/>
      <c r="O49" s="22"/>
      <c r="P49" s="22"/>
    </row>
    <row r="50" spans="1:16" s="34" customFormat="1" ht="12" customHeight="1">
      <c r="A50" s="38"/>
      <c r="B50" s="38"/>
      <c r="C50" s="22"/>
      <c r="D50" s="22"/>
      <c r="E50" s="22"/>
      <c r="F50" s="22"/>
      <c r="G50" s="22"/>
      <c r="H50" s="22"/>
      <c r="I50" s="22"/>
      <c r="J50" s="22"/>
      <c r="K50" s="22"/>
      <c r="L50" s="22"/>
      <c r="M50" s="22"/>
      <c r="N50" s="22"/>
      <c r="O50" s="22"/>
      <c r="P50" s="22"/>
    </row>
    <row r="51" spans="1:16" s="34" customFormat="1" ht="25" customHeight="1">
      <c r="A51" s="37" t="s">
        <v>62</v>
      </c>
      <c r="B51" s="38"/>
      <c r="C51" s="22"/>
      <c r="D51" s="22"/>
      <c r="E51" s="22"/>
      <c r="F51" s="22"/>
      <c r="G51" s="22"/>
      <c r="H51" s="22"/>
      <c r="I51" s="22"/>
      <c r="J51" s="22"/>
      <c r="K51" s="22"/>
      <c r="L51" s="22"/>
      <c r="M51" s="22"/>
      <c r="N51" s="22"/>
      <c r="O51" s="22"/>
      <c r="P51" s="22"/>
    </row>
    <row r="52" spans="1:16" s="34" customFormat="1" ht="25" customHeight="1">
      <c r="A52" s="38"/>
      <c r="B52" s="38"/>
      <c r="C52" s="340" t="s">
        <v>71</v>
      </c>
      <c r="D52" s="340"/>
      <c r="E52" s="340"/>
      <c r="F52" s="340"/>
      <c r="G52" s="340"/>
      <c r="H52" s="340"/>
      <c r="I52" s="340"/>
      <c r="J52" s="340"/>
      <c r="K52" s="22"/>
      <c r="L52" s="22"/>
      <c r="M52" s="22"/>
      <c r="N52" s="22"/>
      <c r="O52" s="22"/>
      <c r="P52" s="22"/>
    </row>
    <row r="53" spans="1:16" s="34" customFormat="1" ht="12" customHeight="1">
      <c r="A53" s="38"/>
      <c r="B53" s="38"/>
      <c r="C53" s="22"/>
      <c r="D53" s="22"/>
      <c r="E53" s="22"/>
      <c r="F53" s="22"/>
      <c r="G53" s="22"/>
      <c r="H53" s="22"/>
      <c r="I53" s="22"/>
      <c r="J53" s="22"/>
      <c r="K53" s="22"/>
      <c r="L53" s="22"/>
      <c r="M53" s="22"/>
      <c r="N53" s="22"/>
      <c r="O53" s="22"/>
      <c r="P53" s="22"/>
    </row>
    <row r="54" spans="1:16" s="34" customFormat="1" ht="25" customHeight="1">
      <c r="A54" s="37" t="s">
        <v>63</v>
      </c>
      <c r="B54" s="38"/>
      <c r="C54" s="22"/>
      <c r="D54" s="22"/>
      <c r="E54" s="22"/>
      <c r="F54" s="22"/>
      <c r="G54" s="22"/>
      <c r="H54" s="22"/>
      <c r="I54" s="22"/>
      <c r="J54" s="22"/>
      <c r="K54" s="22"/>
      <c r="L54" s="22"/>
      <c r="M54" s="22"/>
      <c r="N54" s="22"/>
      <c r="O54" s="22"/>
      <c r="P54" s="22"/>
    </row>
    <row r="55" spans="1:16" s="34" customFormat="1" ht="25" customHeight="1">
      <c r="A55" s="38"/>
      <c r="B55" s="38"/>
      <c r="C55" s="340" t="s">
        <v>72</v>
      </c>
      <c r="D55" s="340"/>
      <c r="E55" s="340"/>
      <c r="F55" s="340"/>
      <c r="G55" s="340"/>
      <c r="H55" s="340"/>
      <c r="I55" s="340"/>
      <c r="J55" s="340"/>
      <c r="K55" s="22"/>
      <c r="L55" s="22"/>
      <c r="M55" s="22"/>
      <c r="N55" s="22"/>
      <c r="O55" s="22"/>
      <c r="P55" s="22"/>
    </row>
    <row r="56" spans="1:16" s="34" customFormat="1" ht="25" customHeight="1">
      <c r="A56" s="38"/>
      <c r="B56" s="38"/>
      <c r="C56" s="22"/>
      <c r="D56" s="22"/>
      <c r="E56" s="22"/>
      <c r="F56" s="22"/>
      <c r="G56" s="22"/>
      <c r="H56" s="22"/>
      <c r="I56" s="22"/>
      <c r="J56" s="22"/>
      <c r="K56" s="22"/>
      <c r="L56" s="22"/>
      <c r="M56" s="22"/>
      <c r="N56" s="22"/>
      <c r="O56" s="22"/>
      <c r="P56" s="22"/>
    </row>
    <row r="57" spans="1:16" s="34" customFormat="1" ht="25" customHeight="1">
      <c r="A57" s="37" t="s">
        <v>3</v>
      </c>
      <c r="B57" s="38"/>
      <c r="C57" s="22"/>
      <c r="D57" s="22"/>
      <c r="E57" s="22"/>
      <c r="F57" s="22"/>
      <c r="G57" s="22"/>
      <c r="H57" s="22"/>
      <c r="I57" s="22"/>
      <c r="J57" s="22"/>
      <c r="K57" s="22"/>
      <c r="L57" s="22"/>
      <c r="M57" s="22"/>
      <c r="N57" s="22"/>
      <c r="O57" s="22"/>
      <c r="P57" s="22"/>
    </row>
    <row r="58" spans="1:16" s="34" customFormat="1" ht="25" customHeight="1">
      <c r="A58" s="38" t="s">
        <v>12</v>
      </c>
      <c r="B58" s="38"/>
      <c r="C58" s="341" t="s">
        <v>64</v>
      </c>
      <c r="D58" s="341"/>
      <c r="E58" s="341"/>
      <c r="F58" s="341"/>
      <c r="G58" s="341"/>
      <c r="H58" s="341"/>
      <c r="I58" s="341"/>
      <c r="J58" s="341"/>
      <c r="K58" s="22"/>
      <c r="L58" s="22"/>
      <c r="M58" s="22"/>
      <c r="N58" s="22"/>
      <c r="O58" s="22"/>
      <c r="P58" s="22"/>
    </row>
    <row r="59" spans="1:16" s="34" customFormat="1" ht="25" customHeight="1">
      <c r="A59" s="38"/>
      <c r="B59" s="38"/>
      <c r="C59" s="22"/>
      <c r="D59" s="22"/>
      <c r="E59" s="22"/>
      <c r="F59" s="22"/>
      <c r="G59" s="22"/>
      <c r="H59" s="22"/>
      <c r="I59" s="22"/>
      <c r="J59" s="22"/>
      <c r="K59" s="22"/>
      <c r="L59" s="22"/>
      <c r="M59" s="22"/>
      <c r="N59" s="22"/>
      <c r="O59" s="22"/>
      <c r="P59" s="22"/>
    </row>
    <row r="60" spans="1:16" s="34" customFormat="1" ht="25" customHeight="1">
      <c r="A60" s="37" t="s">
        <v>36</v>
      </c>
      <c r="B60" s="38"/>
      <c r="C60" s="22"/>
      <c r="D60" s="22"/>
      <c r="E60" s="22"/>
      <c r="F60" s="22"/>
      <c r="G60" s="22"/>
      <c r="H60" s="22"/>
      <c r="I60" s="22"/>
      <c r="J60" s="22"/>
      <c r="K60" s="22"/>
      <c r="L60" s="22"/>
      <c r="M60" s="22"/>
      <c r="N60" s="22"/>
      <c r="O60" s="22"/>
      <c r="P60" s="22"/>
    </row>
    <row r="61" spans="1:16" s="34" customFormat="1" ht="25" customHeight="1">
      <c r="A61" s="38"/>
      <c r="B61" s="38"/>
      <c r="C61" s="342">
        <v>1000000</v>
      </c>
      <c r="D61" s="342"/>
      <c r="E61" s="342"/>
      <c r="F61" s="342"/>
      <c r="G61" s="342"/>
      <c r="H61" s="39" t="s">
        <v>13</v>
      </c>
      <c r="I61" s="40"/>
      <c r="J61" s="22"/>
      <c r="K61" s="22"/>
      <c r="L61" s="22"/>
      <c r="M61" s="22"/>
      <c r="N61" s="22"/>
      <c r="O61" s="22"/>
      <c r="P61" s="22"/>
    </row>
    <row r="62" spans="1:16" s="34" customFormat="1" ht="25" customHeight="1">
      <c r="A62" s="38"/>
      <c r="B62" s="38"/>
      <c r="C62" s="22"/>
      <c r="D62" s="22"/>
      <c r="E62" s="22"/>
      <c r="F62" s="22"/>
      <c r="G62" s="22"/>
      <c r="H62" s="22"/>
      <c r="I62" s="22"/>
      <c r="J62" s="22"/>
      <c r="K62" s="22"/>
      <c r="L62" s="22"/>
      <c r="M62" s="22"/>
      <c r="N62" s="22"/>
      <c r="O62" s="22"/>
      <c r="P62" s="22"/>
    </row>
    <row r="63" spans="1:16" s="34" customFormat="1" ht="25" customHeight="1">
      <c r="A63" s="37" t="s">
        <v>0</v>
      </c>
      <c r="B63" s="38"/>
      <c r="C63" s="22"/>
      <c r="D63" s="22"/>
      <c r="E63" s="22"/>
      <c r="F63" s="22"/>
      <c r="G63" s="22"/>
      <c r="H63" s="22"/>
      <c r="I63" s="22"/>
      <c r="J63" s="22"/>
      <c r="K63" s="22"/>
      <c r="L63" s="22"/>
      <c r="M63" s="22"/>
      <c r="N63" s="22"/>
      <c r="O63" s="22"/>
      <c r="P63" s="22"/>
    </row>
    <row r="64" spans="1:16" s="34" customFormat="1" ht="25" customHeight="1">
      <c r="A64" s="15" t="s">
        <v>148</v>
      </c>
      <c r="B64" s="15"/>
      <c r="C64" s="22"/>
      <c r="D64" s="22"/>
      <c r="E64" s="22"/>
      <c r="F64" s="22"/>
      <c r="G64" s="22"/>
      <c r="H64" s="22"/>
      <c r="I64" s="22"/>
      <c r="J64" s="22"/>
      <c r="K64" s="22"/>
      <c r="L64" s="22"/>
      <c r="M64" s="22"/>
      <c r="N64" s="22"/>
      <c r="O64" s="22"/>
      <c r="P64" s="22"/>
    </row>
    <row r="65" spans="1:16" s="2" customFormat="1" ht="25" customHeight="1">
      <c r="A65" s="6"/>
      <c r="B65" s="331"/>
      <c r="C65" s="332"/>
      <c r="D65" s="332"/>
      <c r="E65" s="332"/>
      <c r="F65" s="332"/>
      <c r="G65" s="332"/>
      <c r="H65" s="332"/>
      <c r="I65" s="333"/>
      <c r="J65" s="337" t="s">
        <v>1</v>
      </c>
      <c r="K65" s="337"/>
      <c r="L65" s="337"/>
      <c r="M65" s="338" t="s">
        <v>152</v>
      </c>
      <c r="N65" s="338" t="s">
        <v>57</v>
      </c>
      <c r="O65" s="337" t="s">
        <v>8</v>
      </c>
      <c r="P65" s="6"/>
    </row>
    <row r="66" spans="1:16" s="2" customFormat="1" ht="30" customHeight="1">
      <c r="A66" s="6"/>
      <c r="B66" s="334"/>
      <c r="C66" s="335"/>
      <c r="D66" s="335"/>
      <c r="E66" s="335"/>
      <c r="F66" s="335"/>
      <c r="G66" s="335"/>
      <c r="H66" s="335"/>
      <c r="I66" s="336"/>
      <c r="J66" s="50" t="s">
        <v>5</v>
      </c>
      <c r="K66" s="50" t="s">
        <v>6</v>
      </c>
      <c r="L66" s="50" t="s">
        <v>7</v>
      </c>
      <c r="M66" s="339"/>
      <c r="N66" s="339"/>
      <c r="O66" s="337"/>
      <c r="P66" s="6"/>
    </row>
    <row r="67" spans="1:16" s="34" customFormat="1" ht="25" customHeight="1">
      <c r="A67" s="22"/>
      <c r="B67" s="322" t="s">
        <v>4</v>
      </c>
      <c r="C67" s="325" t="s">
        <v>73</v>
      </c>
      <c r="D67" s="326"/>
      <c r="E67" s="326"/>
      <c r="F67" s="326"/>
      <c r="G67" s="326"/>
      <c r="H67" s="326"/>
      <c r="I67" s="327"/>
      <c r="J67" s="41"/>
      <c r="K67" s="41"/>
      <c r="L67" s="41">
        <v>280000</v>
      </c>
      <c r="M67" s="41">
        <v>5000</v>
      </c>
      <c r="N67" s="41">
        <v>360000</v>
      </c>
      <c r="O67" s="42">
        <f>SUM(J67:N67)</f>
        <v>645000</v>
      </c>
      <c r="P67" s="22"/>
    </row>
    <row r="68" spans="1:16" s="34" customFormat="1" ht="25" customHeight="1">
      <c r="A68" s="22"/>
      <c r="B68" s="323"/>
      <c r="C68" s="325" t="s">
        <v>73</v>
      </c>
      <c r="D68" s="326"/>
      <c r="E68" s="326"/>
      <c r="F68" s="326"/>
      <c r="G68" s="326"/>
      <c r="H68" s="326"/>
      <c r="I68" s="327"/>
      <c r="J68" s="41"/>
      <c r="K68" s="41"/>
      <c r="L68" s="41"/>
      <c r="M68" s="41">
        <v>145000</v>
      </c>
      <c r="N68" s="41">
        <v>240000</v>
      </c>
      <c r="O68" s="42">
        <f t="shared" ref="O68" si="1">SUM(J68:N68)</f>
        <v>385000</v>
      </c>
      <c r="P68" s="22"/>
    </row>
    <row r="69" spans="1:16" s="34" customFormat="1" ht="25" customHeight="1">
      <c r="A69" s="22"/>
      <c r="B69" s="323"/>
      <c r="C69" s="325" t="s">
        <v>73</v>
      </c>
      <c r="D69" s="326"/>
      <c r="E69" s="326"/>
      <c r="F69" s="326"/>
      <c r="G69" s="326"/>
      <c r="H69" s="326"/>
      <c r="I69" s="327"/>
      <c r="J69" s="41"/>
      <c r="K69" s="41"/>
      <c r="L69" s="41"/>
      <c r="M69" s="41"/>
      <c r="N69" s="41"/>
      <c r="O69" s="42">
        <f>SUM(J69:N69)</f>
        <v>0</v>
      </c>
      <c r="P69" s="22"/>
    </row>
    <row r="70" spans="1:16" s="34" customFormat="1" ht="25" customHeight="1">
      <c r="A70" s="22"/>
      <c r="B70" s="324"/>
      <c r="C70" s="328" t="s">
        <v>24</v>
      </c>
      <c r="D70" s="329"/>
      <c r="E70" s="329"/>
      <c r="F70" s="329"/>
      <c r="G70" s="329"/>
      <c r="H70" s="329"/>
      <c r="I70" s="330"/>
      <c r="J70" s="43">
        <f>SUM(J67:J69)</f>
        <v>0</v>
      </c>
      <c r="K70" s="43">
        <f>SUM(K67:K69)</f>
        <v>0</v>
      </c>
      <c r="L70" s="43">
        <f>SUM(L67:L69)</f>
        <v>280000</v>
      </c>
      <c r="M70" s="43">
        <f>SUM(M67:M69)</f>
        <v>150000</v>
      </c>
      <c r="N70" s="43">
        <f>SUM(N67:N69)</f>
        <v>600000</v>
      </c>
      <c r="O70" s="43">
        <f>SUM(J70:N70)</f>
        <v>1030000</v>
      </c>
      <c r="P70" s="22"/>
    </row>
    <row r="71" spans="1:16" s="34" customFormat="1" ht="25" customHeight="1">
      <c r="A71" s="22"/>
      <c r="B71" s="22"/>
      <c r="C71" s="22"/>
      <c r="D71" s="22"/>
      <c r="E71" s="22"/>
      <c r="F71" s="22"/>
      <c r="G71" s="22"/>
      <c r="H71" s="22"/>
      <c r="I71" s="22"/>
      <c r="J71" s="22"/>
      <c r="K71" s="22"/>
      <c r="L71" s="22"/>
      <c r="M71" s="22"/>
      <c r="N71" s="22"/>
      <c r="O71" s="22"/>
      <c r="P71" s="22"/>
    </row>
    <row r="72" spans="1:16" s="28" customFormat="1" ht="25" customHeight="1">
      <c r="A72" s="15" t="s">
        <v>2</v>
      </c>
      <c r="B72" s="15"/>
      <c r="C72" s="15"/>
      <c r="D72" s="15"/>
      <c r="E72" s="15"/>
      <c r="F72" s="15"/>
      <c r="G72" s="15"/>
      <c r="H72" s="15"/>
      <c r="I72" s="15"/>
      <c r="J72" s="15"/>
      <c r="K72" s="15"/>
      <c r="L72" s="15"/>
      <c r="M72" s="15"/>
      <c r="N72" s="15"/>
      <c r="O72" s="15"/>
      <c r="P72" s="15"/>
    </row>
    <row r="73" spans="1:16" s="28" customFormat="1" ht="30.75" customHeight="1">
      <c r="A73" s="15"/>
      <c r="B73" s="316">
        <v>1435000000</v>
      </c>
      <c r="C73" s="316"/>
      <c r="D73" s="316"/>
      <c r="E73" s="316"/>
      <c r="F73" s="316"/>
      <c r="G73" s="316"/>
      <c r="H73" s="316"/>
      <c r="I73" s="17" t="s">
        <v>30</v>
      </c>
      <c r="J73" s="29"/>
      <c r="K73" s="30"/>
      <c r="L73" s="15"/>
      <c r="M73" s="14"/>
      <c r="N73" s="14"/>
      <c r="O73" s="15"/>
      <c r="P73" s="15"/>
    </row>
    <row r="74" spans="1:16" s="28" customFormat="1" ht="30" customHeight="1">
      <c r="A74" s="15"/>
      <c r="B74" s="316">
        <v>10364000000</v>
      </c>
      <c r="C74" s="316"/>
      <c r="D74" s="316"/>
      <c r="E74" s="316"/>
      <c r="F74" s="316"/>
      <c r="G74" s="316"/>
      <c r="H74" s="316"/>
      <c r="I74" s="17" t="s">
        <v>31</v>
      </c>
      <c r="J74" s="29"/>
      <c r="K74" s="18"/>
      <c r="L74" s="46">
        <f>IF(AND(500000000&gt;=B73,B73/B74&gt;=0.95),1,B73/B74)</f>
        <v>0.13846005403319181</v>
      </c>
      <c r="M74" s="317" t="s">
        <v>55</v>
      </c>
      <c r="N74" s="318"/>
      <c r="O74" s="319"/>
      <c r="P74" s="15"/>
    </row>
    <row r="75" spans="1:16" s="28" customFormat="1" ht="25" customHeight="1">
      <c r="A75" s="15" t="s">
        <v>20</v>
      </c>
      <c r="B75" s="15"/>
      <c r="C75" s="15"/>
      <c r="D75" s="15"/>
      <c r="E75" s="15"/>
      <c r="F75" s="15"/>
      <c r="G75" s="15"/>
      <c r="H75" s="15"/>
      <c r="I75" s="15"/>
      <c r="J75" s="15"/>
      <c r="K75" s="15"/>
      <c r="L75" s="15"/>
      <c r="M75" s="15"/>
      <c r="N75" s="15"/>
      <c r="O75" s="15"/>
      <c r="P75" s="15"/>
    </row>
    <row r="76" spans="1:16" s="28" customFormat="1" ht="25" customHeight="1">
      <c r="A76" s="15"/>
      <c r="B76" s="31" t="s">
        <v>9</v>
      </c>
      <c r="C76" s="15"/>
      <c r="D76" s="31"/>
      <c r="E76" s="31"/>
      <c r="F76" s="31"/>
      <c r="G76" s="31"/>
      <c r="H76" s="31"/>
      <c r="I76" s="31"/>
      <c r="J76" s="15"/>
      <c r="K76" s="15"/>
      <c r="L76" s="15"/>
      <c r="M76" s="15"/>
      <c r="N76" s="15"/>
      <c r="O76" s="15"/>
      <c r="P76" s="15"/>
    </row>
    <row r="77" spans="1:16" s="28" customFormat="1" ht="25" customHeight="1">
      <c r="A77" s="15"/>
      <c r="B77" s="15" t="s">
        <v>21</v>
      </c>
      <c r="C77" s="15"/>
      <c r="D77" s="15"/>
      <c r="E77" s="15"/>
      <c r="F77" s="15"/>
      <c r="G77" s="15"/>
      <c r="H77" s="320">
        <f>J70/O70</f>
        <v>0</v>
      </c>
      <c r="I77" s="321"/>
      <c r="J77" s="15" t="s">
        <v>32</v>
      </c>
      <c r="K77" s="15"/>
      <c r="L77" s="15"/>
      <c r="M77" s="15"/>
      <c r="N77" s="15"/>
      <c r="O77" s="15"/>
      <c r="P77" s="15"/>
    </row>
    <row r="78" spans="1:16" s="28" customFormat="1" ht="25" customHeight="1">
      <c r="A78" s="15"/>
      <c r="B78" s="15" t="s">
        <v>22</v>
      </c>
      <c r="C78" s="15"/>
      <c r="D78" s="15"/>
      <c r="E78" s="15"/>
      <c r="F78" s="15"/>
      <c r="G78" s="15"/>
      <c r="H78" s="320">
        <f>L70/O70</f>
        <v>0.27184466019417475</v>
      </c>
      <c r="I78" s="321"/>
      <c r="J78" s="15" t="s">
        <v>33</v>
      </c>
      <c r="K78" s="15"/>
      <c r="L78" s="15"/>
      <c r="M78" s="15"/>
      <c r="N78" s="15"/>
      <c r="O78" s="15"/>
      <c r="P78" s="15"/>
    </row>
    <row r="79" spans="1:16" s="28" customFormat="1" ht="25" customHeight="1">
      <c r="A79" s="15"/>
      <c r="B79" s="15"/>
      <c r="C79" s="15"/>
      <c r="D79" s="15"/>
      <c r="E79" s="15"/>
      <c r="F79" s="15"/>
      <c r="G79" s="15"/>
      <c r="H79" s="15"/>
      <c r="I79" s="15"/>
      <c r="J79" s="15"/>
      <c r="K79" s="15"/>
      <c r="L79" s="15"/>
      <c r="M79" s="15"/>
      <c r="N79" s="15"/>
      <c r="O79" s="15"/>
      <c r="P79" s="15"/>
    </row>
    <row r="80" spans="1:16" s="28" customFormat="1" ht="25" customHeight="1">
      <c r="A80" s="15" t="s">
        <v>15</v>
      </c>
      <c r="B80" s="15"/>
      <c r="C80" s="15"/>
      <c r="D80" s="15"/>
      <c r="E80" s="15"/>
      <c r="F80" s="15"/>
      <c r="G80" s="15"/>
      <c r="H80" s="15"/>
      <c r="I80" s="15"/>
      <c r="J80" s="15"/>
      <c r="K80" s="15"/>
      <c r="L80" s="15"/>
      <c r="M80" s="15"/>
      <c r="N80" s="15"/>
      <c r="O80" s="15"/>
      <c r="P80" s="15"/>
    </row>
    <row r="81" spans="1:16" s="28" customFormat="1" ht="25" customHeight="1">
      <c r="A81" s="15"/>
      <c r="B81" s="312" t="s">
        <v>43</v>
      </c>
      <c r="C81" s="312"/>
      <c r="D81" s="312"/>
      <c r="E81" s="312"/>
      <c r="F81" s="312"/>
      <c r="G81" s="312"/>
      <c r="H81" s="312"/>
      <c r="I81" s="313"/>
      <c r="J81" s="32">
        <f>ROUNDDOWN(ROUNDDOWN(C61*H77,0)*10/110,0)</f>
        <v>0</v>
      </c>
      <c r="K81" s="15" t="s">
        <v>34</v>
      </c>
      <c r="L81" s="15"/>
      <c r="M81" s="15"/>
      <c r="N81" s="15"/>
      <c r="O81" s="15"/>
      <c r="P81" s="15"/>
    </row>
    <row r="82" spans="1:16" s="28" customFormat="1" ht="25" customHeight="1">
      <c r="A82" s="15"/>
      <c r="B82" s="314" t="s">
        <v>44</v>
      </c>
      <c r="C82" s="314"/>
      <c r="D82" s="314"/>
      <c r="E82" s="314"/>
      <c r="F82" s="314"/>
      <c r="G82" s="314"/>
      <c r="H82" s="314"/>
      <c r="I82" s="315"/>
      <c r="J82" s="44">
        <f>ROUNDDOWN(ROUNDDOWN(C61*H78,0)*10/110*L74,0)</f>
        <v>3421</v>
      </c>
      <c r="K82" s="15" t="s">
        <v>35</v>
      </c>
      <c r="L82" s="15"/>
      <c r="M82" s="15"/>
      <c r="N82" s="15"/>
      <c r="O82" s="15"/>
      <c r="P82" s="15"/>
    </row>
    <row r="83" spans="1:16" s="28" customFormat="1" ht="25" customHeight="1">
      <c r="A83" s="15"/>
      <c r="B83" s="51" t="s">
        <v>45</v>
      </c>
      <c r="C83" s="15"/>
      <c r="D83" s="15"/>
      <c r="E83" s="15"/>
      <c r="F83" s="15"/>
      <c r="G83" s="15"/>
      <c r="H83" s="15"/>
      <c r="I83" s="15"/>
      <c r="J83" s="32">
        <f>J82+J81</f>
        <v>3421</v>
      </c>
      <c r="K83" s="15" t="s">
        <v>23</v>
      </c>
      <c r="L83" s="15"/>
      <c r="M83" s="15"/>
      <c r="N83" s="15"/>
      <c r="O83" s="15"/>
      <c r="P83" s="15"/>
    </row>
    <row r="84" spans="1:16" s="28" customFormat="1" ht="25" customHeight="1">
      <c r="A84" s="15"/>
      <c r="B84" s="15"/>
      <c r="C84" s="15"/>
      <c r="D84" s="15"/>
      <c r="E84" s="15"/>
      <c r="F84" s="15"/>
      <c r="G84" s="15"/>
      <c r="H84" s="15"/>
      <c r="I84" s="15"/>
      <c r="J84" s="15"/>
      <c r="K84" s="15"/>
      <c r="L84" s="15"/>
      <c r="M84" s="15"/>
      <c r="N84" s="15"/>
      <c r="O84" s="15"/>
      <c r="P84" s="15"/>
    </row>
    <row r="85" spans="1:16" s="28" customFormat="1" ht="25" customHeight="1">
      <c r="A85" s="15" t="s">
        <v>65</v>
      </c>
      <c r="B85" s="15"/>
      <c r="C85" s="15"/>
      <c r="D85" s="15"/>
      <c r="E85" s="15"/>
      <c r="F85" s="15"/>
      <c r="G85" s="15"/>
      <c r="H85" s="15"/>
      <c r="I85" s="15"/>
      <c r="J85" s="15"/>
      <c r="K85" s="15"/>
      <c r="L85" s="15"/>
      <c r="M85" s="15"/>
      <c r="N85" s="15"/>
      <c r="O85" s="15"/>
    </row>
    <row r="86" spans="1:16" s="28" customFormat="1" ht="25" customHeight="1">
      <c r="A86" s="15"/>
      <c r="B86" s="33" t="s">
        <v>66</v>
      </c>
      <c r="C86" s="15"/>
      <c r="D86" s="15"/>
      <c r="E86" s="15"/>
      <c r="F86" s="15"/>
      <c r="G86" s="15"/>
      <c r="H86" s="15"/>
      <c r="I86" s="15"/>
      <c r="J86" s="15"/>
      <c r="K86" s="15"/>
      <c r="L86" s="15"/>
      <c r="M86" s="15"/>
      <c r="N86" s="15"/>
      <c r="O86" s="15"/>
    </row>
    <row r="87" spans="1:16" s="34" customFormat="1" ht="25" customHeight="1">
      <c r="A87" s="15"/>
      <c r="B87" s="33" t="s">
        <v>67</v>
      </c>
      <c r="C87" s="15"/>
      <c r="D87" s="15"/>
      <c r="E87" s="15"/>
      <c r="F87" s="15"/>
      <c r="G87" s="15"/>
      <c r="H87" s="15"/>
      <c r="I87" s="15"/>
      <c r="J87" s="22"/>
      <c r="K87" s="22"/>
      <c r="L87" s="22"/>
      <c r="M87" s="22"/>
      <c r="N87" s="22"/>
      <c r="O87" s="22"/>
    </row>
    <row r="88" spans="1:16" s="34" customFormat="1" ht="25" customHeight="1">
      <c r="A88" s="15"/>
      <c r="B88" s="33" t="s">
        <v>68</v>
      </c>
      <c r="C88" s="15"/>
      <c r="D88" s="15"/>
      <c r="E88" s="15"/>
      <c r="F88" s="15"/>
      <c r="G88" s="15"/>
      <c r="H88" s="15"/>
      <c r="I88" s="15"/>
      <c r="J88" s="22"/>
      <c r="K88" s="22"/>
      <c r="L88" s="22"/>
      <c r="M88" s="22"/>
      <c r="N88" s="22"/>
      <c r="O88" s="22"/>
    </row>
    <row r="89" spans="1:16" s="34" customFormat="1" ht="24" customHeight="1">
      <c r="A89" s="15"/>
      <c r="B89" s="33"/>
      <c r="C89" s="15"/>
      <c r="D89" s="15"/>
      <c r="E89" s="15"/>
      <c r="F89" s="15"/>
      <c r="G89" s="15"/>
      <c r="H89" s="15"/>
      <c r="I89" s="15"/>
      <c r="J89" s="22"/>
      <c r="K89" s="22"/>
      <c r="L89" s="22"/>
      <c r="M89" s="22"/>
      <c r="N89" s="22"/>
      <c r="O89" s="22"/>
      <c r="P89" s="22"/>
    </row>
    <row r="90" spans="1:16" ht="25" customHeight="1">
      <c r="A90" s="7"/>
      <c r="B90" s="7"/>
      <c r="C90" s="5"/>
      <c r="D90" s="5"/>
      <c r="E90" s="5"/>
      <c r="F90" s="5"/>
      <c r="G90" s="5"/>
      <c r="H90" s="5"/>
      <c r="I90" s="5"/>
      <c r="J90" s="5"/>
      <c r="K90" s="5"/>
      <c r="L90" s="5"/>
      <c r="M90" s="5"/>
      <c r="N90" s="5"/>
      <c r="O90" s="5"/>
    </row>
    <row r="91" spans="1:16" ht="25" customHeight="1">
      <c r="A91" s="7"/>
      <c r="B91" s="7"/>
      <c r="C91" s="5"/>
      <c r="D91" s="5"/>
      <c r="E91" s="5"/>
      <c r="F91" s="5"/>
      <c r="G91" s="5"/>
      <c r="H91" s="5"/>
      <c r="I91" s="5"/>
      <c r="J91" s="5"/>
      <c r="K91" s="5"/>
      <c r="L91" s="5"/>
      <c r="M91" s="5"/>
      <c r="N91" s="5"/>
      <c r="O91" s="5"/>
    </row>
    <row r="92" spans="1:16" ht="25" customHeight="1">
      <c r="A92" s="7"/>
      <c r="B92" s="7"/>
      <c r="C92" s="5"/>
      <c r="D92" s="5"/>
      <c r="E92" s="5"/>
      <c r="F92" s="5"/>
      <c r="G92" s="5"/>
      <c r="H92" s="5"/>
      <c r="I92" s="5"/>
      <c r="J92" s="5"/>
      <c r="K92" s="5"/>
      <c r="L92" s="5"/>
      <c r="M92" s="5"/>
      <c r="N92" s="5"/>
      <c r="O92" s="5"/>
    </row>
    <row r="93" spans="1:16" ht="25" customHeight="1">
      <c r="A93" s="7"/>
      <c r="B93" s="7"/>
      <c r="C93" s="5"/>
      <c r="D93" s="5"/>
      <c r="E93" s="5"/>
      <c r="F93" s="5"/>
      <c r="G93" s="5"/>
      <c r="H93" s="5"/>
      <c r="I93" s="5"/>
      <c r="J93" s="5"/>
      <c r="K93" s="5"/>
      <c r="L93" s="5"/>
      <c r="M93" s="5"/>
      <c r="N93" s="5"/>
      <c r="O93" s="5"/>
    </row>
    <row r="94" spans="1:16" ht="25" customHeight="1">
      <c r="A94" s="7"/>
      <c r="B94" s="7"/>
      <c r="C94" s="5"/>
      <c r="D94" s="5"/>
      <c r="E94" s="5"/>
      <c r="F94" s="5"/>
      <c r="G94" s="5"/>
      <c r="H94" s="5"/>
      <c r="I94" s="5"/>
      <c r="J94" s="5"/>
      <c r="K94" s="5"/>
      <c r="L94" s="5"/>
      <c r="M94" s="5"/>
      <c r="N94" s="5"/>
      <c r="O94" s="5"/>
    </row>
    <row r="95" spans="1:16" ht="25" customHeight="1">
      <c r="A95" s="7"/>
      <c r="B95" s="7"/>
      <c r="C95" s="5"/>
      <c r="D95" s="5"/>
      <c r="E95" s="5"/>
      <c r="F95" s="5"/>
      <c r="G95" s="5"/>
      <c r="H95" s="5"/>
      <c r="I95" s="5"/>
      <c r="J95" s="5"/>
      <c r="K95" s="5"/>
      <c r="L95" s="5"/>
      <c r="M95" s="5"/>
      <c r="N95" s="5"/>
      <c r="O95" s="5"/>
    </row>
    <row r="96" spans="1:16" ht="25" customHeight="1">
      <c r="A96" s="7"/>
      <c r="B96" s="7"/>
      <c r="C96" s="5"/>
      <c r="D96" s="5"/>
      <c r="E96" s="5"/>
      <c r="F96" s="5"/>
      <c r="G96" s="5"/>
      <c r="H96" s="5"/>
      <c r="I96" s="5"/>
      <c r="J96" s="5"/>
      <c r="K96" s="5"/>
      <c r="L96" s="5"/>
      <c r="M96" s="5"/>
      <c r="N96" s="5"/>
      <c r="O96" s="5"/>
    </row>
    <row r="97" spans="1:15">
      <c r="A97" s="7"/>
      <c r="B97" s="7"/>
      <c r="C97" s="5"/>
      <c r="D97" s="5"/>
      <c r="E97" s="5"/>
      <c r="F97" s="5"/>
      <c r="G97" s="5"/>
      <c r="H97" s="5"/>
      <c r="I97" s="5"/>
      <c r="J97" s="5"/>
      <c r="K97" s="5"/>
      <c r="L97" s="5"/>
      <c r="M97" s="5"/>
      <c r="N97" s="5"/>
      <c r="O97" s="5"/>
    </row>
    <row r="98" spans="1:15">
      <c r="A98" s="7"/>
      <c r="B98" s="7"/>
      <c r="C98" s="5"/>
      <c r="D98" s="5"/>
      <c r="E98" s="5"/>
      <c r="F98" s="5"/>
      <c r="G98" s="5"/>
      <c r="H98" s="5"/>
      <c r="I98" s="5"/>
      <c r="J98" s="5"/>
      <c r="K98" s="5"/>
      <c r="L98" s="5"/>
      <c r="M98" s="5"/>
      <c r="N98" s="5"/>
      <c r="O98" s="5"/>
    </row>
    <row r="99" spans="1:15">
      <c r="A99" s="7"/>
      <c r="B99" s="7"/>
      <c r="C99" s="5"/>
      <c r="D99" s="5"/>
      <c r="E99" s="5"/>
      <c r="F99" s="5"/>
      <c r="G99" s="5"/>
      <c r="H99" s="5"/>
      <c r="I99" s="5"/>
      <c r="J99" s="5"/>
      <c r="K99" s="5"/>
      <c r="L99" s="5"/>
      <c r="M99" s="5"/>
      <c r="N99" s="5"/>
      <c r="O99" s="5"/>
    </row>
    <row r="100" spans="1:15">
      <c r="A100" s="7"/>
      <c r="B100" s="7"/>
      <c r="C100" s="5"/>
      <c r="D100" s="5"/>
      <c r="E100" s="5"/>
      <c r="F100" s="5"/>
      <c r="G100" s="5"/>
      <c r="H100" s="5"/>
      <c r="I100" s="5"/>
      <c r="J100" s="5"/>
      <c r="K100" s="5"/>
      <c r="L100" s="5"/>
      <c r="M100" s="5"/>
      <c r="N100" s="5"/>
      <c r="O100" s="5"/>
    </row>
    <row r="101" spans="1:15">
      <c r="A101" s="7"/>
      <c r="B101" s="7"/>
      <c r="C101" s="5"/>
      <c r="D101" s="5"/>
      <c r="E101" s="5"/>
      <c r="F101" s="5"/>
      <c r="G101" s="5"/>
      <c r="H101" s="5"/>
      <c r="I101" s="5"/>
      <c r="J101" s="5"/>
      <c r="K101" s="5"/>
      <c r="L101" s="5"/>
      <c r="M101" s="5"/>
      <c r="N101" s="5"/>
      <c r="O101" s="5"/>
    </row>
    <row r="102" spans="1:15">
      <c r="A102" s="7"/>
      <c r="B102" s="7"/>
      <c r="C102" s="5"/>
      <c r="D102" s="5"/>
      <c r="E102" s="5"/>
      <c r="F102" s="5"/>
      <c r="G102" s="5"/>
      <c r="H102" s="5"/>
      <c r="I102" s="5"/>
      <c r="J102" s="5"/>
      <c r="K102" s="5"/>
      <c r="L102" s="5"/>
      <c r="M102" s="5"/>
      <c r="N102" s="5"/>
      <c r="O102" s="5"/>
    </row>
  </sheetData>
  <mergeCells count="44">
    <mergeCell ref="B37:I37"/>
    <mergeCell ref="B38:I38"/>
    <mergeCell ref="H33:I33"/>
    <mergeCell ref="H34:I34"/>
    <mergeCell ref="C11:J11"/>
    <mergeCell ref="C17:G17"/>
    <mergeCell ref="B23:B26"/>
    <mergeCell ref="B21:I22"/>
    <mergeCell ref="B29:H29"/>
    <mergeCell ref="B30:H30"/>
    <mergeCell ref="C26:I26"/>
    <mergeCell ref="C24:I24"/>
    <mergeCell ref="C14:J14"/>
    <mergeCell ref="M30:O30"/>
    <mergeCell ref="C8:J8"/>
    <mergeCell ref="C5:J5"/>
    <mergeCell ref="M21:M22"/>
    <mergeCell ref="O21:O22"/>
    <mergeCell ref="C23:I23"/>
    <mergeCell ref="J21:L21"/>
    <mergeCell ref="C25:I25"/>
    <mergeCell ref="N21:N22"/>
    <mergeCell ref="C49:J49"/>
    <mergeCell ref="C52:J52"/>
    <mergeCell ref="C55:J55"/>
    <mergeCell ref="C58:J58"/>
    <mergeCell ref="C61:G61"/>
    <mergeCell ref="B65:I66"/>
    <mergeCell ref="J65:L65"/>
    <mergeCell ref="M65:M66"/>
    <mergeCell ref="N65:N66"/>
    <mergeCell ref="O65:O66"/>
    <mergeCell ref="B67:B70"/>
    <mergeCell ref="C67:I67"/>
    <mergeCell ref="C68:I68"/>
    <mergeCell ref="C69:I69"/>
    <mergeCell ref="C70:I70"/>
    <mergeCell ref="B81:I81"/>
    <mergeCell ref="B82:I82"/>
    <mergeCell ref="B73:H73"/>
    <mergeCell ref="B74:H74"/>
    <mergeCell ref="M74:O74"/>
    <mergeCell ref="H77:I77"/>
    <mergeCell ref="H78:I78"/>
  </mergeCells>
  <phoneticPr fontId="1"/>
  <pageMargins left="0.59055118110236227" right="0.59055118110236227" top="0.98425196850393704" bottom="0.59055118110236227" header="0.51181102362204722" footer="0.51181102362204722"/>
  <pageSetup paperSize="9" scale="63" orientation="portrait" blackAndWhite="1" cellComments="asDisplayed" r:id="rId1"/>
  <headerFooter alignWithMargins="0"/>
  <rowBreaks count="1" manualBreakCount="1">
    <brk id="44" max="14" man="1"/>
  </rowBreaks>
  <ignoredErrors>
    <ignoredError sqref="I34 I33" evalError="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EBEB5-1971-407E-82F0-DBE7792A77DE}">
  <sheetPr>
    <tabColor rgb="FF00B0F0"/>
    <pageSetUpPr fitToPage="1"/>
  </sheetPr>
  <dimension ref="A1:O96"/>
  <sheetViews>
    <sheetView view="pageBreakPreview" topLeftCell="A10" zoomScale="85" zoomScaleNormal="100" zoomScaleSheetLayoutView="85" workbookViewId="0">
      <selection activeCell="J23" sqref="J23"/>
    </sheetView>
  </sheetViews>
  <sheetFormatPr defaultColWidth="9" defaultRowHeight="13"/>
  <cols>
    <col min="1" max="2" width="3.08984375" style="3" customWidth="1"/>
    <col min="3" max="3" width="5.6328125" style="1" customWidth="1"/>
    <col min="4" max="6" width="8.08984375" style="1" customWidth="1"/>
    <col min="7" max="7" width="3.08984375" style="1" customWidth="1"/>
    <col min="8" max="8" width="15.36328125" style="1" customWidth="1"/>
    <col min="9" max="12" width="15.6328125" style="1" customWidth="1"/>
    <col min="13" max="16384" width="9" style="1"/>
  </cols>
  <sheetData>
    <row r="1" spans="1:13" ht="30" customHeight="1"/>
    <row r="2" spans="1:13" s="35" customFormat="1" ht="25" customHeight="1">
      <c r="J2" s="26"/>
      <c r="K2" s="26"/>
      <c r="L2" s="53" t="s">
        <v>147</v>
      </c>
    </row>
    <row r="3" spans="1:13" s="36" customFormat="1" ht="25" customHeight="1">
      <c r="A3" s="350" t="s">
        <v>47</v>
      </c>
      <c r="B3" s="350"/>
      <c r="C3" s="350"/>
      <c r="D3" s="350"/>
      <c r="E3" s="350"/>
      <c r="F3" s="350"/>
      <c r="G3" s="350"/>
      <c r="H3" s="350"/>
      <c r="I3" s="350"/>
      <c r="J3" s="350"/>
      <c r="K3" s="350"/>
      <c r="L3" s="350"/>
      <c r="M3" s="35"/>
    </row>
    <row r="4" spans="1:13" s="34" customFormat="1" ht="25" customHeight="1">
      <c r="A4" s="37" t="s">
        <v>69</v>
      </c>
      <c r="B4" s="38"/>
      <c r="C4" s="22"/>
      <c r="D4" s="22"/>
      <c r="E4" s="22"/>
      <c r="F4" s="22"/>
      <c r="G4" s="22"/>
      <c r="H4" s="22"/>
      <c r="I4" s="22"/>
      <c r="J4" s="22"/>
      <c r="K4" s="22"/>
      <c r="L4" s="22"/>
      <c r="M4" s="22"/>
    </row>
    <row r="5" spans="1:13" s="34" customFormat="1" ht="25" customHeight="1">
      <c r="A5" s="38"/>
      <c r="B5" s="38"/>
      <c r="C5" s="340" t="s">
        <v>70</v>
      </c>
      <c r="D5" s="340"/>
      <c r="E5" s="340"/>
      <c r="F5" s="340"/>
      <c r="G5" s="340"/>
      <c r="H5" s="340"/>
      <c r="I5" s="340"/>
      <c r="J5" s="340"/>
      <c r="K5" s="22"/>
      <c r="L5" s="22"/>
      <c r="M5" s="22"/>
    </row>
    <row r="6" spans="1:13" s="34" customFormat="1" ht="13" customHeight="1">
      <c r="A6" s="38"/>
      <c r="B6" s="38"/>
      <c r="C6" s="22"/>
      <c r="D6" s="22"/>
      <c r="E6" s="22"/>
      <c r="F6" s="22"/>
      <c r="G6" s="22"/>
      <c r="H6" s="22"/>
      <c r="I6" s="22"/>
      <c r="J6" s="22"/>
      <c r="K6" s="22"/>
      <c r="L6" s="22"/>
      <c r="M6" s="22"/>
    </row>
    <row r="7" spans="1:13" s="34" customFormat="1" ht="25" customHeight="1">
      <c r="A7" s="37" t="s">
        <v>62</v>
      </c>
      <c r="B7" s="38"/>
      <c r="C7" s="22"/>
      <c r="D7" s="22"/>
      <c r="E7" s="22"/>
      <c r="F7" s="22"/>
      <c r="G7" s="22"/>
      <c r="H7" s="22"/>
      <c r="I7" s="22"/>
      <c r="J7" s="22"/>
      <c r="K7" s="22"/>
      <c r="L7" s="22"/>
      <c r="M7" s="22"/>
    </row>
    <row r="8" spans="1:13" s="34" customFormat="1" ht="25" customHeight="1">
      <c r="A8" s="38"/>
      <c r="B8" s="38"/>
      <c r="C8" s="340" t="s">
        <v>71</v>
      </c>
      <c r="D8" s="340"/>
      <c r="E8" s="340"/>
      <c r="F8" s="340"/>
      <c r="G8" s="340"/>
      <c r="H8" s="340"/>
      <c r="I8" s="340"/>
      <c r="J8" s="340"/>
      <c r="K8" s="22"/>
      <c r="L8" s="22"/>
      <c r="M8" s="22"/>
    </row>
    <row r="9" spans="1:13" s="34" customFormat="1" ht="13" customHeight="1">
      <c r="A9" s="38"/>
      <c r="B9" s="38"/>
      <c r="C9" s="22"/>
      <c r="D9" s="22"/>
      <c r="E9" s="22"/>
      <c r="F9" s="22"/>
      <c r="G9" s="22"/>
      <c r="H9" s="22"/>
      <c r="I9" s="22"/>
      <c r="J9" s="22"/>
      <c r="K9" s="22"/>
      <c r="L9" s="22"/>
      <c r="M9" s="22"/>
    </row>
    <row r="10" spans="1:13" s="34" customFormat="1" ht="25" customHeight="1">
      <c r="A10" s="37" t="s">
        <v>63</v>
      </c>
      <c r="B10" s="38"/>
      <c r="C10" s="22"/>
      <c r="D10" s="22"/>
      <c r="E10" s="22"/>
      <c r="F10" s="22"/>
      <c r="G10" s="22"/>
      <c r="H10" s="22"/>
      <c r="I10" s="22"/>
      <c r="J10" s="22"/>
      <c r="K10" s="22"/>
      <c r="L10" s="22"/>
      <c r="M10" s="22"/>
    </row>
    <row r="11" spans="1:13" s="34" customFormat="1" ht="25" customHeight="1">
      <c r="A11" s="38"/>
      <c r="B11" s="38"/>
      <c r="C11" s="340" t="s">
        <v>72</v>
      </c>
      <c r="D11" s="340"/>
      <c r="E11" s="340"/>
      <c r="F11" s="340"/>
      <c r="G11" s="340"/>
      <c r="H11" s="340"/>
      <c r="I11" s="340"/>
      <c r="J11" s="340"/>
      <c r="K11" s="22"/>
      <c r="L11" s="22"/>
      <c r="M11" s="22"/>
    </row>
    <row r="12" spans="1:13" s="34" customFormat="1" ht="7" customHeight="1">
      <c r="A12" s="38"/>
      <c r="B12" s="38"/>
      <c r="C12" s="22"/>
      <c r="D12" s="22"/>
      <c r="E12" s="22"/>
      <c r="F12" s="22"/>
      <c r="G12" s="22"/>
      <c r="H12" s="22"/>
      <c r="I12" s="22"/>
      <c r="J12" s="22"/>
      <c r="K12" s="22"/>
      <c r="L12" s="22"/>
      <c r="M12" s="22"/>
    </row>
    <row r="13" spans="1:13" s="34" customFormat="1" ht="25" customHeight="1">
      <c r="A13" s="37" t="s">
        <v>3</v>
      </c>
      <c r="B13" s="38"/>
      <c r="C13" s="22"/>
      <c r="D13" s="22"/>
      <c r="E13" s="22"/>
      <c r="F13" s="22"/>
      <c r="G13" s="22"/>
      <c r="H13" s="22"/>
      <c r="I13" s="22"/>
      <c r="J13" s="22"/>
      <c r="K13" s="22"/>
      <c r="L13" s="22"/>
      <c r="M13" s="22"/>
    </row>
    <row r="14" spans="1:13" s="34" customFormat="1" ht="25" customHeight="1">
      <c r="A14" s="38" t="s">
        <v>12</v>
      </c>
      <c r="B14" s="38"/>
      <c r="C14" s="349" t="s">
        <v>64</v>
      </c>
      <c r="D14" s="349"/>
      <c r="E14" s="349"/>
      <c r="F14" s="349"/>
      <c r="G14" s="349"/>
      <c r="H14" s="349"/>
      <c r="I14" s="349"/>
      <c r="J14" s="349"/>
      <c r="K14" s="22"/>
      <c r="L14" s="22"/>
      <c r="M14" s="22"/>
    </row>
    <row r="15" spans="1:13" s="34" customFormat="1" ht="11.5" customHeight="1">
      <c r="A15" s="38"/>
      <c r="B15" s="38"/>
      <c r="C15" s="22"/>
      <c r="D15" s="22"/>
      <c r="E15" s="22"/>
      <c r="F15" s="22"/>
      <c r="G15" s="22"/>
      <c r="H15" s="22"/>
      <c r="I15" s="22"/>
      <c r="J15" s="22"/>
      <c r="K15" s="22"/>
      <c r="L15" s="22"/>
      <c r="M15" s="22"/>
    </row>
    <row r="16" spans="1:13" s="34" customFormat="1" ht="25" customHeight="1">
      <c r="A16" s="37" t="s">
        <v>36</v>
      </c>
      <c r="B16" s="38"/>
      <c r="C16" s="22"/>
      <c r="D16" s="22"/>
      <c r="E16" s="22"/>
      <c r="F16" s="22"/>
      <c r="G16" s="22"/>
      <c r="H16" s="22"/>
      <c r="I16" s="22"/>
      <c r="J16" s="22"/>
      <c r="K16" s="22"/>
      <c r="L16" s="22"/>
      <c r="M16" s="22"/>
    </row>
    <row r="17" spans="1:13" s="34" customFormat="1" ht="25" customHeight="1">
      <c r="A17" s="38"/>
      <c r="B17" s="38"/>
      <c r="C17" s="342">
        <v>1000000</v>
      </c>
      <c r="D17" s="342"/>
      <c r="E17" s="342"/>
      <c r="F17" s="342"/>
      <c r="G17" s="342"/>
      <c r="H17" s="40" t="s">
        <v>13</v>
      </c>
      <c r="I17" s="22"/>
      <c r="J17" s="22"/>
      <c r="K17" s="22"/>
      <c r="L17" s="22"/>
      <c r="M17" s="22"/>
    </row>
    <row r="18" spans="1:13" s="34" customFormat="1" ht="25" customHeight="1">
      <c r="A18" s="38"/>
      <c r="B18" s="38"/>
      <c r="C18" s="22"/>
      <c r="D18" s="22"/>
      <c r="E18" s="22"/>
      <c r="F18" s="22"/>
      <c r="G18" s="22"/>
      <c r="H18" s="22"/>
      <c r="I18" s="22"/>
      <c r="J18" s="22"/>
      <c r="K18" s="22"/>
      <c r="L18" s="22"/>
      <c r="M18" s="22"/>
    </row>
    <row r="19" spans="1:13" s="34" customFormat="1" ht="25" customHeight="1">
      <c r="A19" s="37" t="s">
        <v>0</v>
      </c>
      <c r="B19" s="38"/>
      <c r="C19" s="22"/>
      <c r="D19" s="22"/>
      <c r="E19" s="22"/>
      <c r="F19" s="22"/>
      <c r="G19" s="22"/>
      <c r="H19" s="22"/>
      <c r="I19" s="22"/>
      <c r="J19" s="22"/>
      <c r="K19" s="22"/>
      <c r="L19" s="22"/>
      <c r="M19" s="22"/>
    </row>
    <row r="20" spans="1:13" s="34" customFormat="1" ht="25" customHeight="1">
      <c r="A20" s="15" t="s">
        <v>148</v>
      </c>
      <c r="B20" s="15"/>
      <c r="C20" s="22"/>
      <c r="D20" s="22"/>
      <c r="E20" s="22"/>
      <c r="F20" s="22"/>
      <c r="G20" s="22"/>
      <c r="H20" s="22"/>
      <c r="I20" s="22"/>
      <c r="J20" s="22"/>
      <c r="K20" s="22"/>
      <c r="L20" s="22"/>
      <c r="M20" s="22"/>
    </row>
    <row r="21" spans="1:13" s="2" customFormat="1" ht="25" customHeight="1">
      <c r="A21" s="6"/>
      <c r="B21" s="331"/>
      <c r="C21" s="332"/>
      <c r="D21" s="332"/>
      <c r="E21" s="332"/>
      <c r="F21" s="332"/>
      <c r="G21" s="332"/>
      <c r="H21" s="333"/>
      <c r="I21" s="338" t="s">
        <v>59</v>
      </c>
      <c r="J21" s="338" t="s">
        <v>152</v>
      </c>
      <c r="K21" s="338" t="s">
        <v>58</v>
      </c>
      <c r="L21" s="338" t="s">
        <v>49</v>
      </c>
      <c r="M21" s="6"/>
    </row>
    <row r="22" spans="1:13" s="2" customFormat="1" ht="30" customHeight="1">
      <c r="A22" s="6"/>
      <c r="B22" s="334"/>
      <c r="C22" s="335"/>
      <c r="D22" s="335"/>
      <c r="E22" s="335"/>
      <c r="F22" s="335"/>
      <c r="G22" s="335"/>
      <c r="H22" s="336"/>
      <c r="I22" s="339"/>
      <c r="J22" s="339"/>
      <c r="K22" s="339"/>
      <c r="L22" s="339"/>
      <c r="M22" s="6"/>
    </row>
    <row r="23" spans="1:13" s="34" customFormat="1" ht="25" customHeight="1">
      <c r="A23" s="22"/>
      <c r="B23" s="322" t="s">
        <v>4</v>
      </c>
      <c r="C23" s="325" t="s">
        <v>149</v>
      </c>
      <c r="D23" s="326"/>
      <c r="E23" s="326"/>
      <c r="F23" s="326"/>
      <c r="G23" s="326"/>
      <c r="H23" s="327"/>
      <c r="I23" s="41">
        <v>350000</v>
      </c>
      <c r="J23" s="41">
        <v>10000</v>
      </c>
      <c r="K23" s="41">
        <v>285000</v>
      </c>
      <c r="L23" s="42">
        <f>SUM(I23:K23)</f>
        <v>645000</v>
      </c>
      <c r="M23" s="22"/>
    </row>
    <row r="24" spans="1:13" s="34" customFormat="1" ht="25" customHeight="1">
      <c r="A24" s="22"/>
      <c r="B24" s="323"/>
      <c r="C24" s="325" t="s">
        <v>149</v>
      </c>
      <c r="D24" s="326"/>
      <c r="E24" s="326"/>
      <c r="F24" s="326"/>
      <c r="G24" s="326"/>
      <c r="H24" s="327"/>
      <c r="I24" s="41"/>
      <c r="J24" s="41">
        <v>240000</v>
      </c>
      <c r="K24" s="41">
        <v>145000</v>
      </c>
      <c r="L24" s="42">
        <f t="shared" ref="L24" si="0">SUM(I24:K24)</f>
        <v>385000</v>
      </c>
      <c r="M24" s="22"/>
    </row>
    <row r="25" spans="1:13" s="34" customFormat="1" ht="25" customHeight="1">
      <c r="A25" s="22"/>
      <c r="B25" s="323"/>
      <c r="C25" s="325" t="s">
        <v>149</v>
      </c>
      <c r="D25" s="326"/>
      <c r="E25" s="326"/>
      <c r="F25" s="326"/>
      <c r="G25" s="326"/>
      <c r="H25" s="327"/>
      <c r="I25" s="41"/>
      <c r="J25" s="41"/>
      <c r="K25" s="41"/>
      <c r="L25" s="42">
        <f>SUM(I25:K25)</f>
        <v>0</v>
      </c>
      <c r="M25" s="22"/>
    </row>
    <row r="26" spans="1:13" s="34" customFormat="1" ht="25" customHeight="1">
      <c r="A26" s="22"/>
      <c r="B26" s="324"/>
      <c r="C26" s="328" t="s">
        <v>24</v>
      </c>
      <c r="D26" s="329"/>
      <c r="E26" s="329"/>
      <c r="F26" s="329"/>
      <c r="G26" s="329"/>
      <c r="H26" s="330"/>
      <c r="I26" s="43">
        <f>SUM(I23:I25)</f>
        <v>350000</v>
      </c>
      <c r="J26" s="43">
        <f>SUM(J23:J25)</f>
        <v>250000</v>
      </c>
      <c r="K26" s="43">
        <f>SUM(K23:K25)</f>
        <v>430000</v>
      </c>
      <c r="L26" s="43">
        <f>SUM(I26:K26)</f>
        <v>1030000</v>
      </c>
      <c r="M26" s="22"/>
    </row>
    <row r="27" spans="1:13" s="34" customFormat="1" ht="25" customHeight="1">
      <c r="A27" s="22"/>
      <c r="B27" s="22"/>
      <c r="C27" s="22"/>
      <c r="D27" s="22"/>
      <c r="E27" s="22"/>
      <c r="F27" s="22"/>
      <c r="G27" s="22"/>
      <c r="H27" s="22"/>
      <c r="I27" s="22"/>
      <c r="J27" s="22"/>
      <c r="K27" s="22"/>
      <c r="L27" s="22"/>
      <c r="M27" s="22"/>
    </row>
    <row r="28" spans="1:13" s="28" customFormat="1" ht="25" customHeight="1">
      <c r="A28" s="15" t="s">
        <v>42</v>
      </c>
      <c r="B28" s="15"/>
      <c r="C28" s="15"/>
      <c r="D28" s="15"/>
      <c r="E28" s="15"/>
      <c r="F28" s="15"/>
      <c r="G28" s="15"/>
      <c r="H28" s="15"/>
      <c r="I28" s="15"/>
      <c r="J28" s="15"/>
      <c r="K28" s="15"/>
      <c r="L28" s="15"/>
      <c r="M28" s="15"/>
    </row>
    <row r="29" spans="1:13" s="28" customFormat="1" ht="31.5" customHeight="1">
      <c r="A29" s="15"/>
      <c r="B29" s="316">
        <v>1435000000</v>
      </c>
      <c r="C29" s="316"/>
      <c r="D29" s="316"/>
      <c r="E29" s="316"/>
      <c r="F29" s="316"/>
      <c r="G29" s="316"/>
      <c r="H29" s="17" t="s">
        <v>51</v>
      </c>
      <c r="I29" s="15"/>
      <c r="J29" s="14"/>
      <c r="K29" s="14"/>
      <c r="L29" s="15"/>
      <c r="M29" s="15"/>
    </row>
    <row r="30" spans="1:13" s="28" customFormat="1" ht="31.5" customHeight="1">
      <c r="A30" s="15"/>
      <c r="B30" s="316">
        <v>10364000000</v>
      </c>
      <c r="C30" s="316"/>
      <c r="D30" s="316"/>
      <c r="E30" s="316"/>
      <c r="F30" s="316"/>
      <c r="G30" s="316"/>
      <c r="H30" s="343" t="s">
        <v>52</v>
      </c>
      <c r="I30" s="344"/>
      <c r="J30" s="46">
        <f>IF(AND(500000000&gt;=B29,B29/B30&gt;=0.95),1,B29/B30)</f>
        <v>0.13846005403319181</v>
      </c>
      <c r="K30" s="345" t="s">
        <v>56</v>
      </c>
      <c r="L30" s="346"/>
      <c r="M30" s="15"/>
    </row>
    <row r="31" spans="1:13" s="28" customFormat="1" ht="25" customHeight="1">
      <c r="A31" s="15" t="s">
        <v>20</v>
      </c>
      <c r="B31" s="15"/>
      <c r="C31" s="15"/>
      <c r="D31" s="15"/>
      <c r="E31" s="15"/>
      <c r="F31" s="15"/>
      <c r="G31" s="15"/>
      <c r="H31" s="15"/>
      <c r="I31" s="15"/>
      <c r="J31" s="15"/>
      <c r="K31" s="15"/>
      <c r="L31" s="15"/>
      <c r="M31" s="15"/>
    </row>
    <row r="32" spans="1:13" s="28" customFormat="1" ht="25" customHeight="1">
      <c r="A32" s="15"/>
      <c r="B32" s="31" t="s">
        <v>10</v>
      </c>
      <c r="C32" s="15"/>
      <c r="D32" s="31"/>
      <c r="E32" s="31"/>
      <c r="F32" s="31"/>
      <c r="G32" s="31"/>
      <c r="H32" s="31"/>
      <c r="I32" s="15"/>
      <c r="J32" s="15"/>
      <c r="K32" s="15"/>
      <c r="L32" s="15"/>
      <c r="M32" s="15"/>
    </row>
    <row r="33" spans="1:15" s="28" customFormat="1" ht="25" customHeight="1">
      <c r="A33" s="15"/>
      <c r="B33" s="15" t="s">
        <v>50</v>
      </c>
      <c r="C33" s="15"/>
      <c r="D33" s="15"/>
      <c r="E33" s="15"/>
      <c r="F33" s="15"/>
      <c r="G33" s="347">
        <f>I26/L26</f>
        <v>0.33980582524271846</v>
      </c>
      <c r="H33" s="348"/>
      <c r="I33" s="15" t="s">
        <v>53</v>
      </c>
      <c r="J33" s="15"/>
      <c r="K33" s="15"/>
      <c r="L33" s="15"/>
      <c r="M33" s="15"/>
    </row>
    <row r="34" spans="1:15" s="28" customFormat="1" ht="25" customHeight="1">
      <c r="A34" s="15"/>
      <c r="B34" s="15"/>
      <c r="C34" s="15"/>
      <c r="D34" s="15"/>
      <c r="E34" s="15"/>
      <c r="F34" s="15"/>
      <c r="G34" s="15"/>
      <c r="H34" s="15"/>
      <c r="I34" s="15"/>
      <c r="J34" s="15"/>
      <c r="K34" s="15"/>
      <c r="L34" s="15"/>
      <c r="M34" s="15"/>
    </row>
    <row r="35" spans="1:15" s="28" customFormat="1" ht="25" customHeight="1">
      <c r="A35" s="15" t="s">
        <v>25</v>
      </c>
      <c r="B35" s="15"/>
      <c r="C35" s="15"/>
      <c r="D35" s="15"/>
      <c r="E35" s="15"/>
      <c r="F35" s="15"/>
      <c r="G35" s="15"/>
      <c r="H35" s="15"/>
      <c r="I35" s="15"/>
      <c r="J35" s="15"/>
      <c r="K35" s="15"/>
      <c r="L35" s="15"/>
      <c r="M35" s="15"/>
    </row>
    <row r="36" spans="1:15" s="28" customFormat="1" ht="25" customHeight="1">
      <c r="A36" s="15"/>
      <c r="B36" s="314" t="s">
        <v>54</v>
      </c>
      <c r="C36" s="314"/>
      <c r="D36" s="314"/>
      <c r="E36" s="314"/>
      <c r="F36" s="314"/>
      <c r="G36" s="314"/>
      <c r="H36" s="315"/>
      <c r="I36" s="32">
        <f>ROUNDDOWN(ROUNDDOWN(C17*G33,0)*10/110*J30,0)</f>
        <v>4277</v>
      </c>
      <c r="J36" s="15" t="s">
        <v>14</v>
      </c>
      <c r="K36" s="15"/>
      <c r="L36" s="15"/>
      <c r="M36" s="15"/>
    </row>
    <row r="37" spans="1:15" s="28" customFormat="1" ht="10.5" customHeight="1">
      <c r="A37" s="15"/>
      <c r="B37" s="15"/>
      <c r="C37" s="15"/>
      <c r="D37" s="15"/>
      <c r="E37" s="15"/>
      <c r="F37" s="15"/>
      <c r="G37" s="15"/>
      <c r="H37" s="15"/>
      <c r="I37" s="15"/>
      <c r="J37" s="15"/>
      <c r="K37" s="15"/>
      <c r="L37" s="15"/>
      <c r="M37" s="15"/>
    </row>
    <row r="38" spans="1:15" s="28" customFormat="1" ht="25" customHeight="1">
      <c r="A38" s="15" t="s">
        <v>65</v>
      </c>
      <c r="B38" s="15"/>
      <c r="C38" s="15"/>
      <c r="D38" s="15"/>
      <c r="E38" s="15"/>
      <c r="F38" s="15"/>
      <c r="G38" s="15"/>
      <c r="H38" s="15"/>
      <c r="I38" s="15"/>
      <c r="J38" s="15"/>
      <c r="K38" s="15"/>
      <c r="L38" s="15"/>
      <c r="M38" s="15"/>
      <c r="N38" s="15"/>
      <c r="O38" s="15"/>
    </row>
    <row r="39" spans="1:15" s="28" customFormat="1" ht="25" customHeight="1">
      <c r="A39" s="15"/>
      <c r="B39" s="33" t="s">
        <v>66</v>
      </c>
      <c r="C39" s="15"/>
      <c r="D39" s="15"/>
      <c r="E39" s="15"/>
      <c r="F39" s="15"/>
      <c r="G39" s="15"/>
      <c r="H39" s="15"/>
      <c r="I39" s="15"/>
      <c r="J39" s="15"/>
      <c r="K39" s="15"/>
      <c r="L39" s="15"/>
      <c r="M39" s="15"/>
      <c r="N39" s="15"/>
      <c r="O39" s="15"/>
    </row>
    <row r="40" spans="1:15" s="34" customFormat="1" ht="25" customHeight="1">
      <c r="A40" s="15"/>
      <c r="B40" s="33" t="s">
        <v>67</v>
      </c>
      <c r="C40" s="15"/>
      <c r="D40" s="15"/>
      <c r="E40" s="15"/>
      <c r="F40" s="15"/>
      <c r="G40" s="15"/>
      <c r="H40" s="15"/>
      <c r="I40" s="15"/>
      <c r="J40" s="22"/>
      <c r="K40" s="22"/>
      <c r="L40" s="22"/>
      <c r="M40" s="22"/>
      <c r="N40" s="22"/>
      <c r="O40" s="22"/>
    </row>
    <row r="41" spans="1:15" s="34" customFormat="1" ht="25" customHeight="1">
      <c r="A41" s="15"/>
      <c r="B41" s="33" t="s">
        <v>68</v>
      </c>
      <c r="C41" s="15"/>
      <c r="D41" s="15"/>
      <c r="E41" s="15"/>
      <c r="F41" s="15"/>
      <c r="G41" s="15"/>
      <c r="H41" s="15"/>
      <c r="I41" s="15"/>
      <c r="J41" s="22"/>
      <c r="K41" s="22"/>
      <c r="L41" s="22"/>
      <c r="M41" s="22"/>
      <c r="N41" s="22"/>
      <c r="O41" s="22"/>
    </row>
    <row r="42" spans="1:15" ht="80" customHeight="1"/>
    <row r="43" spans="1:15" s="35" customFormat="1" ht="26" customHeight="1">
      <c r="J43" s="26"/>
      <c r="K43" s="26"/>
      <c r="L43" s="53" t="s">
        <v>147</v>
      </c>
    </row>
    <row r="44" spans="1:15" s="36" customFormat="1" ht="25" customHeight="1">
      <c r="A44" s="350" t="s">
        <v>47</v>
      </c>
      <c r="B44" s="350"/>
      <c r="C44" s="350"/>
      <c r="D44" s="350"/>
      <c r="E44" s="350"/>
      <c r="F44" s="350"/>
      <c r="G44" s="350"/>
      <c r="H44" s="350"/>
      <c r="I44" s="350"/>
      <c r="J44" s="350"/>
      <c r="K44" s="350"/>
      <c r="L44" s="350"/>
      <c r="M44" s="35"/>
    </row>
    <row r="45" spans="1:15" s="34" customFormat="1" ht="25" customHeight="1">
      <c r="A45" s="37" t="s">
        <v>69</v>
      </c>
      <c r="B45" s="38"/>
      <c r="C45" s="22"/>
      <c r="D45" s="22"/>
      <c r="E45" s="22"/>
      <c r="F45" s="22"/>
      <c r="G45" s="22"/>
      <c r="H45" s="22"/>
      <c r="I45" s="22"/>
      <c r="J45" s="22"/>
      <c r="K45" s="22"/>
      <c r="L45" s="22"/>
      <c r="M45" s="22"/>
    </row>
    <row r="46" spans="1:15" s="34" customFormat="1" ht="25" customHeight="1">
      <c r="A46" s="38"/>
      <c r="B46" s="38"/>
      <c r="C46" s="340" t="s">
        <v>70</v>
      </c>
      <c r="D46" s="340"/>
      <c r="E46" s="340"/>
      <c r="F46" s="340"/>
      <c r="G46" s="340"/>
      <c r="H46" s="340"/>
      <c r="I46" s="340"/>
      <c r="J46" s="340"/>
      <c r="K46" s="22"/>
      <c r="L46" s="22"/>
      <c r="M46" s="22"/>
    </row>
    <row r="47" spans="1:15" s="34" customFormat="1" ht="5.5" customHeight="1">
      <c r="A47" s="38"/>
      <c r="B47" s="38"/>
      <c r="C47" s="22"/>
      <c r="D47" s="22"/>
      <c r="E47" s="22"/>
      <c r="F47" s="22"/>
      <c r="G47" s="22"/>
      <c r="H47" s="22"/>
      <c r="I47" s="22"/>
      <c r="J47" s="22"/>
      <c r="K47" s="22"/>
      <c r="L47" s="22"/>
      <c r="M47" s="22"/>
    </row>
    <row r="48" spans="1:15" s="34" customFormat="1" ht="25" customHeight="1">
      <c r="A48" s="37" t="s">
        <v>62</v>
      </c>
      <c r="B48" s="38"/>
      <c r="C48" s="22"/>
      <c r="D48" s="22"/>
      <c r="E48" s="22"/>
      <c r="F48" s="22"/>
      <c r="G48" s="22"/>
      <c r="H48" s="22"/>
      <c r="I48" s="22"/>
      <c r="J48" s="22"/>
      <c r="K48" s="22"/>
      <c r="L48" s="22"/>
      <c r="M48" s="22"/>
    </row>
    <row r="49" spans="1:13" s="34" customFormat="1" ht="25" customHeight="1">
      <c r="A49" s="38"/>
      <c r="B49" s="38"/>
      <c r="C49" s="340" t="s">
        <v>71</v>
      </c>
      <c r="D49" s="340"/>
      <c r="E49" s="340"/>
      <c r="F49" s="340"/>
      <c r="G49" s="340"/>
      <c r="H49" s="340"/>
      <c r="I49" s="340"/>
      <c r="J49" s="340"/>
      <c r="K49" s="22"/>
      <c r="L49" s="22"/>
      <c r="M49" s="22"/>
    </row>
    <row r="50" spans="1:13" s="34" customFormat="1" ht="10.5" customHeight="1">
      <c r="A50" s="38"/>
      <c r="B50" s="38"/>
      <c r="C50" s="22"/>
      <c r="D50" s="22"/>
      <c r="E50" s="22"/>
      <c r="F50" s="22"/>
      <c r="G50" s="22"/>
      <c r="H50" s="22"/>
      <c r="I50" s="22"/>
      <c r="J50" s="22"/>
      <c r="K50" s="22"/>
      <c r="L50" s="22"/>
      <c r="M50" s="22"/>
    </row>
    <row r="51" spans="1:13" s="34" customFormat="1" ht="25" customHeight="1">
      <c r="A51" s="37" t="s">
        <v>63</v>
      </c>
      <c r="B51" s="38"/>
      <c r="C51" s="22"/>
      <c r="D51" s="22"/>
      <c r="E51" s="22"/>
      <c r="F51" s="22"/>
      <c r="G51" s="22"/>
      <c r="H51" s="22"/>
      <c r="I51" s="22"/>
      <c r="J51" s="22"/>
      <c r="K51" s="22"/>
      <c r="L51" s="22"/>
      <c r="M51" s="22"/>
    </row>
    <row r="52" spans="1:13" s="34" customFormat="1" ht="25" customHeight="1">
      <c r="A52" s="38"/>
      <c r="B52" s="38"/>
      <c r="C52" s="340" t="s">
        <v>72</v>
      </c>
      <c r="D52" s="340"/>
      <c r="E52" s="340"/>
      <c r="F52" s="340"/>
      <c r="G52" s="340"/>
      <c r="H52" s="340"/>
      <c r="I52" s="340"/>
      <c r="J52" s="340"/>
      <c r="K52" s="22"/>
      <c r="L52" s="22"/>
      <c r="M52" s="22"/>
    </row>
    <row r="53" spans="1:13" s="34" customFormat="1" ht="7" customHeight="1">
      <c r="A53" s="38"/>
      <c r="B53" s="38"/>
      <c r="C53" s="22"/>
      <c r="D53" s="22"/>
      <c r="E53" s="22"/>
      <c r="F53" s="22"/>
      <c r="G53" s="22"/>
      <c r="H53" s="22"/>
      <c r="I53" s="22"/>
      <c r="J53" s="22"/>
      <c r="K53" s="22"/>
      <c r="L53" s="22"/>
      <c r="M53" s="22"/>
    </row>
    <row r="54" spans="1:13" s="34" customFormat="1" ht="25" customHeight="1">
      <c r="A54" s="37" t="s">
        <v>3</v>
      </c>
      <c r="B54" s="38"/>
      <c r="C54" s="22"/>
      <c r="D54" s="22"/>
      <c r="E54" s="22"/>
      <c r="F54" s="22"/>
      <c r="G54" s="22"/>
      <c r="H54" s="22"/>
      <c r="I54" s="22"/>
      <c r="J54" s="22"/>
      <c r="K54" s="22"/>
      <c r="L54" s="22"/>
      <c r="M54" s="22"/>
    </row>
    <row r="55" spans="1:13" s="34" customFormat="1" ht="25" customHeight="1">
      <c r="A55" s="38" t="s">
        <v>12</v>
      </c>
      <c r="B55" s="38"/>
      <c r="C55" s="349" t="s">
        <v>64</v>
      </c>
      <c r="D55" s="349"/>
      <c r="E55" s="349"/>
      <c r="F55" s="349"/>
      <c r="G55" s="349"/>
      <c r="H55" s="349"/>
      <c r="I55" s="349"/>
      <c r="J55" s="349"/>
      <c r="K55" s="22"/>
      <c r="L55" s="22"/>
      <c r="M55" s="22"/>
    </row>
    <row r="56" spans="1:13" s="34" customFormat="1" ht="25" hidden="1" customHeight="1">
      <c r="A56" s="38"/>
      <c r="B56" s="38"/>
      <c r="C56" s="22"/>
      <c r="D56" s="22"/>
      <c r="E56" s="22"/>
      <c r="F56" s="22"/>
      <c r="G56" s="22"/>
      <c r="H56" s="22"/>
      <c r="I56" s="22"/>
      <c r="J56" s="22"/>
      <c r="K56" s="22"/>
      <c r="L56" s="22"/>
      <c r="M56" s="22"/>
    </row>
    <row r="57" spans="1:13" s="34" customFormat="1" ht="25" customHeight="1">
      <c r="A57" s="37" t="s">
        <v>36</v>
      </c>
      <c r="B57" s="38"/>
      <c r="C57" s="22"/>
      <c r="D57" s="22"/>
      <c r="E57" s="22"/>
      <c r="F57" s="22"/>
      <c r="G57" s="22"/>
      <c r="H57" s="22"/>
      <c r="I57" s="22"/>
      <c r="J57" s="22"/>
      <c r="K57" s="22"/>
      <c r="L57" s="22"/>
      <c r="M57" s="22"/>
    </row>
    <row r="58" spans="1:13" s="34" customFormat="1" ht="25" customHeight="1">
      <c r="A58" s="38"/>
      <c r="B58" s="38"/>
      <c r="C58" s="342">
        <v>1000000</v>
      </c>
      <c r="D58" s="342"/>
      <c r="E58" s="342"/>
      <c r="F58" s="342"/>
      <c r="G58" s="342"/>
      <c r="H58" s="40" t="s">
        <v>13</v>
      </c>
      <c r="I58" s="22"/>
      <c r="J58" s="22"/>
      <c r="K58" s="22"/>
      <c r="L58" s="22"/>
      <c r="M58" s="22"/>
    </row>
    <row r="59" spans="1:13" s="34" customFormat="1" ht="25" customHeight="1">
      <c r="A59" s="38"/>
      <c r="B59" s="38"/>
      <c r="C59" s="22"/>
      <c r="D59" s="22"/>
      <c r="E59" s="22"/>
      <c r="F59" s="22"/>
      <c r="G59" s="22"/>
      <c r="H59" s="22"/>
      <c r="I59" s="22"/>
      <c r="J59" s="22"/>
      <c r="K59" s="22"/>
      <c r="L59" s="22"/>
      <c r="M59" s="22"/>
    </row>
    <row r="60" spans="1:13" s="34" customFormat="1" ht="25" customHeight="1">
      <c r="A60" s="37" t="s">
        <v>0</v>
      </c>
      <c r="B60" s="38"/>
      <c r="C60" s="22"/>
      <c r="D60" s="22"/>
      <c r="E60" s="22"/>
      <c r="F60" s="22"/>
      <c r="G60" s="22"/>
      <c r="H60" s="22"/>
      <c r="I60" s="22"/>
      <c r="J60" s="22"/>
      <c r="K60" s="22"/>
      <c r="L60" s="22"/>
      <c r="M60" s="22"/>
    </row>
    <row r="61" spans="1:13" s="34" customFormat="1" ht="25" customHeight="1">
      <c r="A61" s="15" t="s">
        <v>148</v>
      </c>
      <c r="B61" s="15"/>
      <c r="C61" s="22"/>
      <c r="D61" s="22"/>
      <c r="E61" s="22"/>
      <c r="F61" s="22"/>
      <c r="G61" s="22"/>
      <c r="H61" s="22"/>
      <c r="I61" s="22"/>
      <c r="J61" s="22"/>
      <c r="K61" s="22"/>
      <c r="L61" s="22"/>
      <c r="M61" s="22"/>
    </row>
    <row r="62" spans="1:13" s="2" customFormat="1" ht="25" customHeight="1">
      <c r="A62" s="6"/>
      <c r="B62" s="331"/>
      <c r="C62" s="332"/>
      <c r="D62" s="332"/>
      <c r="E62" s="332"/>
      <c r="F62" s="332"/>
      <c r="G62" s="332"/>
      <c r="H62" s="333"/>
      <c r="I62" s="338" t="s">
        <v>59</v>
      </c>
      <c r="J62" s="338" t="s">
        <v>152</v>
      </c>
      <c r="K62" s="338" t="s">
        <v>58</v>
      </c>
      <c r="L62" s="338" t="s">
        <v>49</v>
      </c>
      <c r="M62" s="6"/>
    </row>
    <row r="63" spans="1:13" s="2" customFormat="1" ht="30" customHeight="1">
      <c r="A63" s="6"/>
      <c r="B63" s="334"/>
      <c r="C63" s="335"/>
      <c r="D63" s="335"/>
      <c r="E63" s="335"/>
      <c r="F63" s="335"/>
      <c r="G63" s="335"/>
      <c r="H63" s="336"/>
      <c r="I63" s="339"/>
      <c r="J63" s="339"/>
      <c r="K63" s="339"/>
      <c r="L63" s="339"/>
      <c r="M63" s="6"/>
    </row>
    <row r="64" spans="1:13" s="34" customFormat="1" ht="25" customHeight="1">
      <c r="A64" s="22"/>
      <c r="B64" s="322" t="s">
        <v>4</v>
      </c>
      <c r="C64" s="325" t="s">
        <v>149</v>
      </c>
      <c r="D64" s="326"/>
      <c r="E64" s="326"/>
      <c r="F64" s="326"/>
      <c r="G64" s="326"/>
      <c r="H64" s="327"/>
      <c r="I64" s="41">
        <v>280000</v>
      </c>
      <c r="J64" s="41">
        <v>5000</v>
      </c>
      <c r="K64" s="41">
        <v>360000</v>
      </c>
      <c r="L64" s="42">
        <f>SUM(I64:K64)</f>
        <v>645000</v>
      </c>
      <c r="M64" s="22"/>
    </row>
    <row r="65" spans="1:15" s="34" customFormat="1" ht="25" customHeight="1">
      <c r="A65" s="22"/>
      <c r="B65" s="323"/>
      <c r="C65" s="325" t="s">
        <v>149</v>
      </c>
      <c r="D65" s="326"/>
      <c r="E65" s="326"/>
      <c r="F65" s="326"/>
      <c r="G65" s="326"/>
      <c r="H65" s="327"/>
      <c r="I65" s="41"/>
      <c r="J65" s="41">
        <v>145000</v>
      </c>
      <c r="K65" s="41">
        <v>240000</v>
      </c>
      <c r="L65" s="42">
        <f t="shared" ref="L65" si="1">SUM(I65:K65)</f>
        <v>385000</v>
      </c>
      <c r="M65" s="22"/>
    </row>
    <row r="66" spans="1:15" s="34" customFormat="1" ht="25" customHeight="1">
      <c r="A66" s="22"/>
      <c r="B66" s="323"/>
      <c r="C66" s="325" t="s">
        <v>149</v>
      </c>
      <c r="D66" s="326"/>
      <c r="E66" s="326"/>
      <c r="F66" s="326"/>
      <c r="G66" s="326"/>
      <c r="H66" s="327"/>
      <c r="I66" s="41"/>
      <c r="J66" s="41"/>
      <c r="K66" s="41"/>
      <c r="L66" s="42">
        <f>SUM(I66:K66)</f>
        <v>0</v>
      </c>
      <c r="M66" s="22"/>
    </row>
    <row r="67" spans="1:15" s="34" customFormat="1" ht="25" customHeight="1">
      <c r="A67" s="22"/>
      <c r="B67" s="324"/>
      <c r="C67" s="328" t="s">
        <v>24</v>
      </c>
      <c r="D67" s="329"/>
      <c r="E67" s="329"/>
      <c r="F67" s="329"/>
      <c r="G67" s="329"/>
      <c r="H67" s="330"/>
      <c r="I67" s="43">
        <f>SUM(I64:I66)</f>
        <v>280000</v>
      </c>
      <c r="J67" s="43">
        <f>SUM(J64:J66)</f>
        <v>150000</v>
      </c>
      <c r="K67" s="43">
        <f>SUM(K64:K66)</f>
        <v>600000</v>
      </c>
      <c r="L67" s="43">
        <f>SUM(I67:K67)</f>
        <v>1030000</v>
      </c>
      <c r="M67" s="22"/>
    </row>
    <row r="68" spans="1:15" s="34" customFormat="1" ht="13.5" customHeight="1">
      <c r="A68" s="22"/>
      <c r="B68" s="22"/>
      <c r="C68" s="22"/>
      <c r="D68" s="22"/>
      <c r="E68" s="22"/>
      <c r="F68" s="22"/>
      <c r="G68" s="22"/>
      <c r="H68" s="22"/>
      <c r="I68" s="22"/>
      <c r="J68" s="22"/>
      <c r="K68" s="22"/>
      <c r="L68" s="22"/>
      <c r="M68" s="22"/>
    </row>
    <row r="69" spans="1:15" s="28" customFormat="1" ht="25" customHeight="1">
      <c r="A69" s="15" t="s">
        <v>42</v>
      </c>
      <c r="B69" s="15"/>
      <c r="C69" s="15"/>
      <c r="D69" s="15"/>
      <c r="E69" s="15"/>
      <c r="F69" s="15"/>
      <c r="G69" s="15"/>
      <c r="H69" s="15"/>
      <c r="I69" s="15"/>
      <c r="J69" s="15"/>
      <c r="K69" s="15"/>
      <c r="L69" s="15"/>
      <c r="M69" s="15"/>
    </row>
    <row r="70" spans="1:15" s="28" customFormat="1" ht="31.5" customHeight="1">
      <c r="A70" s="15"/>
      <c r="B70" s="316">
        <v>1435000000</v>
      </c>
      <c r="C70" s="316"/>
      <c r="D70" s="316"/>
      <c r="E70" s="316"/>
      <c r="F70" s="316"/>
      <c r="G70" s="316"/>
      <c r="H70" s="17" t="s">
        <v>51</v>
      </c>
      <c r="I70" s="15"/>
      <c r="J70" s="14"/>
      <c r="K70" s="14"/>
      <c r="L70" s="15"/>
      <c r="M70" s="15"/>
    </row>
    <row r="71" spans="1:15" s="28" customFormat="1" ht="31.5" customHeight="1">
      <c r="A71" s="15"/>
      <c r="B71" s="316">
        <v>10364000000</v>
      </c>
      <c r="C71" s="316"/>
      <c r="D71" s="316"/>
      <c r="E71" s="316"/>
      <c r="F71" s="316"/>
      <c r="G71" s="316"/>
      <c r="H71" s="343" t="s">
        <v>52</v>
      </c>
      <c r="I71" s="344"/>
      <c r="J71" s="46">
        <f>IF(AND(500000000&gt;=B70,B70/B71&gt;=0.95),1,B70/B71)</f>
        <v>0.13846005403319181</v>
      </c>
      <c r="K71" s="345" t="s">
        <v>56</v>
      </c>
      <c r="L71" s="346"/>
      <c r="M71" s="15"/>
    </row>
    <row r="72" spans="1:15" s="28" customFormat="1" ht="25" customHeight="1">
      <c r="A72" s="15" t="s">
        <v>20</v>
      </c>
      <c r="B72" s="15"/>
      <c r="C72" s="15"/>
      <c r="D72" s="15"/>
      <c r="E72" s="15"/>
      <c r="F72" s="15"/>
      <c r="G72" s="15"/>
      <c r="H72" s="15"/>
      <c r="I72" s="15"/>
      <c r="J72" s="15"/>
      <c r="K72" s="15"/>
      <c r="L72" s="15"/>
      <c r="M72" s="15"/>
    </row>
    <row r="73" spans="1:15" s="28" customFormat="1" ht="25" customHeight="1">
      <c r="A73" s="15"/>
      <c r="B73" s="31" t="s">
        <v>10</v>
      </c>
      <c r="C73" s="15"/>
      <c r="D73" s="31"/>
      <c r="E73" s="31"/>
      <c r="F73" s="31"/>
      <c r="G73" s="31"/>
      <c r="H73" s="31"/>
      <c r="I73" s="15"/>
      <c r="J73" s="15"/>
      <c r="K73" s="15"/>
      <c r="L73" s="15"/>
      <c r="M73" s="15"/>
    </row>
    <row r="74" spans="1:15" s="28" customFormat="1" ht="25" customHeight="1">
      <c r="A74" s="15"/>
      <c r="B74" s="15" t="s">
        <v>50</v>
      </c>
      <c r="C74" s="15"/>
      <c r="D74" s="15"/>
      <c r="E74" s="15"/>
      <c r="F74" s="15"/>
      <c r="G74" s="347">
        <f>I67/L67</f>
        <v>0.27184466019417475</v>
      </c>
      <c r="H74" s="348"/>
      <c r="I74" s="15" t="s">
        <v>53</v>
      </c>
      <c r="J74" s="15"/>
      <c r="K74" s="15"/>
      <c r="L74" s="15"/>
      <c r="M74" s="15"/>
    </row>
    <row r="75" spans="1:15" s="28" customFormat="1" ht="25" customHeight="1">
      <c r="A75" s="15"/>
      <c r="B75" s="15"/>
      <c r="C75" s="15"/>
      <c r="D75" s="15"/>
      <c r="E75" s="15"/>
      <c r="F75" s="15"/>
      <c r="G75" s="15"/>
      <c r="H75" s="15"/>
      <c r="I75" s="15"/>
      <c r="J75" s="15"/>
      <c r="K75" s="15"/>
      <c r="L75" s="15"/>
      <c r="M75" s="15"/>
    </row>
    <row r="76" spans="1:15" s="28" customFormat="1" ht="25" customHeight="1">
      <c r="A76" s="15" t="s">
        <v>25</v>
      </c>
      <c r="B76" s="15"/>
      <c r="C76" s="15"/>
      <c r="D76" s="15"/>
      <c r="E76" s="15"/>
      <c r="F76" s="15"/>
      <c r="G76" s="15"/>
      <c r="H76" s="15"/>
      <c r="I76" s="15"/>
      <c r="J76" s="15"/>
      <c r="K76" s="15"/>
      <c r="L76" s="15"/>
      <c r="M76" s="15"/>
    </row>
    <row r="77" spans="1:15" s="28" customFormat="1" ht="25" customHeight="1">
      <c r="A77" s="15"/>
      <c r="B77" s="314" t="s">
        <v>54</v>
      </c>
      <c r="C77" s="314"/>
      <c r="D77" s="314"/>
      <c r="E77" s="314"/>
      <c r="F77" s="314"/>
      <c r="G77" s="314"/>
      <c r="H77" s="315"/>
      <c r="I77" s="32">
        <f>ROUNDDOWN(ROUNDDOWN(C58*G74,0)*10/110*J71,0)</f>
        <v>3421</v>
      </c>
      <c r="J77" s="15" t="s">
        <v>14</v>
      </c>
      <c r="K77" s="15"/>
      <c r="L77" s="15"/>
      <c r="M77" s="15"/>
    </row>
    <row r="78" spans="1:15" s="28" customFormat="1" ht="1" customHeight="1">
      <c r="A78" s="15"/>
      <c r="B78" s="15"/>
      <c r="C78" s="15"/>
      <c r="D78" s="15"/>
      <c r="E78" s="15"/>
      <c r="F78" s="15"/>
      <c r="G78" s="15"/>
      <c r="H78" s="15"/>
      <c r="I78" s="15"/>
      <c r="J78" s="15"/>
      <c r="K78" s="15"/>
      <c r="L78" s="15"/>
      <c r="M78" s="15"/>
    </row>
    <row r="79" spans="1:15" s="28" customFormat="1" ht="25" customHeight="1">
      <c r="A79" s="15" t="s">
        <v>65</v>
      </c>
      <c r="B79" s="15"/>
      <c r="C79" s="15"/>
      <c r="D79" s="15"/>
      <c r="E79" s="15"/>
      <c r="F79" s="15"/>
      <c r="G79" s="15"/>
      <c r="H79" s="15"/>
      <c r="I79" s="15"/>
      <c r="J79" s="15"/>
      <c r="K79" s="15"/>
      <c r="L79" s="15"/>
      <c r="M79" s="15"/>
      <c r="N79" s="15"/>
      <c r="O79" s="15"/>
    </row>
    <row r="80" spans="1:15" s="28" customFormat="1" ht="25" customHeight="1">
      <c r="A80" s="15"/>
      <c r="B80" s="33" t="s">
        <v>66</v>
      </c>
      <c r="C80" s="15"/>
      <c r="D80" s="15"/>
      <c r="E80" s="15"/>
      <c r="F80" s="15"/>
      <c r="G80" s="15"/>
      <c r="H80" s="15"/>
      <c r="I80" s="15"/>
      <c r="J80" s="15"/>
      <c r="K80" s="15"/>
      <c r="L80" s="15"/>
      <c r="M80" s="15"/>
      <c r="N80" s="15"/>
      <c r="O80" s="15"/>
    </row>
    <row r="81" spans="1:15" s="34" customFormat="1" ht="25" customHeight="1">
      <c r="A81" s="15"/>
      <c r="B81" s="33" t="s">
        <v>67</v>
      </c>
      <c r="C81" s="15"/>
      <c r="D81" s="15"/>
      <c r="E81" s="15"/>
      <c r="F81" s="15"/>
      <c r="G81" s="15"/>
      <c r="H81" s="15"/>
      <c r="I81" s="15"/>
      <c r="J81" s="22"/>
      <c r="K81" s="22"/>
      <c r="L81" s="22"/>
      <c r="M81" s="22"/>
      <c r="N81" s="22"/>
      <c r="O81" s="22"/>
    </row>
    <row r="82" spans="1:15" s="34" customFormat="1" ht="25" customHeight="1">
      <c r="A82" s="15"/>
      <c r="B82" s="33" t="s">
        <v>68</v>
      </c>
      <c r="C82" s="15"/>
      <c r="D82" s="15"/>
      <c r="E82" s="15"/>
      <c r="F82" s="15"/>
      <c r="G82" s="15"/>
      <c r="H82" s="15"/>
      <c r="I82" s="15"/>
      <c r="J82" s="22"/>
      <c r="K82" s="22"/>
      <c r="L82" s="22"/>
      <c r="M82" s="22"/>
      <c r="N82" s="22"/>
      <c r="O82" s="22"/>
    </row>
    <row r="83" spans="1:15" s="34" customFormat="1" ht="25" customHeight="1">
      <c r="A83" s="15"/>
      <c r="B83" s="33"/>
      <c r="C83" s="15"/>
      <c r="D83" s="15"/>
      <c r="E83" s="15"/>
      <c r="F83" s="15"/>
      <c r="G83" s="15"/>
      <c r="H83" s="15"/>
      <c r="I83" s="22"/>
      <c r="J83" s="22"/>
      <c r="K83" s="22"/>
      <c r="L83" s="22"/>
      <c r="M83" s="22"/>
    </row>
    <row r="84" spans="1:15">
      <c r="A84" s="7"/>
      <c r="B84" s="7"/>
      <c r="C84" s="5"/>
      <c r="D84" s="5"/>
      <c r="E84" s="5"/>
      <c r="F84" s="5"/>
      <c r="G84" s="5"/>
      <c r="H84" s="5"/>
      <c r="I84" s="5"/>
      <c r="J84" s="5"/>
      <c r="K84" s="5"/>
      <c r="L84" s="5"/>
    </row>
    <row r="85" spans="1:15">
      <c r="A85" s="7"/>
      <c r="B85" s="7"/>
      <c r="C85" s="5"/>
      <c r="D85" s="5"/>
      <c r="E85" s="5"/>
      <c r="F85" s="5"/>
      <c r="G85" s="5"/>
      <c r="H85" s="5"/>
      <c r="I85" s="5"/>
      <c r="J85" s="5"/>
      <c r="K85" s="5"/>
      <c r="L85" s="5"/>
    </row>
    <row r="86" spans="1:15">
      <c r="A86" s="7"/>
      <c r="B86" s="7"/>
      <c r="C86" s="5"/>
      <c r="D86" s="5"/>
      <c r="E86" s="5"/>
      <c r="F86" s="5"/>
      <c r="G86" s="5"/>
      <c r="H86" s="5"/>
      <c r="I86" s="5"/>
      <c r="J86" s="5"/>
      <c r="K86" s="5"/>
      <c r="L86" s="5"/>
    </row>
    <row r="87" spans="1:15">
      <c r="A87" s="7"/>
      <c r="B87" s="7"/>
      <c r="C87" s="5"/>
      <c r="D87" s="5"/>
      <c r="E87" s="5"/>
      <c r="F87" s="5"/>
      <c r="G87" s="5"/>
      <c r="H87" s="5"/>
      <c r="I87" s="5"/>
      <c r="J87" s="5"/>
      <c r="K87" s="5"/>
      <c r="L87" s="5"/>
    </row>
    <row r="88" spans="1:15">
      <c r="A88" s="7"/>
      <c r="B88" s="7"/>
      <c r="C88" s="5"/>
      <c r="D88" s="5"/>
      <c r="E88" s="5"/>
      <c r="F88" s="5"/>
      <c r="G88" s="5"/>
      <c r="H88" s="5"/>
      <c r="I88" s="5"/>
      <c r="J88" s="5"/>
      <c r="K88" s="5"/>
      <c r="L88" s="5"/>
    </row>
    <row r="89" spans="1:15">
      <c r="A89" s="7"/>
      <c r="B89" s="7"/>
      <c r="C89" s="5"/>
      <c r="D89" s="5"/>
      <c r="E89" s="5"/>
      <c r="F89" s="5"/>
      <c r="G89" s="5"/>
      <c r="H89" s="5"/>
      <c r="I89" s="5"/>
      <c r="J89" s="5"/>
      <c r="K89" s="5"/>
      <c r="L89" s="5"/>
    </row>
    <row r="90" spans="1:15">
      <c r="A90" s="7"/>
      <c r="B90" s="7"/>
      <c r="C90" s="5"/>
      <c r="D90" s="5"/>
      <c r="E90" s="5"/>
      <c r="F90" s="5"/>
      <c r="G90" s="5"/>
      <c r="H90" s="5"/>
      <c r="I90" s="5"/>
      <c r="J90" s="5"/>
      <c r="K90" s="5"/>
      <c r="L90" s="5"/>
    </row>
    <row r="91" spans="1:15">
      <c r="A91" s="7"/>
      <c r="B91" s="7"/>
      <c r="C91" s="5"/>
      <c r="D91" s="5"/>
      <c r="E91" s="5"/>
      <c r="F91" s="5"/>
      <c r="G91" s="5"/>
      <c r="H91" s="5"/>
      <c r="I91" s="5"/>
      <c r="J91" s="5"/>
      <c r="K91" s="5"/>
      <c r="L91" s="5"/>
    </row>
    <row r="92" spans="1:15">
      <c r="A92" s="7"/>
      <c r="B92" s="7"/>
      <c r="C92" s="5"/>
      <c r="D92" s="5"/>
      <c r="E92" s="5"/>
      <c r="F92" s="5"/>
      <c r="G92" s="5"/>
      <c r="H92" s="5"/>
      <c r="I92" s="5"/>
      <c r="J92" s="5"/>
      <c r="K92" s="5"/>
      <c r="L92" s="5"/>
    </row>
    <row r="93" spans="1:15">
      <c r="A93" s="7"/>
      <c r="B93" s="7"/>
      <c r="C93" s="5"/>
      <c r="D93" s="5"/>
      <c r="E93" s="5"/>
      <c r="F93" s="5"/>
      <c r="G93" s="5"/>
      <c r="H93" s="5"/>
      <c r="I93" s="5"/>
      <c r="J93" s="5"/>
      <c r="K93" s="5"/>
      <c r="L93" s="5"/>
    </row>
    <row r="94" spans="1:15">
      <c r="A94" s="7"/>
      <c r="B94" s="7"/>
      <c r="C94" s="5"/>
      <c r="D94" s="5"/>
      <c r="E94" s="5"/>
      <c r="F94" s="5"/>
      <c r="G94" s="5"/>
      <c r="H94" s="5"/>
      <c r="I94" s="5"/>
      <c r="J94" s="5"/>
      <c r="K94" s="5"/>
      <c r="L94" s="5"/>
    </row>
    <row r="95" spans="1:15">
      <c r="A95" s="7"/>
      <c r="B95" s="7"/>
      <c r="C95" s="5"/>
      <c r="D95" s="5"/>
      <c r="E95" s="5"/>
      <c r="F95" s="5"/>
      <c r="G95" s="5"/>
      <c r="H95" s="5"/>
      <c r="I95" s="5"/>
      <c r="J95" s="5"/>
      <c r="K95" s="5"/>
      <c r="L95" s="5"/>
    </row>
    <row r="96" spans="1:15">
      <c r="A96" s="7"/>
      <c r="B96" s="7"/>
      <c r="C96" s="5"/>
      <c r="D96" s="5"/>
      <c r="E96" s="5"/>
      <c r="F96" s="5"/>
      <c r="G96" s="5"/>
      <c r="H96" s="5"/>
      <c r="I96" s="5"/>
      <c r="J96" s="5"/>
      <c r="K96" s="5"/>
      <c r="L96" s="5"/>
    </row>
  </sheetData>
  <mergeCells count="44">
    <mergeCell ref="C25:H25"/>
    <mergeCell ref="C26:H26"/>
    <mergeCell ref="K30:L30"/>
    <mergeCell ref="I21:I22"/>
    <mergeCell ref="H30:I30"/>
    <mergeCell ref="B29:G29"/>
    <mergeCell ref="B30:G30"/>
    <mergeCell ref="L21:L22"/>
    <mergeCell ref="A44:L44"/>
    <mergeCell ref="C46:J46"/>
    <mergeCell ref="C17:G17"/>
    <mergeCell ref="A3:L3"/>
    <mergeCell ref="C14:J14"/>
    <mergeCell ref="C5:J5"/>
    <mergeCell ref="C8:J8"/>
    <mergeCell ref="C11:J11"/>
    <mergeCell ref="G33:H33"/>
    <mergeCell ref="B36:H36"/>
    <mergeCell ref="K21:K22"/>
    <mergeCell ref="B21:H22"/>
    <mergeCell ref="J21:J22"/>
    <mergeCell ref="B23:B26"/>
    <mergeCell ref="C23:H23"/>
    <mergeCell ref="C24:H24"/>
    <mergeCell ref="C49:J49"/>
    <mergeCell ref="C52:J52"/>
    <mergeCell ref="C55:J55"/>
    <mergeCell ref="C58:G58"/>
    <mergeCell ref="B62:H63"/>
    <mergeCell ref="I62:I63"/>
    <mergeCell ref="J62:J63"/>
    <mergeCell ref="K62:K63"/>
    <mergeCell ref="L62:L63"/>
    <mergeCell ref="B64:B67"/>
    <mergeCell ref="C64:H64"/>
    <mergeCell ref="C65:H65"/>
    <mergeCell ref="C66:H66"/>
    <mergeCell ref="C67:H67"/>
    <mergeCell ref="B77:H77"/>
    <mergeCell ref="B70:G70"/>
    <mergeCell ref="B71:G71"/>
    <mergeCell ref="H71:I71"/>
    <mergeCell ref="K71:L71"/>
    <mergeCell ref="G74:H74"/>
  </mergeCells>
  <phoneticPr fontId="1"/>
  <pageMargins left="0.59055118110236227" right="0.59055118110236227" top="0.98425196850393704" bottom="0.59055118110236227" header="0.51181102362204722" footer="0.51181102362204722"/>
  <pageSetup paperSize="9" scale="78" fitToHeight="0" orientation="portrait" blackAndWhite="1" cellComments="asDisplayed" r:id="rId1"/>
  <headerFooter alignWithMargins="0"/>
  <rowBreaks count="1" manualBreakCount="1">
    <brk id="41" max="11"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65067-E8D5-4901-95E1-D3748B8116B3}">
  <sheetPr>
    <tabColor theme="9" tint="0.39997558519241921"/>
  </sheetPr>
  <dimension ref="A1:K42"/>
  <sheetViews>
    <sheetView tabSelected="1" view="pageBreakPreview" topLeftCell="A19" zoomScale="85" zoomScaleNormal="100" zoomScaleSheetLayoutView="85" workbookViewId="0">
      <selection activeCell="D23" sqref="D23"/>
    </sheetView>
  </sheetViews>
  <sheetFormatPr defaultColWidth="9" defaultRowHeight="13"/>
  <cols>
    <col min="1" max="1" width="3.08984375" style="3" customWidth="1"/>
    <col min="2" max="2" width="3.26953125" style="3" customWidth="1"/>
    <col min="3" max="5" width="8.08984375" style="1" customWidth="1"/>
    <col min="6" max="6" width="13.7265625" style="1" customWidth="1"/>
    <col min="7" max="7" width="17.6328125" style="1" customWidth="1"/>
    <col min="8" max="8" width="20" style="1" customWidth="1"/>
    <col min="9" max="9" width="16" style="1" customWidth="1"/>
    <col min="10" max="10" width="14.7265625" style="1" customWidth="1"/>
    <col min="11" max="11" width="16.36328125" style="1" customWidth="1"/>
    <col min="12" max="16384" width="9" style="1"/>
  </cols>
  <sheetData>
    <row r="1" spans="1:11" ht="30" customHeight="1"/>
    <row r="2" spans="1:11" s="27" customFormat="1" ht="36.5" customHeight="1">
      <c r="A2" s="26"/>
      <c r="B2" s="26"/>
      <c r="K2" s="157" t="s">
        <v>150</v>
      </c>
    </row>
    <row r="3" spans="1:11" s="27" customFormat="1" ht="25" customHeight="1">
      <c r="A3" s="350" t="s">
        <v>48</v>
      </c>
      <c r="B3" s="350"/>
      <c r="C3" s="350"/>
      <c r="D3" s="350"/>
      <c r="E3" s="350"/>
      <c r="F3" s="350"/>
      <c r="G3" s="350"/>
      <c r="H3" s="350"/>
      <c r="I3" s="350"/>
      <c r="J3" s="350"/>
      <c r="K3" s="350"/>
    </row>
    <row r="4" spans="1:11" ht="25" customHeight="1">
      <c r="A4" s="12" t="s">
        <v>61</v>
      </c>
      <c r="B4" s="4"/>
      <c r="C4" s="5"/>
      <c r="D4" s="5"/>
      <c r="E4" s="5"/>
      <c r="F4" s="5"/>
      <c r="G4" s="5"/>
      <c r="H4" s="5"/>
      <c r="I4" s="5"/>
      <c r="J4" s="5"/>
      <c r="K4" s="5"/>
    </row>
    <row r="5" spans="1:11" ht="25" customHeight="1">
      <c r="A5" s="4"/>
      <c r="B5" s="4"/>
      <c r="C5" s="340" t="s">
        <v>70</v>
      </c>
      <c r="D5" s="340"/>
      <c r="E5" s="340"/>
      <c r="F5" s="340"/>
      <c r="G5" s="340"/>
      <c r="H5" s="340"/>
      <c r="I5" s="340"/>
      <c r="J5" s="340"/>
      <c r="K5" s="5"/>
    </row>
    <row r="6" spans="1:11" ht="25" customHeight="1">
      <c r="A6" s="4"/>
      <c r="B6" s="4"/>
      <c r="C6" s="22"/>
      <c r="D6" s="22"/>
      <c r="E6" s="22"/>
      <c r="F6" s="22"/>
      <c r="G6" s="22"/>
      <c r="H6" s="22"/>
      <c r="I6" s="22"/>
      <c r="J6" s="22"/>
      <c r="K6" s="5"/>
    </row>
    <row r="7" spans="1:11" ht="25" customHeight="1">
      <c r="A7" s="12" t="s">
        <v>62</v>
      </c>
      <c r="B7" s="4"/>
      <c r="C7" s="22"/>
      <c r="D7" s="22"/>
      <c r="E7" s="22"/>
      <c r="F7" s="22"/>
      <c r="G7" s="22"/>
      <c r="H7" s="22"/>
      <c r="I7" s="22"/>
      <c r="J7" s="22"/>
      <c r="K7" s="5"/>
    </row>
    <row r="8" spans="1:11" ht="25" customHeight="1">
      <c r="A8" s="4"/>
      <c r="B8" s="4"/>
      <c r="C8" s="340" t="s">
        <v>71</v>
      </c>
      <c r="D8" s="340"/>
      <c r="E8" s="340"/>
      <c r="F8" s="340"/>
      <c r="G8" s="340"/>
      <c r="H8" s="340"/>
      <c r="I8" s="340"/>
      <c r="J8" s="340"/>
      <c r="K8" s="5"/>
    </row>
    <row r="9" spans="1:11" ht="25" customHeight="1">
      <c r="A9" s="4"/>
      <c r="B9" s="4"/>
      <c r="C9" s="22"/>
      <c r="D9" s="22"/>
      <c r="E9" s="22"/>
      <c r="F9" s="22"/>
      <c r="G9" s="22"/>
      <c r="H9" s="22"/>
      <c r="I9" s="22"/>
      <c r="J9" s="22"/>
      <c r="K9" s="5"/>
    </row>
    <row r="10" spans="1:11" ht="25" customHeight="1">
      <c r="A10" s="12" t="s">
        <v>63</v>
      </c>
      <c r="B10" s="4"/>
      <c r="C10" s="22"/>
      <c r="D10" s="22"/>
      <c r="E10" s="22"/>
      <c r="F10" s="22"/>
      <c r="G10" s="22"/>
      <c r="H10" s="22"/>
      <c r="I10" s="22"/>
      <c r="J10" s="22"/>
      <c r="K10" s="5"/>
    </row>
    <row r="11" spans="1:11" ht="25" customHeight="1">
      <c r="A11" s="4"/>
      <c r="B11" s="4"/>
      <c r="C11" s="340" t="s">
        <v>72</v>
      </c>
      <c r="D11" s="340"/>
      <c r="E11" s="340"/>
      <c r="F11" s="340"/>
      <c r="G11" s="340"/>
      <c r="H11" s="340"/>
      <c r="I11" s="340"/>
      <c r="J11" s="340"/>
      <c r="K11" s="5"/>
    </row>
    <row r="12" spans="1:11" ht="25" customHeight="1">
      <c r="A12" s="4"/>
      <c r="B12" s="4"/>
      <c r="C12" s="5"/>
      <c r="D12" s="5"/>
      <c r="E12" s="5"/>
      <c r="F12" s="5"/>
      <c r="G12" s="5"/>
      <c r="H12" s="5"/>
      <c r="I12" s="5"/>
      <c r="J12" s="5"/>
      <c r="K12" s="5"/>
    </row>
    <row r="13" spans="1:11" ht="25" customHeight="1">
      <c r="A13" s="12" t="s">
        <v>3</v>
      </c>
      <c r="B13" s="4"/>
      <c r="C13" s="5"/>
      <c r="D13" s="5"/>
      <c r="E13" s="5"/>
      <c r="F13" s="5"/>
      <c r="G13" s="5"/>
      <c r="H13" s="5"/>
      <c r="I13" s="5"/>
      <c r="J13" s="5"/>
      <c r="K13" s="5"/>
    </row>
    <row r="14" spans="1:11" ht="25" customHeight="1">
      <c r="A14" s="4" t="s">
        <v>12</v>
      </c>
      <c r="B14" s="4"/>
      <c r="C14" s="341" t="s">
        <v>64</v>
      </c>
      <c r="D14" s="341"/>
      <c r="E14" s="341"/>
      <c r="F14" s="341"/>
      <c r="G14" s="341"/>
      <c r="H14" s="341"/>
      <c r="I14" s="341"/>
      <c r="J14" s="341"/>
      <c r="K14" s="5"/>
    </row>
    <row r="15" spans="1:11" ht="25" customHeight="1">
      <c r="A15" s="4"/>
      <c r="B15" s="4"/>
      <c r="C15" s="5"/>
      <c r="D15" s="5"/>
      <c r="E15" s="5"/>
      <c r="F15" s="5"/>
      <c r="G15" s="5"/>
      <c r="H15" s="5"/>
      <c r="I15" s="5"/>
      <c r="J15" s="5"/>
      <c r="K15" s="5"/>
    </row>
    <row r="16" spans="1:11" ht="25" customHeight="1">
      <c r="A16" s="37" t="s">
        <v>36</v>
      </c>
      <c r="B16" s="4"/>
      <c r="C16" s="5"/>
      <c r="D16" s="5"/>
      <c r="E16" s="5"/>
      <c r="F16" s="5"/>
      <c r="G16" s="5"/>
      <c r="H16" s="5"/>
      <c r="I16" s="5"/>
      <c r="J16" s="5"/>
      <c r="K16" s="5"/>
    </row>
    <row r="17" spans="1:11" ht="25" customHeight="1">
      <c r="A17" s="4"/>
      <c r="B17" s="4"/>
      <c r="C17" s="351">
        <v>1000000</v>
      </c>
      <c r="D17" s="351"/>
      <c r="E17" s="351"/>
      <c r="F17" s="11" t="s">
        <v>11</v>
      </c>
      <c r="G17" s="5"/>
      <c r="H17" s="5"/>
      <c r="I17" s="5"/>
      <c r="J17" s="5"/>
      <c r="K17" s="5"/>
    </row>
    <row r="18" spans="1:11" ht="25" customHeight="1">
      <c r="A18" s="4"/>
      <c r="B18" s="4"/>
      <c r="C18" s="5"/>
      <c r="D18" s="5"/>
      <c r="E18" s="5"/>
      <c r="F18" s="5"/>
      <c r="G18" s="5"/>
      <c r="H18" s="5"/>
      <c r="I18" s="5"/>
      <c r="J18" s="5"/>
      <c r="K18" s="5"/>
    </row>
    <row r="19" spans="1:11" ht="25" customHeight="1">
      <c r="A19" s="12" t="s">
        <v>18</v>
      </c>
      <c r="B19" s="4"/>
      <c r="C19" s="5"/>
      <c r="D19" s="5"/>
      <c r="E19" s="5"/>
      <c r="F19" s="5"/>
      <c r="G19" s="5"/>
      <c r="H19" s="5"/>
      <c r="I19" s="5"/>
      <c r="J19" s="5"/>
      <c r="K19" s="5"/>
    </row>
    <row r="20" spans="1:11" ht="25" customHeight="1">
      <c r="A20" s="12"/>
      <c r="B20" s="4"/>
      <c r="C20" s="45" t="s">
        <v>151</v>
      </c>
      <c r="D20" s="15" t="s">
        <v>39</v>
      </c>
      <c r="E20" s="38"/>
      <c r="F20" s="38"/>
      <c r="G20" s="38"/>
      <c r="H20" s="38"/>
      <c r="I20" s="38"/>
      <c r="J20" s="38"/>
      <c r="K20" s="38"/>
    </row>
    <row r="21" spans="1:11" ht="25" customHeight="1">
      <c r="A21" s="12"/>
      <c r="B21" s="4"/>
      <c r="C21" s="45" t="s">
        <v>37</v>
      </c>
      <c r="D21" s="15" t="s">
        <v>38</v>
      </c>
      <c r="E21" s="47"/>
      <c r="F21" s="47"/>
      <c r="G21" s="47"/>
      <c r="H21" s="47"/>
      <c r="I21" s="47"/>
      <c r="J21" s="47"/>
      <c r="K21" s="22"/>
    </row>
    <row r="22" spans="1:11" ht="25" customHeight="1">
      <c r="A22" s="12"/>
      <c r="B22" s="4"/>
      <c r="C22" s="45" t="s">
        <v>37</v>
      </c>
      <c r="D22" s="15" t="s">
        <v>154</v>
      </c>
      <c r="E22" s="47"/>
      <c r="F22" s="47"/>
      <c r="G22" s="47"/>
      <c r="H22" s="47"/>
      <c r="I22" s="47"/>
      <c r="J22" s="47"/>
      <c r="K22" s="22"/>
    </row>
    <row r="23" spans="1:11" ht="25" customHeight="1">
      <c r="A23" s="12"/>
      <c r="B23" s="4"/>
      <c r="C23" s="45" t="s">
        <v>37</v>
      </c>
      <c r="D23" s="15" t="s">
        <v>60</v>
      </c>
      <c r="E23" s="49"/>
      <c r="F23" s="49"/>
      <c r="G23" s="49"/>
      <c r="H23" s="49"/>
      <c r="I23" s="5"/>
      <c r="J23" s="5"/>
      <c r="K23" s="5"/>
    </row>
    <row r="24" spans="1:11" ht="25" customHeight="1">
      <c r="A24" s="12"/>
      <c r="B24" s="4"/>
      <c r="C24" s="45" t="s">
        <v>37</v>
      </c>
      <c r="D24" s="15" t="s">
        <v>41</v>
      </c>
      <c r="E24" s="38"/>
      <c r="F24" s="38"/>
      <c r="G24" s="38"/>
      <c r="H24" s="38"/>
      <c r="I24" s="38"/>
      <c r="J24" s="38"/>
      <c r="K24" s="38"/>
    </row>
    <row r="25" spans="1:11" ht="25" customHeight="1">
      <c r="A25" s="12"/>
      <c r="B25" s="4"/>
      <c r="C25" s="45" t="s">
        <v>37</v>
      </c>
      <c r="D25" s="15" t="s">
        <v>40</v>
      </c>
      <c r="E25" s="47"/>
      <c r="F25" s="47"/>
      <c r="G25" s="47"/>
      <c r="H25" s="47"/>
      <c r="I25" s="47"/>
      <c r="J25" s="47"/>
      <c r="K25" s="22"/>
    </row>
    <row r="26" spans="1:11" ht="25" customHeight="1">
      <c r="A26" s="12"/>
      <c r="B26" s="12"/>
      <c r="C26" s="12"/>
      <c r="D26" s="12"/>
      <c r="E26" s="12"/>
      <c r="F26" s="12"/>
      <c r="G26" s="12"/>
      <c r="H26" s="12"/>
      <c r="I26" s="12"/>
      <c r="J26" s="12"/>
      <c r="K26" s="12"/>
    </row>
    <row r="27" spans="1:11" s="13" customFormat="1" ht="26" customHeight="1">
      <c r="A27" s="9" t="s">
        <v>17</v>
      </c>
      <c r="B27" s="9"/>
      <c r="C27" s="8"/>
      <c r="D27" s="8"/>
      <c r="E27" s="8"/>
      <c r="F27" s="8"/>
      <c r="G27" s="8"/>
      <c r="H27" s="8"/>
      <c r="I27" s="8"/>
      <c r="J27" s="8"/>
      <c r="K27" s="8"/>
    </row>
    <row r="28" spans="1:11" s="34" customFormat="1" ht="25" customHeight="1">
      <c r="A28" s="22"/>
      <c r="B28" s="22"/>
      <c r="C28" s="158" t="s">
        <v>153</v>
      </c>
      <c r="D28" s="22"/>
      <c r="E28" s="22"/>
      <c r="F28" s="22"/>
      <c r="G28" s="22"/>
      <c r="H28" s="22"/>
      <c r="I28" s="22"/>
      <c r="J28" s="22"/>
      <c r="K28" s="22"/>
    </row>
    <row r="29" spans="1:11" s="34" customFormat="1" ht="25" customHeight="1">
      <c r="A29" s="22"/>
      <c r="B29" s="22"/>
      <c r="C29" s="158" t="s">
        <v>16</v>
      </c>
      <c r="D29" s="22"/>
      <c r="E29" s="22"/>
      <c r="F29" s="22"/>
      <c r="G29" s="22"/>
      <c r="H29" s="22"/>
      <c r="I29" s="22"/>
      <c r="J29" s="22"/>
      <c r="K29" s="22"/>
    </row>
    <row r="30" spans="1:11" ht="25" customHeight="1">
      <c r="A30" s="7"/>
      <c r="B30" s="7"/>
      <c r="C30" s="5"/>
      <c r="D30" s="5"/>
      <c r="E30" s="5"/>
      <c r="F30" s="5"/>
      <c r="G30" s="5"/>
      <c r="H30" s="5"/>
      <c r="I30" s="5"/>
      <c r="J30" s="5"/>
      <c r="K30" s="5"/>
    </row>
    <row r="31" spans="1:11" ht="25" customHeight="1">
      <c r="A31" s="7"/>
      <c r="B31" s="7"/>
      <c r="C31" s="5"/>
      <c r="D31" s="5"/>
      <c r="E31" s="5"/>
      <c r="F31" s="5"/>
      <c r="G31" s="5"/>
      <c r="H31" s="5"/>
      <c r="I31" s="5"/>
      <c r="J31" s="5"/>
      <c r="K31" s="5"/>
    </row>
    <row r="32" spans="1:11">
      <c r="A32" s="7"/>
      <c r="B32" s="7"/>
      <c r="C32" s="5"/>
      <c r="D32" s="5"/>
      <c r="E32" s="5"/>
      <c r="F32" s="5"/>
      <c r="G32" s="5"/>
      <c r="H32" s="5"/>
      <c r="I32" s="5"/>
      <c r="J32" s="5"/>
      <c r="K32" s="5"/>
    </row>
    <row r="33" spans="1:11">
      <c r="A33" s="7"/>
      <c r="B33" s="7"/>
      <c r="C33" s="5"/>
      <c r="D33" s="5"/>
      <c r="E33" s="5"/>
      <c r="F33" s="5"/>
      <c r="G33" s="5"/>
      <c r="H33" s="5"/>
      <c r="I33" s="5"/>
      <c r="J33" s="5"/>
      <c r="K33" s="5"/>
    </row>
    <row r="34" spans="1:11">
      <c r="A34" s="7"/>
      <c r="B34" s="7"/>
      <c r="C34" s="5"/>
      <c r="D34" s="5"/>
      <c r="E34" s="5"/>
      <c r="F34" s="5"/>
      <c r="G34" s="5"/>
      <c r="H34" s="5"/>
      <c r="I34" s="5"/>
      <c r="J34" s="5"/>
      <c r="K34" s="5"/>
    </row>
    <row r="35" spans="1:11">
      <c r="A35" s="7"/>
      <c r="B35" s="7"/>
      <c r="C35" s="5"/>
      <c r="D35" s="5"/>
      <c r="E35" s="5"/>
      <c r="F35" s="5"/>
      <c r="G35" s="5"/>
      <c r="H35" s="5"/>
      <c r="I35" s="5"/>
      <c r="J35" s="5"/>
      <c r="K35" s="5"/>
    </row>
    <row r="36" spans="1:11">
      <c r="A36" s="7"/>
      <c r="B36" s="7"/>
      <c r="C36" s="5"/>
      <c r="D36" s="5"/>
      <c r="E36" s="5"/>
      <c r="F36" s="5"/>
      <c r="G36" s="5"/>
      <c r="H36" s="5"/>
      <c r="I36" s="5"/>
      <c r="J36" s="5"/>
      <c r="K36" s="5"/>
    </row>
    <row r="37" spans="1:11">
      <c r="A37" s="7"/>
      <c r="B37" s="7"/>
      <c r="C37" s="5"/>
      <c r="D37" s="5"/>
      <c r="E37" s="5"/>
      <c r="F37" s="5"/>
      <c r="G37" s="5"/>
      <c r="H37" s="5"/>
      <c r="I37" s="5"/>
      <c r="J37" s="5"/>
      <c r="K37" s="5"/>
    </row>
    <row r="38" spans="1:11">
      <c r="A38" s="7"/>
      <c r="B38" s="7"/>
      <c r="C38" s="5"/>
      <c r="D38" s="5"/>
      <c r="E38" s="5"/>
      <c r="F38" s="5"/>
      <c r="G38" s="5"/>
      <c r="H38" s="5"/>
      <c r="I38" s="5"/>
      <c r="J38" s="5"/>
      <c r="K38" s="5"/>
    </row>
    <row r="39" spans="1:11">
      <c r="A39" s="7"/>
      <c r="B39" s="7"/>
      <c r="C39" s="5"/>
      <c r="D39" s="5"/>
      <c r="E39" s="5"/>
      <c r="F39" s="5"/>
      <c r="G39" s="5"/>
      <c r="H39" s="5"/>
      <c r="I39" s="5"/>
      <c r="J39" s="5"/>
      <c r="K39" s="5"/>
    </row>
    <row r="40" spans="1:11">
      <c r="A40" s="7"/>
      <c r="B40" s="7"/>
      <c r="C40" s="5"/>
      <c r="D40" s="5"/>
      <c r="E40" s="5"/>
      <c r="F40" s="5"/>
      <c r="G40" s="5"/>
      <c r="H40" s="5"/>
      <c r="I40" s="5"/>
      <c r="J40" s="5"/>
      <c r="K40" s="5"/>
    </row>
    <row r="41" spans="1:11">
      <c r="A41" s="7"/>
      <c r="B41" s="7"/>
      <c r="C41" s="5"/>
      <c r="D41" s="5"/>
      <c r="E41" s="5"/>
      <c r="F41" s="5"/>
      <c r="G41" s="5"/>
      <c r="H41" s="5"/>
      <c r="I41" s="5"/>
      <c r="J41" s="5"/>
      <c r="K41" s="5"/>
    </row>
    <row r="42" spans="1:11">
      <c r="A42" s="7"/>
      <c r="B42" s="7"/>
      <c r="C42" s="5"/>
      <c r="D42" s="5"/>
      <c r="E42" s="5"/>
      <c r="F42" s="5"/>
      <c r="G42" s="5"/>
      <c r="H42" s="5"/>
      <c r="I42" s="5"/>
      <c r="J42" s="5"/>
      <c r="K42" s="5"/>
    </row>
  </sheetData>
  <mergeCells count="6">
    <mergeCell ref="C17:E17"/>
    <mergeCell ref="A3:K3"/>
    <mergeCell ref="C14:J14"/>
    <mergeCell ref="C5:J5"/>
    <mergeCell ref="C8:J8"/>
    <mergeCell ref="C11:J11"/>
  </mergeCells>
  <phoneticPr fontId="1"/>
  <pageMargins left="0.59055118110236227" right="0.59055118110236227" top="0.98425196850393704" bottom="0.59055118110236227" header="0.51181102362204722" footer="0.51181102362204722"/>
  <pageSetup paperSize="9" scale="70" orientation="portrait" blackAndWhite="1"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5F38939-97AB-46F1-B9A3-D8874A9F56D1}">
  <ds:schemaRefs>
    <ds:schemaRef ds:uri="8B97BE19-CDDD-400E-817A-CFDD13F7EC12"/>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4286A169-6BB8-48B7-AB26-C5445A2AD5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各シートの説明</vt:lpstr>
      <vt:lpstr>個票1</vt:lpstr>
      <vt:lpstr>別紙概要 (個別対応方式)</vt:lpstr>
      <vt:lpstr>別紙概要 (一括比例配分方式)</vt:lpstr>
      <vt:lpstr>別紙概要（返還なし）</vt:lpstr>
      <vt:lpstr>各シートの説明!Print_Area</vt:lpstr>
      <vt:lpstr>個票1!Print_Area</vt:lpstr>
      <vt:lpstr>'別紙概要 (一括比例配分方式)'!Print_Area</vt:lpstr>
      <vt:lpstr>'別紙概要 (個別対応方式)'!Print_Area</vt:lpstr>
      <vt:lpstr>'別紙概要（返還なし）'!Print_Area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仕入控除税額報告様式と記載例</dc:title>
  <dc:creator>元澤　由美（会任）</dc:creator>
  <cp:lastModifiedBy>髙桑　健</cp:lastModifiedBy>
  <cp:lastPrinted>2021-09-06T02:59:45Z</cp:lastPrinted>
  <dcterms:created xsi:type="dcterms:W3CDTF">1997-01-08T22:48:59Z</dcterms:created>
  <dcterms:modified xsi:type="dcterms:W3CDTF">2021-09-06T03:07:08Z</dcterms:modified>
</cp:coreProperties>
</file>