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19927DB9-F424-4E0A-987A-2F596BE89877}" xr6:coauthVersionLast="36" xr6:coauthVersionMax="36" xr10:uidLastSave="{00000000-0000-0000-0000-000000000000}"/>
  <bookViews>
    <workbookView xWindow="0" yWindow="0" windowWidth="22260" windowHeight="12650" xr2:uid="{00000000-000D-0000-FFFF-FFFF00000000}"/>
  </bookViews>
  <sheets>
    <sheet name="補助対象経費内訳書" sheetId="1" r:id="rId1"/>
    <sheet name="記載例" sheetId="3" r:id="rId2"/>
  </sheets>
  <definedNames>
    <definedName name="_xlnm.Print_Area" localSheetId="1">記載例!$C$1:$K$35</definedName>
    <definedName name="_xlnm.Print_Area" localSheetId="0">補助対象経費内訳書!$C$1:$K$35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3" l="1"/>
  <c r="J29" i="1" l="1"/>
  <c r="K29" i="1" s="1"/>
  <c r="H29" i="1"/>
  <c r="I29" i="1"/>
  <c r="J34" i="1"/>
  <c r="K26" i="1"/>
  <c r="H20" i="3" l="1"/>
  <c r="H21" i="1"/>
  <c r="H20" i="1"/>
  <c r="I20" i="1"/>
  <c r="J20" i="1"/>
  <c r="I21" i="1"/>
  <c r="J21" i="1"/>
  <c r="I22" i="1"/>
  <c r="J22" i="1"/>
  <c r="I23" i="1"/>
  <c r="J23" i="1"/>
  <c r="I24" i="1"/>
  <c r="J24" i="1"/>
  <c r="I25" i="1"/>
  <c r="J25" i="1"/>
  <c r="I26" i="1"/>
  <c r="J26" i="1"/>
  <c r="I27" i="1"/>
  <c r="J27" i="1"/>
  <c r="H22" i="1"/>
  <c r="H23" i="1"/>
  <c r="H24" i="1"/>
  <c r="H25" i="1"/>
  <c r="H26" i="1"/>
  <c r="H27" i="1"/>
  <c r="H26" i="3" l="1"/>
  <c r="I26" i="3"/>
  <c r="J26" i="3"/>
  <c r="H21" i="3" l="1"/>
  <c r="I21" i="3"/>
  <c r="J21" i="3"/>
  <c r="H22" i="3"/>
  <c r="I22" i="3"/>
  <c r="J22" i="3"/>
  <c r="H23" i="3"/>
  <c r="I23" i="3"/>
  <c r="J23" i="3"/>
  <c r="H24" i="3"/>
  <c r="I24" i="3"/>
  <c r="J24" i="3"/>
  <c r="H25" i="3"/>
  <c r="I25" i="3"/>
  <c r="J25" i="3"/>
  <c r="H27" i="3"/>
  <c r="I27" i="3"/>
  <c r="J27" i="3"/>
  <c r="I20" i="3"/>
  <c r="J20" i="3"/>
  <c r="I14" i="3"/>
  <c r="H14" i="3"/>
  <c r="J33" i="3" s="1"/>
  <c r="I14" i="1"/>
  <c r="J14" i="1"/>
  <c r="H14" i="1"/>
  <c r="J33" i="1" s="1"/>
  <c r="J29" i="3" l="1"/>
  <c r="K29" i="3" s="1"/>
  <c r="I29" i="3"/>
  <c r="H29" i="3"/>
  <c r="K26" i="3"/>
  <c r="J34" i="3"/>
  <c r="J35" i="3" s="1"/>
  <c r="J35" i="1" l="1"/>
</calcChain>
</file>

<file path=xl/sharedStrings.xml><?xml version="1.0" encoding="utf-8"?>
<sst xmlns="http://schemas.openxmlformats.org/spreadsheetml/2006/main" count="97" uniqueCount="60">
  <si>
    <t>金額（税込）</t>
    <rPh sb="0" eb="2">
      <t>キンガク</t>
    </rPh>
    <rPh sb="3" eb="5">
      <t>ゼイコ</t>
    </rPh>
    <phoneticPr fontId="1"/>
  </si>
  <si>
    <t>金額（税抜）</t>
    <rPh sb="0" eb="2">
      <t>キンガク</t>
    </rPh>
    <rPh sb="3" eb="5">
      <t>ゼイヌ</t>
    </rPh>
    <phoneticPr fontId="1"/>
  </si>
  <si>
    <t>原材料費</t>
    <rPh sb="0" eb="4">
      <t>ゲンザイリョウヒ</t>
    </rPh>
    <phoneticPr fontId="1"/>
  </si>
  <si>
    <t>消耗品費</t>
    <rPh sb="0" eb="4">
      <t>ショウモウヒンヒ</t>
    </rPh>
    <phoneticPr fontId="1"/>
  </si>
  <si>
    <t>賃借料</t>
    <rPh sb="0" eb="3">
      <t>チンシャクリョウ</t>
    </rPh>
    <phoneticPr fontId="1"/>
  </si>
  <si>
    <t>通信運搬費</t>
    <rPh sb="0" eb="2">
      <t>ツウシン</t>
    </rPh>
    <rPh sb="2" eb="5">
      <t>ウンパンヒ</t>
    </rPh>
    <phoneticPr fontId="1"/>
  </si>
  <si>
    <t>広告宣伝費</t>
    <rPh sb="0" eb="2">
      <t>コウコク</t>
    </rPh>
    <rPh sb="2" eb="5">
      <t>センデンヒ</t>
    </rPh>
    <phoneticPr fontId="1"/>
  </si>
  <si>
    <t>設備整備費</t>
    <rPh sb="0" eb="2">
      <t>セツビ</t>
    </rPh>
    <rPh sb="2" eb="5">
      <t>セイビヒ</t>
    </rPh>
    <phoneticPr fontId="1"/>
  </si>
  <si>
    <t>合計</t>
    <rPh sb="0" eb="2">
      <t>ゴウケイ</t>
    </rPh>
    <phoneticPr fontId="1"/>
  </si>
  <si>
    <t>事業費</t>
    <rPh sb="0" eb="3">
      <t>ジギョウヒ</t>
    </rPh>
    <phoneticPr fontId="1"/>
  </si>
  <si>
    <t>自己資金等</t>
    <rPh sb="0" eb="4">
      <t>ジコシキン</t>
    </rPh>
    <rPh sb="4" eb="5">
      <t>トウ</t>
    </rPh>
    <phoneticPr fontId="1"/>
  </si>
  <si>
    <t>補助金</t>
    <rPh sb="0" eb="3">
      <t>ホジョキン</t>
    </rPh>
    <phoneticPr fontId="1"/>
  </si>
  <si>
    <t>●●株式会社</t>
    <rPh sb="2" eb="6">
      <t>カブシキガイシャ</t>
    </rPh>
    <phoneticPr fontId="1"/>
  </si>
  <si>
    <t>九条ねぎ</t>
    <rPh sb="0" eb="2">
      <t>クジョウ</t>
    </rPh>
    <phoneticPr fontId="1"/>
  </si>
  <si>
    <t>簡易急速冷凍機</t>
    <rPh sb="0" eb="2">
      <t>カンイ</t>
    </rPh>
    <rPh sb="2" eb="4">
      <t>キュウソク</t>
    </rPh>
    <rPh sb="4" eb="7">
      <t>レイトウキ</t>
    </rPh>
    <phoneticPr fontId="1"/>
  </si>
  <si>
    <t>支払調書</t>
    <rPh sb="0" eb="2">
      <t>シハライ</t>
    </rPh>
    <rPh sb="2" eb="4">
      <t>チョウショ</t>
    </rPh>
    <phoneticPr fontId="1"/>
  </si>
  <si>
    <t>費目</t>
    <rPh sb="0" eb="2">
      <t>ヒモク</t>
    </rPh>
    <phoneticPr fontId="1"/>
  </si>
  <si>
    <t>補助対象経費</t>
    <rPh sb="0" eb="2">
      <t>ホジョ</t>
    </rPh>
    <rPh sb="2" eb="4">
      <t>タイショウ</t>
    </rPh>
    <rPh sb="4" eb="6">
      <t>ケイヒ</t>
    </rPh>
    <phoneticPr fontId="1"/>
  </si>
  <si>
    <t>支出先</t>
    <rPh sb="0" eb="2">
      <t>シシュツ</t>
    </rPh>
    <rPh sb="2" eb="3">
      <t>サキ</t>
    </rPh>
    <phoneticPr fontId="1"/>
  </si>
  <si>
    <t>支出年月日</t>
    <rPh sb="0" eb="2">
      <t>シシュツ</t>
    </rPh>
    <rPh sb="2" eb="5">
      <t>ネンガッピ</t>
    </rPh>
    <phoneticPr fontId="1"/>
  </si>
  <si>
    <t>支出内容</t>
    <rPh sb="0" eb="2">
      <t>シシュツ</t>
    </rPh>
    <rPh sb="2" eb="4">
      <t>ナイヨウ</t>
    </rPh>
    <phoneticPr fontId="1"/>
  </si>
  <si>
    <t>摘要（数量・単価等）</t>
    <rPh sb="0" eb="2">
      <t>テキヨウ</t>
    </rPh>
    <rPh sb="3" eb="5">
      <t>スウリョウ</t>
    </rPh>
    <rPh sb="6" eb="8">
      <t>タンカ</t>
    </rPh>
    <rPh sb="8" eb="9">
      <t>トウ</t>
    </rPh>
    <phoneticPr fontId="1"/>
  </si>
  <si>
    <t>証憑番号</t>
    <rPh sb="0" eb="2">
      <t>ショウヒョウ</t>
    </rPh>
    <rPh sb="2" eb="4">
      <t>バンゴウ</t>
    </rPh>
    <phoneticPr fontId="1"/>
  </si>
  <si>
    <t>※金額（税込）と金額（税抜）は証憑と一致させてください</t>
    <rPh sb="1" eb="3">
      <t>キンガク</t>
    </rPh>
    <rPh sb="4" eb="6">
      <t>ゼイコミ</t>
    </rPh>
    <rPh sb="8" eb="10">
      <t>キンガク</t>
    </rPh>
    <rPh sb="11" eb="13">
      <t>ゼイヌキ</t>
    </rPh>
    <rPh sb="15" eb="17">
      <t>ショウヒョウ</t>
    </rPh>
    <rPh sb="18" eb="20">
      <t>イッチ</t>
    </rPh>
    <phoneticPr fontId="1"/>
  </si>
  <si>
    <t>交付決定額</t>
    <rPh sb="0" eb="2">
      <t>コウフ</t>
    </rPh>
    <rPh sb="2" eb="4">
      <t>ケッテイ</t>
    </rPh>
    <rPh sb="4" eb="5">
      <t>ガク</t>
    </rPh>
    <phoneticPr fontId="1"/>
  </si>
  <si>
    <t>京都府が発出した交付決定通知書に記載されている交付決定額を記載してください　→</t>
    <rPh sb="0" eb="3">
      <t>キョウトフ</t>
    </rPh>
    <rPh sb="4" eb="6">
      <t>ハッシュツ</t>
    </rPh>
    <rPh sb="8" eb="10">
      <t>コウフ</t>
    </rPh>
    <rPh sb="10" eb="12">
      <t>ケッテイ</t>
    </rPh>
    <rPh sb="12" eb="14">
      <t>ツウチ</t>
    </rPh>
    <rPh sb="14" eb="15">
      <t>ショ</t>
    </rPh>
    <rPh sb="16" eb="18">
      <t>キサイ</t>
    </rPh>
    <rPh sb="23" eb="25">
      <t>コウフ</t>
    </rPh>
    <rPh sb="25" eb="27">
      <t>ケッテイ</t>
    </rPh>
    <rPh sb="27" eb="28">
      <t>ガク</t>
    </rPh>
    <rPh sb="29" eb="31">
      <t>キサイ</t>
    </rPh>
    <phoneticPr fontId="1"/>
  </si>
  <si>
    <t>※補助対象経費は証憑に記載された金額のうち本補助金の対象となる金額を記載してください</t>
    <rPh sb="1" eb="3">
      <t>ホジョ</t>
    </rPh>
    <rPh sb="3" eb="5">
      <t>タイショウ</t>
    </rPh>
    <rPh sb="5" eb="7">
      <t>ケイヒ</t>
    </rPh>
    <rPh sb="8" eb="10">
      <t>ショウヒョウ</t>
    </rPh>
    <rPh sb="11" eb="13">
      <t>キサイ</t>
    </rPh>
    <rPh sb="16" eb="18">
      <t>キンガク</t>
    </rPh>
    <rPh sb="21" eb="22">
      <t>ホン</t>
    </rPh>
    <rPh sb="22" eb="25">
      <t>ホジョキン</t>
    </rPh>
    <rPh sb="26" eb="28">
      <t>タイショウ</t>
    </rPh>
    <rPh sb="31" eb="33">
      <t>キンガク</t>
    </rPh>
    <rPh sb="34" eb="36">
      <t>キサイ</t>
    </rPh>
    <phoneticPr fontId="1"/>
  </si>
  <si>
    <t>※証憑ごとに記載し、必要に応じて行を増やしてください</t>
    <rPh sb="1" eb="3">
      <t>ショウヒョウ</t>
    </rPh>
    <rPh sb="6" eb="8">
      <t>キサイ</t>
    </rPh>
    <rPh sb="10" eb="12">
      <t>ヒツヨウ</t>
    </rPh>
    <rPh sb="13" eb="14">
      <t>オウ</t>
    </rPh>
    <rPh sb="16" eb="17">
      <t>ギョウ</t>
    </rPh>
    <rPh sb="18" eb="19">
      <t>フ</t>
    </rPh>
    <phoneticPr fontId="1"/>
  </si>
  <si>
    <t>▲▲商店</t>
    <rPh sb="2" eb="4">
      <t>ショウテン</t>
    </rPh>
    <phoneticPr fontId="1"/>
  </si>
  <si>
    <t>（株）■■</t>
    <rPh sb="0" eb="3">
      <t>カブ</t>
    </rPh>
    <phoneticPr fontId="1"/>
  </si>
  <si>
    <t>紙箱</t>
    <rPh sb="0" eb="2">
      <t>カミバコ</t>
    </rPh>
    <phoneticPr fontId="1"/>
  </si>
  <si>
    <t>1,000枚@8円（税抜）で購入（800枚使用）</t>
    <rPh sb="5" eb="6">
      <t>マイ</t>
    </rPh>
    <rPh sb="8" eb="9">
      <t>エン</t>
    </rPh>
    <rPh sb="10" eb="12">
      <t>ゼイヌキ</t>
    </rPh>
    <rPh sb="14" eb="16">
      <t>コウニュウ</t>
    </rPh>
    <rPh sb="20" eb="21">
      <t>マイ</t>
    </rPh>
    <rPh sb="21" eb="23">
      <t>シヨウ</t>
    </rPh>
    <phoneticPr fontId="1"/>
  </si>
  <si>
    <t>3kg@880円（税抜）</t>
    <rPh sb="7" eb="8">
      <t>エン</t>
    </rPh>
    <rPh sb="9" eb="11">
      <t>ゼイヌキ</t>
    </rPh>
    <phoneticPr fontId="1"/>
  </si>
  <si>
    <t>6ka@850円（税抜）</t>
    <rPh sb="7" eb="8">
      <t>エン</t>
    </rPh>
    <rPh sb="9" eb="11">
      <t>ゼイヌキ</t>
    </rPh>
    <phoneticPr fontId="1"/>
  </si>
  <si>
    <t>チラシ</t>
    <phoneticPr fontId="1"/>
  </si>
  <si>
    <t>▲▲▲プリント</t>
    <phoneticPr fontId="1"/>
  </si>
  <si>
    <t>■■化学（株）</t>
    <rPh sb="2" eb="4">
      <t>カガク</t>
    </rPh>
    <rPh sb="4" eb="7">
      <t>カブ</t>
    </rPh>
    <phoneticPr fontId="1"/>
  </si>
  <si>
    <t>食品衛生検査費</t>
    <rPh sb="0" eb="2">
      <t>ショクヒン</t>
    </rPh>
    <rPh sb="2" eb="4">
      <t>エイセイ</t>
    </rPh>
    <rPh sb="4" eb="6">
      <t>ケンサ</t>
    </rPh>
    <rPh sb="6" eb="7">
      <t>ヒ</t>
    </rPh>
    <phoneticPr fontId="1"/>
  </si>
  <si>
    <t>生菌数等</t>
    <rPh sb="0" eb="3">
      <t>セイキンスウ</t>
    </rPh>
    <rPh sb="3" eb="4">
      <t>トウ</t>
    </rPh>
    <phoneticPr fontId="1"/>
  </si>
  <si>
    <t>摘要（数量・単価・規格等）</t>
    <rPh sb="0" eb="2">
      <t>テキヨウ</t>
    </rPh>
    <rPh sb="3" eb="5">
      <t>スウリョウ</t>
    </rPh>
    <rPh sb="6" eb="8">
      <t>タンカ</t>
    </rPh>
    <rPh sb="9" eb="11">
      <t>キカク</t>
    </rPh>
    <rPh sb="11" eb="12">
      <t>トウ</t>
    </rPh>
    <phoneticPr fontId="1"/>
  </si>
  <si>
    <t>（株）▲▲フリーザー</t>
    <rPh sb="0" eb="3">
      <t>カブ</t>
    </rPh>
    <phoneticPr fontId="1"/>
  </si>
  <si>
    <t>▲▲フリーザー（型式○○○○）</t>
    <rPh sb="8" eb="10">
      <t>カタシキ</t>
    </rPh>
    <phoneticPr fontId="1"/>
  </si>
  <si>
    <t>支払調書（記載例）</t>
    <rPh sb="0" eb="2">
      <t>シハライ</t>
    </rPh>
    <rPh sb="2" eb="4">
      <t>チョウショ</t>
    </rPh>
    <rPh sb="5" eb="8">
      <t>キサイレイ</t>
    </rPh>
    <phoneticPr fontId="1"/>
  </si>
  <si>
    <t>補助事業者名：</t>
    <rPh sb="0" eb="2">
      <t>ホジョ</t>
    </rPh>
    <rPh sb="2" eb="5">
      <t>ジギョウシャ</t>
    </rPh>
    <rPh sb="5" eb="6">
      <t>メイ</t>
    </rPh>
    <phoneticPr fontId="1"/>
  </si>
  <si>
    <t>補助事業者名：</t>
    <rPh sb="0" eb="2">
      <t>ホジョ</t>
    </rPh>
    <rPh sb="2" eb="4">
      <t>ジギョウ</t>
    </rPh>
    <rPh sb="4" eb="5">
      <t>シャ</t>
    </rPh>
    <rPh sb="5" eb="6">
      <t>メイ</t>
    </rPh>
    <phoneticPr fontId="1"/>
  </si>
  <si>
    <t>（第５号様式　別添２）</t>
    <rPh sb="1" eb="2">
      <t>ダイ</t>
    </rPh>
    <rPh sb="3" eb="4">
      <t>ゴウ</t>
    </rPh>
    <rPh sb="4" eb="6">
      <t>ヨウシキ</t>
    </rPh>
    <rPh sb="7" eb="9">
      <t>ベッテン</t>
    </rPh>
    <phoneticPr fontId="1"/>
  </si>
  <si>
    <t>委託費</t>
    <rPh sb="0" eb="3">
      <t>イタクヒ</t>
    </rPh>
    <phoneticPr fontId="1"/>
  </si>
  <si>
    <t>役務費</t>
    <rPh sb="0" eb="2">
      <t>エキム</t>
    </rPh>
    <rPh sb="2" eb="3">
      <t>ヒ</t>
    </rPh>
    <phoneticPr fontId="1"/>
  </si>
  <si>
    <t>役務費</t>
    <rPh sb="0" eb="2">
      <t>エキム</t>
    </rPh>
    <rPh sb="2" eb="3">
      <t>ヒ</t>
    </rPh>
    <phoneticPr fontId="1"/>
  </si>
  <si>
    <t>パッケージデザイン</t>
    <phoneticPr fontId="1"/>
  </si>
  <si>
    <t>■■デザイン（株）</t>
    <rPh sb="6" eb="9">
      <t>カブ</t>
    </rPh>
    <phoneticPr fontId="1"/>
  </si>
  <si>
    <t>商品箱デザイン</t>
    <rPh sb="0" eb="2">
      <t>ショウヒン</t>
    </rPh>
    <rPh sb="2" eb="3">
      <t>ハコ</t>
    </rPh>
    <phoneticPr fontId="1"/>
  </si>
  <si>
    <t>　（金額（税抜）と同額になる場合が多いですが、補助対象外の経費を含む場合（期間内に使用しなかったものなど）は、その分を減額して記載してください）</t>
    <phoneticPr fontId="1"/>
  </si>
  <si>
    <t>補助対象経費（税抜）</t>
    <rPh sb="0" eb="2">
      <t>ホジョ</t>
    </rPh>
    <rPh sb="2" eb="4">
      <t>タイショウ</t>
    </rPh>
    <rPh sb="4" eb="6">
      <t>ケイヒ</t>
    </rPh>
    <rPh sb="7" eb="9">
      <t>ゼイヌ</t>
    </rPh>
    <phoneticPr fontId="1"/>
  </si>
  <si>
    <t>ソフト事業費</t>
    <rPh sb="3" eb="6">
      <t>ジギョウヒ</t>
    </rPh>
    <phoneticPr fontId="1"/>
  </si>
  <si>
    <t>20,000枚@7円（税抜）</t>
    <rPh sb="6" eb="7">
      <t>マイ</t>
    </rPh>
    <rPh sb="9" eb="10">
      <t>エン</t>
    </rPh>
    <rPh sb="11" eb="13">
      <t>ゼイヌキ</t>
    </rPh>
    <phoneticPr fontId="1"/>
  </si>
  <si>
    <t>ラベルシール</t>
  </si>
  <si>
    <t>1,000枚@20円（税抜）で購入（800枚使用）</t>
    <rPh sb="5" eb="6">
      <t>マイ</t>
    </rPh>
    <rPh sb="9" eb="10">
      <t>エン</t>
    </rPh>
    <rPh sb="11" eb="13">
      <t>ゼイヌキ</t>
    </rPh>
    <rPh sb="15" eb="17">
      <t>コウニュウ</t>
    </rPh>
    <rPh sb="21" eb="22">
      <t>マイ</t>
    </rPh>
    <rPh sb="22" eb="24">
      <t>シヨウ</t>
    </rPh>
    <phoneticPr fontId="1"/>
  </si>
  <si>
    <t>●●印刷</t>
    <rPh sb="2" eb="4">
      <t>インサツ</t>
    </rPh>
    <phoneticPr fontId="1"/>
  </si>
  <si>
    <t>別記第５号様式　３経費の区分に転記してください　　　</t>
    <rPh sb="0" eb="2">
      <t>ベッキ</t>
    </rPh>
    <rPh sb="2" eb="3">
      <t>ダイ</t>
    </rPh>
    <rPh sb="4" eb="7">
      <t>ゴウヨウシキ</t>
    </rPh>
    <rPh sb="9" eb="11">
      <t>ケイヒ</t>
    </rPh>
    <rPh sb="12" eb="14">
      <t>クブン</t>
    </rPh>
    <rPh sb="15" eb="1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</si>
</sst>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6">
    <font>
      <sz val="11"/>
      <color theme="1"/>
      <name val="Yu Gothic"/>
      <family val="2"/>
      <scheme val="minor"/>
    </font>
    <font>
      <sz val="6"/>
      <name val="Yu Gothic"/>
      <family val="3"/>
      <charset val="128"/>
      <scheme val="minor"/>
    </font>
    <font>
      <sz val="11"/>
      <color theme="1"/>
      <name val="游ゴシック"/>
      <family val="2"/>
      <charset val="128"/>
    </font>
    <font>
      <u/>
      <sz val="11"/>
      <color theme="1"/>
      <name val="Yu Gothic"/>
      <family val="2"/>
      <scheme val="minor"/>
    </font>
    <font>
      <sz val="24"/>
      <color theme="1"/>
      <name val="Yu Gothic"/>
      <family val="3"/>
      <charset val="128"/>
      <scheme val="minor"/>
    </font>
    <font>
      <u/>
      <sz val="11"/>
      <color theme="10"/>
      <name val="Yu Gothic"/>
      <family val="2"/>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xf numFmtId="49" fontId="5" fillId="0" borderId="10" applyFont="0">
      <alignment vertical="center"/>
    </xf>
  </cellStyleXfs>
  <cellXfs count="74">
    <xf numFmtId="0" fontId="0" fillId="0" borderId="0" xfId="0"/>
    <xf numFmtId="0" fontId="0" fillId="0" borderId="0" xfId="0" applyAlignment="1">
      <alignment vertical="center"/>
    </xf>
    <xf numFmtId="0" fontId="4" fillId="0" borderId="0" xfId="0" applyFont="1" applyAlignment="1">
      <alignment horizontal="centerContinuous" vertical="center"/>
    </xf>
    <xf numFmtId="0" fontId="0" fillId="0" borderId="0" xfId="0" applyAlignment="1">
      <alignment horizontal="right" vertical="center"/>
    </xf>
    <xf numFmtId="0" fontId="3" fillId="0" borderId="2" xfId="0" applyFont="1" applyBorder="1" applyAlignment="1">
      <alignment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176" fontId="0" fillId="0" borderId="16" xfId="0" applyNumberFormat="1" applyFill="1" applyBorder="1" applyAlignment="1">
      <alignment vertical="center"/>
    </xf>
    <xf numFmtId="0" fontId="0" fillId="0" borderId="17" xfId="0" applyBorder="1" applyAlignment="1">
      <alignment vertical="center"/>
    </xf>
    <xf numFmtId="0" fontId="0" fillId="0" borderId="0" xfId="0" applyBorder="1" applyAlignment="1">
      <alignment vertical="center"/>
    </xf>
    <xf numFmtId="176" fontId="0" fillId="0" borderId="0" xfId="0" applyNumberFormat="1" applyBorder="1" applyAlignment="1">
      <alignment vertical="center"/>
    </xf>
    <xf numFmtId="0" fontId="0" fillId="0" borderId="0" xfId="0" applyBorder="1" applyAlignment="1">
      <alignment horizontal="centerContinuous" vertical="center"/>
    </xf>
    <xf numFmtId="0" fontId="0" fillId="0" borderId="21" xfId="0" applyBorder="1" applyAlignment="1">
      <alignment horizontal="center" vertical="center"/>
    </xf>
    <xf numFmtId="176" fontId="0" fillId="0" borderId="4" xfId="0" applyNumberFormat="1" applyBorder="1" applyAlignment="1">
      <alignment vertical="center"/>
    </xf>
    <xf numFmtId="0" fontId="0" fillId="0" borderId="22" xfId="0" applyBorder="1" applyAlignment="1">
      <alignment horizontal="center" vertical="center"/>
    </xf>
    <xf numFmtId="0" fontId="0" fillId="0" borderId="7" xfId="0" applyBorder="1" applyAlignment="1">
      <alignment horizontal="center" vertical="center"/>
    </xf>
    <xf numFmtId="176" fontId="0" fillId="0" borderId="23" xfId="0" applyNumberFormat="1" applyBorder="1" applyAlignment="1">
      <alignment vertical="center"/>
    </xf>
    <xf numFmtId="0" fontId="0" fillId="0" borderId="0" xfId="0" applyAlignment="1">
      <alignment horizontal="center" vertical="center"/>
    </xf>
    <xf numFmtId="176" fontId="0" fillId="0" borderId="0" xfId="0" applyNumberFormat="1" applyAlignment="1">
      <alignment vertical="center"/>
    </xf>
    <xf numFmtId="0" fontId="0" fillId="0" borderId="24" xfId="0" applyBorder="1" applyAlignment="1">
      <alignment horizontal="center" vertical="center"/>
    </xf>
    <xf numFmtId="176" fontId="0" fillId="0" borderId="3" xfId="0" applyNumberFormat="1" applyBorder="1" applyAlignment="1">
      <alignment vertical="center"/>
    </xf>
    <xf numFmtId="0" fontId="2" fillId="0" borderId="0" xfId="0" applyFont="1" applyAlignment="1">
      <alignment vertical="center"/>
    </xf>
    <xf numFmtId="176" fontId="0" fillId="0" borderId="34" xfId="0" applyNumberFormat="1" applyBorder="1" applyAlignment="1">
      <alignment vertical="center"/>
    </xf>
    <xf numFmtId="176" fontId="0" fillId="0" borderId="35" xfId="0" applyNumberFormat="1" applyBorder="1" applyAlignment="1">
      <alignment vertical="center"/>
    </xf>
    <xf numFmtId="176" fontId="0" fillId="0" borderId="36" xfId="0" applyNumberFormat="1" applyBorder="1" applyAlignment="1">
      <alignment vertical="center"/>
    </xf>
    <xf numFmtId="176" fontId="0" fillId="0" borderId="25" xfId="0" applyNumberFormat="1" applyBorder="1" applyAlignment="1">
      <alignment vertical="center"/>
    </xf>
    <xf numFmtId="0" fontId="4" fillId="0" borderId="0" xfId="0" applyFont="1" applyAlignment="1">
      <alignment vertical="center"/>
    </xf>
    <xf numFmtId="0" fontId="0" fillId="0" borderId="27" xfId="0" applyFill="1" applyBorder="1" applyAlignment="1">
      <alignment vertical="center"/>
    </xf>
    <xf numFmtId="0" fontId="0" fillId="0" borderId="9" xfId="0" applyFill="1" applyBorder="1" applyAlignment="1">
      <alignment vertical="center"/>
    </xf>
    <xf numFmtId="176" fontId="0" fillId="0" borderId="9" xfId="0" applyNumberFormat="1" applyFill="1" applyBorder="1" applyAlignment="1">
      <alignment vertical="center"/>
    </xf>
    <xf numFmtId="176" fontId="0" fillId="0" borderId="31" xfId="0" applyNumberFormat="1" applyFill="1" applyBorder="1" applyAlignment="1">
      <alignment vertical="center"/>
    </xf>
    <xf numFmtId="0" fontId="0" fillId="0" borderId="10" xfId="0" applyFill="1" applyBorder="1" applyAlignment="1">
      <alignment vertical="center"/>
    </xf>
    <xf numFmtId="0" fontId="0" fillId="0" borderId="28" xfId="0" applyFill="1" applyBorder="1" applyAlignment="1">
      <alignment vertical="center"/>
    </xf>
    <xf numFmtId="0" fontId="0" fillId="0" borderId="1" xfId="0" applyFill="1" applyBorder="1" applyAlignment="1">
      <alignment vertical="center"/>
    </xf>
    <xf numFmtId="176" fontId="0" fillId="0" borderId="1" xfId="0" applyNumberFormat="1" applyFill="1" applyBorder="1" applyAlignment="1">
      <alignment vertical="center"/>
    </xf>
    <xf numFmtId="176" fontId="0" fillId="0" borderId="32" xfId="0" applyNumberFormat="1" applyFill="1" applyBorder="1" applyAlignment="1">
      <alignment vertical="center"/>
    </xf>
    <xf numFmtId="0" fontId="0" fillId="0" borderId="6" xfId="0" applyFill="1" applyBorder="1" applyAlignment="1">
      <alignment vertical="center"/>
    </xf>
    <xf numFmtId="0" fontId="0" fillId="0" borderId="29" xfId="0" applyFill="1" applyBorder="1" applyAlignment="1">
      <alignment vertical="center"/>
    </xf>
    <xf numFmtId="0" fontId="0" fillId="0" borderId="19" xfId="0" applyFill="1" applyBorder="1" applyAlignment="1">
      <alignment vertical="center"/>
    </xf>
    <xf numFmtId="176" fontId="0" fillId="0" borderId="19" xfId="0" applyNumberFormat="1" applyFill="1" applyBorder="1" applyAlignment="1">
      <alignment vertical="center"/>
    </xf>
    <xf numFmtId="176" fontId="0" fillId="0" borderId="33" xfId="0" applyNumberFormat="1" applyFill="1" applyBorder="1" applyAlignment="1">
      <alignment vertical="center"/>
    </xf>
    <xf numFmtId="0" fontId="0" fillId="0" borderId="20" xfId="0" applyFill="1"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horizontal="right" vertical="center"/>
    </xf>
    <xf numFmtId="0" fontId="2" fillId="0" borderId="0" xfId="0" applyFont="1" applyAlignment="1">
      <alignment horizontal="right"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49" fontId="0" fillId="0" borderId="6" xfId="0" applyNumberFormat="1" applyFill="1" applyBorder="1" applyAlignment="1">
      <alignment vertical="center"/>
    </xf>
    <xf numFmtId="49" fontId="0" fillId="0" borderId="20" xfId="0" applyNumberFormat="1" applyFill="1" applyBorder="1" applyAlignment="1">
      <alignment vertical="center"/>
    </xf>
    <xf numFmtId="177" fontId="0" fillId="0" borderId="9"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9" xfId="0" applyNumberFormat="1" applyFill="1" applyBorder="1" applyAlignment="1">
      <alignment horizontal="center" vertical="center"/>
    </xf>
    <xf numFmtId="176" fontId="0" fillId="0" borderId="3" xfId="0" applyNumberFormat="1" applyBorder="1" applyAlignment="1">
      <alignment horizontal="center" vertical="center"/>
    </xf>
    <xf numFmtId="0" fontId="0" fillId="0" borderId="37" xfId="0" applyBorder="1" applyAlignment="1">
      <alignment horizontal="center" vertical="center"/>
    </xf>
    <xf numFmtId="176" fontId="0" fillId="0" borderId="38" xfId="0" applyNumberFormat="1" applyBorder="1" applyAlignment="1">
      <alignment vertical="center"/>
    </xf>
    <xf numFmtId="176" fontId="0" fillId="0" borderId="39" xfId="0" applyNumberFormat="1" applyBorder="1" applyAlignment="1">
      <alignment vertical="center"/>
    </xf>
    <xf numFmtId="0" fontId="0" fillId="0" borderId="40" xfId="0" applyBorder="1" applyAlignment="1">
      <alignment horizontal="center" vertical="center"/>
    </xf>
    <xf numFmtId="176" fontId="0" fillId="0" borderId="41" xfId="0" applyNumberFormat="1" applyBorder="1" applyAlignment="1">
      <alignment vertical="center"/>
    </xf>
    <xf numFmtId="0" fontId="0" fillId="0" borderId="5" xfId="0" applyBorder="1" applyAlignment="1">
      <alignment horizontal="center" vertical="center"/>
    </xf>
    <xf numFmtId="176" fontId="0" fillId="0" borderId="6" xfId="0" applyNumberFormat="1" applyBorder="1" applyAlignment="1">
      <alignment vertical="center"/>
    </xf>
    <xf numFmtId="0" fontId="0" fillId="0" borderId="42" xfId="0" applyBorder="1" applyAlignment="1">
      <alignment horizontal="center" vertical="center"/>
    </xf>
    <xf numFmtId="176" fontId="0" fillId="0" borderId="43" xfId="0" applyNumberFormat="1" applyBorder="1" applyAlignment="1">
      <alignment vertical="center"/>
    </xf>
    <xf numFmtId="176" fontId="0" fillId="0" borderId="12" xfId="0" applyNumberFormat="1" applyBorder="1"/>
    <xf numFmtId="176" fontId="0" fillId="0" borderId="13" xfId="0" applyNumberFormat="1" applyBorder="1"/>
    <xf numFmtId="0" fontId="0" fillId="0" borderId="41" xfId="0" applyBorder="1"/>
    <xf numFmtId="0" fontId="0" fillId="0" borderId="44" xfId="0" applyBorder="1"/>
  </cellXfs>
  <cellStyles count="2">
    <cellStyle name="スタイル 1" xfId="1" xr:uid="{FD3D564F-D6B1-485E-9CE7-4B1087AE49CC}"/>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1355912</xdr:colOff>
      <xdr:row>32</xdr:row>
      <xdr:rowOff>33619</xdr:rowOff>
    </xdr:from>
    <xdr:to>
      <xdr:col>7</xdr:col>
      <xdr:colOff>1479177</xdr:colOff>
      <xdr:row>34</xdr:row>
      <xdr:rowOff>212912</xdr:rowOff>
    </xdr:to>
    <xdr:sp macro="" textlink="">
      <xdr:nvSpPr>
        <xdr:cNvPr id="3" name="左中かっこ 2">
          <a:extLst>
            <a:ext uri="{FF2B5EF4-FFF2-40B4-BE49-F238E27FC236}">
              <a16:creationId xmlns:a16="http://schemas.microsoft.com/office/drawing/2014/main" id="{D9EC03B0-99DB-420E-8483-DE291AE30741}"/>
            </a:ext>
          </a:extLst>
        </xdr:cNvPr>
        <xdr:cNvSpPr/>
      </xdr:nvSpPr>
      <xdr:spPr>
        <a:xfrm>
          <a:off x="9177618" y="7239001"/>
          <a:ext cx="123265" cy="67235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1355912</xdr:colOff>
      <xdr:row>32</xdr:row>
      <xdr:rowOff>33619</xdr:rowOff>
    </xdr:from>
    <xdr:to>
      <xdr:col>7</xdr:col>
      <xdr:colOff>1479177</xdr:colOff>
      <xdr:row>34</xdr:row>
      <xdr:rowOff>212912</xdr:rowOff>
    </xdr:to>
    <xdr:sp macro="" textlink="">
      <xdr:nvSpPr>
        <xdr:cNvPr id="5" name="左中かっこ 4">
          <a:extLst>
            <a:ext uri="{FF2B5EF4-FFF2-40B4-BE49-F238E27FC236}">
              <a16:creationId xmlns:a16="http://schemas.microsoft.com/office/drawing/2014/main" id="{FE291934-C1D7-4C42-AEFD-1CD0C619E26C}"/>
            </a:ext>
          </a:extLst>
        </xdr:cNvPr>
        <xdr:cNvSpPr/>
      </xdr:nvSpPr>
      <xdr:spPr>
        <a:xfrm>
          <a:off x="9156887" y="8034619"/>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1355912</xdr:colOff>
      <xdr:row>32</xdr:row>
      <xdr:rowOff>33619</xdr:rowOff>
    </xdr:from>
    <xdr:to>
      <xdr:col>7</xdr:col>
      <xdr:colOff>1479177</xdr:colOff>
      <xdr:row>34</xdr:row>
      <xdr:rowOff>212912</xdr:rowOff>
    </xdr:to>
    <xdr:sp macro="" textlink="">
      <xdr:nvSpPr>
        <xdr:cNvPr id="2" name="左中かっこ 1">
          <a:extLst>
            <a:ext uri="{FF2B5EF4-FFF2-40B4-BE49-F238E27FC236}">
              <a16:creationId xmlns:a16="http://schemas.microsoft.com/office/drawing/2014/main" id="{D323E977-4A0F-4910-89F2-B5CA02EE2398}"/>
            </a:ext>
          </a:extLst>
        </xdr:cNvPr>
        <xdr:cNvSpPr/>
      </xdr:nvSpPr>
      <xdr:spPr>
        <a:xfrm>
          <a:off x="9156887" y="7301194"/>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M35"/>
  <sheetViews>
    <sheetView tabSelected="1" view="pageBreakPreview" zoomScale="85" zoomScaleNormal="85" zoomScaleSheetLayoutView="85" workbookViewId="0">
      <selection activeCell="F9" sqref="F9"/>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08203125" style="1" customWidth="1"/>
    <col min="12" max="12" width="19.08203125" style="1" customWidth="1"/>
    <col min="13" max="13" width="32.83203125" style="1" customWidth="1"/>
    <col min="14" max="16384" width="9" style="1"/>
  </cols>
  <sheetData>
    <row r="1" spans="3:13">
      <c r="C1" s="1" t="s">
        <v>45</v>
      </c>
    </row>
    <row r="2" spans="3:13" ht="39">
      <c r="C2" s="2" t="s">
        <v>15</v>
      </c>
      <c r="D2" s="2"/>
      <c r="E2" s="2"/>
      <c r="F2" s="2"/>
      <c r="G2" s="2"/>
      <c r="H2" s="2"/>
      <c r="I2" s="2"/>
      <c r="J2" s="2"/>
      <c r="K2" s="2"/>
      <c r="L2" s="33"/>
      <c r="M2" s="33"/>
    </row>
    <row r="3" spans="3:13" ht="18.5" thickBot="1">
      <c r="J3" s="3" t="s">
        <v>43</v>
      </c>
      <c r="K3" s="4"/>
    </row>
    <row r="4" spans="3:13" ht="18.5" thickBot="1">
      <c r="C4" s="5" t="s">
        <v>22</v>
      </c>
      <c r="D4" s="6" t="s">
        <v>16</v>
      </c>
      <c r="E4" s="7" t="s">
        <v>20</v>
      </c>
      <c r="F4" s="7" t="s">
        <v>18</v>
      </c>
      <c r="G4" s="7" t="s">
        <v>19</v>
      </c>
      <c r="H4" s="7" t="s">
        <v>0</v>
      </c>
      <c r="I4" s="7" t="s">
        <v>1</v>
      </c>
      <c r="J4" s="8" t="s">
        <v>53</v>
      </c>
      <c r="K4" s="9" t="s">
        <v>21</v>
      </c>
    </row>
    <row r="5" spans="3:13">
      <c r="C5" s="52"/>
      <c r="D5" s="34"/>
      <c r="E5" s="35"/>
      <c r="F5" s="35"/>
      <c r="G5" s="57"/>
      <c r="H5" s="36"/>
      <c r="I5" s="36"/>
      <c r="J5" s="37"/>
      <c r="K5" s="38"/>
    </row>
    <row r="6" spans="3:13">
      <c r="C6" s="53"/>
      <c r="D6" s="39"/>
      <c r="E6" s="40"/>
      <c r="F6" s="40"/>
      <c r="G6" s="58"/>
      <c r="H6" s="41"/>
      <c r="I6" s="41"/>
      <c r="J6" s="42"/>
      <c r="K6" s="43"/>
    </row>
    <row r="7" spans="3:13">
      <c r="C7" s="53"/>
      <c r="D7" s="39"/>
      <c r="E7" s="40"/>
      <c r="F7" s="40"/>
      <c r="G7" s="58"/>
      <c r="H7" s="41"/>
      <c r="I7" s="41"/>
      <c r="J7" s="42"/>
      <c r="K7" s="43"/>
    </row>
    <row r="8" spans="3:13">
      <c r="C8" s="53"/>
      <c r="D8" s="39"/>
      <c r="E8" s="40"/>
      <c r="F8" s="40"/>
      <c r="G8" s="58"/>
      <c r="H8" s="41"/>
      <c r="I8" s="41"/>
      <c r="J8" s="42"/>
      <c r="K8" s="43"/>
    </row>
    <row r="9" spans="3:13">
      <c r="C9" s="53"/>
      <c r="D9" s="39"/>
      <c r="E9" s="40"/>
      <c r="F9" s="40"/>
      <c r="G9" s="58"/>
      <c r="H9" s="41"/>
      <c r="I9" s="41"/>
      <c r="J9" s="42"/>
      <c r="K9" s="43"/>
    </row>
    <row r="10" spans="3:13">
      <c r="C10" s="53"/>
      <c r="D10" s="39"/>
      <c r="E10" s="40"/>
      <c r="F10" s="40"/>
      <c r="G10" s="58"/>
      <c r="H10" s="41"/>
      <c r="I10" s="41"/>
      <c r="J10" s="42"/>
      <c r="K10" s="43"/>
    </row>
    <row r="11" spans="3:13">
      <c r="C11" s="53"/>
      <c r="D11" s="39"/>
      <c r="E11" s="40"/>
      <c r="F11" s="40"/>
      <c r="G11" s="58"/>
      <c r="H11" s="41"/>
      <c r="I11" s="41"/>
      <c r="J11" s="42"/>
      <c r="K11" s="43"/>
    </row>
    <row r="12" spans="3:13">
      <c r="C12" s="53"/>
      <c r="D12" s="39"/>
      <c r="E12" s="40"/>
      <c r="F12" s="40"/>
      <c r="G12" s="58"/>
      <c r="H12" s="41"/>
      <c r="I12" s="41"/>
      <c r="J12" s="42"/>
      <c r="K12" s="43"/>
    </row>
    <row r="13" spans="3:13" ht="18.5" thickBot="1">
      <c r="C13" s="54"/>
      <c r="D13" s="44"/>
      <c r="E13" s="45"/>
      <c r="F13" s="45"/>
      <c r="G13" s="59"/>
      <c r="H13" s="46"/>
      <c r="I13" s="46"/>
      <c r="J13" s="47"/>
      <c r="K13" s="48"/>
    </row>
    <row r="14" spans="3:13" ht="19" thickTop="1" thickBot="1">
      <c r="C14" s="11" t="s">
        <v>8</v>
      </c>
      <c r="D14" s="12"/>
      <c r="E14" s="12"/>
      <c r="F14" s="12"/>
      <c r="G14" s="13"/>
      <c r="H14" s="14">
        <f>SUM(H5:H13)</f>
        <v>0</v>
      </c>
      <c r="I14" s="14">
        <f t="shared" ref="I14:J14" si="0">SUM(I5:I13)</f>
        <v>0</v>
      </c>
      <c r="J14" s="14">
        <f t="shared" si="0"/>
        <v>0</v>
      </c>
      <c r="K14" s="15"/>
    </row>
    <row r="15" spans="3:13">
      <c r="C15" s="16" t="s">
        <v>27</v>
      </c>
      <c r="D15" s="16"/>
      <c r="E15" s="16"/>
      <c r="F15" s="16"/>
      <c r="G15" s="16"/>
      <c r="H15" s="17"/>
      <c r="I15" s="17"/>
      <c r="J15" s="17"/>
      <c r="K15" s="16"/>
    </row>
    <row r="16" spans="3:13">
      <c r="C16" s="16" t="s">
        <v>23</v>
      </c>
      <c r="D16" s="16"/>
      <c r="E16" s="16"/>
      <c r="F16" s="16"/>
      <c r="G16" s="16"/>
      <c r="H16" s="17"/>
      <c r="I16" s="17"/>
      <c r="J16" s="17"/>
      <c r="K16" s="16"/>
    </row>
    <row r="17" spans="3:11">
      <c r="C17" s="16" t="s">
        <v>26</v>
      </c>
      <c r="D17" s="16"/>
      <c r="E17" s="18"/>
      <c r="F17" s="18"/>
      <c r="G17" s="18"/>
      <c r="H17" s="17"/>
      <c r="I17" s="17"/>
      <c r="J17" s="17"/>
      <c r="K17" s="16"/>
    </row>
    <row r="18" spans="3:11">
      <c r="C18" s="16" t="s">
        <v>52</v>
      </c>
      <c r="D18" s="16"/>
      <c r="E18" s="18"/>
      <c r="F18" s="18"/>
      <c r="G18" s="18"/>
      <c r="H18" s="17"/>
      <c r="I18" s="17"/>
      <c r="J18" s="17"/>
      <c r="K18" s="16"/>
    </row>
    <row r="19" spans="3:11" ht="18.5" thickBot="1"/>
    <row r="20" spans="3:11">
      <c r="G20" s="64" t="s">
        <v>2</v>
      </c>
      <c r="H20" s="20">
        <f>SUMIFS(H$5:H$13,$D$5:$D$13,$G20)</f>
        <v>0</v>
      </c>
      <c r="I20" s="20">
        <f t="shared" ref="I20:J20" si="1">SUMIFS(I$5:I$13,$D$5:$D$13,$G20)</f>
        <v>0</v>
      </c>
      <c r="J20" s="65">
        <f t="shared" si="1"/>
        <v>0</v>
      </c>
    </row>
    <row r="21" spans="3:11">
      <c r="G21" s="66" t="s">
        <v>3</v>
      </c>
      <c r="H21" s="10">
        <f>SUMIFS(H$5:H$13,$D$5:$D$13,$G21)</f>
        <v>0</v>
      </c>
      <c r="I21" s="10">
        <f t="shared" ref="H21:J27" si="2">SUMIFS(I$5:I$13,$D$5:$D$13,$G21)</f>
        <v>0</v>
      </c>
      <c r="J21" s="67">
        <f t="shared" si="2"/>
        <v>0</v>
      </c>
    </row>
    <row r="22" spans="3:11">
      <c r="G22" s="66" t="s">
        <v>4</v>
      </c>
      <c r="H22" s="10">
        <f t="shared" si="2"/>
        <v>0</v>
      </c>
      <c r="I22" s="10">
        <f t="shared" si="2"/>
        <v>0</v>
      </c>
      <c r="J22" s="67">
        <f t="shared" si="2"/>
        <v>0</v>
      </c>
    </row>
    <row r="23" spans="3:11">
      <c r="G23" s="66" t="s">
        <v>5</v>
      </c>
      <c r="H23" s="10">
        <f t="shared" si="2"/>
        <v>0</v>
      </c>
      <c r="I23" s="10">
        <f t="shared" si="2"/>
        <v>0</v>
      </c>
      <c r="J23" s="67">
        <f t="shared" si="2"/>
        <v>0</v>
      </c>
    </row>
    <row r="24" spans="3:11">
      <c r="G24" s="66" t="s">
        <v>6</v>
      </c>
      <c r="H24" s="10">
        <f t="shared" si="2"/>
        <v>0</v>
      </c>
      <c r="I24" s="10">
        <f t="shared" si="2"/>
        <v>0</v>
      </c>
      <c r="J24" s="67">
        <f t="shared" si="2"/>
        <v>0</v>
      </c>
    </row>
    <row r="25" spans="3:11">
      <c r="G25" s="66" t="s">
        <v>47</v>
      </c>
      <c r="H25" s="10">
        <f t="shared" si="2"/>
        <v>0</v>
      </c>
      <c r="I25" s="10">
        <f t="shared" si="2"/>
        <v>0</v>
      </c>
      <c r="J25" s="67">
        <f t="shared" si="2"/>
        <v>0</v>
      </c>
    </row>
    <row r="26" spans="3:11">
      <c r="G26" s="66" t="s">
        <v>46</v>
      </c>
      <c r="H26" s="10">
        <f t="shared" si="2"/>
        <v>0</v>
      </c>
      <c r="I26" s="10">
        <f t="shared" si="2"/>
        <v>0</v>
      </c>
      <c r="J26" s="67">
        <f t="shared" si="2"/>
        <v>0</v>
      </c>
      <c r="K26" t="str">
        <f>IF(J14/2&gt;J26,"OK",IF(J26=0,"","NG（委託費1/2超過）"))</f>
        <v/>
      </c>
    </row>
    <row r="27" spans="3:11" ht="18.5" thickBot="1">
      <c r="G27" s="68" t="s">
        <v>7</v>
      </c>
      <c r="H27" s="23">
        <f t="shared" si="2"/>
        <v>0</v>
      </c>
      <c r="I27" s="23">
        <f t="shared" si="2"/>
        <v>0</v>
      </c>
      <c r="J27" s="69">
        <f t="shared" si="2"/>
        <v>0</v>
      </c>
    </row>
    <row r="28" spans="3:11" ht="18.5" thickBot="1">
      <c r="G28" s="24"/>
      <c r="H28" s="25"/>
      <c r="I28" s="25"/>
      <c r="J28" s="25"/>
    </row>
    <row r="29" spans="3:11" ht="18.5" thickBot="1">
      <c r="G29" s="5" t="s">
        <v>54</v>
      </c>
      <c r="H29" s="70">
        <f>SUM(H20:H25)</f>
        <v>0</v>
      </c>
      <c r="I29" s="70">
        <f>SUM(I20:I25)</f>
        <v>0</v>
      </c>
      <c r="J29" s="71">
        <f>SUM(J20:J25)</f>
        <v>0</v>
      </c>
      <c r="K29" t="str">
        <f>IF(J29&gt;=150000,"OK",IF(AND(J29=0,SUM(J26:J27)=0),"","NG（ソフト事業費不足）"))</f>
        <v/>
      </c>
    </row>
    <row r="30" spans="3:11" ht="18.5" thickBot="1">
      <c r="G30" s="24"/>
      <c r="H30" s="25"/>
      <c r="I30" s="25"/>
      <c r="J30" s="25"/>
    </row>
    <row r="31" spans="3:11" ht="18.5" thickBot="1">
      <c r="G31" s="49"/>
      <c r="H31" s="50" t="s">
        <v>25</v>
      </c>
      <c r="I31" s="60" t="s">
        <v>24</v>
      </c>
      <c r="J31" s="32"/>
    </row>
    <row r="32" spans="3:11" ht="18.5" thickBot="1">
      <c r="H32" s="16"/>
    </row>
    <row r="33" spans="4:10" ht="18.5" thickBot="1">
      <c r="G33" s="16"/>
      <c r="H33" s="16"/>
      <c r="I33" s="26" t="s">
        <v>9</v>
      </c>
      <c r="J33" s="27">
        <f>H14</f>
        <v>0</v>
      </c>
    </row>
    <row r="34" spans="4:10" ht="18.5" thickBot="1">
      <c r="D34" s="28"/>
      <c r="G34" s="16"/>
      <c r="H34" s="51" t="s">
        <v>59</v>
      </c>
      <c r="I34" s="26" t="s">
        <v>11</v>
      </c>
      <c r="J34" s="27">
        <f>MIN(ROUNDDOWN(J14*2/3,-3),J31)</f>
        <v>0</v>
      </c>
    </row>
    <row r="35" spans="4:10" ht="18.5" thickBot="1">
      <c r="G35" s="16"/>
      <c r="H35" s="16"/>
      <c r="I35" s="26" t="s">
        <v>10</v>
      </c>
      <c r="J35" s="27">
        <f>J33-J34</f>
        <v>0</v>
      </c>
    </row>
  </sheetData>
  <phoneticPr fontId="1"/>
  <conditionalFormatting sqref="H5:J13">
    <cfRule type="cellIs" dxfId="9" priority="6" operator="equal">
      <formula>0</formula>
    </cfRule>
  </conditionalFormatting>
  <conditionalFormatting sqref="H14:J18">
    <cfRule type="cellIs" dxfId="8" priority="5" operator="equal">
      <formula>0</formula>
    </cfRule>
  </conditionalFormatting>
  <conditionalFormatting sqref="H20:J27">
    <cfRule type="cellIs" dxfId="7" priority="4" operator="equal">
      <formula>0</formula>
    </cfRule>
  </conditionalFormatting>
  <conditionalFormatting sqref="H31:J31">
    <cfRule type="cellIs" dxfId="6" priority="3" operator="equal">
      <formula>0</formula>
    </cfRule>
  </conditionalFormatting>
  <conditionalFormatting sqref="I33:J35">
    <cfRule type="cellIs" dxfId="5" priority="2" operator="equal">
      <formula>0</formula>
    </cfRule>
  </conditionalFormatting>
  <conditionalFormatting sqref="H29:J29">
    <cfRule type="cellIs" dxfId="4" priority="1" operator="equal">
      <formula>0</formula>
    </cfRule>
  </conditionalFormatting>
  <dataValidations count="2">
    <dataValidation type="date" allowBlank="1" showInputMessage="1" showErrorMessage="1" sqref="G5:G13" xr:uid="{17EB9C6A-BF5A-44CC-878B-8B935E81C626}">
      <formula1>44693</formula1>
      <formula2>44839</formula2>
    </dataValidation>
    <dataValidation type="list" allowBlank="1" showInputMessage="1" showErrorMessage="1" sqref="D5:D13" xr:uid="{6EFC5061-9571-4C13-9043-8A289B5D2A08}">
      <formula1>$G$20:$G$27</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0" man="1"/>
  </rowBreaks>
  <colBreaks count="1" manualBreakCount="1">
    <brk id="2"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E77A-632F-43E3-8DED-F50DED5EDC6E}">
  <sheetPr>
    <pageSetUpPr fitToPage="1"/>
  </sheetPr>
  <dimension ref="C1:M35"/>
  <sheetViews>
    <sheetView view="pageBreakPreview" zoomScale="85" zoomScaleNormal="85" zoomScaleSheetLayoutView="85" workbookViewId="0">
      <selection activeCell="H34" sqref="H34"/>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33203125" style="1" customWidth="1"/>
    <col min="12" max="12" width="19.08203125" style="1" customWidth="1"/>
    <col min="13" max="13" width="32.83203125" style="1" customWidth="1"/>
    <col min="14" max="16384" width="9" style="1"/>
  </cols>
  <sheetData>
    <row r="1" spans="3:13">
      <c r="C1" s="1" t="s">
        <v>45</v>
      </c>
    </row>
    <row r="2" spans="3:13" ht="39">
      <c r="C2" s="2" t="s">
        <v>42</v>
      </c>
      <c r="D2" s="2"/>
      <c r="E2" s="2"/>
      <c r="F2" s="2"/>
      <c r="G2" s="2"/>
      <c r="H2" s="2"/>
      <c r="I2" s="2"/>
      <c r="J2" s="2"/>
      <c r="K2" s="2"/>
      <c r="L2" s="33"/>
      <c r="M2" s="33"/>
    </row>
    <row r="3" spans="3:13" ht="18.5" thickBot="1">
      <c r="J3" s="3" t="s">
        <v>44</v>
      </c>
      <c r="K3" s="4" t="s">
        <v>12</v>
      </c>
    </row>
    <row r="4" spans="3:13" ht="18.5" thickBot="1">
      <c r="C4" s="5" t="s">
        <v>22</v>
      </c>
      <c r="D4" s="6" t="s">
        <v>16</v>
      </c>
      <c r="E4" s="7" t="s">
        <v>20</v>
      </c>
      <c r="F4" s="7" t="s">
        <v>18</v>
      </c>
      <c r="G4" s="7" t="s">
        <v>19</v>
      </c>
      <c r="H4" s="7" t="s">
        <v>0</v>
      </c>
      <c r="I4" s="7" t="s">
        <v>1</v>
      </c>
      <c r="J4" s="8" t="s">
        <v>17</v>
      </c>
      <c r="K4" s="9" t="s">
        <v>39</v>
      </c>
    </row>
    <row r="5" spans="3:13">
      <c r="C5" s="52">
        <v>1</v>
      </c>
      <c r="D5" s="34" t="s">
        <v>2</v>
      </c>
      <c r="E5" s="35" t="s">
        <v>13</v>
      </c>
      <c r="F5" s="35" t="s">
        <v>28</v>
      </c>
      <c r="G5" s="57">
        <v>44804</v>
      </c>
      <c r="H5" s="36">
        <v>2851</v>
      </c>
      <c r="I5" s="36">
        <v>2640</v>
      </c>
      <c r="J5" s="37">
        <v>2640</v>
      </c>
      <c r="K5" s="72" t="s">
        <v>32</v>
      </c>
    </row>
    <row r="6" spans="3:13">
      <c r="C6" s="53">
        <v>2</v>
      </c>
      <c r="D6" s="39" t="s">
        <v>2</v>
      </c>
      <c r="E6" s="40" t="s">
        <v>13</v>
      </c>
      <c r="F6" s="40" t="s">
        <v>28</v>
      </c>
      <c r="G6" s="58">
        <v>44824</v>
      </c>
      <c r="H6" s="41">
        <v>5508</v>
      </c>
      <c r="I6" s="41">
        <v>5100</v>
      </c>
      <c r="J6" s="41">
        <v>5100</v>
      </c>
      <c r="K6" s="73" t="s">
        <v>33</v>
      </c>
    </row>
    <row r="7" spans="3:13">
      <c r="C7" s="53">
        <v>3</v>
      </c>
      <c r="D7" s="39" t="s">
        <v>2</v>
      </c>
      <c r="E7" s="40" t="s">
        <v>30</v>
      </c>
      <c r="F7" s="40" t="s">
        <v>29</v>
      </c>
      <c r="G7" s="58">
        <v>44772</v>
      </c>
      <c r="H7" s="41">
        <v>8800</v>
      </c>
      <c r="I7" s="41">
        <v>8000</v>
      </c>
      <c r="J7" s="42">
        <v>6400</v>
      </c>
      <c r="K7" s="55" t="s">
        <v>31</v>
      </c>
    </row>
    <row r="8" spans="3:13">
      <c r="C8" s="53">
        <v>4</v>
      </c>
      <c r="D8" s="39" t="s">
        <v>3</v>
      </c>
      <c r="E8" s="40" t="s">
        <v>56</v>
      </c>
      <c r="F8" s="40" t="s">
        <v>58</v>
      </c>
      <c r="G8" s="58">
        <v>1000</v>
      </c>
      <c r="H8" s="41">
        <v>22000</v>
      </c>
      <c r="I8" s="41">
        <v>20000</v>
      </c>
      <c r="J8" s="42">
        <v>16000</v>
      </c>
      <c r="K8" s="55" t="s">
        <v>57</v>
      </c>
    </row>
    <row r="9" spans="3:13">
      <c r="C9" s="53">
        <v>5</v>
      </c>
      <c r="D9" s="39" t="s">
        <v>6</v>
      </c>
      <c r="E9" s="40" t="s">
        <v>34</v>
      </c>
      <c r="F9" s="40" t="s">
        <v>35</v>
      </c>
      <c r="G9" s="58">
        <v>44834</v>
      </c>
      <c r="H9" s="41">
        <v>154000</v>
      </c>
      <c r="I9" s="41">
        <v>140000</v>
      </c>
      <c r="J9" s="42">
        <v>140000</v>
      </c>
      <c r="K9" s="55" t="s">
        <v>55</v>
      </c>
    </row>
    <row r="10" spans="3:13">
      <c r="C10" s="53">
        <v>6</v>
      </c>
      <c r="D10" s="39" t="s">
        <v>48</v>
      </c>
      <c r="E10" s="40" t="s">
        <v>37</v>
      </c>
      <c r="F10" s="40" t="s">
        <v>36</v>
      </c>
      <c r="G10" s="58">
        <v>44788</v>
      </c>
      <c r="H10" s="41">
        <v>33000</v>
      </c>
      <c r="I10" s="41">
        <v>30000</v>
      </c>
      <c r="J10" s="42">
        <v>30000</v>
      </c>
      <c r="K10" s="55" t="s">
        <v>38</v>
      </c>
    </row>
    <row r="11" spans="3:13">
      <c r="C11" s="53">
        <v>7</v>
      </c>
      <c r="D11" s="39" t="s">
        <v>46</v>
      </c>
      <c r="E11" s="40" t="s">
        <v>49</v>
      </c>
      <c r="F11" s="40" t="s">
        <v>50</v>
      </c>
      <c r="G11" s="58">
        <v>44814</v>
      </c>
      <c r="H11" s="41">
        <v>99000</v>
      </c>
      <c r="I11" s="41">
        <v>90000</v>
      </c>
      <c r="J11" s="42">
        <v>90000</v>
      </c>
      <c r="K11" s="55" t="s">
        <v>51</v>
      </c>
    </row>
    <row r="12" spans="3:13">
      <c r="C12" s="53">
        <v>8</v>
      </c>
      <c r="D12" s="39" t="s">
        <v>7</v>
      </c>
      <c r="E12" s="40" t="s">
        <v>14</v>
      </c>
      <c r="F12" s="40" t="s">
        <v>40</v>
      </c>
      <c r="G12" s="58">
        <v>44772</v>
      </c>
      <c r="H12" s="41">
        <v>467500</v>
      </c>
      <c r="I12" s="41">
        <v>425000</v>
      </c>
      <c r="J12" s="42">
        <v>425000</v>
      </c>
      <c r="K12" s="55" t="s">
        <v>41</v>
      </c>
    </row>
    <row r="13" spans="3:13" ht="18.5" thickBot="1">
      <c r="C13" s="54"/>
      <c r="D13" s="44"/>
      <c r="E13" s="45"/>
      <c r="F13" s="45"/>
      <c r="G13" s="59"/>
      <c r="H13" s="46"/>
      <c r="I13" s="46"/>
      <c r="J13" s="47"/>
      <c r="K13" s="56"/>
    </row>
    <row r="14" spans="3:13" ht="19" thickTop="1" thickBot="1">
      <c r="C14" s="11" t="s">
        <v>8</v>
      </c>
      <c r="D14" s="12"/>
      <c r="E14" s="12"/>
      <c r="F14" s="12"/>
      <c r="G14" s="13"/>
      <c r="H14" s="14">
        <f>SUM(H5:H13)</f>
        <v>792659</v>
      </c>
      <c r="I14" s="14">
        <f>SUM(I5:I13)</f>
        <v>720740</v>
      </c>
      <c r="J14" s="14">
        <f>SUM(J5:J13)</f>
        <v>715140</v>
      </c>
      <c r="K14" s="15"/>
    </row>
    <row r="15" spans="3:13">
      <c r="C15" s="16" t="s">
        <v>27</v>
      </c>
      <c r="D15" s="16"/>
      <c r="E15" s="16"/>
      <c r="F15" s="16"/>
      <c r="G15" s="16"/>
      <c r="H15" s="17"/>
      <c r="I15" s="17"/>
      <c r="J15" s="17"/>
      <c r="K15" s="16"/>
    </row>
    <row r="16" spans="3:13">
      <c r="C16" s="16" t="s">
        <v>23</v>
      </c>
      <c r="D16" s="16"/>
      <c r="E16" s="16"/>
      <c r="F16" s="16"/>
      <c r="G16" s="16"/>
      <c r="H16" s="17"/>
      <c r="I16" s="17"/>
      <c r="J16" s="17"/>
      <c r="K16" s="16"/>
    </row>
    <row r="17" spans="3:11">
      <c r="C17" s="16" t="s">
        <v>26</v>
      </c>
      <c r="D17" s="16"/>
      <c r="E17" s="18"/>
      <c r="F17" s="18"/>
      <c r="G17" s="18"/>
      <c r="H17" s="17"/>
      <c r="I17" s="17"/>
      <c r="J17" s="17"/>
      <c r="K17" s="16"/>
    </row>
    <row r="18" spans="3:11">
      <c r="C18" s="16" t="s">
        <v>52</v>
      </c>
      <c r="D18" s="16"/>
      <c r="E18" s="18"/>
      <c r="F18" s="18"/>
      <c r="G18" s="18"/>
      <c r="H18" s="17"/>
      <c r="I18" s="17"/>
      <c r="J18" s="17"/>
      <c r="K18" s="16"/>
    </row>
    <row r="19" spans="3:11" ht="18.5" thickBot="1"/>
    <row r="20" spans="3:11">
      <c r="G20" s="19" t="s">
        <v>2</v>
      </c>
      <c r="H20" s="20">
        <f>SUMIFS(H$5:H$13,$D$5:$D$13,$G20)</f>
        <v>17159</v>
      </c>
      <c r="I20" s="20">
        <f t="shared" ref="H20:J27" si="0">SUMIFS(I$5:I$13,$D$5:$D$13,$G20)</f>
        <v>15740</v>
      </c>
      <c r="J20" s="29">
        <f t="shared" si="0"/>
        <v>14140</v>
      </c>
    </row>
    <row r="21" spans="3:11">
      <c r="G21" s="21" t="s">
        <v>3</v>
      </c>
      <c r="H21" s="10">
        <f t="shared" si="0"/>
        <v>22000</v>
      </c>
      <c r="I21" s="10">
        <f t="shared" si="0"/>
        <v>20000</v>
      </c>
      <c r="J21" s="30">
        <f t="shared" si="0"/>
        <v>16000</v>
      </c>
    </row>
    <row r="22" spans="3:11">
      <c r="G22" s="21" t="s">
        <v>4</v>
      </c>
      <c r="H22" s="10">
        <f t="shared" si="0"/>
        <v>0</v>
      </c>
      <c r="I22" s="10">
        <f t="shared" si="0"/>
        <v>0</v>
      </c>
      <c r="J22" s="30">
        <f t="shared" si="0"/>
        <v>0</v>
      </c>
    </row>
    <row r="23" spans="3:11">
      <c r="G23" s="21" t="s">
        <v>5</v>
      </c>
      <c r="H23" s="10">
        <f t="shared" si="0"/>
        <v>0</v>
      </c>
      <c r="I23" s="10">
        <f t="shared" si="0"/>
        <v>0</v>
      </c>
      <c r="J23" s="30">
        <f t="shared" si="0"/>
        <v>0</v>
      </c>
    </row>
    <row r="24" spans="3:11">
      <c r="G24" s="21" t="s">
        <v>6</v>
      </c>
      <c r="H24" s="10">
        <f t="shared" si="0"/>
        <v>154000</v>
      </c>
      <c r="I24" s="10">
        <f t="shared" si="0"/>
        <v>140000</v>
      </c>
      <c r="J24" s="30">
        <f t="shared" si="0"/>
        <v>140000</v>
      </c>
    </row>
    <row r="25" spans="3:11">
      <c r="G25" s="21" t="s">
        <v>48</v>
      </c>
      <c r="H25" s="10">
        <f t="shared" si="0"/>
        <v>33000</v>
      </c>
      <c r="I25" s="10">
        <f t="shared" si="0"/>
        <v>30000</v>
      </c>
      <c r="J25" s="30">
        <f t="shared" si="0"/>
        <v>30000</v>
      </c>
    </row>
    <row r="26" spans="3:11">
      <c r="G26" s="61" t="s">
        <v>46</v>
      </c>
      <c r="H26" s="62">
        <f t="shared" si="0"/>
        <v>99000</v>
      </c>
      <c r="I26" s="62">
        <f t="shared" si="0"/>
        <v>90000</v>
      </c>
      <c r="J26" s="63">
        <f t="shared" si="0"/>
        <v>90000</v>
      </c>
      <c r="K26" t="str">
        <f>IF(J14/2&gt;J26,"OK",IF(J26=0,"","NG（委託費1/2超過）"))</f>
        <v>OK</v>
      </c>
    </row>
    <row r="27" spans="3:11" ht="18.5" thickBot="1">
      <c r="G27" s="22" t="s">
        <v>7</v>
      </c>
      <c r="H27" s="23">
        <f t="shared" si="0"/>
        <v>467500</v>
      </c>
      <c r="I27" s="23">
        <f t="shared" si="0"/>
        <v>425000</v>
      </c>
      <c r="J27" s="31">
        <f t="shared" si="0"/>
        <v>425000</v>
      </c>
    </row>
    <row r="28" spans="3:11" ht="18.5" thickBot="1">
      <c r="G28" s="24"/>
      <c r="H28" s="25"/>
      <c r="I28" s="25"/>
      <c r="J28" s="25"/>
    </row>
    <row r="29" spans="3:11" ht="18.5" thickBot="1">
      <c r="G29" s="5" t="s">
        <v>54</v>
      </c>
      <c r="H29" s="70">
        <f>SUM(H20:H25)</f>
        <v>226159</v>
      </c>
      <c r="I29" s="70">
        <f>SUM(I20:I25)</f>
        <v>205740</v>
      </c>
      <c r="J29" s="71">
        <f>SUM(J20:J25)</f>
        <v>200140</v>
      </c>
      <c r="K29" t="str">
        <f>IF(J29&gt;=150000,"OK",IF(AND(J29=0,SUM(J26:J27)=0),"","NG（ソフト事業費不足）"))</f>
        <v>OK</v>
      </c>
    </row>
    <row r="30" spans="3:11" ht="18.5" thickBot="1">
      <c r="G30" s="24"/>
      <c r="H30" s="25"/>
      <c r="I30" s="25"/>
      <c r="J30" s="25"/>
    </row>
    <row r="31" spans="3:11" ht="18.5" thickBot="1">
      <c r="G31" s="49"/>
      <c r="H31" s="50" t="s">
        <v>25</v>
      </c>
      <c r="I31" s="60" t="s">
        <v>24</v>
      </c>
      <c r="J31" s="32">
        <v>459000</v>
      </c>
    </row>
    <row r="32" spans="3:11" ht="18.5" thickBot="1">
      <c r="H32" s="16"/>
    </row>
    <row r="33" spans="4:10" ht="18.5" thickBot="1">
      <c r="G33" s="16"/>
      <c r="H33" s="16"/>
      <c r="I33" s="26" t="s">
        <v>9</v>
      </c>
      <c r="J33" s="27">
        <f>H14</f>
        <v>792659</v>
      </c>
    </row>
    <row r="34" spans="4:10" ht="18.5" thickBot="1">
      <c r="D34" s="28"/>
      <c r="G34" s="16"/>
      <c r="H34" s="51" t="s">
        <v>59</v>
      </c>
      <c r="I34" s="26" t="s">
        <v>11</v>
      </c>
      <c r="J34" s="27">
        <f>MIN(ROUNDDOWN(J14*2/3,-3),J31)</f>
        <v>459000</v>
      </c>
    </row>
    <row r="35" spans="4:10" ht="18.5" thickBot="1">
      <c r="G35" s="16"/>
      <c r="H35" s="16"/>
      <c r="I35" s="26" t="s">
        <v>10</v>
      </c>
      <c r="J35" s="27">
        <f>J33-J34</f>
        <v>333659</v>
      </c>
    </row>
  </sheetData>
  <phoneticPr fontId="1"/>
  <conditionalFormatting sqref="H14:J18">
    <cfRule type="cellIs" dxfId="3" priority="5" operator="equal">
      <formula>0</formula>
    </cfRule>
  </conditionalFormatting>
  <conditionalFormatting sqref="H20:J27">
    <cfRule type="cellIs" dxfId="2" priority="4" operator="equal">
      <formula>0</formula>
    </cfRule>
  </conditionalFormatting>
  <conditionalFormatting sqref="I33:J35">
    <cfRule type="cellIs" dxfId="1" priority="2" operator="equal">
      <formula>0</formula>
    </cfRule>
  </conditionalFormatting>
  <conditionalFormatting sqref="H29:J29">
    <cfRule type="cellIs" dxfId="0" priority="1" operator="equal">
      <formula>0</formula>
    </cfRule>
  </conditionalFormatting>
  <dataValidations count="2">
    <dataValidation type="list" allowBlank="1" showInputMessage="1" showErrorMessage="1" sqref="D5:D13" xr:uid="{B2F17E34-6B58-419E-A17F-BE7D0E1F2B6D}">
      <formula1>$G$20:$G$27</formula1>
    </dataValidation>
    <dataValidation type="date" allowBlank="1" showInputMessage="1" showErrorMessage="1" sqref="G5:G13" xr:uid="{F24FA023-C8D6-4D27-BF7C-7CBCDF5B690B}">
      <formula1>44693</formula1>
      <formula2>44839</formula2>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1" man="1"/>
  </rowBreaks>
  <colBreaks count="1" manualBreakCount="1">
    <brk id="2"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補助対象経費内訳書</vt:lpstr>
      <vt:lpstr>記載例</vt:lpstr>
      <vt:lpstr>記載例!Print_Area</vt:lpstr>
      <vt:lpstr>補助対象経費内訳書!Print_Area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2022-10-25T05:10:26Z</dcterms:modified>
</cp:coreProperties>
</file>