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k-okada37\Desktop\"/>
    </mc:Choice>
  </mc:AlternateContent>
  <xr:revisionPtr revIDLastSave="0" documentId="8_{12BCA9C0-192F-4C23-84AB-9B7ED92D0420}" xr6:coauthVersionLast="36" xr6:coauthVersionMax="36" xr10:uidLastSave="{00000000-0000-0000-0000-000000000000}"/>
  <bookViews>
    <workbookView xWindow="0" yWindow="0" windowWidth="11988" windowHeight="6792" tabRatio="88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BE36" i="10"/>
  <c r="BE35" i="10"/>
  <c r="BE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U34" i="10"/>
  <c r="U35" i="10" l="1"/>
  <c r="U36" i="10" s="1"/>
  <c r="BW34" i="10" s="1"/>
  <c r="BW35" i="10" s="1"/>
  <c r="BW36" i="10" s="1"/>
  <c r="BW37" i="10" s="1"/>
  <c r="BW38" i="10" s="1"/>
  <c r="BW39" i="10" s="1"/>
  <c r="BW40" i="10" s="1"/>
  <c r="BW41" i="10" s="1"/>
  <c r="AM34" i="10"/>
  <c r="AM35" i="10" s="1"/>
  <c r="AM36" i="10" s="1"/>
  <c r="CO34" i="10" l="1"/>
  <c r="CO35" i="10" s="1"/>
  <c r="CO36" i="10" s="1"/>
  <c r="CO37" i="10" s="1"/>
  <c r="CO38" i="10" s="1"/>
  <c r="CO39" i="10" s="1"/>
  <c r="CO40" i="10" s="1"/>
  <c r="CO41" i="10" s="1"/>
</calcChain>
</file>

<file path=xl/sharedStrings.xml><?xml version="1.0" encoding="utf-8"?>
<sst xmlns="http://schemas.openxmlformats.org/spreadsheetml/2006/main" count="1146" uniqueCount="618">
  <si>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</si>
  <si>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</si>
  <si>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</si>
  <si>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</si>
  <si>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</si>
  <si>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</si>
  <si>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</si>
  <si>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</si>
  <si>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</si>
  <si>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</si>
  <si>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</si>
  <si>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</si>
  <si>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</si>
  <si>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</si>
  <si>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</si>
  <si>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</si>
  <si>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</si>
  <si>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</si>
  <si>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</si>
  <si>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</si>
  <si>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</si>
  <si>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</si>
  <si>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</si>
  <si>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</si>
  <si>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</si>
  <si>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</si>
  <si>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</si>
  <si>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</si>
  <si>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</si>
  <si>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</si>
  <si>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</si>
  <si>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</si>
  <si>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</si>
  <si>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</si>
  <si>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</si>
  <si>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</si>
  <si>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</si>
  <si>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</si>
  <si>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</si>
  <si>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</si>
  <si>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</si>
  <si>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</si>
  <si>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</si>
  <si>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</si>
  <si>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</si>
  <si>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</si>
  <si>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</si>
  <si>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</si>
  <si>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</si>
  <si>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</si>
  <si>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</si>
  <si>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</si>
  <si>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</si>
  <si>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</si>
  <si>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</si>
  <si>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</si>
  <si>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</si>
  <si>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</si>
  <si>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</si>
  <si>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</si>
  <si>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</si>
  <si>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</si>
  <si>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</si>
  <si>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</si>
  <si>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</si>
  <si>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</si>
  <si>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</si>
  <si>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</si>
  <si>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</si>
  <si>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</si>
  <si>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</si>
  <si>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</si>
  <si>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</si>
  <si>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</si>
  <si>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</si>
  <si>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</si>
  <si>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</si>
  <si>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</si>
  <si>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</si>
  <si>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</si>
  <si>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</si>
  <si>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</si>
  <si>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</si>
  <si>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</si>
  <si>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</si>
  <si>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</si>
  <si>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</si>
  <si>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</si>
  <si>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</si>
  <si>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</si>
  <si>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</si>
  <si>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</si>
  <si>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</si>
  <si>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</si>
  <si>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</si>
  <si>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</si>
  <si>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</si>
  <si>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</si>
  <si>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</si>
  <si>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亀岡市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</si>
  <si>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</si>
  <si>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</si>
  <si>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</si>
  <si>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</si>
  <si>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</si>
  <si>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</si>
  <si>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</si>
  <si>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</si>
  <si>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</si>
  <si>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</si>
  <si>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</si>
  <si>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</si>
  <si>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</si>
  <si>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</si>
  <si>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</si>
  <si>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</si>
  <si>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</si>
  <si>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</si>
  <si>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</si>
  <si>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</si>
  <si>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</si>
  <si>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</si>
  <si>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</si>
  <si>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</si>
  <si>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</si>
  <si>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</si>
  <si>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</si>
  <si>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</si>
  <si>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</si>
  <si>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</si>
  <si>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</si>
  <si>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</si>
  <si>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</si>
  <si>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</si>
  <si>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</si>
  <si>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</si>
  <si>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</si>
  <si>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</si>
  <si>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</si>
  <si>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</si>
  <si>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</si>
  <si>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</si>
  <si>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</si>
  <si>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</si>
  <si>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</si>
  <si>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</si>
  <si>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</si>
  <si>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</si>
  <si>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</si>
  <si>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</si>
  <si>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</si>
  <si>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</si>
  <si>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</si>
  <si>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</si>
  <si>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</si>
  <si>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</si>
  <si>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</si>
  <si>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</si>
  <si>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</si>
  <si>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</si>
  <si>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</si>
  <si>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</si>
  <si>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</si>
  <si>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</si>
  <si>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</si>
  <si>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</si>
  <si>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</si>
  <si>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</si>
  <si>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</si>
  <si>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</si>
  <si>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</si>
  <si>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</si>
  <si>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</si>
  <si>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</si>
  <si>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</si>
  <si>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</si>
  <si>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</si>
  <si>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</si>
  <si>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</si>
  <si>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</si>
  <si>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</si>
  <si>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</si>
  <si>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</si>
  <si>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</si>
  <si>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</si>
  <si>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</si>
  <si>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</si>
  <si>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</si>
  <si>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</si>
  <si>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</si>
  <si>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</si>
  <si>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</si>
  <si>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</si>
  <si>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</si>
  <si>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</si>
  <si>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</si>
  <si>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</si>
  <si>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</si>
  <si>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</si>
  <si>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</si>
  <si>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</si>
  <si>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</si>
  <si>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</si>
  <si>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</si>
  <si>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</si>
  <si>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</si>
  <si>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</si>
  <si>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</si>
  <si>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</si>
  <si>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</si>
  <si>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</si>
  <si>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</si>
  <si>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</si>
  <si>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</si>
  <si>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</si>
  <si>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</si>
  <si>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</si>
  <si>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</si>
  <si>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京都府亀岡市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</si>
  <si>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</si>
  <si>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</si>
  <si>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</si>
  <si>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</si>
  <si>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</si>
  <si>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</si>
  <si>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</si>
  <si>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</si>
  <si>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</si>
  <si>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</si>
  <si>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</si>
  <si>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</si>
  <si>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</si>
  <si>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</si>
  <si>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</si>
  <si>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</si>
  <si>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</si>
  <si>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</si>
  <si>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</si>
  <si>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</si>
  <si>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</si>
  <si>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</si>
  <si>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</si>
  <si>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</si>
  <si>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</si>
  <si>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</si>
  <si>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</si>
  <si>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</si>
  <si>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</si>
  <si>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</si>
  <si>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</si>
  <si>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</si>
  <si>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</si>
  <si>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</si>
  <si>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</si>
  <si>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</si>
  <si>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</si>
  <si>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</si>
  <si>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</si>
  <si>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</si>
  <si>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</si>
  <si>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</si>
  <si>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</si>
  <si>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</si>
  <si>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</si>
  <si>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</si>
  <si>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</si>
  <si>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</si>
  <si>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</si>
  <si>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</si>
  <si>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</si>
  <si>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</si>
  <si>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</si>
  <si>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</si>
  <si>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</si>
  <si>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</si>
  <si>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</si>
  <si>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</si>
  <si>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</si>
  <si>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</si>
  <si>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</si>
  <si>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</si>
  <si>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</si>
  <si>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</si>
  <si>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</si>
  <si>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</si>
  <si>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</si>
  <si>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</si>
  <si>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</si>
  <si>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</si>
  <si>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</si>
  <si>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</si>
  <si>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</si>
  <si>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</si>
  <si>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</si>
  <si>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</si>
  <si>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</si>
  <si>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</si>
  <si>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</si>
  <si>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</si>
  <si>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</si>
  <si>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</si>
  <si>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</si>
  <si>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</si>
  <si>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</si>
  <si>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</si>
  <si>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</si>
  <si>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</si>
  <si>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</si>
  <si>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</si>
  <si>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</si>
  <si>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</si>
  <si>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</si>
  <si>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</si>
  <si>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</si>
  <si>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</si>
  <si>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</si>
  <si>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</si>
  <si>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</si>
  <si>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</si>
  <si>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</si>
  <si>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</si>
  <si>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</si>
  <si>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</si>
  <si>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</si>
  <si>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</si>
  <si>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</si>
  <si>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</si>
  <si>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</si>
  <si>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</si>
  <si>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</si>
  <si>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</si>
  <si>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</si>
  <si>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</si>
  <si>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</si>
  <si>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</si>
  <si>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</si>
  <si>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</si>
  <si>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</si>
  <si>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</si>
  <si>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</si>
  <si>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</si>
  <si>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</si>
  <si>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</si>
  <si>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</si>
  <si>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</si>
  <si>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</si>
  <si>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</si>
  <si>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</si>
  <si>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</si>
  <si>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</si>
  <si>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</si>
  <si>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</si>
  <si>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</si>
  <si>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</si>
  <si>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</si>
  <si>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</si>
  <si>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</si>
  <si>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</si>
  <si>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</si>
  <si>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</si>
  <si>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</si>
  <si>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</si>
  <si>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</si>
  <si>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</si>
  <si>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</si>
  <si>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</si>
  <si>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</si>
  <si>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</si>
  <si>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</si>
  <si>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</si>
  <si>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</si>
  <si>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</si>
  <si>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京都府亀岡市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</si>
  <si>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</si>
  <si>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</si>
  <si>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</si>
  <si>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</si>
  <si>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</si>
  <si>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</si>
  <si>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</si>
  <si>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</si>
  <si>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</si>
  <si>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</si>
  <si>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</si>
  <si>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</si>
  <si>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</si>
  <si>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</si>
  <si>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</si>
  <si>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</si>
  <si>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</si>
  <si>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</si>
  <si>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</si>
  <si>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</si>
  <si>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休日診療事業特別会計</t>
    <phoneticPr fontId="5"/>
  </si>
  <si>
    <t>土地取得事業特別会計</t>
    <phoneticPr fontId="5"/>
  </si>
  <si>
    <t>-</t>
    <phoneticPr fontId="5"/>
  </si>
  <si>
    <t>曽我部山林事業特別会計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</si>
  <si>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</si>
  <si>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</si>
  <si>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</si>
  <si>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</si>
  <si>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</si>
  <si>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</si>
  <si>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</si>
  <si>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</si>
  <si>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</si>
  <si>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</si>
  <si>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</si>
  <si>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</si>
  <si>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</si>
  <si>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</si>
  <si>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</si>
  <si>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</si>
  <si>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</si>
  <si>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</si>
  <si>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</si>
  <si>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</si>
  <si>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</si>
  <si>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</si>
  <si>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</si>
  <si>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</si>
  <si>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</si>
  <si>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</si>
  <si>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</si>
  <si>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</si>
  <si>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</si>
  <si>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</si>
  <si>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</si>
  <si>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</si>
  <si>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</si>
  <si>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</si>
  <si>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</si>
  <si>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</si>
  <si>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</si>
  <si>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</si>
  <si>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</si>
  <si>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</si>
  <si>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</si>
  <si>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</si>
  <si>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</si>
  <si>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</si>
  <si>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</si>
  <si>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</si>
  <si>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</si>
  <si>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</si>
  <si>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</si>
  <si>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</si>
  <si>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</si>
  <si>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</si>
  <si>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</si>
  <si>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</si>
  <si>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</si>
  <si>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</si>
  <si>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</si>
  <si>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</si>
  <si>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</si>
  <si>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</si>
  <si>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</si>
  <si>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</si>
  <si>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</si>
  <si>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</si>
  <si>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</si>
  <si>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</si>
  <si>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</si>
  <si>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</si>
  <si>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</si>
  <si>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</si>
  <si>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</si>
  <si>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</si>
  <si>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</si>
  <si>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</si>
  <si>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</si>
  <si>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</si>
  <si>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</si>
  <si>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</si>
  <si>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</si>
  <si>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</si>
  <si>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</si>
  <si>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</si>
  <si>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</si>
  <si>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</si>
  <si>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</si>
  <si>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</si>
  <si>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</si>
  <si>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</si>
  <si>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</si>
  <si>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</si>
  <si>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</si>
  <si>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</si>
  <si>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</si>
  <si>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</si>
  <si>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</si>
  <si>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</si>
  <si>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</si>
  <si>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</si>
  <si>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</si>
  <si>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</si>
  <si>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</si>
  <si>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</si>
  <si>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</si>
  <si>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</si>
  <si>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</si>
  <si>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</si>
  <si>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</si>
  <si>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</si>
  <si>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</si>
  <si>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</si>
  <si>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</si>
  <si>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</si>
  <si>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</si>
  <si>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</si>
  <si>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</si>
  <si>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</si>
  <si>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</si>
  <si>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</si>
  <si>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</si>
  <si>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</si>
  <si>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</si>
  <si>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</si>
  <si>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</si>
  <si>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</si>
  <si>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</si>
  <si>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</si>
  <si>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</si>
  <si>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</si>
  <si>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</si>
  <si>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</si>
  <si>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</si>
  <si>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</si>
  <si>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</si>
  <si>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</si>
  <si>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</si>
  <si>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</si>
  <si>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</si>
  <si>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</si>
  <si>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</si>
  <si>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</si>
  <si>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</si>
  <si>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</si>
  <si>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</si>
  <si>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</si>
  <si>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</si>
  <si>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</si>
  <si>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</si>
  <si>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</si>
  <si>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</si>
  <si>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</si>
  <si>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</si>
  <si>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</si>
  <si>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</si>
  <si>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</si>
  <si>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</si>
  <si>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</si>
  <si>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</si>
  <si>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</si>
  <si>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</si>
  <si>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</si>
  <si>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</si>
  <si>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</si>
  <si>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</si>
  <si>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</si>
  <si>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</si>
  <si>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</si>
  <si>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1.90</t>
  </si>
  <si>
    <t>▲ 0.41</t>
  </si>
  <si>
    <t>水道事業会計</t>
  </si>
  <si>
    <t>一般会計</t>
  </si>
  <si>
    <t>下水道事業会計</t>
  </si>
  <si>
    <t>国民健康保険事業特別会計</t>
  </si>
  <si>
    <t>病院事業会計</t>
  </si>
  <si>
    <t>介護保険事業特別会計</t>
  </si>
  <si>
    <t>後期高齢者医療事業特別会計</t>
  </si>
  <si>
    <t>休日診療事業特別会計</t>
  </si>
  <si>
    <t>その他会計（赤字）</t>
  </si>
  <si>
    <t>その他会計（黒字）</t>
  </si>
  <si>
    <t>H28末</t>
    <phoneticPr fontId="5"/>
  </si>
  <si>
    <t>H29末</t>
    <phoneticPr fontId="5"/>
  </si>
  <si>
    <t>H30末</t>
    <phoneticPr fontId="5"/>
  </si>
  <si>
    <t>R01末</t>
    <phoneticPr fontId="5"/>
  </si>
  <si>
    <t>R02末</t>
    <phoneticPr fontId="5"/>
  </si>
  <si>
    <t>-</t>
    <phoneticPr fontId="2"/>
  </si>
  <si>
    <t>京都中部広域消防組合(一般会計)</t>
  </si>
  <si>
    <t>国民健康保険南丹病院組合(病院事業会計)</t>
  </si>
  <si>
    <t>京都府住宅新築資金等貸付事業管理組合（一般会計）</t>
  </si>
  <si>
    <t>京都府住宅新築資金等貸付事業管理組合（特別会計）</t>
  </si>
  <si>
    <t>京都府自治会館管理組合(一般会計)</t>
  </si>
  <si>
    <t>京都府後期高齢者医療広域連合（一般会計）</t>
  </si>
  <si>
    <t>京都府後期高齢者医療広域連合（後期高齢者医療特別会計）</t>
  </si>
  <si>
    <t>京都地方税機構(一般会計)</t>
  </si>
  <si>
    <t>亀岡市土地開発公社</t>
  </si>
  <si>
    <t>亀岡市環境事業公社</t>
  </si>
  <si>
    <t>亀岡市福祉事業団</t>
  </si>
  <si>
    <t>亀岡市スポーツ協会</t>
  </si>
  <si>
    <t>亀岡市都市緑花協会</t>
  </si>
  <si>
    <t>生涯学習かめおか財団</t>
  </si>
  <si>
    <t>亀岡市農業公社</t>
  </si>
  <si>
    <t>亀岡ふるさとエナジー</t>
  </si>
  <si>
    <t>-</t>
    <phoneticPr fontId="2"/>
  </si>
  <si>
    <t>-</t>
    <phoneticPr fontId="2"/>
  </si>
  <si>
    <t>-</t>
    <phoneticPr fontId="2"/>
  </si>
  <si>
    <t>京都・亀岡ふるさと力向上基金</t>
  </si>
  <si>
    <t>生涯学習振興基金</t>
    <rPh sb="0" eb="8">
      <t>ショウガイガクシュウシンコウキキン</t>
    </rPh>
    <phoneticPr fontId="5"/>
  </si>
  <si>
    <t>河川整備基金</t>
  </si>
  <si>
    <t>社会福祉事業基金</t>
  </si>
  <si>
    <t>公益施設整備基金</t>
    <rPh sb="0" eb="2">
      <t>コウエキ</t>
    </rPh>
    <rPh sb="2" eb="4">
      <t>シセツ</t>
    </rPh>
    <rPh sb="4" eb="8">
      <t>セイビキキン</t>
    </rPh>
    <phoneticPr fontId="5"/>
  </si>
  <si>
    <t>※8：職員の状況については、令和3年地方公務員給与実態調査に基づいている。</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</si>
  <si>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</si>
  <si>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</si>
  <si>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</si>
  <si>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</si>
  <si>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</si>
  <si>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</si>
  <si>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比率ともに、類似団体平均、全国平均、京都府平均のいずれと比較しても上回っている。将来負担率については、ふるさと力向上基金の増や、近年市債の発行抑制に努めていることから、大きく改善傾向にある。実質公債費負担率についても、前年度と比較すると0.4ポイント改善している。中期財政見通しに沿った財政運営を行う中で、今後も、元金償還額を上回らない市債発行に努め、公債費を抑制す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</si>
  <si>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</si>
  <si>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</si>
  <si>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</si>
  <si>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有形固定資産減価償却率については、類似団体平均と比較して僅かに下回っている。この10年間で生活に欠かせない施設の改修（ex.小・中学校の校舎耐震化改修や空調設備設置、ごみ焼却施設の基幹的設備改良）などの大型事業を推進していたことから、将来負担比率については、類似団体平均を上回っている。今後も公共施設等総合計画に基づき、公共施設の更新等について適正な管理を進め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</si>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</sst>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8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0" xfId="11" applyFont="1">
      <alignment vertical="center"/>
    </xf>
    <xf numFmtId="0" fontId="20" fillId="0" borderId="12" xfId="11" applyFont="1" applyBorder="1">
      <alignment vertical="center"/>
    </xf>
    <xf numFmtId="49" fontId="20" fillId="0" borderId="0" xfId="11" applyNumberFormat="1" applyFont="1" applyFill="1">
      <alignment vertical="center"/>
    </xf>
    <xf numFmtId="0" fontId="3" fillId="0" borderId="54" xfId="11" applyFont="1" applyBorder="1" applyAlignment="1">
      <alignment vertical="center"/>
    </xf>
    <xf numFmtId="0" fontId="20" fillId="0" borderId="0"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8" fillId="0" borderId="112" xfId="15" applyFont="1" applyBorder="1" applyAlignment="1" applyProtection="1">
      <alignment horizontal="left" vertical="center" shrinkToFit="1"/>
      <protection locked="0"/>
    </xf>
    <xf numFmtId="0" fontId="38" fillId="0" borderId="113" xfId="15" applyFont="1" applyBorder="1" applyAlignment="1" applyProtection="1">
      <alignment horizontal="left" vertical="center" shrinkToFit="1"/>
      <protection locked="0"/>
    </xf>
    <xf numFmtId="0" fontId="38" fillId="0" borderId="114"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40"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2026179-E3D4-4CB9-86F3-0C00E46F0DE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E6BF-4C32-91F1-5ED6D3E2092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63141</c:v>
                </c:pt>
                <c:pt idx="1">
                  <c:v>32642</c:v>
                </c:pt>
                <c:pt idx="2">
                  <c:v>50757</c:v>
                </c:pt>
                <c:pt idx="3">
                  <c:v>30379</c:v>
                </c:pt>
                <c:pt idx="4">
                  <c:v>48842</c:v>
                </c:pt>
              </c:numCache>
            </c:numRef>
          </c:val>
          <c:smooth val="0"/>
          <c:extLst>
            <c:ext xmlns:c16="http://schemas.microsoft.com/office/drawing/2014/chart" uri="{C3380CC4-5D6E-409C-BE32-E72D297353CC}">
              <c16:uniqueId val="{00000001-E6BF-4C32-91F1-5ED6D3E2092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2.06</c:v>
                </c:pt>
                <c:pt idx="1">
                  <c:v>2.98</c:v>
                </c:pt>
                <c:pt idx="2">
                  <c:v>3.56</c:v>
                </c:pt>
                <c:pt idx="3">
                  <c:v>3.87</c:v>
                </c:pt>
                <c:pt idx="4">
                  <c:v>8.94</c:v>
                </c:pt>
              </c:numCache>
            </c:numRef>
          </c:val>
          <c:extLst>
            <c:ext xmlns:c16="http://schemas.microsoft.com/office/drawing/2014/chart" uri="{C3380CC4-5D6E-409C-BE32-E72D297353CC}">
              <c16:uniqueId val="{00000000-EBB9-42B4-9BFA-FAC9492F19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7.63</c:v>
                </c:pt>
                <c:pt idx="1">
                  <c:v>6.33</c:v>
                </c:pt>
                <c:pt idx="2">
                  <c:v>7.06</c:v>
                </c:pt>
                <c:pt idx="3">
                  <c:v>6.84</c:v>
                </c:pt>
                <c:pt idx="4">
                  <c:v>8.4600000000000009</c:v>
                </c:pt>
              </c:numCache>
            </c:numRef>
          </c:val>
          <c:extLst>
            <c:ext xmlns:c16="http://schemas.microsoft.com/office/drawing/2014/chart" uri="{C3380CC4-5D6E-409C-BE32-E72D297353CC}">
              <c16:uniqueId val="{00000001-EBB9-42B4-9BFA-FAC9492F196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-1.9</c:v>
                </c:pt>
                <c:pt idx="1">
                  <c:v>-0.41</c:v>
                </c:pt>
                <c:pt idx="2">
                  <c:v>1.27</c:v>
                </c:pt>
                <c:pt idx="3">
                  <c:v>0.42</c:v>
                </c:pt>
                <c:pt idx="4">
                  <c:v>7.06</c:v>
                </c:pt>
              </c:numCache>
            </c:numRef>
          </c:val>
          <c:smooth val="0"/>
          <c:extLst>
            <c:ext xmlns:c16="http://schemas.microsoft.com/office/drawing/2014/chart" uri="{C3380CC4-5D6E-409C-BE32-E72D297353CC}">
              <c16:uniqueId val="{00000002-EBB9-42B4-9BFA-FAC9492F196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0.06</c:v>
                </c:pt>
                <c:pt idx="2">
                  <c:v>#N/A</c:v>
                </c:pt>
                <c:pt idx="3">
                  <c:v>0.12</c:v>
                </c:pt>
                <c:pt idx="4">
                  <c:v>#N/A</c:v>
                </c:pt>
                <c:pt idx="5">
                  <c:v>0</c:v>
                </c:pt>
                <c:pt idx="6">
                  <c:v>#N/A</c:v>
                </c:pt>
                <c:pt idx="7">
                  <c:v>0</c:v>
                </c:pt>
                <c:pt idx="8">
                  <c:v>#N/A</c:v>
                </c:pt>
                <c:pt idx="9">
                  <c:v>0</c:v>
                </c:pt>
              </c:numCache>
            </c:numRef>
          </c:val>
          <c:extLst>
            <c:ext xmlns:c16="http://schemas.microsoft.com/office/drawing/2014/chart" uri="{C3380CC4-5D6E-409C-BE32-E72D297353CC}">
              <c16:uniqueId val="{00000000-578E-43D5-8423-2867727D5E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78E-43D5-8423-2867727D5E96}"/>
            </c:ext>
          </c:extLst>
        </c:ser>
        <c:ser>
          <c:idx val="2"/>
          <c:order val="2"/>
          <c:tx>
            <c:strRef>
              <c:f>データシート!$A$29</c:f>
              <c:strCache>
                <c:ptCount val="1"/>
                <c:pt idx="0">
                  <c:v>休日診療事業特別会計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0.02</c:v>
                </c:pt>
                <c:pt idx="4">
                  <c:v>#N/A</c:v>
                </c:pt>
                <c:pt idx="5">
                  <c:v>0.03</c:v>
                </c:pt>
                <c:pt idx="6">
                  <c:v>#N/A</c:v>
                </c:pt>
                <c:pt idx="7">
                  <c:v>0.04</c:v>
                </c:pt>
                <c:pt idx="8">
                  <c:v>#N/A</c:v>
                </c:pt>
                <c:pt idx="9">
                  <c:v>0.01</c:v>
                </c:pt>
              </c:numCache>
            </c:numRef>
          </c:val>
          <c:extLst>
            <c:ext xmlns:c16="http://schemas.microsoft.com/office/drawing/2014/chart" uri="{C3380CC4-5D6E-409C-BE32-E72D297353CC}">
              <c16:uniqueId val="{00000002-578E-43D5-8423-2867727D5E96}"/>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0.11</c:v>
                </c:pt>
                <c:pt idx="2">
                  <c:v>#N/A</c:v>
                </c:pt>
                <c:pt idx="3">
                  <c:v>0.12</c:v>
                </c:pt>
                <c:pt idx="4">
                  <c:v>#N/A</c:v>
                </c:pt>
                <c:pt idx="5">
                  <c:v>0.12</c:v>
                </c:pt>
                <c:pt idx="6">
                  <c:v>#N/A</c:v>
                </c:pt>
                <c:pt idx="7">
                  <c:v>0.14000000000000001</c:v>
                </c:pt>
                <c:pt idx="8">
                  <c:v>#N/A</c:v>
                </c:pt>
                <c:pt idx="9">
                  <c:v>0.12</c:v>
                </c:pt>
              </c:numCache>
            </c:numRef>
          </c:val>
          <c:extLst>
            <c:ext xmlns:c16="http://schemas.microsoft.com/office/drawing/2014/chart" uri="{C3380CC4-5D6E-409C-BE32-E72D297353CC}">
              <c16:uniqueId val="{00000003-578E-43D5-8423-2867727D5E96}"/>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1.03</c:v>
                </c:pt>
                <c:pt idx="2">
                  <c:v>#N/A</c:v>
                </c:pt>
                <c:pt idx="3">
                  <c:v>0.4</c:v>
                </c:pt>
                <c:pt idx="4">
                  <c:v>#N/A</c:v>
                </c:pt>
                <c:pt idx="5">
                  <c:v>0.28999999999999998</c:v>
                </c:pt>
                <c:pt idx="6">
                  <c:v>#N/A</c:v>
                </c:pt>
                <c:pt idx="7">
                  <c:v>0.5</c:v>
                </c:pt>
                <c:pt idx="8">
                  <c:v>#N/A</c:v>
                </c:pt>
                <c:pt idx="9">
                  <c:v>0.39</c:v>
                </c:pt>
              </c:numCache>
            </c:numRef>
          </c:val>
          <c:extLst>
            <c:ext xmlns:c16="http://schemas.microsoft.com/office/drawing/2014/chart" uri="{C3380CC4-5D6E-409C-BE32-E72D297353CC}">
              <c16:uniqueId val="{00000004-578E-43D5-8423-2867727D5E96}"/>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0.05</c:v>
                </c:pt>
                <c:pt idx="2">
                  <c:v>#N/A</c:v>
                </c:pt>
                <c:pt idx="3">
                  <c:v>0.24</c:v>
                </c:pt>
                <c:pt idx="4">
                  <c:v>#N/A</c:v>
                </c:pt>
                <c:pt idx="5">
                  <c:v>0.92</c:v>
                </c:pt>
                <c:pt idx="6">
                  <c:v>#N/A</c:v>
                </c:pt>
                <c:pt idx="7">
                  <c:v>0.91</c:v>
                </c:pt>
                <c:pt idx="8">
                  <c:v>#N/A</c:v>
                </c:pt>
                <c:pt idx="9">
                  <c:v>0.75</c:v>
                </c:pt>
              </c:numCache>
            </c:numRef>
          </c:val>
          <c:extLst>
            <c:ext xmlns:c16="http://schemas.microsoft.com/office/drawing/2014/chart" uri="{C3380CC4-5D6E-409C-BE32-E72D297353CC}">
              <c16:uniqueId val="{00000005-578E-43D5-8423-2867727D5E96}"/>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1.22</c:v>
                </c:pt>
                <c:pt idx="2">
                  <c:v>#N/A</c:v>
                </c:pt>
                <c:pt idx="3">
                  <c:v>0.9</c:v>
                </c:pt>
                <c:pt idx="4">
                  <c:v>#N/A</c:v>
                </c:pt>
                <c:pt idx="5">
                  <c:v>0.8</c:v>
                </c:pt>
                <c:pt idx="6">
                  <c:v>#N/A</c:v>
                </c:pt>
                <c:pt idx="7">
                  <c:v>0.95</c:v>
                </c:pt>
                <c:pt idx="8">
                  <c:v>#N/A</c:v>
                </c:pt>
                <c:pt idx="9">
                  <c:v>1.0900000000000001</c:v>
                </c:pt>
              </c:numCache>
            </c:numRef>
          </c:val>
          <c:extLst>
            <c:ext xmlns:c16="http://schemas.microsoft.com/office/drawing/2014/chart" uri="{C3380CC4-5D6E-409C-BE32-E72D297353CC}">
              <c16:uniqueId val="{00000006-578E-43D5-8423-2867727D5E9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c:v>
                </c:pt>
                <c:pt idx="4">
                  <c:v>#N/A</c:v>
                </c:pt>
                <c:pt idx="5">
                  <c:v>1.19</c:v>
                </c:pt>
                <c:pt idx="6">
                  <c:v>#N/A</c:v>
                </c:pt>
                <c:pt idx="7">
                  <c:v>2.08</c:v>
                </c:pt>
                <c:pt idx="8">
                  <c:v>#N/A</c:v>
                </c:pt>
                <c:pt idx="9">
                  <c:v>3.11</c:v>
                </c:pt>
              </c:numCache>
            </c:numRef>
          </c:val>
          <c:extLst>
            <c:ext xmlns:c16="http://schemas.microsoft.com/office/drawing/2014/chart" uri="{C3380CC4-5D6E-409C-BE32-E72D297353CC}">
              <c16:uniqueId val="{00000007-578E-43D5-8423-2867727D5E9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2.02</c:v>
                </c:pt>
                <c:pt idx="2">
                  <c:v>#N/A</c:v>
                </c:pt>
                <c:pt idx="3">
                  <c:v>2.95</c:v>
                </c:pt>
                <c:pt idx="4">
                  <c:v>#N/A</c:v>
                </c:pt>
                <c:pt idx="5">
                  <c:v>3.52</c:v>
                </c:pt>
                <c:pt idx="6">
                  <c:v>#N/A</c:v>
                </c:pt>
                <c:pt idx="7">
                  <c:v>3.82</c:v>
                </c:pt>
                <c:pt idx="8">
                  <c:v>#N/A</c:v>
                </c:pt>
                <c:pt idx="9">
                  <c:v>8.93</c:v>
                </c:pt>
              </c:numCache>
            </c:numRef>
          </c:val>
          <c:extLst>
            <c:ext xmlns:c16="http://schemas.microsoft.com/office/drawing/2014/chart" uri="{C3380CC4-5D6E-409C-BE32-E72D297353CC}">
              <c16:uniqueId val="{00000008-578E-43D5-8423-2867727D5E9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15.32</c:v>
                </c:pt>
                <c:pt idx="2">
                  <c:v>#N/A</c:v>
                </c:pt>
                <c:pt idx="3">
                  <c:v>16.46</c:v>
                </c:pt>
                <c:pt idx="4">
                  <c:v>#N/A</c:v>
                </c:pt>
                <c:pt idx="5">
                  <c:v>16.43</c:v>
                </c:pt>
                <c:pt idx="6">
                  <c:v>#N/A</c:v>
                </c:pt>
                <c:pt idx="7">
                  <c:v>15.1</c:v>
                </c:pt>
                <c:pt idx="8">
                  <c:v>#N/A</c:v>
                </c:pt>
                <c:pt idx="9">
                  <c:v>13.78</c:v>
                </c:pt>
              </c:numCache>
            </c:numRef>
          </c:val>
          <c:extLst>
            <c:ext xmlns:c16="http://schemas.microsoft.com/office/drawing/2014/chart" uri="{C3380CC4-5D6E-409C-BE32-E72D297353CC}">
              <c16:uniqueId val="{00000009-578E-43D5-8423-2867727D5E9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3588</c:v>
                </c:pt>
                <c:pt idx="5">
                  <c:v>3446</c:v>
                </c:pt>
                <c:pt idx="8">
                  <c:v>3388</c:v>
                </c:pt>
                <c:pt idx="11">
                  <c:v>3372</c:v>
                </c:pt>
                <c:pt idx="14">
                  <c:v>3185</c:v>
                </c:pt>
              </c:numCache>
            </c:numRef>
          </c:val>
          <c:extLst>
            <c:ext xmlns:c16="http://schemas.microsoft.com/office/drawing/2014/chart" uri="{C3380CC4-5D6E-409C-BE32-E72D297353CC}">
              <c16:uniqueId val="{00000000-7EB6-41E9-9D8E-0804C98878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EB6-41E9-9D8E-0804C98878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EB6-41E9-9D8E-0804C98878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95</c:v>
                </c:pt>
                <c:pt idx="3">
                  <c:v>88</c:v>
                </c:pt>
                <c:pt idx="6">
                  <c:v>93</c:v>
                </c:pt>
                <c:pt idx="9">
                  <c:v>77</c:v>
                </c:pt>
                <c:pt idx="12">
                  <c:v>59</c:v>
                </c:pt>
              </c:numCache>
            </c:numRef>
          </c:val>
          <c:extLst>
            <c:ext xmlns:c16="http://schemas.microsoft.com/office/drawing/2014/chart" uri="{C3380CC4-5D6E-409C-BE32-E72D297353CC}">
              <c16:uniqueId val="{00000003-7EB6-41E9-9D8E-0804C98878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1400</c:v>
                </c:pt>
                <c:pt idx="3">
                  <c:v>1231</c:v>
                </c:pt>
                <c:pt idx="6">
                  <c:v>1148</c:v>
                </c:pt>
                <c:pt idx="9">
                  <c:v>1200</c:v>
                </c:pt>
                <c:pt idx="12">
                  <c:v>1208</c:v>
                </c:pt>
              </c:numCache>
            </c:numRef>
          </c:val>
          <c:extLst>
            <c:ext xmlns:c16="http://schemas.microsoft.com/office/drawing/2014/chart" uri="{C3380CC4-5D6E-409C-BE32-E72D297353CC}">
              <c16:uniqueId val="{00000004-7EB6-41E9-9D8E-0804C98878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B6-41E9-9D8E-0804C98878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B6-41E9-9D8E-0804C98878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4258</c:v>
                </c:pt>
                <c:pt idx="3">
                  <c:v>4350</c:v>
                </c:pt>
                <c:pt idx="6">
                  <c:v>4236</c:v>
                </c:pt>
                <c:pt idx="9">
                  <c:v>4110</c:v>
                </c:pt>
                <c:pt idx="12">
                  <c:v>4139</c:v>
                </c:pt>
              </c:numCache>
            </c:numRef>
          </c:val>
          <c:extLst>
            <c:ext xmlns:c16="http://schemas.microsoft.com/office/drawing/2014/chart" uri="{C3380CC4-5D6E-409C-BE32-E72D297353CC}">
              <c16:uniqueId val="{00000007-7EB6-41E9-9D8E-0804C988782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2165</c:v>
                </c:pt>
                <c:pt idx="2">
                  <c:v>#N/A</c:v>
                </c:pt>
                <c:pt idx="3">
                  <c:v>#N/A</c:v>
                </c:pt>
                <c:pt idx="4">
                  <c:v>2223</c:v>
                </c:pt>
                <c:pt idx="5">
                  <c:v>#N/A</c:v>
                </c:pt>
                <c:pt idx="6">
                  <c:v>#N/A</c:v>
                </c:pt>
                <c:pt idx="7">
                  <c:v>2089</c:v>
                </c:pt>
                <c:pt idx="8">
                  <c:v>#N/A</c:v>
                </c:pt>
                <c:pt idx="9">
                  <c:v>#N/A</c:v>
                </c:pt>
                <c:pt idx="10">
                  <c:v>2015</c:v>
                </c:pt>
                <c:pt idx="11">
                  <c:v>#N/A</c:v>
                </c:pt>
                <c:pt idx="12">
                  <c:v>#N/A</c:v>
                </c:pt>
                <c:pt idx="13">
                  <c:v>2221</c:v>
                </c:pt>
                <c:pt idx="14">
                  <c:v>#N/A</c:v>
                </c:pt>
              </c:numCache>
            </c:numRef>
          </c:val>
          <c:smooth val="0"/>
          <c:extLst>
            <c:ext xmlns:c16="http://schemas.microsoft.com/office/drawing/2014/chart" uri="{C3380CC4-5D6E-409C-BE32-E72D297353CC}">
              <c16:uniqueId val="{00000008-7EB6-41E9-9D8E-0804C988782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35610</c:v>
                </c:pt>
                <c:pt idx="5">
                  <c:v>34465</c:v>
                </c:pt>
                <c:pt idx="8">
                  <c:v>33983</c:v>
                </c:pt>
                <c:pt idx="11">
                  <c:v>33203</c:v>
                </c:pt>
                <c:pt idx="14">
                  <c:v>32757</c:v>
                </c:pt>
              </c:numCache>
            </c:numRef>
          </c:val>
          <c:extLst>
            <c:ext xmlns:c16="http://schemas.microsoft.com/office/drawing/2014/chart" uri="{C3380CC4-5D6E-409C-BE32-E72D297353CC}">
              <c16:uniqueId val="{00000000-839C-4DB8-B7C5-6D89426F708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2234</c:v>
                </c:pt>
                <c:pt idx="5">
                  <c:v>2161</c:v>
                </c:pt>
                <c:pt idx="8">
                  <c:v>3017</c:v>
                </c:pt>
                <c:pt idx="11">
                  <c:v>2479</c:v>
                </c:pt>
                <c:pt idx="14">
                  <c:v>2603</c:v>
                </c:pt>
              </c:numCache>
            </c:numRef>
          </c:val>
          <c:extLst>
            <c:ext xmlns:c16="http://schemas.microsoft.com/office/drawing/2014/chart" uri="{C3380CC4-5D6E-409C-BE32-E72D297353CC}">
              <c16:uniqueId val="{00000001-839C-4DB8-B7C5-6D89426F708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3389</c:v>
                </c:pt>
                <c:pt idx="5">
                  <c:v>3284</c:v>
                </c:pt>
                <c:pt idx="8">
                  <c:v>3845</c:v>
                </c:pt>
                <c:pt idx="11">
                  <c:v>4829</c:v>
                </c:pt>
                <c:pt idx="14">
                  <c:v>6567</c:v>
                </c:pt>
              </c:numCache>
            </c:numRef>
          </c:val>
          <c:extLst>
            <c:ext xmlns:c16="http://schemas.microsoft.com/office/drawing/2014/chart" uri="{C3380CC4-5D6E-409C-BE32-E72D297353CC}">
              <c16:uniqueId val="{00000002-839C-4DB8-B7C5-6D89426F708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9C-4DB8-B7C5-6D89426F708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39C-4DB8-B7C5-6D89426F708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9C-4DB8-B7C5-6D89426F708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3748</c:v>
                </c:pt>
                <c:pt idx="3">
                  <c:v>3499</c:v>
                </c:pt>
                <c:pt idx="6">
                  <c:v>3635</c:v>
                </c:pt>
                <c:pt idx="9">
                  <c:v>3541</c:v>
                </c:pt>
                <c:pt idx="12">
                  <c:v>3464</c:v>
                </c:pt>
              </c:numCache>
            </c:numRef>
          </c:val>
          <c:extLst>
            <c:ext xmlns:c16="http://schemas.microsoft.com/office/drawing/2014/chart" uri="{C3380CC4-5D6E-409C-BE32-E72D297353CC}">
              <c16:uniqueId val="{00000006-839C-4DB8-B7C5-6D89426F708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1171</c:v>
                </c:pt>
                <c:pt idx="3">
                  <c:v>974</c:v>
                </c:pt>
                <c:pt idx="6">
                  <c:v>198</c:v>
                </c:pt>
                <c:pt idx="9">
                  <c:v>168</c:v>
                </c:pt>
                <c:pt idx="12">
                  <c:v>164</c:v>
                </c:pt>
              </c:numCache>
            </c:numRef>
          </c:val>
          <c:extLst>
            <c:ext xmlns:c16="http://schemas.microsoft.com/office/drawing/2014/chart" uri="{C3380CC4-5D6E-409C-BE32-E72D297353CC}">
              <c16:uniqueId val="{00000007-839C-4DB8-B7C5-6D89426F708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15713</c:v>
                </c:pt>
                <c:pt idx="3">
                  <c:v>13390</c:v>
                </c:pt>
                <c:pt idx="6">
                  <c:v>10376</c:v>
                </c:pt>
                <c:pt idx="9">
                  <c:v>10497</c:v>
                </c:pt>
                <c:pt idx="12">
                  <c:v>10605</c:v>
                </c:pt>
              </c:numCache>
            </c:numRef>
          </c:val>
          <c:extLst>
            <c:ext xmlns:c16="http://schemas.microsoft.com/office/drawing/2014/chart" uri="{C3380CC4-5D6E-409C-BE32-E72D297353CC}">
              <c16:uniqueId val="{00000008-839C-4DB8-B7C5-6D89426F708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138</c:v>
                </c:pt>
                <c:pt idx="3">
                  <c:v>137</c:v>
                </c:pt>
                <c:pt idx="6">
                  <c:v>135</c:v>
                </c:pt>
                <c:pt idx="9">
                  <c:v>135</c:v>
                </c:pt>
                <c:pt idx="12">
                  <c:v>134</c:v>
                </c:pt>
              </c:numCache>
            </c:numRef>
          </c:val>
          <c:extLst>
            <c:ext xmlns:c16="http://schemas.microsoft.com/office/drawing/2014/chart" uri="{C3380CC4-5D6E-409C-BE32-E72D297353CC}">
              <c16:uniqueId val="{00000009-839C-4DB8-B7C5-6D89426F708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42763</c:v>
                </c:pt>
                <c:pt idx="3">
                  <c:v>41660</c:v>
                </c:pt>
                <c:pt idx="6">
                  <c:v>42121</c:v>
                </c:pt>
                <c:pt idx="9">
                  <c:v>40739</c:v>
                </c:pt>
                <c:pt idx="12">
                  <c:v>40388</c:v>
                </c:pt>
              </c:numCache>
            </c:numRef>
          </c:val>
          <c:extLst>
            <c:ext xmlns:c16="http://schemas.microsoft.com/office/drawing/2014/chart" uri="{C3380CC4-5D6E-409C-BE32-E72D297353CC}">
              <c16:uniqueId val="{0000000A-839C-4DB8-B7C5-6D89426F708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22301</c:v>
                </c:pt>
                <c:pt idx="2">
                  <c:v>#N/A</c:v>
                </c:pt>
                <c:pt idx="3">
                  <c:v>#N/A</c:v>
                </c:pt>
                <c:pt idx="4">
                  <c:v>19752</c:v>
                </c:pt>
                <c:pt idx="5">
                  <c:v>#N/A</c:v>
                </c:pt>
                <c:pt idx="6">
                  <c:v>#N/A</c:v>
                </c:pt>
                <c:pt idx="7">
                  <c:v>15620</c:v>
                </c:pt>
                <c:pt idx="8">
                  <c:v>#N/A</c:v>
                </c:pt>
                <c:pt idx="9">
                  <c:v>#N/A</c:v>
                </c:pt>
                <c:pt idx="10">
                  <c:v>14568</c:v>
                </c:pt>
                <c:pt idx="11">
                  <c:v>#N/A</c:v>
                </c:pt>
                <c:pt idx="12">
                  <c:v>#N/A</c:v>
                </c:pt>
                <c:pt idx="13">
                  <c:v>12826</c:v>
                </c:pt>
                <c:pt idx="14">
                  <c:v>#N/A</c:v>
                </c:pt>
              </c:numCache>
            </c:numRef>
          </c:val>
          <c:smooth val="0"/>
          <c:extLst>
            <c:ext xmlns:c16="http://schemas.microsoft.com/office/drawing/2014/chart" uri="{C3380CC4-5D6E-409C-BE32-E72D297353CC}">
              <c16:uniqueId val="{0000000B-839C-4DB8-B7C5-6D89426F708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1319</c:v>
                </c:pt>
                <c:pt idx="1">
                  <c:v>1319</c:v>
                </c:pt>
                <c:pt idx="2">
                  <c:v>1690</c:v>
                </c:pt>
              </c:numCache>
            </c:numRef>
          </c:val>
          <c:extLst>
            <c:ext xmlns:c16="http://schemas.microsoft.com/office/drawing/2014/chart" uri="{C3380CC4-5D6E-409C-BE32-E72D297353CC}">
              <c16:uniqueId val="{00000000-2A6B-474A-A635-0D8F025D142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1</c:v>
                </c:pt>
                <c:pt idx="2">
                  <c:v>349</c:v>
                </c:pt>
              </c:numCache>
            </c:numRef>
          </c:val>
          <c:extLst>
            <c:ext xmlns:c16="http://schemas.microsoft.com/office/drawing/2014/chart" uri="{C3380CC4-5D6E-409C-BE32-E72D297353CC}">
              <c16:uniqueId val="{00000001-2A6B-474A-A635-0D8F025D142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1099</c:v>
                </c:pt>
                <c:pt idx="1">
                  <c:v>2053</c:v>
                </c:pt>
                <c:pt idx="2">
                  <c:v>2953</c:v>
                </c:pt>
              </c:numCache>
            </c:numRef>
          </c:val>
          <c:extLst>
            <c:ext xmlns:c16="http://schemas.microsoft.com/office/drawing/2014/chart" uri="{C3380CC4-5D6E-409C-BE32-E72D297353CC}">
              <c16:uniqueId val="{00000002-2A6B-474A-A635-0D8F025D142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{E8627926-93FF-4C98-9544-74419BB4034F}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4CC-45B0-8EB0-EB876683AE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{61AE3268-4A6D-4626-84EB-2C46D978F19D}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4CC-45B0-8EB0-EB876683AE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{1DC48B45-9A54-48D9-82D4-60D6320C4459}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4CC-45B0-8EB0-EB876683AE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{077917F5-D4EA-4755-A66C-29DB54065374}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4CC-45B0-8EB0-EB876683AE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{550976EA-3ECD-4B31-8335-8A31893F0E2D}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4CC-45B0-8EB0-EB876683AEA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{CF31F0E0-1CEF-4B84-89AA-FACE80B5C0DB}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4CC-45B0-8EB0-EB876683AEA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{3BF5BF27-97BA-4B30-AAD1-ED05AF5724FC}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4CC-45B0-8EB0-EB876683AEA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{15E55D8F-B7E9-49C6-8DE9-8E85BEE7CD0B}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4CC-45B0-8EB0-EB876683AEA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{7ED8E384-1ABD-4B10-AA67-293BD78D5EDD}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4CC-45B0-8EB0-EB876683AE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55.3</c:v>
                </c:pt>
                <c:pt idx="8">
                  <c:v>57.1</c:v>
                </c:pt>
                <c:pt idx="16">
                  <c:v>58.7</c:v>
                </c:pt>
                <c:pt idx="24">
                  <c:v>60.3</c:v>
                </c:pt>
                <c:pt idx="32">
                  <c:v>61.9</c:v>
                </c:pt>
              </c:numCache>
            </c:numRef>
          </c:xVal>
          <c:yVal>
            <c:numRef>
              <c:f>公会計指標分析・財政指標組合せ分析表!$BP$51:$DC$51</c:f>
              <c:numCache>
                <c:formatCode>#,##0.0;"▲ "#,##0.0</c:formatCode>
                <c:ptCount val="40"/>
                <c:pt idx="0">
                  <c:v>143.6</c:v>
                </c:pt>
                <c:pt idx="8">
                  <c:v>126.7</c:v>
                </c:pt>
                <c:pt idx="16">
                  <c:v>100.3</c:v>
                </c:pt>
                <c:pt idx="24">
                  <c:v>89.9</c:v>
                </c:pt>
                <c:pt idx="32">
                  <c:v>75</c:v>
                </c:pt>
              </c:numCache>
            </c:numRef>
          </c:yVal>
          <c:smooth val="0"/>
          <c:extLst>
            <c:ext xmlns:c16="http://schemas.microsoft.com/office/drawing/2014/chart" uri="{C3380CC4-5D6E-409C-BE32-E72D297353CC}">
              <c16:uniqueId val="{00000009-A4CC-45B0-8EB0-EB876683AEA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{E007EFAA-185C-4246-83DB-DF81460FB445}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4CC-45B0-8EB0-EB876683AEA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{28238990-BB54-4A5E-8013-A04C4DC811CC}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4CC-45B0-8EB0-EB876683AE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{7CF1473F-F89D-49AF-A5A6-4016EFC26B92}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4CC-45B0-8EB0-EB876683AE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{391931E4-51FE-4F92-B3F4-3693E3A8E7E9}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4CC-45B0-8EB0-EB876683AE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{76E0E598-9598-4914-866A-6E09040A0EE6}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4CC-45B0-8EB0-EB876683AEA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{9A887C93-9605-478F-8FFC-60ADFEA79315}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4CC-45B0-8EB0-EB876683AEA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{5792A2AE-636C-4B7A-B18E-A9FF2BA88041}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4CC-45B0-8EB0-EB876683AEA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{FD352CB2-CAFD-4170-9ECF-29954FBA3381}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4CC-45B0-8EB0-EB876683AEA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{A10F6D9C-EAA9-4431-BBA7-0BF45394FBB6}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4CC-45B0-8EB0-EB876683AE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A4CC-45B0-8EB0-EB876683AEA4}"/>
            </c:ext>
          </c:extLst>
        </c:ser>
        <c:dLbls>
          <c:showLegendKey val="0"/>
          <c:showVal val="1"/>
          <c:showCatName val="0"/>
          <c:showSerName val="0"/>
          <c:showPercent val="0"/>
          <c:showBubbleSize val="0"/>
        </c:dLbls>
        <c:axId val="46179840"/>
        <c:axId val="46181760"/>
      </c:scatterChart>
      <c:valAx>
        <c:axId val="46179840"/>
        <c:scaling>
          <c:orientation val="maxMin"/>
          <c:max val="64"/>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{93885029-96E7-4EFF-B3FB-86C939719ABC}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0B8-41CF-8CDD-D63B95755C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{4C675148-8926-4DCC-97A6-5C141DC67139}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B8-41CF-8CDD-D63B95755C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{71D07840-961B-4FD4-8D17-47731D82FD04}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B8-41CF-8CDD-D63B95755C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{3C1827F4-1A9D-4D53-8FFD-D4B6C2DF13A8}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B8-41CF-8CDD-D63B95755C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{7401C590-BE45-4C8D-9ED3-FA9BD85A16D0}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B8-41CF-8CDD-D63B95755CA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{C1214DD1-664E-4316-B041-D4C3ADB1A896}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0B8-41CF-8CDD-D63B95755CA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{CA921568-6621-43D0-A449-3F9D0B415816}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0B8-41CF-8CDD-D63B95755CA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{64A3241C-635B-4EBF-8D28-B8ACB99442E4}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0B8-41CF-8CDD-D63B95755CA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{447D231A-42E1-44E9-927F-80C08B0D7D59}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0B8-41CF-8CDD-D63B95755C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12.8</c:v>
                </c:pt>
                <c:pt idx="8">
                  <c:v>13.4</c:v>
                </c:pt>
                <c:pt idx="16">
                  <c:v>13.8</c:v>
                </c:pt>
                <c:pt idx="24">
                  <c:v>13.3</c:v>
                </c:pt>
                <c:pt idx="32">
                  <c:v>12.9</c:v>
                </c:pt>
              </c:numCache>
            </c:numRef>
          </c:xVal>
          <c:yVal>
            <c:numRef>
              <c:f>公会計指標分析・財政指標組合せ分析表!$BP$73:$DC$73</c:f>
              <c:numCache>
                <c:formatCode>#,##0.0;"▲ "#,##0.0</c:formatCode>
                <c:ptCount val="40"/>
                <c:pt idx="0">
                  <c:v>143.6</c:v>
                </c:pt>
                <c:pt idx="8">
                  <c:v>126.7</c:v>
                </c:pt>
                <c:pt idx="16">
                  <c:v>100.3</c:v>
                </c:pt>
                <c:pt idx="24">
                  <c:v>89.9</c:v>
                </c:pt>
                <c:pt idx="32">
                  <c:v>75</c:v>
                </c:pt>
              </c:numCache>
            </c:numRef>
          </c:yVal>
          <c:smooth val="0"/>
          <c:extLst>
            <c:ext xmlns:c16="http://schemas.microsoft.com/office/drawing/2014/chart" uri="{C3380CC4-5D6E-409C-BE32-E72D297353CC}">
              <c16:uniqueId val="{00000009-70B8-41CF-8CDD-D63B95755CA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7455473653498009E-2"/>
                  <c:y val="-4.615156992876943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{E5BB771E-9F18-4207-920E-B0B66F00BB79}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0B8-41CF-8CDD-D63B95755CA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{19A2F823-65E4-4FD1-BB8A-A963DDCFBCFC}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B8-41CF-8CDD-D63B95755C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{BA55E1E3-EF3D-45BC-BA67-D1B090458039}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B8-41CF-8CDD-D63B95755C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{2FA87527-6542-4D9C-A8FD-643B8F56CE13}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B8-41CF-8CDD-D63B95755C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{CD23FB66-E111-4A15-81A8-ADAFFE79AED3}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B8-41CF-8CDD-D63B95755CA2}"/>
                </c:ext>
              </c:extLst>
            </c:dLbl>
            <c:dLbl>
              <c:idx val="8"/>
              <c:layout>
                <c:manualLayout>
                  <c:x val="-2.5940509584723256E-2"/>
                  <c:y val="-3.926911097761708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{178832AF-B358-4250-8CF0-0517323CC5D2}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0B8-41CF-8CDD-D63B95755CA2}"/>
                </c:ext>
              </c:extLst>
            </c:dLbl>
            <c:dLbl>
              <c:idx val="16"/>
              <c:layout>
                <c:manualLayout>
                  <c:x val="-3.1570342725075584E-2"/>
                  <c:y val="-0.1047225953434020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{9A712F5E-A914-4AD7-9FE4-537064397C6C}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0B8-41CF-8CDD-D63B95755CA2}"/>
                </c:ext>
              </c:extLst>
            </c:dLbl>
            <c:dLbl>
              <c:idx val="24"/>
              <c:layout>
                <c:manualLayout>
                  <c:x val="-3.1570342725075584E-2"/>
                  <c:y val="-5.9522798370033179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{5B04BD7A-FAEC-4890-B16A-4AF7974539AD}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0B8-41CF-8CDD-D63B95755CA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{2F08DC9F-911F-45AB-8D77-80282F801DE3}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0B8-41CF-8CDD-D63B95755C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70B8-41CF-8CDD-D63B95755CA2}"/>
            </c:ext>
          </c:extLst>
        </c:ser>
        <c:dLbls>
          <c:showLegendKey val="0"/>
          <c:showVal val="1"/>
          <c:showCatName val="0"/>
          <c:showSerName val="0"/>
          <c:showPercent val="0"/>
          <c:showBubbleSize val="0"/>
        </c:dLbls>
        <c:axId val="84219776"/>
        <c:axId val="84234240"/>
      </c:scatterChart>
      <c:valAx>
        <c:axId val="84219776"/>
        <c:scaling>
          <c:orientation val="maxMin"/>
          <c:max val="15"/>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D908CF2-9071-4809-8FE4-6984E2F46993}"/>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DFA2C9E7-0289-4155-922E-83E59CBD7E03}"/>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）の内、元利償還金等（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）が前年度と比較して増加したため、実質公債費比率は、単年度では</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ポイント悪化したが、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か年平均では</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ポイント改善している。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将来負担比率については、前年度と比較して改善している。</a:t>
          </a:r>
        </a:p>
        <a:p>
          <a:r>
            <a:rPr kumimoji="1" lang="ja-JP" altLang="en-US" sz="1400">
              <a:latin typeface="ＭＳ ゴシック" pitchFamily="49" charset="-128"/>
              <a:ea typeface="ＭＳ ゴシック" pitchFamily="49" charset="-128"/>
            </a:rPr>
            <a:t>　充当可能財源（</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）は前年度と比較して、</a:t>
          </a:r>
          <a:r>
            <a:rPr kumimoji="1" lang="en-US" altLang="ja-JP" sz="1400">
              <a:latin typeface="ＭＳ ゴシック" pitchFamily="49" charset="-128"/>
              <a:ea typeface="ＭＳ ゴシック" pitchFamily="49" charset="-128"/>
            </a:rPr>
            <a:t>1,416</a:t>
          </a:r>
          <a:r>
            <a:rPr kumimoji="1" lang="ja-JP" altLang="en-US" sz="1400">
              <a:latin typeface="ＭＳ ゴシック" pitchFamily="49" charset="-128"/>
              <a:ea typeface="ＭＳ ゴシック" pitchFamily="49" charset="-128"/>
            </a:rPr>
            <a:t>百万円増加し、将来負担額（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）の内、一般会計等に係る地方債の現在高や、また、退職手当負担見込額等が減少したため、全体として減少している。</a:t>
          </a:r>
        </a:p>
        <a:p>
          <a:r>
            <a:rPr kumimoji="1" lang="ja-JP" altLang="en-US" sz="1400">
              <a:latin typeface="ＭＳ ゴシック" pitchFamily="49" charset="-128"/>
              <a:ea typeface="ＭＳ ゴシック" pitchFamily="49" charset="-128"/>
            </a:rPr>
            <a:t>　今後も公債費等義務的経費の削減を中心とする行財政改革を進め、財政の健全化に努める。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京都府亀岡市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・ふるさと寄附金を京都・亀岡ふるさと力向上基金に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百万円積み立てた一方、各種事業経費の財源に充てるため、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・京都・亀岡ふるさと力向上基金については、ふるさと納税等による支援が得られるよう、事業を充実させるとともに、財源の確保を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図ることで基金に依存しない財政運営に努める必要がある。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・各種基金については、基金の設置目的に応じて、適正に運用を行っていく。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・生涯学習振興基金：生涯学習振興事業の推進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・河川整備基金：河川の改修整備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・京都・亀岡ふるさと力向上基金：ふるさと納税等を財源とした各種事業の実施</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・京都・亀岡ふるさと力向上基金：ふるさと寄附金を、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・京都・亀岡ふるさと力向上基金：ふるさと寄附金を、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・生涯学習振興基金：生涯学習振興寄附金を、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・生涯学習振興基金：生涯学習振興の推進のため、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・各種基金の設置目的に応じて、運用を図る中で、まちづくりを推進していく。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・経済状況の著しい変動等による大幅な税収減や災害等の緊急対策に備えるため、確保に努める。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・臨時財政対策債償還基金費を積み立てたことによる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348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・市債の償還計画を踏まえ、財政状況に応じて計画的に運用していく。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29E70E2-8024-4A11-92C4-64121FB68A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8505B53-8FBD-4E2D-AAF7-70FB2D67BD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80C3A4A-FB5A-4AC7-9071-FDF9531E60E8}"/>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E29187F-BF69-4FF2-A281-8A1A2E42A599}"/>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F44A716-C769-4326-8E42-4586A1F433EE}"/>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FDD76BF-59EC-4173-AD0C-D4250DA20A51}"/>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58C5D684-87FE-4164-A6FF-07422B8684ED}"/>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5D9AB83-ACC8-4BA4-8B14-903A512CE149}"/>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F7584F7-7458-4896-B314-1FB6BCD1FBD9}"/>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04F6F0F-B675-45C6-819D-49CA28412207}"/>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FBAFB5D-DFA8-4D9C-BCB2-BD0CEF32F18C}"/>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942AF22-4CD5-45F4-BFD1-AA7C3E0D4173}"/>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87,518
86,476
224.80
45,118,425
43,247,703
1,786,869
19,982,102
40,387,940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8BB300F-098E-4E69-8F6C-729E79FDCF6E}"/>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58FF9BB-1FBB-45DF-ABFB-C48DA048AAC7}"/>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7E9ACC5-F14D-4C0A-B6D0-1F019ECCDB4A}"/>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591F683-EA8D-4871-91E3-3AA21D99EBB4}"/>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489DC2E-AF39-4287-9511-442729F254E6}"/>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F1331AF-D732-4DBF-B6F9-B21E96434BDD}"/>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6A5AEFF-EC6C-4DF5-BDEF-46D6A355CA39}"/>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F81DDAC-C8C0-4A39-B5B9-BA0344A101B2}"/>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6491BDA-F005-415F-A239-4928CA2699A8}"/>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618B16C-8902-44E2-96D7-662AB91CCB64}"/>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5D3D815-38F7-4DA9-8B75-C3677ED788A5}"/>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F354BD2-8CF0-4AE9-B4AC-B1F4BB95F584}"/>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BDF0874-E999-430F-87F1-B2E39369A288}"/>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57BB3D9-CCD6-4956-A88E-0571E49825DB}"/>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9382668-3AEE-4502-B1A8-0BB5FC628526}"/>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BE46329-2961-457B-80ED-8CDE2DE84F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15F2C9A-8819-4806-BD14-F0625B2C5523}"/>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F2FF73F-1639-4A8D-895B-1804ECD6228C}"/>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6F75A951-C731-4129-83F3-D26A1607909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77E4A12C-09F7-4435-A675-9C674A6F3D0D}"/>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6C78DA18-FEC7-4065-A045-0A77A2F2656E}"/>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7FA1158-9C9C-43EB-83A2-46B805DF8993}"/>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E805B5A-A4CD-4E17-B8B6-1FD42DD7AE41}"/>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15FDF04-09E5-461B-919C-1492E2C8230B}"/>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4DBD935-EB40-4E64-A5BA-E1C274DAB9BD}"/>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444D6D4-66C0-475A-BF83-54A1F8EF3009}"/>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95C8F445-9B71-4179-AEBD-54F7993A43BE}"/>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55DD9E7-88ED-4A48-805B-80DEEC54A0D7}"/>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60702AC-CD8E-4F95-BD9D-2FA7F56667F2}"/>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3C396BB-28B2-4AE9-83A0-E941C31B23F8}"/>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319ABA8-A5CA-4476-BDC2-958C1B461044}"/>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2C808E6-FD3A-4323-8FB4-4FF671639F06}"/>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382305E-8D43-40B1-900C-6B9E70945ED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5B967BF4-8320-47DE-BC8D-5CFBAFDCC2C2}"/>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507C68E-0E91-4450-8AC4-1FB7C8E6113F}"/>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9</a:t>
          </a:r>
          <a:r>
            <a:rPr kumimoji="1" lang="ja-JP" altLang="ja-JP" sz="1000">
              <a:solidFill>
                <a:schemeClr val="dk1"/>
              </a:solidFill>
              <a:effectLst/>
              <a:latin typeface="+mn-lt"/>
              <a:ea typeface="+mn-ea"/>
              <a:cs typeface="+mn-cs"/>
            </a:rPr>
            <a:t>月に策定した公共施設等総合管理計画において、公共施設等の延べ床面積を</a:t>
          </a:r>
          <a:r>
            <a:rPr kumimoji="1" lang="en-US" altLang="ja-JP" sz="1000">
              <a:solidFill>
                <a:schemeClr val="dk1"/>
              </a:solidFill>
              <a:effectLst/>
              <a:latin typeface="+mn-lt"/>
              <a:ea typeface="+mn-ea"/>
              <a:cs typeface="+mn-cs"/>
            </a:rPr>
            <a:t>10.7</a:t>
          </a:r>
          <a:r>
            <a:rPr kumimoji="1" lang="ja-JP" altLang="ja-JP" sz="1000">
              <a:solidFill>
                <a:schemeClr val="dk1"/>
              </a:solidFill>
              <a:effectLst/>
              <a:latin typeface="+mn-lt"/>
              <a:ea typeface="+mn-ea"/>
              <a:cs typeface="+mn-cs"/>
            </a:rPr>
            <a:t>％削減する目標のもと、公共施設の集約化・複合化や除却を進めている中、当市は全国平均を上回るものの、類似団体平均及び京都府平均は下回っている。</a:t>
          </a:r>
          <a:endParaRPr lang="ja-JP" altLang="ja-JP" sz="1000">
            <a:effectLst/>
          </a:endParaRPr>
        </a:p>
        <a:p>
          <a:r>
            <a:rPr kumimoji="1" lang="ja-JP" altLang="ja-JP" sz="1000">
              <a:solidFill>
                <a:schemeClr val="dk1"/>
              </a:solidFill>
              <a:effectLst/>
              <a:latin typeface="+mn-lt"/>
              <a:ea typeface="+mn-ea"/>
              <a:cs typeface="+mn-cs"/>
            </a:rPr>
            <a:t>　有形固定資産減価償却率については、上昇傾向にあるものの、それぞれの公共施設等について個別施設計画を策定済みであり、今後も当該計画に基づいた施設の維持管理を適切に進めていく。</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4992E5E5-E485-4DA3-B3EB-EA536DB5F2AB}"/>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E428254-E227-44B9-9FDE-E5EB14835EAB}"/>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64B4EFEC-152E-4C08-8C7F-580DD45909D6}"/>
            </a:ext>
          </a:extLst>
        </xdr:cNvPr>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D27B911B-EF7E-4E9B-A1E9-BD30096C291A}"/>
            </a:ext>
          </a:extLst>
        </xdr:cNvPr>
        <xdr:cNvCxnSpPr/>
      </xdr:nvCxnSpPr>
      <xdr:spPr>
        <a:xfrm>
          <a:off x="1127125" y="593725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8D9586C3-9F36-4D3C-9DC3-DFBBAFFAE24F}"/>
            </a:ext>
          </a:extLst>
        </xdr:cNvPr>
        <xdr:cNvSpPr txBox="1"/>
      </xdr:nvSpPr>
      <xdr:spPr>
        <a:xfrm>
          <a:off x="772811" y="584725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51948826-C6A9-4E1C-902E-9AD34C009153}"/>
            </a:ext>
          </a:extLst>
        </xdr:cNvPr>
        <xdr:cNvCxnSpPr/>
      </xdr:nvCxnSpPr>
      <xdr:spPr>
        <a:xfrm>
          <a:off x="1127125" y="56749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4811CA49-2D27-4FF3-82CF-3FAB50F68246}"/>
            </a:ext>
          </a:extLst>
        </xdr:cNvPr>
        <xdr:cNvSpPr txBox="1"/>
      </xdr:nvSpPr>
      <xdr:spPr>
        <a:xfrm>
          <a:off x="772811" y="55811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297FDF8B-B5ED-4490-8249-BECBB8CA0009}"/>
            </a:ext>
          </a:extLst>
        </xdr:cNvPr>
        <xdr:cNvCxnSpPr/>
      </xdr:nvCxnSpPr>
      <xdr:spPr>
        <a:xfrm>
          <a:off x="1127125" y="540893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5998F148-CEA2-41FC-9856-B15F221BBF8D}"/>
            </a:ext>
          </a:extLst>
        </xdr:cNvPr>
        <xdr:cNvSpPr txBox="1"/>
      </xdr:nvSpPr>
      <xdr:spPr>
        <a:xfrm>
          <a:off x="772811" y="53189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026C2EB5-69B7-4FDA-AFE9-7E198BDC7877}"/>
            </a:ext>
          </a:extLst>
        </xdr:cNvPr>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45D0839D-EB5A-4D95-AB62-20EB0C906A2C}"/>
            </a:ext>
          </a:extLst>
        </xdr:cNvPr>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05273D9D-4911-4D91-8DCA-FD2A9F8C7722}"/>
            </a:ext>
          </a:extLst>
        </xdr:cNvPr>
        <xdr:cNvCxnSpPr/>
      </xdr:nvCxnSpPr>
      <xdr:spPr>
        <a:xfrm>
          <a:off x="1127125" y="488061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E7611710-43DA-461D-977E-5874B9EAD128}"/>
            </a:ext>
          </a:extLst>
        </xdr:cNvPr>
        <xdr:cNvSpPr txBox="1"/>
      </xdr:nvSpPr>
      <xdr:spPr>
        <a:xfrm>
          <a:off x="772811" y="479061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D44E5688-922B-4CBE-AAEA-6F778636A8CF}"/>
            </a:ext>
          </a:extLst>
        </xdr:cNvPr>
        <xdr:cNvCxnSpPr/>
      </xdr:nvCxnSpPr>
      <xdr:spPr>
        <a:xfrm>
          <a:off x="1127125" y="46183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51FB7D45-BC7B-4475-983A-78CCD6165DD6}"/>
            </a:ext>
          </a:extLst>
        </xdr:cNvPr>
        <xdr:cNvSpPr txBox="1"/>
      </xdr:nvSpPr>
      <xdr:spPr>
        <a:xfrm>
          <a:off x="772811" y="45283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76660492-0EB0-46B4-A47C-8255A2E88243}"/>
            </a:ext>
          </a:extLst>
        </xdr:cNvPr>
        <xdr:cNvCxnSpPr/>
      </xdr:nvCxnSpPr>
      <xdr:spPr>
        <a:xfrm>
          <a:off x="1127125" y="435610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95F14DFA-5E97-4C25-88C4-95763DE2D8F1}"/>
            </a:ext>
          </a:extLst>
        </xdr:cNvPr>
        <xdr:cNvSpPr txBox="1"/>
      </xdr:nvSpPr>
      <xdr:spPr>
        <a:xfrm>
          <a:off x="772811" y="4262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C61CAED0-23A9-4CC1-A9B5-34055B5EE094}"/>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1265CC20-63CE-4F23-82D2-9BEFC6904CF2}"/>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4FDA0F6C-1478-4B65-B77B-3221140F46F1}"/>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a:extLst>
            <a:ext uri="{FF2B5EF4-FFF2-40B4-BE49-F238E27FC236}">
              <a16:creationId xmlns:a16="http://schemas.microsoft.com/office/drawing/2014/main" id="{7B7EE39D-BCB5-40FE-AB3D-D29B901AF46F}"/>
            </a:ext>
          </a:extLst>
        </xdr:cNvPr>
        <xdr:cNvCxnSpPr/>
      </xdr:nvCxnSpPr>
      <xdr:spPr>
        <a:xfrm flipV="1">
          <a:off x="4206240" y="4444048"/>
          <a:ext cx="1270" cy="1316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a:extLst>
            <a:ext uri="{FF2B5EF4-FFF2-40B4-BE49-F238E27FC236}">
              <a16:creationId xmlns:a16="http://schemas.microsoft.com/office/drawing/2014/main" id="{B48A81A1-6583-45B5-9F4F-F2BF3BD1B091}"/>
            </a:ext>
          </a:extLst>
        </xdr:cNvPr>
        <xdr:cNvSpPr txBox="1"/>
      </xdr:nvSpPr>
      <xdr:spPr>
        <a:xfrm>
          <a:off x="4258945" y="5764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a:extLst>
            <a:ext uri="{FF2B5EF4-FFF2-40B4-BE49-F238E27FC236}">
              <a16:creationId xmlns:a16="http://schemas.microsoft.com/office/drawing/2014/main" id="{D2DF2608-8883-44AD-83FF-2D317548B46E}"/>
            </a:ext>
          </a:extLst>
        </xdr:cNvPr>
        <xdr:cNvCxnSpPr/>
      </xdr:nvCxnSpPr>
      <xdr:spPr>
        <a:xfrm>
          <a:off x="4119245" y="576024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a:extLst>
            <a:ext uri="{FF2B5EF4-FFF2-40B4-BE49-F238E27FC236}">
              <a16:creationId xmlns:a16="http://schemas.microsoft.com/office/drawing/2014/main" id="{A42B6A6B-1CC6-47F7-A3D8-C685C531563A}"/>
            </a:ext>
          </a:extLst>
        </xdr:cNvPr>
        <xdr:cNvSpPr txBox="1"/>
      </xdr:nvSpPr>
      <xdr:spPr>
        <a:xfrm>
          <a:off x="4258945" y="4223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a:extLst>
            <a:ext uri="{FF2B5EF4-FFF2-40B4-BE49-F238E27FC236}">
              <a16:creationId xmlns:a16="http://schemas.microsoft.com/office/drawing/2014/main" id="{F48FA0A8-27B7-4274-AF88-E54FE4D38788}"/>
            </a:ext>
          </a:extLst>
        </xdr:cNvPr>
        <xdr:cNvCxnSpPr/>
      </xdr:nvCxnSpPr>
      <xdr:spPr>
        <a:xfrm>
          <a:off x="4119245" y="444404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4" name="有形固定資産減価償却率平均値テキスト">
          <a:extLst>
            <a:ext uri="{FF2B5EF4-FFF2-40B4-BE49-F238E27FC236}">
              <a16:creationId xmlns:a16="http://schemas.microsoft.com/office/drawing/2014/main" id="{4019A869-5085-426D-BD4A-0564DAAC6D01}"/>
            </a:ext>
          </a:extLst>
        </xdr:cNvPr>
        <xdr:cNvSpPr txBox="1"/>
      </xdr:nvSpPr>
      <xdr:spPr>
        <a:xfrm>
          <a:off x="4258945" y="5160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a:extLst>
            <a:ext uri="{FF2B5EF4-FFF2-40B4-BE49-F238E27FC236}">
              <a16:creationId xmlns:a16="http://schemas.microsoft.com/office/drawing/2014/main" id="{BA4D55C3-A43F-46BB-A163-DDEB7E8270BF}"/>
            </a:ext>
          </a:extLst>
        </xdr:cNvPr>
        <xdr:cNvSpPr/>
      </xdr:nvSpPr>
      <xdr:spPr>
        <a:xfrm>
          <a:off x="4157345" y="5182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6" name="フローチャート: 判断 75">
          <a:extLst>
            <a:ext uri="{FF2B5EF4-FFF2-40B4-BE49-F238E27FC236}">
              <a16:creationId xmlns:a16="http://schemas.microsoft.com/office/drawing/2014/main" id="{A38017D5-2985-428C-971B-9EE229440966}"/>
            </a:ext>
          </a:extLst>
        </xdr:cNvPr>
        <xdr:cNvSpPr/>
      </xdr:nvSpPr>
      <xdr:spPr>
        <a:xfrm>
          <a:off x="3537585" y="51795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7" name="フローチャート: 判断 76">
          <a:extLst>
            <a:ext uri="{FF2B5EF4-FFF2-40B4-BE49-F238E27FC236}">
              <a16:creationId xmlns:a16="http://schemas.microsoft.com/office/drawing/2014/main" id="{B5CB6C6E-D044-4B8E-AA8E-9E79B6108095}"/>
            </a:ext>
          </a:extLst>
        </xdr:cNvPr>
        <xdr:cNvSpPr/>
      </xdr:nvSpPr>
      <xdr:spPr>
        <a:xfrm>
          <a:off x="2867025" y="51363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78" name="フローチャート: 判断 77">
          <a:extLst>
            <a:ext uri="{FF2B5EF4-FFF2-40B4-BE49-F238E27FC236}">
              <a16:creationId xmlns:a16="http://schemas.microsoft.com/office/drawing/2014/main" id="{8A40FB39-21BE-48AF-AAED-AC21C2193F59}"/>
            </a:ext>
          </a:extLst>
        </xdr:cNvPr>
        <xdr:cNvSpPr/>
      </xdr:nvSpPr>
      <xdr:spPr>
        <a:xfrm>
          <a:off x="2196465" y="50985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a:extLst>
            <a:ext uri="{FF2B5EF4-FFF2-40B4-BE49-F238E27FC236}">
              <a16:creationId xmlns:a16="http://schemas.microsoft.com/office/drawing/2014/main" id="{015F8951-7AF3-4D76-B49B-FE08D5AF6D1D}"/>
            </a:ext>
          </a:extLst>
        </xdr:cNvPr>
        <xdr:cNvSpPr/>
      </xdr:nvSpPr>
      <xdr:spPr>
        <a:xfrm>
          <a:off x="1525905" y="50796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1FD745D-877C-46EF-BC49-C6C61E705743}"/>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7686B0F1-7226-4175-A21D-CB47652291DD}"/>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22AA23E4-26E5-47CB-AB58-B9B3D23F7051}"/>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7B4C184D-049E-40D7-9000-81283D8122A7}"/>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560014ED-44D2-42E8-9516-3CD4CA41A13F}"/>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85" name="楕円 84">
          <a:extLst>
            <a:ext uri="{FF2B5EF4-FFF2-40B4-BE49-F238E27FC236}">
              <a16:creationId xmlns:a16="http://schemas.microsoft.com/office/drawing/2014/main" id="{6FCF906D-4494-40C8-A1A4-162920E6845D}"/>
            </a:ext>
          </a:extLst>
        </xdr:cNvPr>
        <xdr:cNvSpPr/>
      </xdr:nvSpPr>
      <xdr:spPr>
        <a:xfrm>
          <a:off x="4157345" y="51471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140828</xdr:rowOff>
    </xdr:from>
    <xdr:ext cx="405111" cy="259045"/>
    <xdr:sp macro="" textlink="">
      <xdr:nvSpPr>
        <xdr:cNvPr id="86" name="有形固定資産減価償却率該当値テキスト">
          <a:extLst>
            <a:ext uri="{FF2B5EF4-FFF2-40B4-BE49-F238E27FC236}">
              <a16:creationId xmlns:a16="http://schemas.microsoft.com/office/drawing/2014/main" id="{C7F8C31B-7A27-41D6-93B8-DE14168D2B81}"/>
            </a:ext>
          </a:extLst>
        </xdr:cNvPr>
        <xdr:cNvSpPr txBox="1"/>
      </xdr:nvSpPr>
      <xdr:spPr>
        <a:xfrm>
          <a:off x="4258945" y="500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74771</xdr:rowOff>
    </xdr:from>
    <xdr:to>
      <xdr:col>19</xdr:col>
      <xdr:colOff>187325</xdr:colOff>
      <xdr:row>31</xdr:row>
      <xdr:rowOff>4921</xdr:rowOff>
    </xdr:to>
    <xdr:sp macro="" textlink="">
      <xdr:nvSpPr>
        <xdr:cNvPr id="87" name="楕円 86">
          <a:extLst>
            <a:ext uri="{FF2B5EF4-FFF2-40B4-BE49-F238E27FC236}">
              <a16:creationId xmlns:a16="http://schemas.microsoft.com/office/drawing/2014/main" id="{1793897F-4C81-4E69-B5F2-AC20D89CC660}"/>
            </a:ext>
          </a:extLst>
        </xdr:cNvPr>
        <xdr:cNvSpPr/>
      </xdr:nvSpPr>
      <xdr:spPr>
        <a:xfrm>
          <a:off x="3537585" y="51039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125571</xdr:rowOff>
    </xdr:from>
    <xdr:to>
      <xdr:col>23</xdr:col>
      <xdr:colOff>85725</xdr:colOff>
      <xdr:row>30</xdr:row>
      <xdr:rowOff>168751</xdr:rowOff>
    </xdr:to>
    <xdr:cxnSp macro="">
      <xdr:nvCxnSpPr>
        <xdr:cNvPr id="88" name="直線コネクタ 87">
          <a:extLst>
            <a:ext uri="{FF2B5EF4-FFF2-40B4-BE49-F238E27FC236}">
              <a16:creationId xmlns:a16="http://schemas.microsoft.com/office/drawing/2014/main" id="{F480746A-5403-4597-B86D-7A9AC7B18D91}"/>
            </a:ext>
          </a:extLst>
        </xdr:cNvPr>
        <xdr:cNvCxnSpPr/>
      </xdr:nvCxnSpPr>
      <xdr:spPr>
        <a:xfrm>
          <a:off x="3588385" y="5154771"/>
          <a:ext cx="6197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31591</xdr:rowOff>
    </xdr:from>
    <xdr:to>
      <xdr:col>15</xdr:col>
      <xdr:colOff>187325</xdr:colOff>
      <xdr:row>30</xdr:row>
      <xdr:rowOff>133191</xdr:rowOff>
    </xdr:to>
    <xdr:sp macro="" textlink="">
      <xdr:nvSpPr>
        <xdr:cNvPr id="89" name="楕円 88">
          <a:extLst>
            <a:ext uri="{FF2B5EF4-FFF2-40B4-BE49-F238E27FC236}">
              <a16:creationId xmlns:a16="http://schemas.microsoft.com/office/drawing/2014/main" id="{47AA8252-1C09-462D-ACF5-0846006625B7}"/>
            </a:ext>
          </a:extLst>
        </xdr:cNvPr>
        <xdr:cNvSpPr/>
      </xdr:nvSpPr>
      <xdr:spPr>
        <a:xfrm>
          <a:off x="2867025" y="50607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82391</xdr:rowOff>
    </xdr:from>
    <xdr:to>
      <xdr:col>19</xdr:col>
      <xdr:colOff>136525</xdr:colOff>
      <xdr:row>30</xdr:row>
      <xdr:rowOff>125571</xdr:rowOff>
    </xdr:to>
    <xdr:cxnSp macro="">
      <xdr:nvCxnSpPr>
        <xdr:cNvPr id="90" name="直線コネクタ 89">
          <a:extLst>
            <a:ext uri="{FF2B5EF4-FFF2-40B4-BE49-F238E27FC236}">
              <a16:creationId xmlns:a16="http://schemas.microsoft.com/office/drawing/2014/main" id="{8141C6DA-4A89-49DC-8822-8EE00C053914}"/>
            </a:ext>
          </a:extLst>
        </xdr:cNvPr>
        <xdr:cNvCxnSpPr/>
      </xdr:nvCxnSpPr>
      <xdr:spPr>
        <a:xfrm>
          <a:off x="2917825" y="5111591"/>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159861</xdr:rowOff>
    </xdr:from>
    <xdr:to>
      <xdr:col>11</xdr:col>
      <xdr:colOff>187325</xdr:colOff>
      <xdr:row>30</xdr:row>
      <xdr:rowOff>90011</xdr:rowOff>
    </xdr:to>
    <xdr:sp macro="" textlink="">
      <xdr:nvSpPr>
        <xdr:cNvPr id="91" name="楕円 90">
          <a:extLst>
            <a:ext uri="{FF2B5EF4-FFF2-40B4-BE49-F238E27FC236}">
              <a16:creationId xmlns:a16="http://schemas.microsoft.com/office/drawing/2014/main" id="{E4FB29A6-4B9F-4BCC-BAFE-670569C89258}"/>
            </a:ext>
          </a:extLst>
        </xdr:cNvPr>
        <xdr:cNvSpPr/>
      </xdr:nvSpPr>
      <xdr:spPr>
        <a:xfrm>
          <a:off x="2196465" y="50214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39211</xdr:rowOff>
    </xdr:from>
    <xdr:to>
      <xdr:col>15</xdr:col>
      <xdr:colOff>136525</xdr:colOff>
      <xdr:row>30</xdr:row>
      <xdr:rowOff>82391</xdr:rowOff>
    </xdr:to>
    <xdr:cxnSp macro="">
      <xdr:nvCxnSpPr>
        <xdr:cNvPr id="92" name="直線コネクタ 91">
          <a:extLst>
            <a:ext uri="{FF2B5EF4-FFF2-40B4-BE49-F238E27FC236}">
              <a16:creationId xmlns:a16="http://schemas.microsoft.com/office/drawing/2014/main" id="{D68B8E6D-8023-46BB-B4D9-7C8BE61C5CF4}"/>
            </a:ext>
          </a:extLst>
        </xdr:cNvPr>
        <xdr:cNvCxnSpPr/>
      </xdr:nvCxnSpPr>
      <xdr:spPr>
        <a:xfrm>
          <a:off x="2247265" y="5068411"/>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111284</xdr:rowOff>
    </xdr:from>
    <xdr:to>
      <xdr:col>7</xdr:col>
      <xdr:colOff>187325</xdr:colOff>
      <xdr:row>30</xdr:row>
      <xdr:rowOff>41434</xdr:rowOff>
    </xdr:to>
    <xdr:sp macro="" textlink="">
      <xdr:nvSpPr>
        <xdr:cNvPr id="93" name="楕円 92">
          <a:extLst>
            <a:ext uri="{FF2B5EF4-FFF2-40B4-BE49-F238E27FC236}">
              <a16:creationId xmlns:a16="http://schemas.microsoft.com/office/drawing/2014/main" id="{1073A8F5-E256-4149-BCB6-99DDC356DBD0}"/>
            </a:ext>
          </a:extLst>
        </xdr:cNvPr>
        <xdr:cNvSpPr/>
      </xdr:nvSpPr>
      <xdr:spPr>
        <a:xfrm>
          <a:off x="1525905" y="49728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162084</xdr:rowOff>
    </xdr:from>
    <xdr:to>
      <xdr:col>11</xdr:col>
      <xdr:colOff>136525</xdr:colOff>
      <xdr:row>30</xdr:row>
      <xdr:rowOff>39211</xdr:rowOff>
    </xdr:to>
    <xdr:cxnSp macro="">
      <xdr:nvCxnSpPr>
        <xdr:cNvPr id="94" name="直線コネクタ 93">
          <a:extLst>
            <a:ext uri="{FF2B5EF4-FFF2-40B4-BE49-F238E27FC236}">
              <a16:creationId xmlns:a16="http://schemas.microsoft.com/office/drawing/2014/main" id="{8475C1F6-C463-44B9-B4BF-56E6202D4729}"/>
            </a:ext>
          </a:extLst>
        </xdr:cNvPr>
        <xdr:cNvCxnSpPr/>
      </xdr:nvCxnSpPr>
      <xdr:spPr>
        <a:xfrm>
          <a:off x="1576705" y="5023644"/>
          <a:ext cx="670560" cy="4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71613</xdr:rowOff>
    </xdr:from>
    <xdr:ext cx="405111" cy="259045"/>
    <xdr:sp macro="" textlink="">
      <xdr:nvSpPr>
        <xdr:cNvPr id="95" name="n_1aveValue有形固定資産減価償却率">
          <a:extLst>
            <a:ext uri="{FF2B5EF4-FFF2-40B4-BE49-F238E27FC236}">
              <a16:creationId xmlns:a16="http://schemas.microsoft.com/office/drawing/2014/main" id="{9B6DC6E9-FD76-4EFA-9970-DC653DB1F333}"/>
            </a:ext>
          </a:extLst>
        </xdr:cNvPr>
        <xdr:cNvSpPr txBox="1"/>
      </xdr:nvSpPr>
      <xdr:spPr>
        <a:xfrm>
          <a:off x="3395989" y="526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96" name="n_2aveValue有形固定資産減価償却率">
          <a:extLst>
            <a:ext uri="{FF2B5EF4-FFF2-40B4-BE49-F238E27FC236}">
              <a16:creationId xmlns:a16="http://schemas.microsoft.com/office/drawing/2014/main" id="{A9AC8C25-B19F-4818-83B7-182A586693BF}"/>
            </a:ext>
          </a:extLst>
        </xdr:cNvPr>
        <xdr:cNvSpPr txBox="1"/>
      </xdr:nvSpPr>
      <xdr:spPr>
        <a:xfrm>
          <a:off x="2738129" y="5225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97" name="n_3aveValue有形固定資産減価償却率">
          <a:extLst>
            <a:ext uri="{FF2B5EF4-FFF2-40B4-BE49-F238E27FC236}">
              <a16:creationId xmlns:a16="http://schemas.microsoft.com/office/drawing/2014/main" id="{06838A0A-8BCE-4F65-8176-8A642FAE1930}"/>
            </a:ext>
          </a:extLst>
        </xdr:cNvPr>
        <xdr:cNvSpPr txBox="1"/>
      </xdr:nvSpPr>
      <xdr:spPr>
        <a:xfrm>
          <a:off x="2067569" y="5191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98" name="n_4aveValue有形固定資産減価償却率">
          <a:extLst>
            <a:ext uri="{FF2B5EF4-FFF2-40B4-BE49-F238E27FC236}">
              <a16:creationId xmlns:a16="http://schemas.microsoft.com/office/drawing/2014/main" id="{C1D36975-3793-4947-8902-E20A887B2DD4}"/>
            </a:ext>
          </a:extLst>
        </xdr:cNvPr>
        <xdr:cNvSpPr txBox="1"/>
      </xdr:nvSpPr>
      <xdr:spPr>
        <a:xfrm>
          <a:off x="1397009" y="5172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21448</xdr:rowOff>
    </xdr:from>
    <xdr:ext cx="405111" cy="259045"/>
    <xdr:sp macro="" textlink="">
      <xdr:nvSpPr>
        <xdr:cNvPr id="99" name="n_1mainValue有形固定資産減価償却率">
          <a:extLst>
            <a:ext uri="{FF2B5EF4-FFF2-40B4-BE49-F238E27FC236}">
              <a16:creationId xmlns:a16="http://schemas.microsoft.com/office/drawing/2014/main" id="{8BD28A33-E492-406C-8750-DFBE2A2F530F}"/>
            </a:ext>
          </a:extLst>
        </xdr:cNvPr>
        <xdr:cNvSpPr txBox="1"/>
      </xdr:nvSpPr>
      <xdr:spPr>
        <a:xfrm>
          <a:off x="3395989" y="4883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149718</xdr:rowOff>
    </xdr:from>
    <xdr:ext cx="405111" cy="259045"/>
    <xdr:sp macro="" textlink="">
      <xdr:nvSpPr>
        <xdr:cNvPr id="100" name="n_2mainValue有形固定資産減価償却率">
          <a:extLst>
            <a:ext uri="{FF2B5EF4-FFF2-40B4-BE49-F238E27FC236}">
              <a16:creationId xmlns:a16="http://schemas.microsoft.com/office/drawing/2014/main" id="{D9BC3899-EAAB-460B-9AB1-36540734DB0B}"/>
            </a:ext>
          </a:extLst>
        </xdr:cNvPr>
        <xdr:cNvSpPr txBox="1"/>
      </xdr:nvSpPr>
      <xdr:spPr>
        <a:xfrm>
          <a:off x="2738129" y="484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106538</xdr:rowOff>
    </xdr:from>
    <xdr:ext cx="405111" cy="259045"/>
    <xdr:sp macro="" textlink="">
      <xdr:nvSpPr>
        <xdr:cNvPr id="101" name="n_3mainValue有形固定資産減価償却率">
          <a:extLst>
            <a:ext uri="{FF2B5EF4-FFF2-40B4-BE49-F238E27FC236}">
              <a16:creationId xmlns:a16="http://schemas.microsoft.com/office/drawing/2014/main" id="{7A177C39-DA37-4C2D-804E-252CFFB0A638}"/>
            </a:ext>
          </a:extLst>
        </xdr:cNvPr>
        <xdr:cNvSpPr txBox="1"/>
      </xdr:nvSpPr>
      <xdr:spPr>
        <a:xfrm>
          <a:off x="2067569" y="4800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57961</xdr:rowOff>
    </xdr:from>
    <xdr:ext cx="405111" cy="259045"/>
    <xdr:sp macro="" textlink="">
      <xdr:nvSpPr>
        <xdr:cNvPr id="102" name="n_4mainValue有形固定資産減価償却率">
          <a:extLst>
            <a:ext uri="{FF2B5EF4-FFF2-40B4-BE49-F238E27FC236}">
              <a16:creationId xmlns:a16="http://schemas.microsoft.com/office/drawing/2014/main" id="{0A2EC192-762B-4868-A916-CD8B308FD476}"/>
            </a:ext>
          </a:extLst>
        </xdr:cNvPr>
        <xdr:cNvSpPr txBox="1"/>
      </xdr:nvSpPr>
      <xdr:spPr>
        <a:xfrm>
          <a:off x="1397009" y="4751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ECACF238-082C-417E-A5CC-B03933CF7672}"/>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580CEA73-A828-4EEA-8E85-ED855739DF3A}"/>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2278230A-BDCB-45A2-8050-30A7EE367D64}"/>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267E6818-5585-4661-9804-117B47324824}"/>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88C2A221-75E4-425F-B9DB-49577142BD76}"/>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9F6FA7DC-F3A9-4F37-88AC-90CBD9520329}"/>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6760E87-8647-4D55-900D-8F551EFE6AED}"/>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35DEA725-0106-4A42-8E0D-6A7A57B3290E}"/>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9CE4AADB-520A-4059-8A8F-92E0A5F6B9EA}"/>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2BF2491-E508-4C88-A5C3-B10113D0087A}"/>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95CBC1C7-327D-4F3E-91F4-2BECD987A07A}"/>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1150C0F6-6183-4050-996F-B2CDC23810A7}"/>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628F6D68-77FC-4C93-AB08-7E15B4A544FF}"/>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京都府平均を下回るものの、類似団体平均、全国平均、のいずれと比較しても上回っている。近年は市債の発行を抑制していることから将来負担比率については減少傾向にあり、令和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年度は</a:t>
          </a:r>
          <a:r>
            <a:rPr kumimoji="1" lang="en-US" altLang="ja-JP" sz="1000">
              <a:solidFill>
                <a:schemeClr val="dk1"/>
              </a:solidFill>
              <a:effectLst/>
              <a:latin typeface="+mn-lt"/>
              <a:ea typeface="+mn-ea"/>
              <a:cs typeface="+mn-cs"/>
            </a:rPr>
            <a:t>75.0</a:t>
          </a:r>
          <a:r>
            <a:rPr kumimoji="1" lang="ja-JP" altLang="ja-JP" sz="1000">
              <a:solidFill>
                <a:schemeClr val="dk1"/>
              </a:solidFill>
              <a:effectLst/>
              <a:latin typeface="+mn-lt"/>
              <a:ea typeface="+mn-ea"/>
              <a:cs typeface="+mn-cs"/>
            </a:rPr>
            <a:t>％で過去最も低い率となっている。</a:t>
          </a:r>
          <a:endParaRPr lang="ja-JP" altLang="ja-JP" sz="1000">
            <a:effectLst/>
          </a:endParaRPr>
        </a:p>
        <a:p>
          <a:r>
            <a:rPr kumimoji="1" lang="ja-JP" altLang="ja-JP" sz="1000">
              <a:solidFill>
                <a:schemeClr val="dk1"/>
              </a:solidFill>
              <a:effectLst/>
              <a:latin typeface="+mn-lt"/>
              <a:ea typeface="+mn-ea"/>
              <a:cs typeface="+mn-cs"/>
            </a:rPr>
            <a:t>　歳入の確保及び経常経費の更なる見直しを図るとともに、元金償還を上回らない市債発行により、市債残高の抑制に努める。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F8E87DD2-DBA9-4B5D-BB7A-94601793659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5A970E16-CE5D-4359-9537-54CC5141653B}"/>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EBF2956E-5DE4-40E4-AF12-F3BB9BFA6C4D}"/>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91AA7962-49F9-4E5C-9553-B4450DEC5318}"/>
            </a:ext>
          </a:extLst>
        </xdr:cNvPr>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E3B55D67-2952-4044-91CC-61B37851006F}"/>
            </a:ext>
          </a:extLst>
        </xdr:cNvPr>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FB01DA36-ECB4-4FDF-9DE2-13AE30372BDD}"/>
            </a:ext>
          </a:extLst>
        </xdr:cNvPr>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32701DE7-0267-47FC-8474-5369EC166159}"/>
            </a:ext>
          </a:extLst>
        </xdr:cNvPr>
        <xdr:cNvSpPr txBox="1"/>
      </xdr:nvSpPr>
      <xdr:spPr>
        <a:xfrm>
          <a:off x="9542936" y="55078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4764171A-C793-434A-A216-6838D4482A57}"/>
            </a:ext>
          </a:extLst>
        </xdr:cNvPr>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857F9CC3-E210-4668-BF3F-DE465FC4DDA2}"/>
            </a:ext>
          </a:extLst>
        </xdr:cNvPr>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237B429A-859C-4194-861A-256E293E055C}"/>
            </a:ext>
          </a:extLst>
        </xdr:cNvPr>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D42F4CAD-D6F2-4256-A113-D69ECD5AB503}"/>
            </a:ext>
          </a:extLst>
        </xdr:cNvPr>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07737E3D-BB45-4484-8160-7C4BCAE96362}"/>
            </a:ext>
          </a:extLst>
        </xdr:cNvPr>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74C58213-ECC3-40CD-BC08-D33570F78958}"/>
            </a:ext>
          </a:extLst>
        </xdr:cNvPr>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48B389AD-EBD9-40F3-A8FE-860B236FD331}"/>
            </a:ext>
          </a:extLst>
        </xdr:cNvPr>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AC6BB0C9-53EE-496D-8A7A-3F0F5140FF90}"/>
            </a:ext>
          </a:extLst>
        </xdr:cNvPr>
        <xdr:cNvSpPr txBox="1"/>
      </xdr:nvSpPr>
      <xdr:spPr>
        <a:xfrm>
          <a:off x="964552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6D4D07BF-A37D-4F07-8665-C3FE3D51AD29}"/>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88C21A45-AD80-4870-97E6-DE0EB59EC378}"/>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3" name="直線コネクタ 132">
          <a:extLst>
            <a:ext uri="{FF2B5EF4-FFF2-40B4-BE49-F238E27FC236}">
              <a16:creationId xmlns:a16="http://schemas.microsoft.com/office/drawing/2014/main" id="{9DA370ED-9B18-457A-A4E8-B4ABB439BE58}"/>
            </a:ext>
          </a:extLst>
        </xdr:cNvPr>
        <xdr:cNvCxnSpPr/>
      </xdr:nvCxnSpPr>
      <xdr:spPr>
        <a:xfrm flipV="1">
          <a:off x="13027660" y="4390843"/>
          <a:ext cx="1269" cy="135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4" name="債務償還比率最小値テキスト">
          <a:extLst>
            <a:ext uri="{FF2B5EF4-FFF2-40B4-BE49-F238E27FC236}">
              <a16:creationId xmlns:a16="http://schemas.microsoft.com/office/drawing/2014/main" id="{8CD04A52-9E51-4262-87C1-8D10F1F0ADD6}"/>
            </a:ext>
          </a:extLst>
        </xdr:cNvPr>
        <xdr:cNvSpPr txBox="1"/>
      </xdr:nvSpPr>
      <xdr:spPr>
        <a:xfrm>
          <a:off x="13080365" y="575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5" name="直線コネクタ 134">
          <a:extLst>
            <a:ext uri="{FF2B5EF4-FFF2-40B4-BE49-F238E27FC236}">
              <a16:creationId xmlns:a16="http://schemas.microsoft.com/office/drawing/2014/main" id="{7C9DA467-6236-4BB6-9BAA-DB05A3F4E84B}"/>
            </a:ext>
          </a:extLst>
        </xdr:cNvPr>
        <xdr:cNvCxnSpPr/>
      </xdr:nvCxnSpPr>
      <xdr:spPr>
        <a:xfrm>
          <a:off x="12963525" y="57493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C18E291D-95A9-42E1-A651-E81F2202F43A}"/>
            </a:ext>
          </a:extLst>
        </xdr:cNvPr>
        <xdr:cNvSpPr txBox="1"/>
      </xdr:nvSpPr>
      <xdr:spPr>
        <a:xfrm>
          <a:off x="13080365" y="4173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970BE49C-38FC-4AD3-A4D0-92507ADC327E}"/>
            </a:ext>
          </a:extLst>
        </xdr:cNvPr>
        <xdr:cNvCxnSpPr/>
      </xdr:nvCxnSpPr>
      <xdr:spPr>
        <a:xfrm>
          <a:off x="12963525" y="4390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19847</xdr:rowOff>
    </xdr:from>
    <xdr:ext cx="469744" cy="259045"/>
    <xdr:sp macro="" textlink="">
      <xdr:nvSpPr>
        <xdr:cNvPr id="138" name="債務償還比率平均値テキスト">
          <a:extLst>
            <a:ext uri="{FF2B5EF4-FFF2-40B4-BE49-F238E27FC236}">
              <a16:creationId xmlns:a16="http://schemas.microsoft.com/office/drawing/2014/main" id="{D4313E15-8D98-4018-B621-8412E9B8D373}"/>
            </a:ext>
          </a:extLst>
        </xdr:cNvPr>
        <xdr:cNvSpPr txBox="1"/>
      </xdr:nvSpPr>
      <xdr:spPr>
        <a:xfrm>
          <a:off x="13080365" y="4881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39" name="フローチャート: 判断 138">
          <a:extLst>
            <a:ext uri="{FF2B5EF4-FFF2-40B4-BE49-F238E27FC236}">
              <a16:creationId xmlns:a16="http://schemas.microsoft.com/office/drawing/2014/main" id="{2FFB3A21-D9C8-438B-846D-73FA62C02948}"/>
            </a:ext>
          </a:extLst>
        </xdr:cNvPr>
        <xdr:cNvSpPr/>
      </xdr:nvSpPr>
      <xdr:spPr>
        <a:xfrm>
          <a:off x="13001625" y="50299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40" name="フローチャート: 判断 139">
          <a:extLst>
            <a:ext uri="{FF2B5EF4-FFF2-40B4-BE49-F238E27FC236}">
              <a16:creationId xmlns:a16="http://schemas.microsoft.com/office/drawing/2014/main" id="{BD1AC6D6-67AA-4D4E-A83C-1CB7D49F06BA}"/>
            </a:ext>
          </a:extLst>
        </xdr:cNvPr>
        <xdr:cNvSpPr/>
      </xdr:nvSpPr>
      <xdr:spPr>
        <a:xfrm>
          <a:off x="12359005" y="5282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41" name="フローチャート: 判断 140">
          <a:extLst>
            <a:ext uri="{FF2B5EF4-FFF2-40B4-BE49-F238E27FC236}">
              <a16:creationId xmlns:a16="http://schemas.microsoft.com/office/drawing/2014/main" id="{68EF4DE1-F943-4AC3-BD43-A2492A8083F3}"/>
            </a:ext>
          </a:extLst>
        </xdr:cNvPr>
        <xdr:cNvSpPr/>
      </xdr:nvSpPr>
      <xdr:spPr>
        <a:xfrm>
          <a:off x="11688445" y="5303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42" name="フローチャート: 判断 141">
          <a:extLst>
            <a:ext uri="{FF2B5EF4-FFF2-40B4-BE49-F238E27FC236}">
              <a16:creationId xmlns:a16="http://schemas.microsoft.com/office/drawing/2014/main" id="{3570F382-6A5F-4354-BC47-7150372BA265}"/>
            </a:ext>
          </a:extLst>
        </xdr:cNvPr>
        <xdr:cNvSpPr/>
      </xdr:nvSpPr>
      <xdr:spPr>
        <a:xfrm>
          <a:off x="11017885" y="53135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43" name="フローチャート: 判断 142">
          <a:extLst>
            <a:ext uri="{FF2B5EF4-FFF2-40B4-BE49-F238E27FC236}">
              <a16:creationId xmlns:a16="http://schemas.microsoft.com/office/drawing/2014/main" id="{66CDCCB5-C143-44DB-BCE4-B0D3F16DD46E}"/>
            </a:ext>
          </a:extLst>
        </xdr:cNvPr>
        <xdr:cNvSpPr/>
      </xdr:nvSpPr>
      <xdr:spPr>
        <a:xfrm>
          <a:off x="10347325" y="536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EEB09B2A-627A-4C34-9E3E-9078CC62AB1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EF75130D-F36D-405F-A766-56CC7351942A}"/>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BDEA163E-8B4A-4724-B0D7-BDD2511B6703}"/>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5E19682A-F932-4573-AF1D-EF3468747124}"/>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DB4A856A-3DD1-4388-8F9D-5C613F3CC179}"/>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78894</xdr:rowOff>
    </xdr:from>
    <xdr:to>
      <xdr:col>76</xdr:col>
      <xdr:colOff>73025</xdr:colOff>
      <xdr:row>32</xdr:row>
      <xdr:rowOff>9044</xdr:rowOff>
    </xdr:to>
    <xdr:sp macro="" textlink="">
      <xdr:nvSpPr>
        <xdr:cNvPr id="149" name="楕円 148">
          <a:extLst>
            <a:ext uri="{FF2B5EF4-FFF2-40B4-BE49-F238E27FC236}">
              <a16:creationId xmlns:a16="http://schemas.microsoft.com/office/drawing/2014/main" id="{E08A48CC-2F2B-43DD-913B-88D6A3FEB749}"/>
            </a:ext>
          </a:extLst>
        </xdr:cNvPr>
        <xdr:cNvSpPr/>
      </xdr:nvSpPr>
      <xdr:spPr>
        <a:xfrm>
          <a:off x="13001625" y="52757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57321</xdr:rowOff>
    </xdr:from>
    <xdr:ext cx="469744" cy="259045"/>
    <xdr:sp macro="" textlink="">
      <xdr:nvSpPr>
        <xdr:cNvPr id="150" name="債務償還比率該当値テキスト">
          <a:extLst>
            <a:ext uri="{FF2B5EF4-FFF2-40B4-BE49-F238E27FC236}">
              <a16:creationId xmlns:a16="http://schemas.microsoft.com/office/drawing/2014/main" id="{9ECA613B-1579-4E8F-A477-6029FD3DB158}"/>
            </a:ext>
          </a:extLst>
        </xdr:cNvPr>
        <xdr:cNvSpPr txBox="1"/>
      </xdr:nvSpPr>
      <xdr:spPr>
        <a:xfrm>
          <a:off x="13080365" y="525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147093</xdr:rowOff>
    </xdr:from>
    <xdr:to>
      <xdr:col>72</xdr:col>
      <xdr:colOff>123825</xdr:colOff>
      <xdr:row>33</xdr:row>
      <xdr:rowOff>77243</xdr:rowOff>
    </xdr:to>
    <xdr:sp macro="" textlink="">
      <xdr:nvSpPr>
        <xdr:cNvPr id="151" name="楕円 150">
          <a:extLst>
            <a:ext uri="{FF2B5EF4-FFF2-40B4-BE49-F238E27FC236}">
              <a16:creationId xmlns:a16="http://schemas.microsoft.com/office/drawing/2014/main" id="{4618C9A7-B190-4904-947E-F9A1431B649C}"/>
            </a:ext>
          </a:extLst>
        </xdr:cNvPr>
        <xdr:cNvSpPr/>
      </xdr:nvSpPr>
      <xdr:spPr>
        <a:xfrm>
          <a:off x="12359005" y="55115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129694</xdr:rowOff>
    </xdr:from>
    <xdr:to>
      <xdr:col>76</xdr:col>
      <xdr:colOff>22225</xdr:colOff>
      <xdr:row>33</xdr:row>
      <xdr:rowOff>26443</xdr:rowOff>
    </xdr:to>
    <xdr:cxnSp macro="">
      <xdr:nvCxnSpPr>
        <xdr:cNvPr id="152" name="直線コネクタ 151">
          <a:extLst>
            <a:ext uri="{FF2B5EF4-FFF2-40B4-BE49-F238E27FC236}">
              <a16:creationId xmlns:a16="http://schemas.microsoft.com/office/drawing/2014/main" id="{D3ACDCFB-76B5-4CAC-A45C-6D7A4B9D6C2D}"/>
            </a:ext>
          </a:extLst>
        </xdr:cNvPr>
        <xdr:cNvCxnSpPr/>
      </xdr:nvCxnSpPr>
      <xdr:spPr>
        <a:xfrm flipV="1">
          <a:off x="12409805" y="5326534"/>
          <a:ext cx="619760" cy="23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60461</xdr:rowOff>
    </xdr:from>
    <xdr:to>
      <xdr:col>68</xdr:col>
      <xdr:colOff>123825</xdr:colOff>
      <xdr:row>33</xdr:row>
      <xdr:rowOff>162061</xdr:rowOff>
    </xdr:to>
    <xdr:sp macro="" textlink="">
      <xdr:nvSpPr>
        <xdr:cNvPr id="153" name="楕円 152">
          <a:extLst>
            <a:ext uri="{FF2B5EF4-FFF2-40B4-BE49-F238E27FC236}">
              <a16:creationId xmlns:a16="http://schemas.microsoft.com/office/drawing/2014/main" id="{27B6AF24-FEAD-4DC5-9029-DB345469C4B5}"/>
            </a:ext>
          </a:extLst>
        </xdr:cNvPr>
        <xdr:cNvSpPr/>
      </xdr:nvSpPr>
      <xdr:spPr>
        <a:xfrm>
          <a:off x="11688445" y="559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26443</xdr:rowOff>
    </xdr:from>
    <xdr:to>
      <xdr:col>72</xdr:col>
      <xdr:colOff>73025</xdr:colOff>
      <xdr:row>33</xdr:row>
      <xdr:rowOff>111261</xdr:rowOff>
    </xdr:to>
    <xdr:cxnSp macro="">
      <xdr:nvCxnSpPr>
        <xdr:cNvPr id="154" name="直線コネクタ 153">
          <a:extLst>
            <a:ext uri="{FF2B5EF4-FFF2-40B4-BE49-F238E27FC236}">
              <a16:creationId xmlns:a16="http://schemas.microsoft.com/office/drawing/2014/main" id="{651FC181-129D-411A-A723-3132BB58B8BE}"/>
            </a:ext>
          </a:extLst>
        </xdr:cNvPr>
        <xdr:cNvCxnSpPr/>
      </xdr:nvCxnSpPr>
      <xdr:spPr>
        <a:xfrm flipV="1">
          <a:off x="11739245" y="5558563"/>
          <a:ext cx="670560" cy="8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3901</xdr:rowOff>
    </xdr:from>
    <xdr:to>
      <xdr:col>64</xdr:col>
      <xdr:colOff>123825</xdr:colOff>
      <xdr:row>34</xdr:row>
      <xdr:rowOff>105501</xdr:rowOff>
    </xdr:to>
    <xdr:sp macro="" textlink="">
      <xdr:nvSpPr>
        <xdr:cNvPr id="155" name="楕円 154">
          <a:extLst>
            <a:ext uri="{FF2B5EF4-FFF2-40B4-BE49-F238E27FC236}">
              <a16:creationId xmlns:a16="http://schemas.microsoft.com/office/drawing/2014/main" id="{CDD3F8B2-8BCE-4120-B3F8-194424B789EB}"/>
            </a:ext>
          </a:extLst>
        </xdr:cNvPr>
        <xdr:cNvSpPr/>
      </xdr:nvSpPr>
      <xdr:spPr>
        <a:xfrm>
          <a:off x="11017885" y="570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111261</xdr:rowOff>
    </xdr:from>
    <xdr:to>
      <xdr:col>68</xdr:col>
      <xdr:colOff>73025</xdr:colOff>
      <xdr:row>34</xdr:row>
      <xdr:rowOff>54701</xdr:rowOff>
    </xdr:to>
    <xdr:cxnSp macro="">
      <xdr:nvCxnSpPr>
        <xdr:cNvPr id="156" name="直線コネクタ 155">
          <a:extLst>
            <a:ext uri="{FF2B5EF4-FFF2-40B4-BE49-F238E27FC236}">
              <a16:creationId xmlns:a16="http://schemas.microsoft.com/office/drawing/2014/main" id="{B48D318C-CCF8-4A42-BF47-E261AEFFC3EE}"/>
            </a:ext>
          </a:extLst>
        </xdr:cNvPr>
        <xdr:cNvCxnSpPr/>
      </xdr:nvCxnSpPr>
      <xdr:spPr>
        <a:xfrm flipV="1">
          <a:off x="11068685" y="5643381"/>
          <a:ext cx="670560" cy="11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106299</xdr:rowOff>
    </xdr:from>
    <xdr:to>
      <xdr:col>60</xdr:col>
      <xdr:colOff>123825</xdr:colOff>
      <xdr:row>35</xdr:row>
      <xdr:rowOff>36449</xdr:rowOff>
    </xdr:to>
    <xdr:sp macro="" textlink="">
      <xdr:nvSpPr>
        <xdr:cNvPr id="157" name="楕円 156">
          <a:extLst>
            <a:ext uri="{FF2B5EF4-FFF2-40B4-BE49-F238E27FC236}">
              <a16:creationId xmlns:a16="http://schemas.microsoft.com/office/drawing/2014/main" id="{4056AC66-013E-49B4-9B56-8CC6E8650BEF}"/>
            </a:ext>
          </a:extLst>
        </xdr:cNvPr>
        <xdr:cNvSpPr/>
      </xdr:nvSpPr>
      <xdr:spPr>
        <a:xfrm>
          <a:off x="10347325" y="58060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54701</xdr:rowOff>
    </xdr:from>
    <xdr:to>
      <xdr:col>64</xdr:col>
      <xdr:colOff>73025</xdr:colOff>
      <xdr:row>34</xdr:row>
      <xdr:rowOff>157099</xdr:rowOff>
    </xdr:to>
    <xdr:cxnSp macro="">
      <xdr:nvCxnSpPr>
        <xdr:cNvPr id="158" name="直線コネクタ 157">
          <a:extLst>
            <a:ext uri="{FF2B5EF4-FFF2-40B4-BE49-F238E27FC236}">
              <a16:creationId xmlns:a16="http://schemas.microsoft.com/office/drawing/2014/main" id="{483D9E86-0C1C-4A0C-9061-B7CC2CA05DEB}"/>
            </a:ext>
          </a:extLst>
        </xdr:cNvPr>
        <xdr:cNvCxnSpPr/>
      </xdr:nvCxnSpPr>
      <xdr:spPr>
        <a:xfrm flipV="1">
          <a:off x="10398125" y="5754461"/>
          <a:ext cx="670560" cy="10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32357</xdr:rowOff>
    </xdr:from>
    <xdr:ext cx="469744" cy="259045"/>
    <xdr:sp macro="" textlink="">
      <xdr:nvSpPr>
        <xdr:cNvPr id="159" name="n_1aveValue債務償還比率">
          <a:extLst>
            <a:ext uri="{FF2B5EF4-FFF2-40B4-BE49-F238E27FC236}">
              <a16:creationId xmlns:a16="http://schemas.microsoft.com/office/drawing/2014/main" id="{5FED6788-9D21-4ABA-B068-1F581931150B}"/>
            </a:ext>
          </a:extLst>
        </xdr:cNvPr>
        <xdr:cNvSpPr txBox="1"/>
      </xdr:nvSpPr>
      <xdr:spPr>
        <a:xfrm>
          <a:off x="12185092" y="506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53793</xdr:rowOff>
    </xdr:from>
    <xdr:ext cx="469744" cy="259045"/>
    <xdr:sp macro="" textlink="">
      <xdr:nvSpPr>
        <xdr:cNvPr id="160" name="n_2aveValue債務償還比率">
          <a:extLst>
            <a:ext uri="{FF2B5EF4-FFF2-40B4-BE49-F238E27FC236}">
              <a16:creationId xmlns:a16="http://schemas.microsoft.com/office/drawing/2014/main" id="{7C86D47C-7E07-46CC-B1F5-CFE5E3E1105B}"/>
            </a:ext>
          </a:extLst>
        </xdr:cNvPr>
        <xdr:cNvSpPr txBox="1"/>
      </xdr:nvSpPr>
      <xdr:spPr>
        <a:xfrm>
          <a:off x="11527232" y="508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63354</xdr:rowOff>
    </xdr:from>
    <xdr:ext cx="469744" cy="259045"/>
    <xdr:sp macro="" textlink="">
      <xdr:nvSpPr>
        <xdr:cNvPr id="161" name="n_3aveValue債務償還比率">
          <a:extLst>
            <a:ext uri="{FF2B5EF4-FFF2-40B4-BE49-F238E27FC236}">
              <a16:creationId xmlns:a16="http://schemas.microsoft.com/office/drawing/2014/main" id="{2FAB579B-D317-4BCC-80AA-1214941E29AC}"/>
            </a:ext>
          </a:extLst>
        </xdr:cNvPr>
        <xdr:cNvSpPr txBox="1"/>
      </xdr:nvSpPr>
      <xdr:spPr>
        <a:xfrm>
          <a:off x="10856672" y="5092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119025</xdr:rowOff>
    </xdr:from>
    <xdr:ext cx="469744" cy="259045"/>
    <xdr:sp macro="" textlink="">
      <xdr:nvSpPr>
        <xdr:cNvPr id="162" name="n_4aveValue債務償還比率">
          <a:extLst>
            <a:ext uri="{FF2B5EF4-FFF2-40B4-BE49-F238E27FC236}">
              <a16:creationId xmlns:a16="http://schemas.microsoft.com/office/drawing/2014/main" id="{499B50C8-72E1-45FD-BBE2-9709D9E7801F}"/>
            </a:ext>
          </a:extLst>
        </xdr:cNvPr>
        <xdr:cNvSpPr txBox="1"/>
      </xdr:nvSpPr>
      <xdr:spPr>
        <a:xfrm>
          <a:off x="10186112" y="514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68370</xdr:rowOff>
    </xdr:from>
    <xdr:ext cx="469744" cy="259045"/>
    <xdr:sp macro="" textlink="">
      <xdr:nvSpPr>
        <xdr:cNvPr id="163" name="n_1mainValue債務償還比率">
          <a:extLst>
            <a:ext uri="{FF2B5EF4-FFF2-40B4-BE49-F238E27FC236}">
              <a16:creationId xmlns:a16="http://schemas.microsoft.com/office/drawing/2014/main" id="{2A4F1EA4-408C-43A3-95FF-E2D85E279D37}"/>
            </a:ext>
          </a:extLst>
        </xdr:cNvPr>
        <xdr:cNvSpPr txBox="1"/>
      </xdr:nvSpPr>
      <xdr:spPr>
        <a:xfrm>
          <a:off x="12185092" y="560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153188</xdr:rowOff>
    </xdr:from>
    <xdr:ext cx="469744" cy="259045"/>
    <xdr:sp macro="" textlink="">
      <xdr:nvSpPr>
        <xdr:cNvPr id="164" name="n_2mainValue債務償還比率">
          <a:extLst>
            <a:ext uri="{FF2B5EF4-FFF2-40B4-BE49-F238E27FC236}">
              <a16:creationId xmlns:a16="http://schemas.microsoft.com/office/drawing/2014/main" id="{A8E55E89-DFCE-4BD2-9F11-B2509BBD90A3}"/>
            </a:ext>
          </a:extLst>
        </xdr:cNvPr>
        <xdr:cNvSpPr txBox="1"/>
      </xdr:nvSpPr>
      <xdr:spPr>
        <a:xfrm>
          <a:off x="11527232" y="568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96628</xdr:rowOff>
    </xdr:from>
    <xdr:ext cx="469744" cy="259045"/>
    <xdr:sp macro="" textlink="">
      <xdr:nvSpPr>
        <xdr:cNvPr id="165" name="n_3mainValue債務償還比率">
          <a:extLst>
            <a:ext uri="{FF2B5EF4-FFF2-40B4-BE49-F238E27FC236}">
              <a16:creationId xmlns:a16="http://schemas.microsoft.com/office/drawing/2014/main" id="{E82DF107-6149-4E7E-9BC8-F923F99A6497}"/>
            </a:ext>
          </a:extLst>
        </xdr:cNvPr>
        <xdr:cNvSpPr txBox="1"/>
      </xdr:nvSpPr>
      <xdr:spPr>
        <a:xfrm>
          <a:off x="10856672" y="579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35</xdr:row>
      <xdr:rowOff>27576</xdr:rowOff>
    </xdr:from>
    <xdr:ext cx="469744" cy="259045"/>
    <xdr:sp macro="" textlink="">
      <xdr:nvSpPr>
        <xdr:cNvPr id="166" name="n_4mainValue債務償還比率">
          <a:extLst>
            <a:ext uri="{FF2B5EF4-FFF2-40B4-BE49-F238E27FC236}">
              <a16:creationId xmlns:a16="http://schemas.microsoft.com/office/drawing/2014/main" id="{2916FB17-2336-46EF-84F8-2198BBF26AEF}"/>
            </a:ext>
          </a:extLst>
        </xdr:cNvPr>
        <xdr:cNvSpPr txBox="1"/>
      </xdr:nvSpPr>
      <xdr:spPr>
        <a:xfrm>
          <a:off x="10186112" y="589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CAD20D47-B16D-4603-A3E9-106F3752C9B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B194D322-7AA3-4129-BF35-D0099EF620F3}"/>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A50B7D41-CFBA-494F-BC4F-51B8F352111B}"/>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6FB5ED57-79F0-495C-AE7A-45ABA0CE38E3}"/>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6AB14AE2-47FA-4D70-ACB7-AF1EB47CA523}"/>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414D400C-51F2-4372-9B7B-A8CBC37A2547}"/>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FF36036-43EB-46A4-921D-414EFDD75744}"/>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1EBF195-9350-4C03-86A3-CC200B462E8C}"/>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EA498AC-BFB4-4BBC-8319-C9111CA5E192}"/>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ADF3C0F-B0AC-41FC-A98C-1EBAD827A86E}"/>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836DAE8-D1B2-4299-AAB4-47F50169CF1E}"/>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467B0D4-04E8-4D2C-B870-4822CFAD7D88}"/>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0EF2DDF-074D-4FF0-8BB3-3ADCE56E963B}"/>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F27BAEB-1EF0-4892-8E67-88C90C98D918}"/>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E440804-C96B-4353-A8F9-06CD1A40B207}"/>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6BABA1D-DE25-483A-946A-09BB201E0EA6}"/>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87,518
86,476
224.80
45,118,425
43,247,703
1,786,869
19,982,102
40,387,940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1DFA339-8446-4DF4-8815-5BE9E50F081A}"/>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CBAE45D-E579-410A-888A-A540F2791421}"/>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F4E113A-9A8A-4882-83D4-FF8ED5E6F54C}"/>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644CB17-93D9-41FC-A2F8-BF85291676EE}"/>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B444434-2767-46B9-8A3D-613AE59B02F2}"/>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2DBA274-EDEB-4944-AB28-293D41781876}"/>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B2EE202-4AF7-4712-9B6A-BD78D10D96EE}"/>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C874D5E-3DD8-4281-8E22-C08E6A8983C7}"/>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D3854E4-4A4B-497D-9AD3-7EAC58BEE4D8}"/>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BE49992-5BA2-449C-8946-C8C9DAE18E1A}"/>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C7D275F-9657-45F8-BA25-FDEAF72ADABA}"/>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A14878A-3291-451D-B814-C66B0F111A82}"/>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8A03731-3B25-4F8A-A5E5-D87CCC43E251}"/>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098E026-71C0-4AE8-AC8D-A1A3D1CCAF89}"/>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0B08E05-AD96-48DB-A217-F53A52A76683}"/>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FFB869A-D697-48E9-AA16-4233FF66B0DC}"/>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490949F-CDF1-4A54-9CA8-31E1A4AEBF22}"/>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3E0AD66-2AD2-4202-820D-0D90FB1CF4DB}"/>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71EC077-C155-469F-A582-972D10848A3F}"/>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EF7BCA9-5F21-4ABB-AF58-8752A74AE1E7}"/>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623DCB8-DFA3-411A-82C6-6FE55108203C}"/>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D0F6701-061D-43B4-87D0-CDA82F5503AB}"/>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1735EBA-8695-45EA-B7F7-9B3D29C3CFA2}"/>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C80485D-ACF7-4331-B527-DEFD2862F7A6}"/>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1A2FA5A-3843-469B-A634-27465FACB587}"/>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C7E4522-B777-4CA6-A1EB-FCF0E836D2D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9F24691-02F1-4C73-96E7-93774AE35B71}"/>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5C48281-3FAC-4C40-A92B-D6390BEA6783}"/>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8F252A9-DA87-4F55-AC23-4E745FB73417}"/>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D9FD67D-B996-4F02-8AC4-233263F98EB5}"/>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21659B8-C519-4F6E-BE11-BD6BD582BEC4}"/>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91A040A-54E4-4C2B-A2A3-F2F125C88DE9}"/>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A41CFA0-2A7B-4A8D-91AD-858BE0576C48}"/>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AC7EA92-1E2E-44AF-B13A-F67ECE731B42}"/>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C980B25-247D-402E-9C80-DA558F14F1E8}"/>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E169FCF-284B-4A66-8F1D-2752AB03384B}"/>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650FB5A-B959-42EC-8408-9DAAD7EE7D3A}"/>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3FA381B-D5AA-443F-AEA3-1C7435D4215A}"/>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BDC7177-E193-4CAB-85FB-8DC207C1253A}"/>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C4A20CA-ED95-4DAE-AAEA-9C968B83AB3F}"/>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5C487DE-5C88-4332-875A-542B28E8AF7A}"/>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6888381-8B27-47B2-BB3F-8E44E44D22FD}"/>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29B6549-4955-446B-84E6-4549D21C2F6A}"/>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AD2CD43-BC6A-4D37-B731-CE85EE05AEFF}"/>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A21FA2A-5B91-4F57-9273-F4F1B4DFDDE9}"/>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A2EB7936-0B83-450F-B1A9-26F128FC4CE6}"/>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3F44A064-38BF-4C69-BC2C-B4DCB092C8DF}"/>
            </a:ext>
          </a:extLst>
        </xdr:cNvPr>
        <xdr:cNvCxnSpPr/>
      </xdr:nvCxnSpPr>
      <xdr:spPr>
        <a:xfrm flipV="1">
          <a:off x="4086225" y="5534842"/>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B24A364D-8AEF-4B0B-8C0C-93B0102C4AF5}"/>
            </a:ext>
          </a:extLst>
        </xdr:cNvPr>
        <xdr:cNvSpPr txBox="1"/>
      </xdr:nvSpPr>
      <xdr:spPr>
        <a:xfrm>
          <a:off x="4124960" y="7125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07ADC68B-F21F-4146-9AE7-6424501AB26D}"/>
            </a:ext>
          </a:extLst>
        </xdr:cNvPr>
        <xdr:cNvCxnSpPr/>
      </xdr:nvCxnSpPr>
      <xdr:spPr>
        <a:xfrm>
          <a:off x="4020820" y="71219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F8BD652B-43DE-4CB3-9445-3388FD1096AF}"/>
            </a:ext>
          </a:extLst>
        </xdr:cNvPr>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D29E44AE-D0BC-42A4-84DA-73A9AEF03AA6}"/>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a:extLst>
            <a:ext uri="{FF2B5EF4-FFF2-40B4-BE49-F238E27FC236}">
              <a16:creationId xmlns:a16="http://schemas.microsoft.com/office/drawing/2014/main" id="{12EF7BF0-D63F-4521-8F81-97C1D898B525}"/>
            </a:ext>
          </a:extLst>
        </xdr:cNvPr>
        <xdr:cNvSpPr txBox="1"/>
      </xdr:nvSpPr>
      <xdr:spPr>
        <a:xfrm>
          <a:off x="4124960" y="6527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71B23B5A-F9E5-491E-9E32-04AD85B4D818}"/>
            </a:ext>
          </a:extLst>
        </xdr:cNvPr>
        <xdr:cNvSpPr/>
      </xdr:nvSpPr>
      <xdr:spPr>
        <a:xfrm>
          <a:off x="4036060" y="654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a:extLst>
            <a:ext uri="{FF2B5EF4-FFF2-40B4-BE49-F238E27FC236}">
              <a16:creationId xmlns:a16="http://schemas.microsoft.com/office/drawing/2014/main" id="{458F0057-2938-4512-81A8-9C67D4C82E3D}"/>
            </a:ext>
          </a:extLst>
        </xdr:cNvPr>
        <xdr:cNvSpPr/>
      </xdr:nvSpPr>
      <xdr:spPr>
        <a:xfrm>
          <a:off x="3312160" y="65149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a16="http://schemas.microsoft.com/office/drawing/2014/main" id="{F505B6C1-C1E6-475C-B371-653B0109599F}"/>
            </a:ext>
          </a:extLst>
        </xdr:cNvPr>
        <xdr:cNvSpPr/>
      </xdr:nvSpPr>
      <xdr:spPr>
        <a:xfrm>
          <a:off x="2514600" y="648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a:extLst>
            <a:ext uri="{FF2B5EF4-FFF2-40B4-BE49-F238E27FC236}">
              <a16:creationId xmlns:a16="http://schemas.microsoft.com/office/drawing/2014/main" id="{4C1F62EA-6750-464C-9D92-0AE666050CF8}"/>
            </a:ext>
          </a:extLst>
        </xdr:cNvPr>
        <xdr:cNvSpPr/>
      </xdr:nvSpPr>
      <xdr:spPr>
        <a:xfrm>
          <a:off x="1739900" y="6465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6E170FA1-5182-4494-8423-CB533914092A}"/>
            </a:ext>
          </a:extLst>
        </xdr:cNvPr>
        <xdr:cNvSpPr/>
      </xdr:nvSpPr>
      <xdr:spPr>
        <a:xfrm>
          <a:off x="965200" y="64430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9BB7B30-B93C-419A-AF57-271D2B22D992}"/>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9D22A8B-68E8-4577-8BB1-3EFE10FDC99C}"/>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B3BD709-5D4A-49B8-91E8-405AD369F5C7}"/>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4D3C4A5-B216-4CC9-9733-14AC57EDDCF2}"/>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A093F9A-9E6D-4C61-A940-7D3C60F61875}"/>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107043</xdr:rowOff>
    </xdr:from>
    <xdr:to>
      <xdr:col>24</xdr:col>
      <xdr:colOff>114300</xdr:colOff>
      <xdr:row>39</xdr:row>
      <xdr:rowOff>37193</xdr:rowOff>
    </xdr:to>
    <xdr:sp macro="" textlink="">
      <xdr:nvSpPr>
        <xdr:cNvPr id="74" name="楕円 73">
          <a:extLst>
            <a:ext uri="{FF2B5EF4-FFF2-40B4-BE49-F238E27FC236}">
              <a16:creationId xmlns:a16="http://schemas.microsoft.com/office/drawing/2014/main" id="{A28BFC71-75EB-495D-AAA6-F8F0299089D7}"/>
            </a:ext>
          </a:extLst>
        </xdr:cNvPr>
        <xdr:cNvSpPr/>
      </xdr:nvSpPr>
      <xdr:spPr>
        <a:xfrm>
          <a:off x="4036060" y="64773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129920</xdr:rowOff>
    </xdr:from>
    <xdr:ext cx="405111" cy="259045"/>
    <xdr:sp macro="" textlink="">
      <xdr:nvSpPr>
        <xdr:cNvPr id="75" name="【道路】&#10;有形固定資産減価償却率該当値テキスト">
          <a:extLst>
            <a:ext uri="{FF2B5EF4-FFF2-40B4-BE49-F238E27FC236}">
              <a16:creationId xmlns:a16="http://schemas.microsoft.com/office/drawing/2014/main" id="{F30DA35C-D208-46B4-AE2D-083DBA3447C5}"/>
            </a:ext>
          </a:extLst>
        </xdr:cNvPr>
        <xdr:cNvSpPr txBox="1"/>
      </xdr:nvSpPr>
      <xdr:spPr>
        <a:xfrm>
          <a:off x="4124960" y="6332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74385</xdr:rowOff>
    </xdr:from>
    <xdr:to>
      <xdr:col>20</xdr:col>
      <xdr:colOff>38100</xdr:colOff>
      <xdr:row>39</xdr:row>
      <xdr:rowOff>4535</xdr:rowOff>
    </xdr:to>
    <xdr:sp macro="" textlink="">
      <xdr:nvSpPr>
        <xdr:cNvPr id="76" name="楕円 75">
          <a:extLst>
            <a:ext uri="{FF2B5EF4-FFF2-40B4-BE49-F238E27FC236}">
              <a16:creationId xmlns:a16="http://schemas.microsoft.com/office/drawing/2014/main" id="{AFE4DED3-A162-4CE2-8D13-7ABB7280E850}"/>
            </a:ext>
          </a:extLst>
        </xdr:cNvPr>
        <xdr:cNvSpPr/>
      </xdr:nvSpPr>
      <xdr:spPr>
        <a:xfrm>
          <a:off x="3312160" y="6444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125185</xdr:rowOff>
    </xdr:from>
    <xdr:to>
      <xdr:col>24</xdr:col>
      <xdr:colOff>63500</xdr:colOff>
      <xdr:row>38</xdr:row>
      <xdr:rowOff>157843</xdr:rowOff>
    </xdr:to>
    <xdr:cxnSp macro="">
      <xdr:nvCxnSpPr>
        <xdr:cNvPr id="77" name="直線コネクタ 76">
          <a:extLst>
            <a:ext uri="{FF2B5EF4-FFF2-40B4-BE49-F238E27FC236}">
              <a16:creationId xmlns:a16="http://schemas.microsoft.com/office/drawing/2014/main" id="{CFE0D735-2E0A-4F08-B93B-9088A2CD14AB}"/>
            </a:ext>
          </a:extLst>
        </xdr:cNvPr>
        <xdr:cNvCxnSpPr/>
      </xdr:nvCxnSpPr>
      <xdr:spPr>
        <a:xfrm>
          <a:off x="3355340" y="6495505"/>
          <a:ext cx="7315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41728</xdr:rowOff>
    </xdr:from>
    <xdr:to>
      <xdr:col>15</xdr:col>
      <xdr:colOff>101600</xdr:colOff>
      <xdr:row>38</xdr:row>
      <xdr:rowOff>143328</xdr:rowOff>
    </xdr:to>
    <xdr:sp macro="" textlink="">
      <xdr:nvSpPr>
        <xdr:cNvPr id="78" name="楕円 77">
          <a:extLst>
            <a:ext uri="{FF2B5EF4-FFF2-40B4-BE49-F238E27FC236}">
              <a16:creationId xmlns:a16="http://schemas.microsoft.com/office/drawing/2014/main" id="{D3580570-7BDE-426C-8E38-76049C3B0DB1}"/>
            </a:ext>
          </a:extLst>
        </xdr:cNvPr>
        <xdr:cNvSpPr/>
      </xdr:nvSpPr>
      <xdr:spPr>
        <a:xfrm>
          <a:off x="2514600" y="641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92528</xdr:rowOff>
    </xdr:from>
    <xdr:to>
      <xdr:col>19</xdr:col>
      <xdr:colOff>177800</xdr:colOff>
      <xdr:row>38</xdr:row>
      <xdr:rowOff>125185</xdr:rowOff>
    </xdr:to>
    <xdr:cxnSp macro="">
      <xdr:nvCxnSpPr>
        <xdr:cNvPr id="79" name="直線コネクタ 78">
          <a:extLst>
            <a:ext uri="{FF2B5EF4-FFF2-40B4-BE49-F238E27FC236}">
              <a16:creationId xmlns:a16="http://schemas.microsoft.com/office/drawing/2014/main" id="{3B700D0B-24CB-4C32-AC26-782B289E2DBA}"/>
            </a:ext>
          </a:extLst>
        </xdr:cNvPr>
        <xdr:cNvCxnSpPr/>
      </xdr:nvCxnSpPr>
      <xdr:spPr>
        <a:xfrm>
          <a:off x="2565400" y="6462848"/>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9072</xdr:rowOff>
    </xdr:from>
    <xdr:to>
      <xdr:col>10</xdr:col>
      <xdr:colOff>165100</xdr:colOff>
      <xdr:row>38</xdr:row>
      <xdr:rowOff>110672</xdr:rowOff>
    </xdr:to>
    <xdr:sp macro="" textlink="">
      <xdr:nvSpPr>
        <xdr:cNvPr id="80" name="楕円 79">
          <a:extLst>
            <a:ext uri="{FF2B5EF4-FFF2-40B4-BE49-F238E27FC236}">
              <a16:creationId xmlns:a16="http://schemas.microsoft.com/office/drawing/2014/main" id="{A7645713-7A99-40C9-BB66-F1617A1BAB5B}"/>
            </a:ext>
          </a:extLst>
        </xdr:cNvPr>
        <xdr:cNvSpPr/>
      </xdr:nvSpPr>
      <xdr:spPr>
        <a:xfrm>
          <a:off x="1739900" y="637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59872</xdr:rowOff>
    </xdr:from>
    <xdr:to>
      <xdr:col>15</xdr:col>
      <xdr:colOff>50800</xdr:colOff>
      <xdr:row>38</xdr:row>
      <xdr:rowOff>92528</xdr:rowOff>
    </xdr:to>
    <xdr:cxnSp macro="">
      <xdr:nvCxnSpPr>
        <xdr:cNvPr id="81" name="直線コネクタ 80">
          <a:extLst>
            <a:ext uri="{FF2B5EF4-FFF2-40B4-BE49-F238E27FC236}">
              <a16:creationId xmlns:a16="http://schemas.microsoft.com/office/drawing/2014/main" id="{CBFD0397-76C7-40F6-9D25-E83C1B66F46A}"/>
            </a:ext>
          </a:extLst>
        </xdr:cNvPr>
        <xdr:cNvCxnSpPr/>
      </xdr:nvCxnSpPr>
      <xdr:spPr>
        <a:xfrm>
          <a:off x="1790700" y="6430192"/>
          <a:ext cx="7747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141333</xdr:rowOff>
    </xdr:from>
    <xdr:to>
      <xdr:col>6</xdr:col>
      <xdr:colOff>38100</xdr:colOff>
      <xdr:row>38</xdr:row>
      <xdr:rowOff>71482</xdr:rowOff>
    </xdr:to>
    <xdr:sp macro="" textlink="">
      <xdr:nvSpPr>
        <xdr:cNvPr id="82" name="楕円 81">
          <a:extLst>
            <a:ext uri="{FF2B5EF4-FFF2-40B4-BE49-F238E27FC236}">
              <a16:creationId xmlns:a16="http://schemas.microsoft.com/office/drawing/2014/main" id="{65B62441-3812-4CDE-BEDC-CDC1463F359C}"/>
            </a:ext>
          </a:extLst>
        </xdr:cNvPr>
        <xdr:cNvSpPr/>
      </xdr:nvSpPr>
      <xdr:spPr>
        <a:xfrm>
          <a:off x="965200" y="6344013"/>
          <a:ext cx="7874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20683</xdr:rowOff>
    </xdr:from>
    <xdr:to>
      <xdr:col>10</xdr:col>
      <xdr:colOff>114300</xdr:colOff>
      <xdr:row>38</xdr:row>
      <xdr:rowOff>59872</xdr:rowOff>
    </xdr:to>
    <xdr:cxnSp macro="">
      <xdr:nvCxnSpPr>
        <xdr:cNvPr id="83" name="直線コネクタ 82">
          <a:extLst>
            <a:ext uri="{FF2B5EF4-FFF2-40B4-BE49-F238E27FC236}">
              <a16:creationId xmlns:a16="http://schemas.microsoft.com/office/drawing/2014/main" id="{C81C27B9-7796-4068-BC3E-73C7EFABB828}"/>
            </a:ext>
          </a:extLst>
        </xdr:cNvPr>
        <xdr:cNvCxnSpPr/>
      </xdr:nvCxnSpPr>
      <xdr:spPr>
        <a:xfrm>
          <a:off x="1008380" y="6391003"/>
          <a:ext cx="78232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a:extLst>
            <a:ext uri="{FF2B5EF4-FFF2-40B4-BE49-F238E27FC236}">
              <a16:creationId xmlns:a16="http://schemas.microsoft.com/office/drawing/2014/main" id="{9ABA0492-1613-40EA-A862-03DAC342264C}"/>
            </a:ext>
          </a:extLst>
        </xdr:cNvPr>
        <xdr:cNvSpPr txBox="1"/>
      </xdr:nvSpPr>
      <xdr:spPr>
        <a:xfrm>
          <a:off x="3170564"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5" name="n_2aveValue【道路】&#10;有形固定資産減価償却率">
          <a:extLst>
            <a:ext uri="{FF2B5EF4-FFF2-40B4-BE49-F238E27FC236}">
              <a16:creationId xmlns:a16="http://schemas.microsoft.com/office/drawing/2014/main" id="{6599A2AB-0526-4C10-B4AD-93A9B476D89A}"/>
            </a:ext>
          </a:extLst>
        </xdr:cNvPr>
        <xdr:cNvSpPr txBox="1"/>
      </xdr:nvSpPr>
      <xdr:spPr>
        <a:xfrm>
          <a:off x="238570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6" name="n_3aveValue【道路】&#10;有形固定資産減価償却率">
          <a:extLst>
            <a:ext uri="{FF2B5EF4-FFF2-40B4-BE49-F238E27FC236}">
              <a16:creationId xmlns:a16="http://schemas.microsoft.com/office/drawing/2014/main" id="{68A1CA98-EE56-45C8-9A01-E2684CDC3965}"/>
            </a:ext>
          </a:extLst>
        </xdr:cNvPr>
        <xdr:cNvSpPr txBox="1"/>
      </xdr:nvSpPr>
      <xdr:spPr>
        <a:xfrm>
          <a:off x="161100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道路】&#10;有形固定資産減価償却率">
          <a:extLst>
            <a:ext uri="{FF2B5EF4-FFF2-40B4-BE49-F238E27FC236}">
              <a16:creationId xmlns:a16="http://schemas.microsoft.com/office/drawing/2014/main" id="{C4DAFF95-A63B-455C-8902-777FB4DA9BC7}"/>
            </a:ext>
          </a:extLst>
        </xdr:cNvPr>
        <xdr:cNvSpPr txBox="1"/>
      </xdr:nvSpPr>
      <xdr:spPr>
        <a:xfrm>
          <a:off x="836304" y="6535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21063</xdr:rowOff>
    </xdr:from>
    <xdr:ext cx="405111" cy="259045"/>
    <xdr:sp macro="" textlink="">
      <xdr:nvSpPr>
        <xdr:cNvPr id="88" name="n_1mainValue【道路】&#10;有形固定資産減価償却率">
          <a:extLst>
            <a:ext uri="{FF2B5EF4-FFF2-40B4-BE49-F238E27FC236}">
              <a16:creationId xmlns:a16="http://schemas.microsoft.com/office/drawing/2014/main" id="{E3CF6747-8FD4-41EB-9039-C58E3104BF6D}"/>
            </a:ext>
          </a:extLst>
        </xdr:cNvPr>
        <xdr:cNvSpPr txBox="1"/>
      </xdr:nvSpPr>
      <xdr:spPr>
        <a:xfrm>
          <a:off x="3170564" y="622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9" name="n_2mainValue【道路】&#10;有形固定資産減価償却率">
          <a:extLst>
            <a:ext uri="{FF2B5EF4-FFF2-40B4-BE49-F238E27FC236}">
              <a16:creationId xmlns:a16="http://schemas.microsoft.com/office/drawing/2014/main" id="{5DBB7E0E-1397-476D-A6FC-C798AEEB2B13}"/>
            </a:ext>
          </a:extLst>
        </xdr:cNvPr>
        <xdr:cNvSpPr txBox="1"/>
      </xdr:nvSpPr>
      <xdr:spPr>
        <a:xfrm>
          <a:off x="2385704" y="619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127199</xdr:rowOff>
    </xdr:from>
    <xdr:ext cx="405111" cy="259045"/>
    <xdr:sp macro="" textlink="">
      <xdr:nvSpPr>
        <xdr:cNvPr id="90" name="n_3mainValue【道路】&#10;有形固定資産減価償却率">
          <a:extLst>
            <a:ext uri="{FF2B5EF4-FFF2-40B4-BE49-F238E27FC236}">
              <a16:creationId xmlns:a16="http://schemas.microsoft.com/office/drawing/2014/main" id="{06494D41-457F-4629-AD5D-466C04B1ED35}"/>
            </a:ext>
          </a:extLst>
        </xdr:cNvPr>
        <xdr:cNvSpPr txBox="1"/>
      </xdr:nvSpPr>
      <xdr:spPr>
        <a:xfrm>
          <a:off x="1611004" y="616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88010</xdr:rowOff>
    </xdr:from>
    <xdr:ext cx="405111" cy="259045"/>
    <xdr:sp macro="" textlink="">
      <xdr:nvSpPr>
        <xdr:cNvPr id="91" name="n_4mainValue【道路】&#10;有形固定資産減価償却率">
          <a:extLst>
            <a:ext uri="{FF2B5EF4-FFF2-40B4-BE49-F238E27FC236}">
              <a16:creationId xmlns:a16="http://schemas.microsoft.com/office/drawing/2014/main" id="{B13B30BA-6EBB-4D60-A795-64721A84D3D8}"/>
            </a:ext>
          </a:extLst>
        </xdr:cNvPr>
        <xdr:cNvSpPr txBox="1"/>
      </xdr:nvSpPr>
      <xdr:spPr>
        <a:xfrm>
          <a:off x="83630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C238D18-13BD-4B46-9385-B27D4B372B7D}"/>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027DEF8-089B-4DE0-9475-39144F550689}"/>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2AE8B62-B680-4C79-810B-56C2F6ABB612}"/>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39A434D-893D-4266-A9C7-A2213745AA2E}"/>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60E61D9-BE5B-4CF1-8E26-8CC61B6BB59F}"/>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C05F125-59B3-49B0-8A03-5B92B5F9AA48}"/>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D288BA2-7905-4BC2-9583-A64C72737BF3}"/>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73705CB-2E0B-4F26-82CB-BBD280B7610F}"/>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AC7F2DC3-B9DD-443D-999A-F9EBB4C695C3}"/>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C4BE067-3AC9-44CA-8830-A7CA1477271D}"/>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54CB1F2D-8D28-4B71-924E-6B26B7293D87}"/>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A5347530-EB58-4EBD-B00B-049F20BCC4B6}"/>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0F4FA35-63A8-4BBD-BB83-CF7DBDCBBD81}"/>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51214B6C-B177-4212-BA58-A724000F3B86}"/>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166B0A33-9BB2-481F-AE5D-196D2B07C7D4}"/>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89646743-23AA-4F7E-8C1F-852221CEF67D}"/>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CECCE549-C80D-45A7-9D49-7E336262EDC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85269604-C4AC-407C-A1A3-F5F56E8F1CE4}"/>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BA634513-75CA-4F4C-8B48-B864786539CB}"/>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61DEF5E6-EAF7-4CEA-B6A4-DB4D549B0478}"/>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8F87FC3-90BB-4399-9D04-D82851E6D93C}"/>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A6B6FD3F-1B1A-44B3-B3F3-61BA560D991D}"/>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2FFAD53D-5A33-49DE-A496-4B3343FCE20C}"/>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C64CED59-82ED-44D0-95E9-5C7167E1A49A}"/>
            </a:ext>
          </a:extLst>
        </xdr:cNvPr>
        <xdr:cNvCxnSpPr/>
      </xdr:nvCxnSpPr>
      <xdr:spPr>
        <a:xfrm flipV="1">
          <a:off x="9219565" y="5799392"/>
          <a:ext cx="0" cy="1229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DCAFDECB-8AC0-48F4-AE70-57EDCCC2DB05}"/>
            </a:ext>
          </a:extLst>
        </xdr:cNvPr>
        <xdr:cNvSpPr txBox="1"/>
      </xdr:nvSpPr>
      <xdr:spPr>
        <a:xfrm>
          <a:off x="9258300" y="703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F0E224A6-0BC7-44B0-93EF-C94FB62F22D7}"/>
            </a:ext>
          </a:extLst>
        </xdr:cNvPr>
        <xdr:cNvCxnSpPr/>
      </xdr:nvCxnSpPr>
      <xdr:spPr>
        <a:xfrm>
          <a:off x="9154160" y="70287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7AF14605-2D81-4622-BE43-EFFA529B7236}"/>
            </a:ext>
          </a:extLst>
        </xdr:cNvPr>
        <xdr:cNvSpPr txBox="1"/>
      </xdr:nvSpPr>
      <xdr:spPr>
        <a:xfrm>
          <a:off x="9258300" y="557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925AF827-B499-4B31-AE49-68677548A369}"/>
            </a:ext>
          </a:extLst>
        </xdr:cNvPr>
        <xdr:cNvCxnSpPr/>
      </xdr:nvCxnSpPr>
      <xdr:spPr>
        <a:xfrm>
          <a:off x="9154160" y="57993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12743</xdr:rowOff>
    </xdr:from>
    <xdr:ext cx="469744" cy="259045"/>
    <xdr:sp macro="" textlink="">
      <xdr:nvSpPr>
        <xdr:cNvPr id="120" name="【道路】&#10;一人当たり延長平均値テキスト">
          <a:extLst>
            <a:ext uri="{FF2B5EF4-FFF2-40B4-BE49-F238E27FC236}">
              <a16:creationId xmlns:a16="http://schemas.microsoft.com/office/drawing/2014/main" id="{D711B3C8-C536-4C45-92C9-192567542C4A}"/>
            </a:ext>
          </a:extLst>
        </xdr:cNvPr>
        <xdr:cNvSpPr txBox="1"/>
      </xdr:nvSpPr>
      <xdr:spPr>
        <a:xfrm>
          <a:off x="9258300" y="6718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1DE2E683-00BD-4854-BD6E-E82BD477A942}"/>
            </a:ext>
          </a:extLst>
        </xdr:cNvPr>
        <xdr:cNvSpPr/>
      </xdr:nvSpPr>
      <xdr:spPr>
        <a:xfrm>
          <a:off x="9192260" y="67399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a:extLst>
            <a:ext uri="{FF2B5EF4-FFF2-40B4-BE49-F238E27FC236}">
              <a16:creationId xmlns:a16="http://schemas.microsoft.com/office/drawing/2014/main" id="{6005E955-B15B-4DDA-B573-E2FBD1B5F68D}"/>
            </a:ext>
          </a:extLst>
        </xdr:cNvPr>
        <xdr:cNvSpPr/>
      </xdr:nvSpPr>
      <xdr:spPr>
        <a:xfrm>
          <a:off x="8445500" y="675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a:extLst>
            <a:ext uri="{FF2B5EF4-FFF2-40B4-BE49-F238E27FC236}">
              <a16:creationId xmlns:a16="http://schemas.microsoft.com/office/drawing/2014/main" id="{7A6D5AEA-9ED2-412D-8E38-65D70171DC32}"/>
            </a:ext>
          </a:extLst>
        </xdr:cNvPr>
        <xdr:cNvSpPr/>
      </xdr:nvSpPr>
      <xdr:spPr>
        <a:xfrm>
          <a:off x="7670800" y="675549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a:extLst>
            <a:ext uri="{FF2B5EF4-FFF2-40B4-BE49-F238E27FC236}">
              <a16:creationId xmlns:a16="http://schemas.microsoft.com/office/drawing/2014/main" id="{7F1AF070-20D6-47F2-B974-C51CBF76BE5D}"/>
            </a:ext>
          </a:extLst>
        </xdr:cNvPr>
        <xdr:cNvSpPr/>
      </xdr:nvSpPr>
      <xdr:spPr>
        <a:xfrm>
          <a:off x="6873240" y="67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a:extLst>
            <a:ext uri="{FF2B5EF4-FFF2-40B4-BE49-F238E27FC236}">
              <a16:creationId xmlns:a16="http://schemas.microsoft.com/office/drawing/2014/main" id="{27B1E007-4B7C-4B49-8444-85A03077464B}"/>
            </a:ext>
          </a:extLst>
        </xdr:cNvPr>
        <xdr:cNvSpPr/>
      </xdr:nvSpPr>
      <xdr:spPr>
        <a:xfrm>
          <a:off x="609854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5BEF358-092A-42B3-B1CB-09A1C51B02BA}"/>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31827C8-046F-4968-98C1-1733DB383AB5}"/>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DA4C1A7-7EEE-4A77-80CD-19970B575B56}"/>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85E9CAB-B8C4-466C-B530-DB7182EB9226}"/>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C0A19B63-17FB-4D93-81C9-D29993AE0B5B}"/>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30658</xdr:rowOff>
    </xdr:from>
    <xdr:to>
      <xdr:col>55</xdr:col>
      <xdr:colOff>50800</xdr:colOff>
      <xdr:row>40</xdr:row>
      <xdr:rowOff>132258</xdr:rowOff>
    </xdr:to>
    <xdr:sp macro="" textlink="">
      <xdr:nvSpPr>
        <xdr:cNvPr id="131" name="楕円 130">
          <a:extLst>
            <a:ext uri="{FF2B5EF4-FFF2-40B4-BE49-F238E27FC236}">
              <a16:creationId xmlns:a16="http://schemas.microsoft.com/office/drawing/2014/main" id="{DE7D6705-6C49-4BD2-A175-7D24A1D65DD0}"/>
            </a:ext>
          </a:extLst>
        </xdr:cNvPr>
        <xdr:cNvSpPr/>
      </xdr:nvSpPr>
      <xdr:spPr>
        <a:xfrm>
          <a:off x="9192260" y="67362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53535</xdr:rowOff>
    </xdr:from>
    <xdr:ext cx="469744" cy="259045"/>
    <xdr:sp macro="" textlink="">
      <xdr:nvSpPr>
        <xdr:cNvPr id="132" name="【道路】&#10;一人当たり延長該当値テキスト">
          <a:extLst>
            <a:ext uri="{FF2B5EF4-FFF2-40B4-BE49-F238E27FC236}">
              <a16:creationId xmlns:a16="http://schemas.microsoft.com/office/drawing/2014/main" id="{EBA7AAEE-98B4-47EE-A67E-B7BD53EF2E6C}"/>
            </a:ext>
          </a:extLst>
        </xdr:cNvPr>
        <xdr:cNvSpPr txBox="1"/>
      </xdr:nvSpPr>
      <xdr:spPr>
        <a:xfrm>
          <a:off x="9258300" y="659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32601</xdr:rowOff>
    </xdr:from>
    <xdr:to>
      <xdr:col>50</xdr:col>
      <xdr:colOff>165100</xdr:colOff>
      <xdr:row>40</xdr:row>
      <xdr:rowOff>134201</xdr:rowOff>
    </xdr:to>
    <xdr:sp macro="" textlink="">
      <xdr:nvSpPr>
        <xdr:cNvPr id="133" name="楕円 132">
          <a:extLst>
            <a:ext uri="{FF2B5EF4-FFF2-40B4-BE49-F238E27FC236}">
              <a16:creationId xmlns:a16="http://schemas.microsoft.com/office/drawing/2014/main" id="{08793B6E-FC59-4278-AEC8-CD72DAB43BEE}"/>
            </a:ext>
          </a:extLst>
        </xdr:cNvPr>
        <xdr:cNvSpPr/>
      </xdr:nvSpPr>
      <xdr:spPr>
        <a:xfrm>
          <a:off x="8445500" y="673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81458</xdr:rowOff>
    </xdr:from>
    <xdr:to>
      <xdr:col>55</xdr:col>
      <xdr:colOff>0</xdr:colOff>
      <xdr:row>40</xdr:row>
      <xdr:rowOff>83401</xdr:rowOff>
    </xdr:to>
    <xdr:cxnSp macro="">
      <xdr:nvCxnSpPr>
        <xdr:cNvPr id="134" name="直線コネクタ 133">
          <a:extLst>
            <a:ext uri="{FF2B5EF4-FFF2-40B4-BE49-F238E27FC236}">
              <a16:creationId xmlns:a16="http://schemas.microsoft.com/office/drawing/2014/main" id="{C9F2DC9E-45F5-487C-B148-D4BDE59CB25D}"/>
            </a:ext>
          </a:extLst>
        </xdr:cNvPr>
        <xdr:cNvCxnSpPr/>
      </xdr:nvCxnSpPr>
      <xdr:spPr>
        <a:xfrm flipV="1">
          <a:off x="8496300" y="6787058"/>
          <a:ext cx="7239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35001</xdr:rowOff>
    </xdr:from>
    <xdr:to>
      <xdr:col>46</xdr:col>
      <xdr:colOff>38100</xdr:colOff>
      <xdr:row>40</xdr:row>
      <xdr:rowOff>136601</xdr:rowOff>
    </xdr:to>
    <xdr:sp macro="" textlink="">
      <xdr:nvSpPr>
        <xdr:cNvPr id="135" name="楕円 134">
          <a:extLst>
            <a:ext uri="{FF2B5EF4-FFF2-40B4-BE49-F238E27FC236}">
              <a16:creationId xmlns:a16="http://schemas.microsoft.com/office/drawing/2014/main" id="{AA8B5902-C022-478D-B348-84601B5AD391}"/>
            </a:ext>
          </a:extLst>
        </xdr:cNvPr>
        <xdr:cNvSpPr/>
      </xdr:nvSpPr>
      <xdr:spPr>
        <a:xfrm>
          <a:off x="7670800" y="67406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83401</xdr:rowOff>
    </xdr:from>
    <xdr:to>
      <xdr:col>50</xdr:col>
      <xdr:colOff>114300</xdr:colOff>
      <xdr:row>40</xdr:row>
      <xdr:rowOff>85801</xdr:rowOff>
    </xdr:to>
    <xdr:cxnSp macro="">
      <xdr:nvCxnSpPr>
        <xdr:cNvPr id="136" name="直線コネクタ 135">
          <a:extLst>
            <a:ext uri="{FF2B5EF4-FFF2-40B4-BE49-F238E27FC236}">
              <a16:creationId xmlns:a16="http://schemas.microsoft.com/office/drawing/2014/main" id="{AD98231B-C2C6-4D27-BC12-3D091B4E8866}"/>
            </a:ext>
          </a:extLst>
        </xdr:cNvPr>
        <xdr:cNvCxnSpPr/>
      </xdr:nvCxnSpPr>
      <xdr:spPr>
        <a:xfrm flipV="1">
          <a:off x="7713980" y="6789001"/>
          <a:ext cx="78232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36487</xdr:rowOff>
    </xdr:from>
    <xdr:to>
      <xdr:col>41</xdr:col>
      <xdr:colOff>101600</xdr:colOff>
      <xdr:row>40</xdr:row>
      <xdr:rowOff>138087</xdr:rowOff>
    </xdr:to>
    <xdr:sp macro="" textlink="">
      <xdr:nvSpPr>
        <xdr:cNvPr id="137" name="楕円 136">
          <a:extLst>
            <a:ext uri="{FF2B5EF4-FFF2-40B4-BE49-F238E27FC236}">
              <a16:creationId xmlns:a16="http://schemas.microsoft.com/office/drawing/2014/main" id="{9E03F241-C5E3-45DE-9086-8A83EF09183B}"/>
            </a:ext>
          </a:extLst>
        </xdr:cNvPr>
        <xdr:cNvSpPr/>
      </xdr:nvSpPr>
      <xdr:spPr>
        <a:xfrm>
          <a:off x="6873240" y="674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85801</xdr:rowOff>
    </xdr:from>
    <xdr:to>
      <xdr:col>45</xdr:col>
      <xdr:colOff>177800</xdr:colOff>
      <xdr:row>40</xdr:row>
      <xdr:rowOff>87287</xdr:rowOff>
    </xdr:to>
    <xdr:cxnSp macro="">
      <xdr:nvCxnSpPr>
        <xdr:cNvPr id="138" name="直線コネクタ 137">
          <a:extLst>
            <a:ext uri="{FF2B5EF4-FFF2-40B4-BE49-F238E27FC236}">
              <a16:creationId xmlns:a16="http://schemas.microsoft.com/office/drawing/2014/main" id="{5F220494-B278-4D75-9274-6337EA9E2B7C}"/>
            </a:ext>
          </a:extLst>
        </xdr:cNvPr>
        <xdr:cNvCxnSpPr/>
      </xdr:nvCxnSpPr>
      <xdr:spPr>
        <a:xfrm flipV="1">
          <a:off x="6924040" y="6791401"/>
          <a:ext cx="78994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39001</xdr:rowOff>
    </xdr:from>
    <xdr:to>
      <xdr:col>36</xdr:col>
      <xdr:colOff>165100</xdr:colOff>
      <xdr:row>40</xdr:row>
      <xdr:rowOff>140601</xdr:rowOff>
    </xdr:to>
    <xdr:sp macro="" textlink="">
      <xdr:nvSpPr>
        <xdr:cNvPr id="139" name="楕円 138">
          <a:extLst>
            <a:ext uri="{FF2B5EF4-FFF2-40B4-BE49-F238E27FC236}">
              <a16:creationId xmlns:a16="http://schemas.microsoft.com/office/drawing/2014/main" id="{6F4EE5C8-289F-4C3F-A34B-A17DD01C4CB8}"/>
            </a:ext>
          </a:extLst>
        </xdr:cNvPr>
        <xdr:cNvSpPr/>
      </xdr:nvSpPr>
      <xdr:spPr>
        <a:xfrm>
          <a:off x="6098540" y="674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87287</xdr:rowOff>
    </xdr:from>
    <xdr:to>
      <xdr:col>41</xdr:col>
      <xdr:colOff>50800</xdr:colOff>
      <xdr:row>40</xdr:row>
      <xdr:rowOff>89801</xdr:rowOff>
    </xdr:to>
    <xdr:cxnSp macro="">
      <xdr:nvCxnSpPr>
        <xdr:cNvPr id="140" name="直線コネクタ 139">
          <a:extLst>
            <a:ext uri="{FF2B5EF4-FFF2-40B4-BE49-F238E27FC236}">
              <a16:creationId xmlns:a16="http://schemas.microsoft.com/office/drawing/2014/main" id="{BEDE2EEB-7587-48FE-9780-0EFAB583148E}"/>
            </a:ext>
          </a:extLst>
        </xdr:cNvPr>
        <xdr:cNvCxnSpPr/>
      </xdr:nvCxnSpPr>
      <xdr:spPr>
        <a:xfrm flipV="1">
          <a:off x="6149340" y="6792887"/>
          <a:ext cx="7747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142663</xdr:rowOff>
    </xdr:from>
    <xdr:ext cx="469744" cy="259045"/>
    <xdr:sp macro="" textlink="">
      <xdr:nvSpPr>
        <xdr:cNvPr id="141" name="n_1aveValue【道路】&#10;一人当たり延長">
          <a:extLst>
            <a:ext uri="{FF2B5EF4-FFF2-40B4-BE49-F238E27FC236}">
              <a16:creationId xmlns:a16="http://schemas.microsoft.com/office/drawing/2014/main" id="{306FB148-EF2A-464A-926C-D0FB8644FD25}"/>
            </a:ext>
          </a:extLst>
        </xdr:cNvPr>
        <xdr:cNvSpPr txBox="1"/>
      </xdr:nvSpPr>
      <xdr:spPr>
        <a:xfrm>
          <a:off x="8271587" y="68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142626</xdr:rowOff>
    </xdr:from>
    <xdr:ext cx="469744" cy="259045"/>
    <xdr:sp macro="" textlink="">
      <xdr:nvSpPr>
        <xdr:cNvPr id="142" name="n_2aveValue【道路】&#10;一人当たり延長">
          <a:extLst>
            <a:ext uri="{FF2B5EF4-FFF2-40B4-BE49-F238E27FC236}">
              <a16:creationId xmlns:a16="http://schemas.microsoft.com/office/drawing/2014/main" id="{A70FCC74-947F-4640-BD28-20A9E2A60D1F}"/>
            </a:ext>
          </a:extLst>
        </xdr:cNvPr>
        <xdr:cNvSpPr txBox="1"/>
      </xdr:nvSpPr>
      <xdr:spPr>
        <a:xfrm>
          <a:off x="7509587" y="684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148226</xdr:rowOff>
    </xdr:from>
    <xdr:ext cx="469744" cy="259045"/>
    <xdr:sp macro="" textlink="">
      <xdr:nvSpPr>
        <xdr:cNvPr id="143" name="n_3aveValue【道路】&#10;一人当たり延長">
          <a:extLst>
            <a:ext uri="{FF2B5EF4-FFF2-40B4-BE49-F238E27FC236}">
              <a16:creationId xmlns:a16="http://schemas.microsoft.com/office/drawing/2014/main" id="{728C6F51-F802-4E4E-9DF5-0E2B17E01201}"/>
            </a:ext>
          </a:extLst>
        </xdr:cNvPr>
        <xdr:cNvSpPr txBox="1"/>
      </xdr:nvSpPr>
      <xdr:spPr>
        <a:xfrm>
          <a:off x="6712027" y="685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147083</xdr:rowOff>
    </xdr:from>
    <xdr:ext cx="469744" cy="259045"/>
    <xdr:sp macro="" textlink="">
      <xdr:nvSpPr>
        <xdr:cNvPr id="144" name="n_4aveValue【道路】&#10;一人当たり延長">
          <a:extLst>
            <a:ext uri="{FF2B5EF4-FFF2-40B4-BE49-F238E27FC236}">
              <a16:creationId xmlns:a16="http://schemas.microsoft.com/office/drawing/2014/main" id="{0752B70C-8589-4586-AD67-22F696311850}"/>
            </a:ext>
          </a:extLst>
        </xdr:cNvPr>
        <xdr:cNvSpPr txBox="1"/>
      </xdr:nvSpPr>
      <xdr:spPr>
        <a:xfrm>
          <a:off x="59373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150728</xdr:rowOff>
    </xdr:from>
    <xdr:ext cx="469744" cy="259045"/>
    <xdr:sp macro="" textlink="">
      <xdr:nvSpPr>
        <xdr:cNvPr id="145" name="n_1mainValue【道路】&#10;一人当たり延長">
          <a:extLst>
            <a:ext uri="{FF2B5EF4-FFF2-40B4-BE49-F238E27FC236}">
              <a16:creationId xmlns:a16="http://schemas.microsoft.com/office/drawing/2014/main" id="{22C91ACA-5220-41FC-BEDD-EF13A054D313}"/>
            </a:ext>
          </a:extLst>
        </xdr:cNvPr>
        <xdr:cNvSpPr txBox="1"/>
      </xdr:nvSpPr>
      <xdr:spPr>
        <a:xfrm>
          <a:off x="8271587" y="652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153128</xdr:rowOff>
    </xdr:from>
    <xdr:ext cx="469744" cy="259045"/>
    <xdr:sp macro="" textlink="">
      <xdr:nvSpPr>
        <xdr:cNvPr id="146" name="n_2mainValue【道路】&#10;一人当たり延長">
          <a:extLst>
            <a:ext uri="{FF2B5EF4-FFF2-40B4-BE49-F238E27FC236}">
              <a16:creationId xmlns:a16="http://schemas.microsoft.com/office/drawing/2014/main" id="{AFCC0C35-5830-49E9-9925-8AE6062879F9}"/>
            </a:ext>
          </a:extLst>
        </xdr:cNvPr>
        <xdr:cNvSpPr txBox="1"/>
      </xdr:nvSpPr>
      <xdr:spPr>
        <a:xfrm>
          <a:off x="7509587" y="652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154614</xdr:rowOff>
    </xdr:from>
    <xdr:ext cx="469744" cy="259045"/>
    <xdr:sp macro="" textlink="">
      <xdr:nvSpPr>
        <xdr:cNvPr id="147" name="n_3mainValue【道路】&#10;一人当たり延長">
          <a:extLst>
            <a:ext uri="{FF2B5EF4-FFF2-40B4-BE49-F238E27FC236}">
              <a16:creationId xmlns:a16="http://schemas.microsoft.com/office/drawing/2014/main" id="{53997654-9286-4DB6-A1AA-E30B2DB60CDE}"/>
            </a:ext>
          </a:extLst>
        </xdr:cNvPr>
        <xdr:cNvSpPr txBox="1"/>
      </xdr:nvSpPr>
      <xdr:spPr>
        <a:xfrm>
          <a:off x="6712027" y="652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157128</xdr:rowOff>
    </xdr:from>
    <xdr:ext cx="469744" cy="259045"/>
    <xdr:sp macro="" textlink="">
      <xdr:nvSpPr>
        <xdr:cNvPr id="148" name="n_4mainValue【道路】&#10;一人当たり延長">
          <a:extLst>
            <a:ext uri="{FF2B5EF4-FFF2-40B4-BE49-F238E27FC236}">
              <a16:creationId xmlns:a16="http://schemas.microsoft.com/office/drawing/2014/main" id="{F68D5B08-D1DE-4E91-84E8-F479513425D1}"/>
            </a:ext>
          </a:extLst>
        </xdr:cNvPr>
        <xdr:cNvSpPr txBox="1"/>
      </xdr:nvSpPr>
      <xdr:spPr>
        <a:xfrm>
          <a:off x="5937327" y="652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DBAFCE5C-C1E6-4D94-ACC6-B1AE765085FE}"/>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B20A4FA-81B4-41B2-8E84-7D3C0019F04D}"/>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E70518F5-367B-494A-BC0A-E39149771971}"/>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FE0370E6-BC15-4205-8ECC-DE94A322E3D5}"/>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EC18446D-D6D8-4631-B5C8-FEA33C5FD2E9}"/>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7E94805-D139-4A2B-BAF0-3A1C29623FE9}"/>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F833D086-0490-4C45-A443-887279D5F1A2}"/>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170286C6-E2EA-45C2-8F6A-D4897C6AFC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9FD69731-9D3E-40EC-B7C1-CD1C228EFDED}"/>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94F78FA-061E-4BD9-B6A4-81D56C3DBE42}"/>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84A06EC2-1615-4897-849B-DDC98A132C1F}"/>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F9472C20-23F6-4C15-A0B3-73A145275995}"/>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C1C08935-9D6E-4E89-AB3F-D3D105F99098}"/>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70F724FD-5B48-41A4-8E78-BEA63E85AC56}"/>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C0047DF3-628C-45F4-BEBE-D23422A2AEC7}"/>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8CE3F14A-9783-4901-81FC-8708A0F578CF}"/>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6F6BE36D-1886-44EA-880A-E9BDBB10ACC1}"/>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D184BB2D-6CFF-4A40-8BA3-DB9BD8EE8CA1}"/>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2B148283-C5EC-4175-985C-B5F3B40D4719}"/>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B632C0BF-D3FB-4908-80A2-0CFCBA812ABC}"/>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CB1D323B-5BD1-4D76-BAF7-BC81430715DB}"/>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473BEC33-1881-4FB2-A98D-A993325796DC}"/>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474CF317-41FB-4AB9-9DEA-5A2DB1CDA1D5}"/>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093E614-9C7B-46E9-9713-EDC461559FFF}"/>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F50775C8-084C-47CA-8A14-974CB65EBAF4}"/>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480DA259-BD0E-49AE-A86C-0BD76E6F8CCB}"/>
            </a:ext>
          </a:extLst>
        </xdr:cNvPr>
        <xdr:cNvCxnSpPr/>
      </xdr:nvCxnSpPr>
      <xdr:spPr>
        <a:xfrm flipV="1">
          <a:off x="4086225" y="9397637"/>
          <a:ext cx="0" cy="132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D10AF5AD-F186-4B76-8B9F-61FF60AFBE90}"/>
            </a:ext>
          </a:extLst>
        </xdr:cNvPr>
        <xdr:cNvSpPr txBox="1"/>
      </xdr:nvSpPr>
      <xdr:spPr>
        <a:xfrm>
          <a:off x="4124960" y="10730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2E1CE435-19E9-4DA4-8451-3F3B4ADE7713}"/>
            </a:ext>
          </a:extLst>
        </xdr:cNvPr>
        <xdr:cNvCxnSpPr/>
      </xdr:nvCxnSpPr>
      <xdr:spPr>
        <a:xfrm>
          <a:off x="4020820" y="10726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1A78FFD3-D26B-4423-AD74-1A1CEEF6DBBC}"/>
            </a:ext>
          </a:extLst>
        </xdr:cNvPr>
        <xdr:cNvSpPr txBox="1"/>
      </xdr:nvSpPr>
      <xdr:spPr>
        <a:xfrm>
          <a:off x="4124960" y="91804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57268761-EA32-4249-9EB8-2734495B49C3}"/>
            </a:ext>
          </a:extLst>
        </xdr:cNvPr>
        <xdr:cNvCxnSpPr/>
      </xdr:nvCxnSpPr>
      <xdr:spPr>
        <a:xfrm>
          <a:off x="4020820" y="93976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3D5F13FA-6EC7-42B1-BE69-D7F3E399E446}"/>
            </a:ext>
          </a:extLst>
        </xdr:cNvPr>
        <xdr:cNvSpPr txBox="1"/>
      </xdr:nvSpPr>
      <xdr:spPr>
        <a:xfrm>
          <a:off x="4124960" y="101721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45C81EF0-742A-4034-A933-4E09C2014CFD}"/>
            </a:ext>
          </a:extLst>
        </xdr:cNvPr>
        <xdr:cNvSpPr/>
      </xdr:nvSpPr>
      <xdr:spPr>
        <a:xfrm>
          <a:off x="4036060" y="10193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4093FBE1-D207-4670-9639-2CAEEA24932D}"/>
            </a:ext>
          </a:extLst>
        </xdr:cNvPr>
        <xdr:cNvSpPr/>
      </xdr:nvSpPr>
      <xdr:spPr>
        <a:xfrm>
          <a:off x="3312160" y="10167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a:extLst>
            <a:ext uri="{FF2B5EF4-FFF2-40B4-BE49-F238E27FC236}">
              <a16:creationId xmlns:a16="http://schemas.microsoft.com/office/drawing/2014/main" id="{81845E69-A891-4CFB-87D6-7C6BBF7C55B4}"/>
            </a:ext>
          </a:extLst>
        </xdr:cNvPr>
        <xdr:cNvSpPr/>
      </xdr:nvSpPr>
      <xdr:spPr>
        <a:xfrm>
          <a:off x="2514600" y="101414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a:extLst>
            <a:ext uri="{FF2B5EF4-FFF2-40B4-BE49-F238E27FC236}">
              <a16:creationId xmlns:a16="http://schemas.microsoft.com/office/drawing/2014/main" id="{EFE0A422-22BC-4EC2-95E2-991B2739F615}"/>
            </a:ext>
          </a:extLst>
        </xdr:cNvPr>
        <xdr:cNvSpPr/>
      </xdr:nvSpPr>
      <xdr:spPr>
        <a:xfrm>
          <a:off x="17399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a:extLst>
            <a:ext uri="{FF2B5EF4-FFF2-40B4-BE49-F238E27FC236}">
              <a16:creationId xmlns:a16="http://schemas.microsoft.com/office/drawing/2014/main" id="{5565E61D-C414-4A69-BC3E-04DC5A1E5CF1}"/>
            </a:ext>
          </a:extLst>
        </xdr:cNvPr>
        <xdr:cNvSpPr/>
      </xdr:nvSpPr>
      <xdr:spPr>
        <a:xfrm>
          <a:off x="965200" y="100941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FE1FE9F-81EB-4E3C-B56C-2EC83D9FBF07}"/>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F9C8AAA-0D2D-4BA3-8B5B-DE97756AC554}"/>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9AAC512-BF09-4211-A259-AAB5E37E1B3C}"/>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F1DAC03-08C5-4F74-946C-23C545966061}"/>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2F144261-1BB1-49F0-AC8A-FFCA1ADD2979}"/>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171269</xdr:rowOff>
    </xdr:from>
    <xdr:to>
      <xdr:col>24</xdr:col>
      <xdr:colOff>114300</xdr:colOff>
      <xdr:row>60</xdr:row>
      <xdr:rowOff>101419</xdr:rowOff>
    </xdr:to>
    <xdr:sp macro="" textlink="">
      <xdr:nvSpPr>
        <xdr:cNvPr id="190" name="楕円 189">
          <a:extLst>
            <a:ext uri="{FF2B5EF4-FFF2-40B4-BE49-F238E27FC236}">
              <a16:creationId xmlns:a16="http://schemas.microsoft.com/office/drawing/2014/main" id="{1DFC6D74-1093-4778-B89B-D8B85167229B}"/>
            </a:ext>
          </a:extLst>
        </xdr:cNvPr>
        <xdr:cNvSpPr/>
      </xdr:nvSpPr>
      <xdr:spPr>
        <a:xfrm>
          <a:off x="4036060" y="100620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22696</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129FCF8D-0645-4AA6-8955-20856F4E1B55}"/>
            </a:ext>
          </a:extLst>
        </xdr:cNvPr>
        <xdr:cNvSpPr txBox="1"/>
      </xdr:nvSpPr>
      <xdr:spPr>
        <a:xfrm>
          <a:off x="4124960" y="991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146776</xdr:rowOff>
    </xdr:from>
    <xdr:to>
      <xdr:col>20</xdr:col>
      <xdr:colOff>38100</xdr:colOff>
      <xdr:row>60</xdr:row>
      <xdr:rowOff>76926</xdr:rowOff>
    </xdr:to>
    <xdr:sp macro="" textlink="">
      <xdr:nvSpPr>
        <xdr:cNvPr id="192" name="楕円 191">
          <a:extLst>
            <a:ext uri="{FF2B5EF4-FFF2-40B4-BE49-F238E27FC236}">
              <a16:creationId xmlns:a16="http://schemas.microsoft.com/office/drawing/2014/main" id="{0BC24816-FB87-46E2-9ED9-EAEBD8645AD7}"/>
            </a:ext>
          </a:extLst>
        </xdr:cNvPr>
        <xdr:cNvSpPr/>
      </xdr:nvSpPr>
      <xdr:spPr>
        <a:xfrm>
          <a:off x="3312160" y="100375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26126</xdr:rowOff>
    </xdr:from>
    <xdr:to>
      <xdr:col>24</xdr:col>
      <xdr:colOff>63500</xdr:colOff>
      <xdr:row>60</xdr:row>
      <xdr:rowOff>50619</xdr:rowOff>
    </xdr:to>
    <xdr:cxnSp macro="">
      <xdr:nvCxnSpPr>
        <xdr:cNvPr id="193" name="直線コネクタ 192">
          <a:extLst>
            <a:ext uri="{FF2B5EF4-FFF2-40B4-BE49-F238E27FC236}">
              <a16:creationId xmlns:a16="http://schemas.microsoft.com/office/drawing/2014/main" id="{E2438023-BB87-4ECF-A919-2D0DE9FA09E3}"/>
            </a:ext>
          </a:extLst>
        </xdr:cNvPr>
        <xdr:cNvCxnSpPr/>
      </xdr:nvCxnSpPr>
      <xdr:spPr>
        <a:xfrm>
          <a:off x="3355340" y="10084526"/>
          <a:ext cx="7315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120650</xdr:rowOff>
    </xdr:from>
    <xdr:to>
      <xdr:col>15</xdr:col>
      <xdr:colOff>101600</xdr:colOff>
      <xdr:row>60</xdr:row>
      <xdr:rowOff>50800</xdr:rowOff>
    </xdr:to>
    <xdr:sp macro="" textlink="">
      <xdr:nvSpPr>
        <xdr:cNvPr id="194" name="楕円 193">
          <a:extLst>
            <a:ext uri="{FF2B5EF4-FFF2-40B4-BE49-F238E27FC236}">
              <a16:creationId xmlns:a16="http://schemas.microsoft.com/office/drawing/2014/main" id="{D2F11AEF-4CFC-4117-823D-CFC52074859A}"/>
            </a:ext>
          </a:extLst>
        </xdr:cNvPr>
        <xdr:cNvSpPr/>
      </xdr:nvSpPr>
      <xdr:spPr>
        <a:xfrm>
          <a:off x="2514600" y="10011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0</xdr:rowOff>
    </xdr:from>
    <xdr:to>
      <xdr:col>19</xdr:col>
      <xdr:colOff>177800</xdr:colOff>
      <xdr:row>60</xdr:row>
      <xdr:rowOff>26126</xdr:rowOff>
    </xdr:to>
    <xdr:cxnSp macro="">
      <xdr:nvCxnSpPr>
        <xdr:cNvPr id="195" name="直線コネクタ 194">
          <a:extLst>
            <a:ext uri="{FF2B5EF4-FFF2-40B4-BE49-F238E27FC236}">
              <a16:creationId xmlns:a16="http://schemas.microsoft.com/office/drawing/2014/main" id="{1DE529E2-D523-40A3-AD03-D1542FBC68F8}"/>
            </a:ext>
          </a:extLst>
        </xdr:cNvPr>
        <xdr:cNvCxnSpPr/>
      </xdr:nvCxnSpPr>
      <xdr:spPr>
        <a:xfrm>
          <a:off x="2565400" y="10058400"/>
          <a:ext cx="78994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92891</xdr:rowOff>
    </xdr:from>
    <xdr:to>
      <xdr:col>10</xdr:col>
      <xdr:colOff>165100</xdr:colOff>
      <xdr:row>60</xdr:row>
      <xdr:rowOff>23041</xdr:rowOff>
    </xdr:to>
    <xdr:sp macro="" textlink="">
      <xdr:nvSpPr>
        <xdr:cNvPr id="196" name="楕円 195">
          <a:extLst>
            <a:ext uri="{FF2B5EF4-FFF2-40B4-BE49-F238E27FC236}">
              <a16:creationId xmlns:a16="http://schemas.microsoft.com/office/drawing/2014/main" id="{F3EFA229-7B10-4547-B966-EC3F6B76C1AB}"/>
            </a:ext>
          </a:extLst>
        </xdr:cNvPr>
        <xdr:cNvSpPr/>
      </xdr:nvSpPr>
      <xdr:spPr>
        <a:xfrm>
          <a:off x="1739900" y="99836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143691</xdr:rowOff>
    </xdr:from>
    <xdr:to>
      <xdr:col>15</xdr:col>
      <xdr:colOff>50800</xdr:colOff>
      <xdr:row>60</xdr:row>
      <xdr:rowOff>0</xdr:rowOff>
    </xdr:to>
    <xdr:cxnSp macro="">
      <xdr:nvCxnSpPr>
        <xdr:cNvPr id="197" name="直線コネクタ 196">
          <a:extLst>
            <a:ext uri="{FF2B5EF4-FFF2-40B4-BE49-F238E27FC236}">
              <a16:creationId xmlns:a16="http://schemas.microsoft.com/office/drawing/2014/main" id="{8F750F4B-ECDF-4AF5-B38F-F164221CD75E}"/>
            </a:ext>
          </a:extLst>
        </xdr:cNvPr>
        <xdr:cNvCxnSpPr/>
      </xdr:nvCxnSpPr>
      <xdr:spPr>
        <a:xfrm>
          <a:off x="1790700" y="10034451"/>
          <a:ext cx="7747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65133</xdr:rowOff>
    </xdr:from>
    <xdr:to>
      <xdr:col>6</xdr:col>
      <xdr:colOff>38100</xdr:colOff>
      <xdr:row>59</xdr:row>
      <xdr:rowOff>166733</xdr:rowOff>
    </xdr:to>
    <xdr:sp macro="" textlink="">
      <xdr:nvSpPr>
        <xdr:cNvPr id="198" name="楕円 197">
          <a:extLst>
            <a:ext uri="{FF2B5EF4-FFF2-40B4-BE49-F238E27FC236}">
              <a16:creationId xmlns:a16="http://schemas.microsoft.com/office/drawing/2014/main" id="{12E3320B-7001-4623-B346-FDBAFDA3B72E}"/>
            </a:ext>
          </a:extLst>
        </xdr:cNvPr>
        <xdr:cNvSpPr/>
      </xdr:nvSpPr>
      <xdr:spPr>
        <a:xfrm>
          <a:off x="965200" y="99558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115933</xdr:rowOff>
    </xdr:from>
    <xdr:to>
      <xdr:col>10</xdr:col>
      <xdr:colOff>114300</xdr:colOff>
      <xdr:row>59</xdr:row>
      <xdr:rowOff>143691</xdr:rowOff>
    </xdr:to>
    <xdr:cxnSp macro="">
      <xdr:nvCxnSpPr>
        <xdr:cNvPr id="199" name="直線コネクタ 198">
          <a:extLst>
            <a:ext uri="{FF2B5EF4-FFF2-40B4-BE49-F238E27FC236}">
              <a16:creationId xmlns:a16="http://schemas.microsoft.com/office/drawing/2014/main" id="{7E92248C-CF74-44C7-8F4A-94BD8EEBAE5E}"/>
            </a:ext>
          </a:extLst>
        </xdr:cNvPr>
        <xdr:cNvCxnSpPr/>
      </xdr:nvCxnSpPr>
      <xdr:spPr>
        <a:xfrm>
          <a:off x="1008380" y="10006693"/>
          <a:ext cx="7823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DA4B2F8A-8761-4DD8-AAE8-7595E6AAC3D3}"/>
            </a:ext>
          </a:extLst>
        </xdr:cNvPr>
        <xdr:cNvSpPr txBox="1"/>
      </xdr:nvSpPr>
      <xdr:spPr>
        <a:xfrm>
          <a:off x="317056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4409F281-6B20-4FC5-B65F-8081785371BC}"/>
            </a:ext>
          </a:extLst>
        </xdr:cNvPr>
        <xdr:cNvSpPr txBox="1"/>
      </xdr:nvSpPr>
      <xdr:spPr>
        <a:xfrm>
          <a:off x="2385704" y="10230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914AAEA8-C76E-49FA-A04E-0E376AFEBF48}"/>
            </a:ext>
          </a:extLst>
        </xdr:cNvPr>
        <xdr:cNvSpPr txBox="1"/>
      </xdr:nvSpPr>
      <xdr:spPr>
        <a:xfrm>
          <a:off x="161100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97858FA2-E416-49A0-A6EE-E1B323667DDA}"/>
            </a:ext>
          </a:extLst>
        </xdr:cNvPr>
        <xdr:cNvSpPr txBox="1"/>
      </xdr:nvSpPr>
      <xdr:spPr>
        <a:xfrm>
          <a:off x="83630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93453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1A8BAE52-AB92-4DEA-9383-1326D3F6ADC0}"/>
            </a:ext>
          </a:extLst>
        </xdr:cNvPr>
        <xdr:cNvSpPr txBox="1"/>
      </xdr:nvSpPr>
      <xdr:spPr>
        <a:xfrm>
          <a:off x="3170564" y="981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74E2649F-9F04-496E-9131-139F966E7B65}"/>
            </a:ext>
          </a:extLst>
        </xdr:cNvPr>
        <xdr:cNvSpPr txBox="1"/>
      </xdr:nvSpPr>
      <xdr:spPr>
        <a:xfrm>
          <a:off x="238570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39568</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C1F64AA7-1704-4EC7-A4C4-BE14DE78234C}"/>
            </a:ext>
          </a:extLst>
        </xdr:cNvPr>
        <xdr:cNvSpPr txBox="1"/>
      </xdr:nvSpPr>
      <xdr:spPr>
        <a:xfrm>
          <a:off x="1611004" y="9762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11810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6A9F003F-A834-4135-8712-41382451304C}"/>
            </a:ext>
          </a:extLst>
        </xdr:cNvPr>
        <xdr:cNvSpPr txBox="1"/>
      </xdr:nvSpPr>
      <xdr:spPr>
        <a:xfrm>
          <a:off x="836304" y="973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1A6AB2DB-3980-4CCB-9349-11857A839219}"/>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46E9B4DF-17B4-4985-BC1C-BB87F45E9DCC}"/>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F0AA739F-674B-4346-A4C9-25B18582D6FD}"/>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71F1616-ABD4-4643-B801-FC93A2BD3146}"/>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C87FEF9-D1C5-47FF-900B-66898E2C31CC}"/>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74B0B848-0A4E-415B-9E38-3A2D49D5A404}"/>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7175F7C1-C347-4F42-B7D5-B506C26240DD}"/>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1F06BB01-62B4-49B1-82F6-124C6113FC6F}"/>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6BAB9F-1894-45CA-96F1-8E72A1063CB8}"/>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5017A22B-A870-496B-81E2-1721AE9634DD}"/>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AF2F4CC7-5832-4A07-8D6B-E89781F2C50C}"/>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7A6002DC-51AF-490A-83D5-80727554CF4C}"/>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D6CBADDA-114A-4470-B466-796C8BEE4BBB}"/>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DE197E79-6D32-499C-8722-8DC5B6AA9A1B}"/>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256BA608-54C9-4CBC-ADE1-408E86E99CBA}"/>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13C65001-510E-4AD2-9445-A7C81054A13F}"/>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6D9495A6-375D-44E7-9DAA-827F12DAA674}"/>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2040E185-EBBC-4B48-B1DC-2DBE5223D7C7}"/>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C9048DB0-27EC-4572-AFF1-A5BEC6859F41}"/>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1239AAA4-0083-4C89-8804-CE55BFB25E5B}"/>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D19FB64C-27CC-4866-B492-6FB60DE63C59}"/>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1A24AF12-75EB-47A0-9BC8-BB30366E1E44}"/>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AF39A193-779D-49B8-8350-6771192FAD0B}"/>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0B03F80A-7BAD-44FA-A0C8-D1E4270DA63E}"/>
            </a:ext>
          </a:extLst>
        </xdr:cNvPr>
        <xdr:cNvCxnSpPr/>
      </xdr:nvCxnSpPr>
      <xdr:spPr>
        <a:xfrm flipV="1">
          <a:off x="9219565" y="9425355"/>
          <a:ext cx="0" cy="1375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1CE569C1-8ECC-454A-81A4-D294FC1708BE}"/>
            </a:ext>
          </a:extLst>
        </xdr:cNvPr>
        <xdr:cNvSpPr txBox="1"/>
      </xdr:nvSpPr>
      <xdr:spPr>
        <a:xfrm>
          <a:off x="9258300" y="1080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AD2386F1-26BF-489E-99A6-D9E75B1AD5A0}"/>
            </a:ext>
          </a:extLst>
        </xdr:cNvPr>
        <xdr:cNvCxnSpPr/>
      </xdr:nvCxnSpPr>
      <xdr:spPr>
        <a:xfrm>
          <a:off x="9154160" y="108013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7119093A-4178-430F-92DE-19C953C8BE03}"/>
            </a:ext>
          </a:extLst>
        </xdr:cNvPr>
        <xdr:cNvSpPr txBox="1"/>
      </xdr:nvSpPr>
      <xdr:spPr>
        <a:xfrm>
          <a:off x="9258300" y="92082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F66C1F9E-0F81-4C05-A7F6-690EA05263BB}"/>
            </a:ext>
          </a:extLst>
        </xdr:cNvPr>
        <xdr:cNvCxnSpPr/>
      </xdr:nvCxnSpPr>
      <xdr:spPr>
        <a:xfrm>
          <a:off x="9154160" y="94253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5805DDC3-2AC3-41C7-888C-B77999B2B050}"/>
            </a:ext>
          </a:extLst>
        </xdr:cNvPr>
        <xdr:cNvSpPr txBox="1"/>
      </xdr:nvSpPr>
      <xdr:spPr>
        <a:xfrm>
          <a:off x="9258300" y="104805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51624A0B-19BD-4298-8B7F-AA53F7C8537E}"/>
            </a:ext>
          </a:extLst>
        </xdr:cNvPr>
        <xdr:cNvSpPr/>
      </xdr:nvSpPr>
      <xdr:spPr>
        <a:xfrm>
          <a:off x="9192260" y="106253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a:extLst>
            <a:ext uri="{FF2B5EF4-FFF2-40B4-BE49-F238E27FC236}">
              <a16:creationId xmlns:a16="http://schemas.microsoft.com/office/drawing/2014/main" id="{9B415842-EA63-4D53-8D47-82384CB80136}"/>
            </a:ext>
          </a:extLst>
        </xdr:cNvPr>
        <xdr:cNvSpPr/>
      </xdr:nvSpPr>
      <xdr:spPr>
        <a:xfrm>
          <a:off x="8445500" y="106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a:extLst>
            <a:ext uri="{FF2B5EF4-FFF2-40B4-BE49-F238E27FC236}">
              <a16:creationId xmlns:a16="http://schemas.microsoft.com/office/drawing/2014/main" id="{5D8F48E8-ECCA-4569-BA21-9507FFC5D8DF}"/>
            </a:ext>
          </a:extLst>
        </xdr:cNvPr>
        <xdr:cNvSpPr/>
      </xdr:nvSpPr>
      <xdr:spPr>
        <a:xfrm>
          <a:off x="7670800" y="106225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a:extLst>
            <a:ext uri="{FF2B5EF4-FFF2-40B4-BE49-F238E27FC236}">
              <a16:creationId xmlns:a16="http://schemas.microsoft.com/office/drawing/2014/main" id="{71AB48A7-9285-43E2-A745-2690BFEC9FB2}"/>
            </a:ext>
          </a:extLst>
        </xdr:cNvPr>
        <xdr:cNvSpPr/>
      </xdr:nvSpPr>
      <xdr:spPr>
        <a:xfrm>
          <a:off x="6873240" y="1062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a:extLst>
            <a:ext uri="{FF2B5EF4-FFF2-40B4-BE49-F238E27FC236}">
              <a16:creationId xmlns:a16="http://schemas.microsoft.com/office/drawing/2014/main" id="{DE302450-03EA-435D-A56A-91BD86466360}"/>
            </a:ext>
          </a:extLst>
        </xdr:cNvPr>
        <xdr:cNvSpPr/>
      </xdr:nvSpPr>
      <xdr:spPr>
        <a:xfrm>
          <a:off x="6098540" y="1062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A8A7713-D8B4-4A09-9942-0CEFB97D5D5D}"/>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00FC445-B522-4F34-ABAB-3361A181C24A}"/>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28B9309-C431-4316-8581-0E4B7993070C}"/>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CCB4B35-CEF0-4ABA-978E-3FABD964605E}"/>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6C29BE4-B536-4216-95B4-898D200D1FD2}"/>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89022</xdr:rowOff>
    </xdr:from>
    <xdr:to>
      <xdr:col>55</xdr:col>
      <xdr:colOff>50800</xdr:colOff>
      <xdr:row>64</xdr:row>
      <xdr:rowOff>19172</xdr:rowOff>
    </xdr:to>
    <xdr:sp macro="" textlink="">
      <xdr:nvSpPr>
        <xdr:cNvPr id="247" name="楕円 246">
          <a:extLst>
            <a:ext uri="{FF2B5EF4-FFF2-40B4-BE49-F238E27FC236}">
              <a16:creationId xmlns:a16="http://schemas.microsoft.com/office/drawing/2014/main" id="{A8F684DF-AE9E-40BD-BD60-30FBE2A72CB4}"/>
            </a:ext>
          </a:extLst>
        </xdr:cNvPr>
        <xdr:cNvSpPr/>
      </xdr:nvSpPr>
      <xdr:spPr>
        <a:xfrm>
          <a:off x="9192260" y="106503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42464</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2EF403B4-B633-4EB0-93A8-83D1271D1867}"/>
            </a:ext>
          </a:extLst>
        </xdr:cNvPr>
        <xdr:cNvSpPr txBox="1"/>
      </xdr:nvSpPr>
      <xdr:spPr>
        <a:xfrm>
          <a:off x="9258300" y="1060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89426</xdr:rowOff>
    </xdr:from>
    <xdr:to>
      <xdr:col>50</xdr:col>
      <xdr:colOff>165100</xdr:colOff>
      <xdr:row>64</xdr:row>
      <xdr:rowOff>19576</xdr:rowOff>
    </xdr:to>
    <xdr:sp macro="" textlink="">
      <xdr:nvSpPr>
        <xdr:cNvPr id="249" name="楕円 248">
          <a:extLst>
            <a:ext uri="{FF2B5EF4-FFF2-40B4-BE49-F238E27FC236}">
              <a16:creationId xmlns:a16="http://schemas.microsoft.com/office/drawing/2014/main" id="{90B5EF5B-0F78-4B33-8A10-5B6CC1E1AEBB}"/>
            </a:ext>
          </a:extLst>
        </xdr:cNvPr>
        <xdr:cNvSpPr/>
      </xdr:nvSpPr>
      <xdr:spPr>
        <a:xfrm>
          <a:off x="8445500" y="106507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139822</xdr:rowOff>
    </xdr:from>
    <xdr:to>
      <xdr:col>55</xdr:col>
      <xdr:colOff>0</xdr:colOff>
      <xdr:row>63</xdr:row>
      <xdr:rowOff>140226</xdr:rowOff>
    </xdr:to>
    <xdr:cxnSp macro="">
      <xdr:nvCxnSpPr>
        <xdr:cNvPr id="250" name="直線コネクタ 249">
          <a:extLst>
            <a:ext uri="{FF2B5EF4-FFF2-40B4-BE49-F238E27FC236}">
              <a16:creationId xmlns:a16="http://schemas.microsoft.com/office/drawing/2014/main" id="{BE4B1180-942C-46DC-B227-2D7217FC4A18}"/>
            </a:ext>
          </a:extLst>
        </xdr:cNvPr>
        <xdr:cNvCxnSpPr/>
      </xdr:nvCxnSpPr>
      <xdr:spPr>
        <a:xfrm flipV="1">
          <a:off x="8496300" y="10701142"/>
          <a:ext cx="723900" cy="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90173</xdr:rowOff>
    </xdr:from>
    <xdr:to>
      <xdr:col>46</xdr:col>
      <xdr:colOff>38100</xdr:colOff>
      <xdr:row>64</xdr:row>
      <xdr:rowOff>20323</xdr:rowOff>
    </xdr:to>
    <xdr:sp macro="" textlink="">
      <xdr:nvSpPr>
        <xdr:cNvPr id="251" name="楕円 250">
          <a:extLst>
            <a:ext uri="{FF2B5EF4-FFF2-40B4-BE49-F238E27FC236}">
              <a16:creationId xmlns:a16="http://schemas.microsoft.com/office/drawing/2014/main" id="{B1C250B1-64C3-4143-AC98-4C1479B9F2E1}"/>
            </a:ext>
          </a:extLst>
        </xdr:cNvPr>
        <xdr:cNvSpPr/>
      </xdr:nvSpPr>
      <xdr:spPr>
        <a:xfrm>
          <a:off x="7670800" y="106514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140226</xdr:rowOff>
    </xdr:from>
    <xdr:to>
      <xdr:col>50</xdr:col>
      <xdr:colOff>114300</xdr:colOff>
      <xdr:row>63</xdr:row>
      <xdr:rowOff>140973</xdr:rowOff>
    </xdr:to>
    <xdr:cxnSp macro="">
      <xdr:nvCxnSpPr>
        <xdr:cNvPr id="252" name="直線コネクタ 251">
          <a:extLst>
            <a:ext uri="{FF2B5EF4-FFF2-40B4-BE49-F238E27FC236}">
              <a16:creationId xmlns:a16="http://schemas.microsoft.com/office/drawing/2014/main" id="{77D1799E-649B-4372-9EE7-F20E54A8DE72}"/>
            </a:ext>
          </a:extLst>
        </xdr:cNvPr>
        <xdr:cNvCxnSpPr/>
      </xdr:nvCxnSpPr>
      <xdr:spPr>
        <a:xfrm flipV="1">
          <a:off x="7713980" y="10701546"/>
          <a:ext cx="78232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90929</xdr:rowOff>
    </xdr:from>
    <xdr:to>
      <xdr:col>41</xdr:col>
      <xdr:colOff>101600</xdr:colOff>
      <xdr:row>64</xdr:row>
      <xdr:rowOff>21079</xdr:rowOff>
    </xdr:to>
    <xdr:sp macro="" textlink="">
      <xdr:nvSpPr>
        <xdr:cNvPr id="253" name="楕円 252">
          <a:extLst>
            <a:ext uri="{FF2B5EF4-FFF2-40B4-BE49-F238E27FC236}">
              <a16:creationId xmlns:a16="http://schemas.microsoft.com/office/drawing/2014/main" id="{826310FD-637D-4886-964C-EF32B9EBEE47}"/>
            </a:ext>
          </a:extLst>
        </xdr:cNvPr>
        <xdr:cNvSpPr/>
      </xdr:nvSpPr>
      <xdr:spPr>
        <a:xfrm>
          <a:off x="6873240" y="106522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140973</xdr:rowOff>
    </xdr:from>
    <xdr:to>
      <xdr:col>45</xdr:col>
      <xdr:colOff>177800</xdr:colOff>
      <xdr:row>63</xdr:row>
      <xdr:rowOff>141729</xdr:rowOff>
    </xdr:to>
    <xdr:cxnSp macro="">
      <xdr:nvCxnSpPr>
        <xdr:cNvPr id="254" name="直線コネクタ 253">
          <a:extLst>
            <a:ext uri="{FF2B5EF4-FFF2-40B4-BE49-F238E27FC236}">
              <a16:creationId xmlns:a16="http://schemas.microsoft.com/office/drawing/2014/main" id="{8B42E97E-B096-4D4F-A1DA-B454ECA41A91}"/>
            </a:ext>
          </a:extLst>
        </xdr:cNvPr>
        <xdr:cNvCxnSpPr/>
      </xdr:nvCxnSpPr>
      <xdr:spPr>
        <a:xfrm flipV="1">
          <a:off x="6924040" y="10702293"/>
          <a:ext cx="789940" cy="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91742</xdr:rowOff>
    </xdr:from>
    <xdr:to>
      <xdr:col>36</xdr:col>
      <xdr:colOff>165100</xdr:colOff>
      <xdr:row>64</xdr:row>
      <xdr:rowOff>21892</xdr:rowOff>
    </xdr:to>
    <xdr:sp macro="" textlink="">
      <xdr:nvSpPr>
        <xdr:cNvPr id="255" name="楕円 254">
          <a:extLst>
            <a:ext uri="{FF2B5EF4-FFF2-40B4-BE49-F238E27FC236}">
              <a16:creationId xmlns:a16="http://schemas.microsoft.com/office/drawing/2014/main" id="{73B60844-53F4-450D-AD72-7EA58F372C24}"/>
            </a:ext>
          </a:extLst>
        </xdr:cNvPr>
        <xdr:cNvSpPr/>
      </xdr:nvSpPr>
      <xdr:spPr>
        <a:xfrm>
          <a:off x="6098540" y="106530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141729</xdr:rowOff>
    </xdr:from>
    <xdr:to>
      <xdr:col>41</xdr:col>
      <xdr:colOff>50800</xdr:colOff>
      <xdr:row>63</xdr:row>
      <xdr:rowOff>142542</xdr:rowOff>
    </xdr:to>
    <xdr:cxnSp macro="">
      <xdr:nvCxnSpPr>
        <xdr:cNvPr id="256" name="直線コネクタ 255">
          <a:extLst>
            <a:ext uri="{FF2B5EF4-FFF2-40B4-BE49-F238E27FC236}">
              <a16:creationId xmlns:a16="http://schemas.microsoft.com/office/drawing/2014/main" id="{930F712D-782B-496D-A516-A2B23BD305C7}"/>
            </a:ext>
          </a:extLst>
        </xdr:cNvPr>
        <xdr:cNvCxnSpPr/>
      </xdr:nvCxnSpPr>
      <xdr:spPr>
        <a:xfrm flipV="1">
          <a:off x="6149340" y="10703049"/>
          <a:ext cx="774700" cy="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F3BB68D2-9833-4DD8-970B-A863D2506B42}"/>
            </a:ext>
          </a:extLst>
        </xdr:cNvPr>
        <xdr:cNvSpPr txBox="1"/>
      </xdr:nvSpPr>
      <xdr:spPr>
        <a:xfrm>
          <a:off x="8214575" y="1039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2DDF3EE4-7726-4916-8B24-815510BD129D}"/>
            </a:ext>
          </a:extLst>
        </xdr:cNvPr>
        <xdr:cNvSpPr txBox="1"/>
      </xdr:nvSpPr>
      <xdr:spPr>
        <a:xfrm>
          <a:off x="7444955" y="1040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2B3015ED-47F0-4E18-9CCA-5CEB2EE637ED}"/>
            </a:ext>
          </a:extLst>
        </xdr:cNvPr>
        <xdr:cNvSpPr txBox="1"/>
      </xdr:nvSpPr>
      <xdr:spPr>
        <a:xfrm>
          <a:off x="6670255" y="1040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1A4C9C54-52B9-44DB-8F32-41A41D59909B}"/>
            </a:ext>
          </a:extLst>
        </xdr:cNvPr>
        <xdr:cNvSpPr txBox="1"/>
      </xdr:nvSpPr>
      <xdr:spPr>
        <a:xfrm>
          <a:off x="5872695" y="1040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10703</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1E5F9D7D-6F7C-4C01-BF44-589B92D6FB83}"/>
            </a:ext>
          </a:extLst>
        </xdr:cNvPr>
        <xdr:cNvSpPr txBox="1"/>
      </xdr:nvSpPr>
      <xdr:spPr>
        <a:xfrm>
          <a:off x="8239271" y="1073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11450</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B576CA15-79D4-4E94-A5D2-ECD71DFC3B00}"/>
            </a:ext>
          </a:extLst>
        </xdr:cNvPr>
        <xdr:cNvSpPr txBox="1"/>
      </xdr:nvSpPr>
      <xdr:spPr>
        <a:xfrm>
          <a:off x="7477271" y="1074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12206</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128D057E-AF15-4EFE-99FC-F7B9631B66A7}"/>
            </a:ext>
          </a:extLst>
        </xdr:cNvPr>
        <xdr:cNvSpPr txBox="1"/>
      </xdr:nvSpPr>
      <xdr:spPr>
        <a:xfrm>
          <a:off x="6702571" y="1074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13019</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C6F486F8-412F-44BC-87A7-5F4A90FAF6DF}"/>
            </a:ext>
          </a:extLst>
        </xdr:cNvPr>
        <xdr:cNvSpPr txBox="1"/>
      </xdr:nvSpPr>
      <xdr:spPr>
        <a:xfrm>
          <a:off x="5905011" y="1074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35FF48EC-8173-4053-8626-47D4E81BDFED}"/>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CE3246B5-54F7-43E4-8C70-B3BF1AD8F70E}"/>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1B3B0AC8-C9E9-4982-A645-D8315005027E}"/>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DCC47E69-4A0D-4ED9-8C62-DFDE3F569FEC}"/>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B9DA6DE2-4AEC-442E-888A-A3EBB214CDC2}"/>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129449B2-2CAD-497C-8355-442B52B5B9FD}"/>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5937E641-1A0E-4D6C-AEBF-61B5CEADF7BA}"/>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F60A98E9-B031-4E24-AD8A-B16239E5815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9BDF98DC-D0EC-45D5-8869-16B1D17E38F1}"/>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CE8F5415-3AC6-4968-A47F-F5D087B7E887}"/>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CECFBF88-3564-43D7-9B7D-EBA8B95D6A1F}"/>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212DC429-F49F-44C7-94C8-411AC2D85FB9}"/>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FD4AAC46-D8CD-4989-99E3-230E1C01A643}"/>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977C4EF1-0932-46E3-AF76-301A84D3AEC7}"/>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DDC2E2BB-D96D-40B0-8078-0D0A8A4775ED}"/>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68DDE105-E38F-4AD9-A9B9-635EAE05B7D9}"/>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F433CEDC-E544-48CB-A70A-99D5017C346D}"/>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8439EFAD-69E9-49A2-B5EB-4470D752345B}"/>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B6727B20-8D13-4933-BBCD-75B4EC9B7E12}"/>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A88DBAA5-B9E8-45D1-B533-F9DDBDCE438D}"/>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C8F1053-DB04-43BD-8C12-2DED944FD34A}"/>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B348055E-8976-432A-9CEA-747F91B6AAD8}"/>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615AE206-BBFE-474C-B704-99198F6199D6}"/>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3087F33A-8D54-4337-8881-54ACF1591EEC}"/>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6885FC03-1D69-4A4C-8A8A-E077DBF51132}"/>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C6B35215-8162-413B-9E42-7662E5C24C74}"/>
            </a:ext>
          </a:extLst>
        </xdr:cNvPr>
        <xdr:cNvCxnSpPr/>
      </xdr:nvCxnSpPr>
      <xdr:spPr>
        <a:xfrm flipV="1">
          <a:off x="4086225" y="13104222"/>
          <a:ext cx="0" cy="1481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3F85C4F8-5AC2-4B49-9867-BE787B8779C2}"/>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7A793422-55B8-4DDF-BFA0-27FCA2204B13}"/>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4B3F8BBA-F991-4EBD-8B65-AEBDDC5D07AA}"/>
            </a:ext>
          </a:extLst>
        </xdr:cNvPr>
        <xdr:cNvSpPr txBox="1"/>
      </xdr:nvSpPr>
      <xdr:spPr>
        <a:xfrm>
          <a:off x="4124960" y="128870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75D20947-9017-4E39-8680-4F604035110F}"/>
            </a:ext>
          </a:extLst>
        </xdr:cNvPr>
        <xdr:cNvCxnSpPr/>
      </xdr:nvCxnSpPr>
      <xdr:spPr>
        <a:xfrm>
          <a:off x="4020820" y="13104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D37B9D37-46C5-427A-A3AC-BCACBCA1BC25}"/>
            </a:ext>
          </a:extLst>
        </xdr:cNvPr>
        <xdr:cNvSpPr txBox="1"/>
      </xdr:nvSpPr>
      <xdr:spPr>
        <a:xfrm>
          <a:off x="4124960" y="139500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a16="http://schemas.microsoft.com/office/drawing/2014/main" id="{1F7F060C-F4D1-4456-8CF4-8D88D6C4771E}"/>
            </a:ext>
          </a:extLst>
        </xdr:cNvPr>
        <xdr:cNvSpPr/>
      </xdr:nvSpPr>
      <xdr:spPr>
        <a:xfrm>
          <a:off x="4036060" y="1397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a:extLst>
            <a:ext uri="{FF2B5EF4-FFF2-40B4-BE49-F238E27FC236}">
              <a16:creationId xmlns:a16="http://schemas.microsoft.com/office/drawing/2014/main" id="{3DCE7B7C-BEF6-48CE-8B74-5B0C3CE2445F}"/>
            </a:ext>
          </a:extLst>
        </xdr:cNvPr>
        <xdr:cNvSpPr/>
      </xdr:nvSpPr>
      <xdr:spPr>
        <a:xfrm>
          <a:off x="3312160" y="139422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a:extLst>
            <a:ext uri="{FF2B5EF4-FFF2-40B4-BE49-F238E27FC236}">
              <a16:creationId xmlns:a16="http://schemas.microsoft.com/office/drawing/2014/main" id="{923CBDD6-9744-4AD5-99C0-F8D68869121C}"/>
            </a:ext>
          </a:extLst>
        </xdr:cNvPr>
        <xdr:cNvSpPr/>
      </xdr:nvSpPr>
      <xdr:spPr>
        <a:xfrm>
          <a:off x="2514600" y="1391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a:extLst>
            <a:ext uri="{FF2B5EF4-FFF2-40B4-BE49-F238E27FC236}">
              <a16:creationId xmlns:a16="http://schemas.microsoft.com/office/drawing/2014/main" id="{F2AFF1EA-38BD-4578-B581-17FF01AA0897}"/>
            </a:ext>
          </a:extLst>
        </xdr:cNvPr>
        <xdr:cNvSpPr/>
      </xdr:nvSpPr>
      <xdr:spPr>
        <a:xfrm>
          <a:off x="1739900" y="138872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a:extLst>
            <a:ext uri="{FF2B5EF4-FFF2-40B4-BE49-F238E27FC236}">
              <a16:creationId xmlns:a16="http://schemas.microsoft.com/office/drawing/2014/main" id="{819A7B67-B9B4-47B8-BD90-8FD7AC98EC87}"/>
            </a:ext>
          </a:extLst>
        </xdr:cNvPr>
        <xdr:cNvSpPr/>
      </xdr:nvSpPr>
      <xdr:spPr>
        <a:xfrm>
          <a:off x="965200" y="139150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CFA88B5-2A8B-4A07-897D-1BA60AAD8ADE}"/>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2763BF3-13FB-4824-AEEE-87D3585D9BFD}"/>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B5429C1-0FEE-4866-83A8-F9D8E8D5AFBD}"/>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64F1681-1E76-47BE-BEBF-6EF6BAD06212}"/>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CFF8F42A-7B6F-4896-BF68-590A483E049B}"/>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306" name="楕円 305">
          <a:extLst>
            <a:ext uri="{FF2B5EF4-FFF2-40B4-BE49-F238E27FC236}">
              <a16:creationId xmlns:a16="http://schemas.microsoft.com/office/drawing/2014/main" id="{896F7DA6-D8BA-4902-AF2D-C4AE88B0C042}"/>
            </a:ext>
          </a:extLst>
        </xdr:cNvPr>
        <xdr:cNvSpPr/>
      </xdr:nvSpPr>
      <xdr:spPr>
        <a:xfrm>
          <a:off x="4036060" y="1376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44466</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6F96F568-1463-44F6-8224-7C3F2C6C9077}"/>
            </a:ext>
          </a:extLst>
        </xdr:cNvPr>
        <xdr:cNvSpPr txBox="1"/>
      </xdr:nvSpPr>
      <xdr:spPr>
        <a:xfrm>
          <a:off x="4124960" y="13623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157118</xdr:rowOff>
    </xdr:from>
    <xdr:to>
      <xdr:col>20</xdr:col>
      <xdr:colOff>38100</xdr:colOff>
      <xdr:row>82</xdr:row>
      <xdr:rowOff>87268</xdr:rowOff>
    </xdr:to>
    <xdr:sp macro="" textlink="">
      <xdr:nvSpPr>
        <xdr:cNvPr id="308" name="楕円 307">
          <a:extLst>
            <a:ext uri="{FF2B5EF4-FFF2-40B4-BE49-F238E27FC236}">
              <a16:creationId xmlns:a16="http://schemas.microsoft.com/office/drawing/2014/main" id="{56599B35-E5D2-4605-89DF-641C9699EBC4}"/>
            </a:ext>
          </a:extLst>
        </xdr:cNvPr>
        <xdr:cNvSpPr/>
      </xdr:nvSpPr>
      <xdr:spPr>
        <a:xfrm>
          <a:off x="3312160" y="137359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36468</xdr:rowOff>
    </xdr:from>
    <xdr:to>
      <xdr:col>24</xdr:col>
      <xdr:colOff>63500</xdr:colOff>
      <xdr:row>82</xdr:row>
      <xdr:rowOff>72389</xdr:rowOff>
    </xdr:to>
    <xdr:cxnSp macro="">
      <xdr:nvCxnSpPr>
        <xdr:cNvPr id="309" name="直線コネクタ 308">
          <a:extLst>
            <a:ext uri="{FF2B5EF4-FFF2-40B4-BE49-F238E27FC236}">
              <a16:creationId xmlns:a16="http://schemas.microsoft.com/office/drawing/2014/main" id="{963A9F75-C0E8-48C1-810F-6EC2B1D93163}"/>
            </a:ext>
          </a:extLst>
        </xdr:cNvPr>
        <xdr:cNvCxnSpPr/>
      </xdr:nvCxnSpPr>
      <xdr:spPr>
        <a:xfrm>
          <a:off x="3355340" y="13782948"/>
          <a:ext cx="73152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121194</xdr:rowOff>
    </xdr:from>
    <xdr:to>
      <xdr:col>15</xdr:col>
      <xdr:colOff>101600</xdr:colOff>
      <xdr:row>82</xdr:row>
      <xdr:rowOff>51344</xdr:rowOff>
    </xdr:to>
    <xdr:sp macro="" textlink="">
      <xdr:nvSpPr>
        <xdr:cNvPr id="310" name="楕円 309">
          <a:extLst>
            <a:ext uri="{FF2B5EF4-FFF2-40B4-BE49-F238E27FC236}">
              <a16:creationId xmlns:a16="http://schemas.microsoft.com/office/drawing/2014/main" id="{8DD8E92A-D081-4630-9111-86A28C70C592}"/>
            </a:ext>
          </a:extLst>
        </xdr:cNvPr>
        <xdr:cNvSpPr/>
      </xdr:nvSpPr>
      <xdr:spPr>
        <a:xfrm>
          <a:off x="2514600" y="137000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544</xdr:rowOff>
    </xdr:from>
    <xdr:to>
      <xdr:col>19</xdr:col>
      <xdr:colOff>177800</xdr:colOff>
      <xdr:row>82</xdr:row>
      <xdr:rowOff>36468</xdr:rowOff>
    </xdr:to>
    <xdr:cxnSp macro="">
      <xdr:nvCxnSpPr>
        <xdr:cNvPr id="311" name="直線コネクタ 310">
          <a:extLst>
            <a:ext uri="{FF2B5EF4-FFF2-40B4-BE49-F238E27FC236}">
              <a16:creationId xmlns:a16="http://schemas.microsoft.com/office/drawing/2014/main" id="{35689310-944B-41C1-9D34-40413C922013}"/>
            </a:ext>
          </a:extLst>
        </xdr:cNvPr>
        <xdr:cNvCxnSpPr/>
      </xdr:nvCxnSpPr>
      <xdr:spPr>
        <a:xfrm>
          <a:off x="2565400" y="13747024"/>
          <a:ext cx="78994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85271</xdr:rowOff>
    </xdr:from>
    <xdr:to>
      <xdr:col>10</xdr:col>
      <xdr:colOff>165100</xdr:colOff>
      <xdr:row>82</xdr:row>
      <xdr:rowOff>15421</xdr:rowOff>
    </xdr:to>
    <xdr:sp macro="" textlink="">
      <xdr:nvSpPr>
        <xdr:cNvPr id="312" name="楕円 311">
          <a:extLst>
            <a:ext uri="{FF2B5EF4-FFF2-40B4-BE49-F238E27FC236}">
              <a16:creationId xmlns:a16="http://schemas.microsoft.com/office/drawing/2014/main" id="{6106B948-6605-4A3F-A487-BF6A3CB2AE8A}"/>
            </a:ext>
          </a:extLst>
        </xdr:cNvPr>
        <xdr:cNvSpPr/>
      </xdr:nvSpPr>
      <xdr:spPr>
        <a:xfrm>
          <a:off x="1739900" y="136641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136071</xdr:rowOff>
    </xdr:from>
    <xdr:to>
      <xdr:col>15</xdr:col>
      <xdr:colOff>50800</xdr:colOff>
      <xdr:row>82</xdr:row>
      <xdr:rowOff>544</xdr:rowOff>
    </xdr:to>
    <xdr:cxnSp macro="">
      <xdr:nvCxnSpPr>
        <xdr:cNvPr id="313" name="直線コネクタ 312">
          <a:extLst>
            <a:ext uri="{FF2B5EF4-FFF2-40B4-BE49-F238E27FC236}">
              <a16:creationId xmlns:a16="http://schemas.microsoft.com/office/drawing/2014/main" id="{58FEB966-8B05-4158-8B7C-1E14BF8A8805}"/>
            </a:ext>
          </a:extLst>
        </xdr:cNvPr>
        <xdr:cNvCxnSpPr/>
      </xdr:nvCxnSpPr>
      <xdr:spPr>
        <a:xfrm>
          <a:off x="1790700" y="13714911"/>
          <a:ext cx="77470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49349</xdr:rowOff>
    </xdr:from>
    <xdr:to>
      <xdr:col>6</xdr:col>
      <xdr:colOff>38100</xdr:colOff>
      <xdr:row>81</xdr:row>
      <xdr:rowOff>150949</xdr:rowOff>
    </xdr:to>
    <xdr:sp macro="" textlink="">
      <xdr:nvSpPr>
        <xdr:cNvPr id="314" name="楕円 313">
          <a:extLst>
            <a:ext uri="{FF2B5EF4-FFF2-40B4-BE49-F238E27FC236}">
              <a16:creationId xmlns:a16="http://schemas.microsoft.com/office/drawing/2014/main" id="{47F5CB97-B064-4802-9929-670D2C41F535}"/>
            </a:ext>
          </a:extLst>
        </xdr:cNvPr>
        <xdr:cNvSpPr/>
      </xdr:nvSpPr>
      <xdr:spPr>
        <a:xfrm>
          <a:off x="965200" y="136281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100149</xdr:rowOff>
    </xdr:from>
    <xdr:to>
      <xdr:col>10</xdr:col>
      <xdr:colOff>114300</xdr:colOff>
      <xdr:row>81</xdr:row>
      <xdr:rowOff>136071</xdr:rowOff>
    </xdr:to>
    <xdr:cxnSp macro="">
      <xdr:nvCxnSpPr>
        <xdr:cNvPr id="315" name="直線コネクタ 314">
          <a:extLst>
            <a:ext uri="{FF2B5EF4-FFF2-40B4-BE49-F238E27FC236}">
              <a16:creationId xmlns:a16="http://schemas.microsoft.com/office/drawing/2014/main" id="{1BEC87AF-E7ED-413F-BBD8-06D362111F14}"/>
            </a:ext>
          </a:extLst>
        </xdr:cNvPr>
        <xdr:cNvCxnSpPr/>
      </xdr:nvCxnSpPr>
      <xdr:spPr>
        <a:xfrm>
          <a:off x="1008380" y="13678989"/>
          <a:ext cx="7823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120848</xdr:rowOff>
    </xdr:from>
    <xdr:ext cx="405111" cy="259045"/>
    <xdr:sp macro="" textlink="">
      <xdr:nvSpPr>
        <xdr:cNvPr id="316" name="n_1aveValue【公営住宅】&#10;有形固定資産減価償却率">
          <a:extLst>
            <a:ext uri="{FF2B5EF4-FFF2-40B4-BE49-F238E27FC236}">
              <a16:creationId xmlns:a16="http://schemas.microsoft.com/office/drawing/2014/main" id="{82B49CCF-66AD-4C8C-8E1E-DC77C8C10AD8}"/>
            </a:ext>
          </a:extLst>
        </xdr:cNvPr>
        <xdr:cNvSpPr txBox="1"/>
      </xdr:nvSpPr>
      <xdr:spPr>
        <a:xfrm>
          <a:off x="3170564" y="14034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17" name="n_2aveValue【公営住宅】&#10;有形固定資産減価償却率">
          <a:extLst>
            <a:ext uri="{FF2B5EF4-FFF2-40B4-BE49-F238E27FC236}">
              <a16:creationId xmlns:a16="http://schemas.microsoft.com/office/drawing/2014/main" id="{DFDE2FF5-4A5F-4D3D-B69B-B123CB1727A1}"/>
            </a:ext>
          </a:extLst>
        </xdr:cNvPr>
        <xdr:cNvSpPr txBox="1"/>
      </xdr:nvSpPr>
      <xdr:spPr>
        <a:xfrm>
          <a:off x="238570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62065</xdr:rowOff>
    </xdr:from>
    <xdr:ext cx="405111" cy="259045"/>
    <xdr:sp macro="" textlink="">
      <xdr:nvSpPr>
        <xdr:cNvPr id="318" name="n_3aveValue【公営住宅】&#10;有形固定資産減価償却率">
          <a:extLst>
            <a:ext uri="{FF2B5EF4-FFF2-40B4-BE49-F238E27FC236}">
              <a16:creationId xmlns:a16="http://schemas.microsoft.com/office/drawing/2014/main" id="{F1BBCCBE-B9B7-4567-BFB7-A2849E95F18B}"/>
            </a:ext>
          </a:extLst>
        </xdr:cNvPr>
        <xdr:cNvSpPr txBox="1"/>
      </xdr:nvSpPr>
      <xdr:spPr>
        <a:xfrm>
          <a:off x="1611004" y="1397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89825</xdr:rowOff>
    </xdr:from>
    <xdr:ext cx="405111" cy="259045"/>
    <xdr:sp macro="" textlink="">
      <xdr:nvSpPr>
        <xdr:cNvPr id="319" name="n_4aveValue【公営住宅】&#10;有形固定資産減価償却率">
          <a:extLst>
            <a:ext uri="{FF2B5EF4-FFF2-40B4-BE49-F238E27FC236}">
              <a16:creationId xmlns:a16="http://schemas.microsoft.com/office/drawing/2014/main" id="{C2F98EE6-1B02-4268-9320-CD98E7C424DD}"/>
            </a:ext>
          </a:extLst>
        </xdr:cNvPr>
        <xdr:cNvSpPr txBox="1"/>
      </xdr:nvSpPr>
      <xdr:spPr>
        <a:xfrm>
          <a:off x="836304" y="1400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103795</xdr:rowOff>
    </xdr:from>
    <xdr:ext cx="405111" cy="259045"/>
    <xdr:sp macro="" textlink="">
      <xdr:nvSpPr>
        <xdr:cNvPr id="320" name="n_1mainValue【公営住宅】&#10;有形固定資産減価償却率">
          <a:extLst>
            <a:ext uri="{FF2B5EF4-FFF2-40B4-BE49-F238E27FC236}">
              <a16:creationId xmlns:a16="http://schemas.microsoft.com/office/drawing/2014/main" id="{36DD7CB0-3C39-47DE-9563-3DEEDCC1742E}"/>
            </a:ext>
          </a:extLst>
        </xdr:cNvPr>
        <xdr:cNvSpPr txBox="1"/>
      </xdr:nvSpPr>
      <xdr:spPr>
        <a:xfrm>
          <a:off x="3170564" y="13514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67871</xdr:rowOff>
    </xdr:from>
    <xdr:ext cx="405111" cy="259045"/>
    <xdr:sp macro="" textlink="">
      <xdr:nvSpPr>
        <xdr:cNvPr id="321" name="n_2mainValue【公営住宅】&#10;有形固定資産減価償却率">
          <a:extLst>
            <a:ext uri="{FF2B5EF4-FFF2-40B4-BE49-F238E27FC236}">
              <a16:creationId xmlns:a16="http://schemas.microsoft.com/office/drawing/2014/main" id="{A0F30CEB-9835-42E1-B355-1F2950E43CD4}"/>
            </a:ext>
          </a:extLst>
        </xdr:cNvPr>
        <xdr:cNvSpPr txBox="1"/>
      </xdr:nvSpPr>
      <xdr:spPr>
        <a:xfrm>
          <a:off x="2385704" y="1347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31948</xdr:rowOff>
    </xdr:from>
    <xdr:ext cx="405111" cy="259045"/>
    <xdr:sp macro="" textlink="">
      <xdr:nvSpPr>
        <xdr:cNvPr id="322" name="n_3mainValue【公営住宅】&#10;有形固定資産減価償却率">
          <a:extLst>
            <a:ext uri="{FF2B5EF4-FFF2-40B4-BE49-F238E27FC236}">
              <a16:creationId xmlns:a16="http://schemas.microsoft.com/office/drawing/2014/main" id="{13BDBB01-3DB2-48AA-96BE-13D4D6C12BF5}"/>
            </a:ext>
          </a:extLst>
        </xdr:cNvPr>
        <xdr:cNvSpPr txBox="1"/>
      </xdr:nvSpPr>
      <xdr:spPr>
        <a:xfrm>
          <a:off x="1611004" y="13443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167476</xdr:rowOff>
    </xdr:from>
    <xdr:ext cx="405111" cy="259045"/>
    <xdr:sp macro="" textlink="">
      <xdr:nvSpPr>
        <xdr:cNvPr id="323" name="n_4mainValue【公営住宅】&#10;有形固定資産減価償却率">
          <a:extLst>
            <a:ext uri="{FF2B5EF4-FFF2-40B4-BE49-F238E27FC236}">
              <a16:creationId xmlns:a16="http://schemas.microsoft.com/office/drawing/2014/main" id="{FA6F810A-CE42-4F2D-B877-D1D549BDEE3D}"/>
            </a:ext>
          </a:extLst>
        </xdr:cNvPr>
        <xdr:cNvSpPr txBox="1"/>
      </xdr:nvSpPr>
      <xdr:spPr>
        <a:xfrm>
          <a:off x="836304" y="1341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FDA20C01-2B34-4EBD-8450-B989A8DC60C3}"/>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961DA958-7E67-4D87-AE26-7636044DE3A2}"/>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D3460DA5-5834-4E56-A092-A47A2BE4FBE7}"/>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C17E8791-2646-4A8A-BBD8-BF0F37ADD3E4}"/>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53C2C7B0-F2FC-46FC-9BD2-1230960236EC}"/>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79AC4BA2-9DF9-4541-8488-8414EB372409}"/>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4C242EF0-3352-48D5-B1E6-915B9230307E}"/>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6E582C43-8EEE-42E3-AC3D-A95A037B802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8E13C93B-06AC-4A0E-862C-896E39DE5CEB}"/>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7F6BED63-AE89-4EAB-8BAF-CB2E25AA0352}"/>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1F3CED6B-C8D1-4D61-9030-B40963C65FDC}"/>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626CACBC-C9C2-4455-9813-B7479B1B70BE}"/>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CB54CE69-3FA0-4D78-A8D8-F4E37D9F7F47}"/>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3A78A2D3-6AF9-4C3B-BABC-98A5C79BA816}"/>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FC4E43D6-C22F-469D-84B5-B361A0E23BE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DEC555C4-8877-41BB-ACCC-FB19AC3B216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4091D778-9346-46EB-B792-9110584A9BA2}"/>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E218EE65-C85E-49C4-84DE-2312D5758DF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C5AEDE31-3ECB-477F-AEF5-B8016B09D04F}"/>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26517D54-14FE-4521-B080-379AE90DBE67}"/>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16069255-991B-4369-AE61-9147D13935FA}"/>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3571C416-6A9C-4D78-B91F-81BAFE34D672}"/>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48D3962E-07CC-43DC-8BA2-8E8D10E0E116}"/>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C19F13C9-EE9F-4A21-8172-AA92A205ED9E}"/>
            </a:ext>
          </a:extLst>
        </xdr:cNvPr>
        <xdr:cNvCxnSpPr/>
      </xdr:nvCxnSpPr>
      <xdr:spPr>
        <a:xfrm flipV="1">
          <a:off x="9219565" y="13263753"/>
          <a:ext cx="0" cy="1266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a16="http://schemas.microsoft.com/office/drawing/2014/main" id="{76AF04AC-6C2C-479F-BCA5-3BAEB51E2173}"/>
            </a:ext>
          </a:extLst>
        </xdr:cNvPr>
        <xdr:cNvSpPr txBox="1"/>
      </xdr:nvSpPr>
      <xdr:spPr>
        <a:xfrm>
          <a:off x="9258300" y="1453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72A9CD91-312D-4A00-BCFB-8150589A888E}"/>
            </a:ext>
          </a:extLst>
        </xdr:cNvPr>
        <xdr:cNvCxnSpPr/>
      </xdr:nvCxnSpPr>
      <xdr:spPr>
        <a:xfrm>
          <a:off x="9154160" y="145305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a16="http://schemas.microsoft.com/office/drawing/2014/main" id="{0F51CF5E-B4B7-48B1-B5C9-13A17635084E}"/>
            </a:ext>
          </a:extLst>
        </xdr:cNvPr>
        <xdr:cNvSpPr txBox="1"/>
      </xdr:nvSpPr>
      <xdr:spPr>
        <a:xfrm>
          <a:off x="9258300" y="1304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F5D0E405-66CB-4E1D-A650-88F684EDE3EE}"/>
            </a:ext>
          </a:extLst>
        </xdr:cNvPr>
        <xdr:cNvCxnSpPr/>
      </xdr:nvCxnSpPr>
      <xdr:spPr>
        <a:xfrm>
          <a:off x="9154160" y="132637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a:extLst>
            <a:ext uri="{FF2B5EF4-FFF2-40B4-BE49-F238E27FC236}">
              <a16:creationId xmlns:a16="http://schemas.microsoft.com/office/drawing/2014/main" id="{D5392828-A0D3-4377-8706-9FA3929BB34D}"/>
            </a:ext>
          </a:extLst>
        </xdr:cNvPr>
        <xdr:cNvSpPr txBox="1"/>
      </xdr:nvSpPr>
      <xdr:spPr>
        <a:xfrm>
          <a:off x="9258300" y="14142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a16="http://schemas.microsoft.com/office/drawing/2014/main" id="{2B84BF91-5AD2-46C0-BBFC-1190ED4B307C}"/>
            </a:ext>
          </a:extLst>
        </xdr:cNvPr>
        <xdr:cNvSpPr/>
      </xdr:nvSpPr>
      <xdr:spPr>
        <a:xfrm>
          <a:off x="9192260" y="142877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a:extLst>
            <a:ext uri="{FF2B5EF4-FFF2-40B4-BE49-F238E27FC236}">
              <a16:creationId xmlns:a16="http://schemas.microsoft.com/office/drawing/2014/main" id="{D6568854-6341-476C-A7A1-6496F6FBE661}"/>
            </a:ext>
          </a:extLst>
        </xdr:cNvPr>
        <xdr:cNvSpPr/>
      </xdr:nvSpPr>
      <xdr:spPr>
        <a:xfrm>
          <a:off x="8445500" y="1429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a:extLst>
            <a:ext uri="{FF2B5EF4-FFF2-40B4-BE49-F238E27FC236}">
              <a16:creationId xmlns:a16="http://schemas.microsoft.com/office/drawing/2014/main" id="{CB68D743-E359-4301-8A4D-149C5D086103}"/>
            </a:ext>
          </a:extLst>
        </xdr:cNvPr>
        <xdr:cNvSpPr/>
      </xdr:nvSpPr>
      <xdr:spPr>
        <a:xfrm>
          <a:off x="7670800" y="142923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a:extLst>
            <a:ext uri="{FF2B5EF4-FFF2-40B4-BE49-F238E27FC236}">
              <a16:creationId xmlns:a16="http://schemas.microsoft.com/office/drawing/2014/main" id="{5EA7E5CF-C9AA-4D1E-94A1-090E973ADC12}"/>
            </a:ext>
          </a:extLst>
        </xdr:cNvPr>
        <xdr:cNvSpPr/>
      </xdr:nvSpPr>
      <xdr:spPr>
        <a:xfrm>
          <a:off x="6873240" y="1429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a:extLst>
            <a:ext uri="{FF2B5EF4-FFF2-40B4-BE49-F238E27FC236}">
              <a16:creationId xmlns:a16="http://schemas.microsoft.com/office/drawing/2014/main" id="{6547514F-83CE-4160-8DDE-5D2D466A9108}"/>
            </a:ext>
          </a:extLst>
        </xdr:cNvPr>
        <xdr:cNvSpPr/>
      </xdr:nvSpPr>
      <xdr:spPr>
        <a:xfrm>
          <a:off x="609854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583093F-0DA4-4679-BC31-681C38633D56}"/>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2FFC6CB-26B3-4538-94D4-AC9AAA7F4471}"/>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1C097F6-105B-49E6-9954-B8D5DBE5492F}"/>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90688F2-3A95-4747-A344-FDF20C4DA47A}"/>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9A505031-119A-4D3C-9E1C-C83838F09D9D}"/>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78739</xdr:rowOff>
    </xdr:from>
    <xdr:to>
      <xdr:col>55</xdr:col>
      <xdr:colOff>50800</xdr:colOff>
      <xdr:row>86</xdr:row>
      <xdr:rowOff>8889</xdr:rowOff>
    </xdr:to>
    <xdr:sp macro="" textlink="">
      <xdr:nvSpPr>
        <xdr:cNvPr id="363" name="楕円 362">
          <a:extLst>
            <a:ext uri="{FF2B5EF4-FFF2-40B4-BE49-F238E27FC236}">
              <a16:creationId xmlns:a16="http://schemas.microsoft.com/office/drawing/2014/main" id="{76F2F871-33EE-422F-80C7-FA5C4F8E0D9C}"/>
            </a:ext>
          </a:extLst>
        </xdr:cNvPr>
        <xdr:cNvSpPr/>
      </xdr:nvSpPr>
      <xdr:spPr>
        <a:xfrm>
          <a:off x="9192260" y="143281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57166</xdr:rowOff>
    </xdr:from>
    <xdr:ext cx="469744" cy="259045"/>
    <xdr:sp macro="" textlink="">
      <xdr:nvSpPr>
        <xdr:cNvPr id="364" name="【公営住宅】&#10;一人当たり面積該当値テキスト">
          <a:extLst>
            <a:ext uri="{FF2B5EF4-FFF2-40B4-BE49-F238E27FC236}">
              <a16:creationId xmlns:a16="http://schemas.microsoft.com/office/drawing/2014/main" id="{2E1A8426-4464-4935-A3D4-9E41B7D6F7EC}"/>
            </a:ext>
          </a:extLst>
        </xdr:cNvPr>
        <xdr:cNvSpPr txBox="1"/>
      </xdr:nvSpPr>
      <xdr:spPr>
        <a:xfrm>
          <a:off x="9258300"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79502</xdr:rowOff>
    </xdr:from>
    <xdr:to>
      <xdr:col>50</xdr:col>
      <xdr:colOff>165100</xdr:colOff>
      <xdr:row>86</xdr:row>
      <xdr:rowOff>9652</xdr:rowOff>
    </xdr:to>
    <xdr:sp macro="" textlink="">
      <xdr:nvSpPr>
        <xdr:cNvPr id="365" name="楕円 364">
          <a:extLst>
            <a:ext uri="{FF2B5EF4-FFF2-40B4-BE49-F238E27FC236}">
              <a16:creationId xmlns:a16="http://schemas.microsoft.com/office/drawing/2014/main" id="{2DD1DF09-F792-43E2-89F2-74C9EEF00D9F}"/>
            </a:ext>
          </a:extLst>
        </xdr:cNvPr>
        <xdr:cNvSpPr/>
      </xdr:nvSpPr>
      <xdr:spPr>
        <a:xfrm>
          <a:off x="8445500" y="143289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129539</xdr:rowOff>
    </xdr:from>
    <xdr:to>
      <xdr:col>55</xdr:col>
      <xdr:colOff>0</xdr:colOff>
      <xdr:row>85</xdr:row>
      <xdr:rowOff>130302</xdr:rowOff>
    </xdr:to>
    <xdr:cxnSp macro="">
      <xdr:nvCxnSpPr>
        <xdr:cNvPr id="366" name="直線コネクタ 365">
          <a:extLst>
            <a:ext uri="{FF2B5EF4-FFF2-40B4-BE49-F238E27FC236}">
              <a16:creationId xmlns:a16="http://schemas.microsoft.com/office/drawing/2014/main" id="{BA75D206-FCD8-4328-8353-7DD3101D510E}"/>
            </a:ext>
          </a:extLst>
        </xdr:cNvPr>
        <xdr:cNvCxnSpPr/>
      </xdr:nvCxnSpPr>
      <xdr:spPr>
        <a:xfrm flipV="1">
          <a:off x="8496300" y="14378939"/>
          <a:ext cx="7239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80645</xdr:rowOff>
    </xdr:from>
    <xdr:to>
      <xdr:col>46</xdr:col>
      <xdr:colOff>38100</xdr:colOff>
      <xdr:row>86</xdr:row>
      <xdr:rowOff>10795</xdr:rowOff>
    </xdr:to>
    <xdr:sp macro="" textlink="">
      <xdr:nvSpPr>
        <xdr:cNvPr id="367" name="楕円 366">
          <a:extLst>
            <a:ext uri="{FF2B5EF4-FFF2-40B4-BE49-F238E27FC236}">
              <a16:creationId xmlns:a16="http://schemas.microsoft.com/office/drawing/2014/main" id="{CC8E7BEA-C456-4EC8-8036-CBE808C5998D}"/>
            </a:ext>
          </a:extLst>
        </xdr:cNvPr>
        <xdr:cNvSpPr/>
      </xdr:nvSpPr>
      <xdr:spPr>
        <a:xfrm>
          <a:off x="7670800" y="143300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130302</xdr:rowOff>
    </xdr:from>
    <xdr:to>
      <xdr:col>50</xdr:col>
      <xdr:colOff>114300</xdr:colOff>
      <xdr:row>85</xdr:row>
      <xdr:rowOff>131445</xdr:rowOff>
    </xdr:to>
    <xdr:cxnSp macro="">
      <xdr:nvCxnSpPr>
        <xdr:cNvPr id="368" name="直線コネクタ 367">
          <a:extLst>
            <a:ext uri="{FF2B5EF4-FFF2-40B4-BE49-F238E27FC236}">
              <a16:creationId xmlns:a16="http://schemas.microsoft.com/office/drawing/2014/main" id="{7005F242-10F3-4C90-A996-C57B7548B0BB}"/>
            </a:ext>
          </a:extLst>
        </xdr:cNvPr>
        <xdr:cNvCxnSpPr/>
      </xdr:nvCxnSpPr>
      <xdr:spPr>
        <a:xfrm flipV="1">
          <a:off x="7713980" y="14379702"/>
          <a:ext cx="78232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81787</xdr:rowOff>
    </xdr:from>
    <xdr:to>
      <xdr:col>41</xdr:col>
      <xdr:colOff>101600</xdr:colOff>
      <xdr:row>86</xdr:row>
      <xdr:rowOff>11937</xdr:rowOff>
    </xdr:to>
    <xdr:sp macro="" textlink="">
      <xdr:nvSpPr>
        <xdr:cNvPr id="369" name="楕円 368">
          <a:extLst>
            <a:ext uri="{FF2B5EF4-FFF2-40B4-BE49-F238E27FC236}">
              <a16:creationId xmlns:a16="http://schemas.microsoft.com/office/drawing/2014/main" id="{F536D0C3-08A8-4BB2-8F2D-00FF7BE85FE1}"/>
            </a:ext>
          </a:extLst>
        </xdr:cNvPr>
        <xdr:cNvSpPr/>
      </xdr:nvSpPr>
      <xdr:spPr>
        <a:xfrm>
          <a:off x="6873240" y="143311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131445</xdr:rowOff>
    </xdr:from>
    <xdr:to>
      <xdr:col>45</xdr:col>
      <xdr:colOff>177800</xdr:colOff>
      <xdr:row>85</xdr:row>
      <xdr:rowOff>132587</xdr:rowOff>
    </xdr:to>
    <xdr:cxnSp macro="">
      <xdr:nvCxnSpPr>
        <xdr:cNvPr id="370" name="直線コネクタ 369">
          <a:extLst>
            <a:ext uri="{FF2B5EF4-FFF2-40B4-BE49-F238E27FC236}">
              <a16:creationId xmlns:a16="http://schemas.microsoft.com/office/drawing/2014/main" id="{7266C68C-C248-4031-BAC7-E615E0771DB6}"/>
            </a:ext>
          </a:extLst>
        </xdr:cNvPr>
        <xdr:cNvCxnSpPr/>
      </xdr:nvCxnSpPr>
      <xdr:spPr>
        <a:xfrm flipV="1">
          <a:off x="6924040" y="14380845"/>
          <a:ext cx="78994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82931</xdr:rowOff>
    </xdr:from>
    <xdr:to>
      <xdr:col>36</xdr:col>
      <xdr:colOff>165100</xdr:colOff>
      <xdr:row>86</xdr:row>
      <xdr:rowOff>13081</xdr:rowOff>
    </xdr:to>
    <xdr:sp macro="" textlink="">
      <xdr:nvSpPr>
        <xdr:cNvPr id="371" name="楕円 370">
          <a:extLst>
            <a:ext uri="{FF2B5EF4-FFF2-40B4-BE49-F238E27FC236}">
              <a16:creationId xmlns:a16="http://schemas.microsoft.com/office/drawing/2014/main" id="{B27BAC0F-E1A2-4E78-81B4-ACA442F48595}"/>
            </a:ext>
          </a:extLst>
        </xdr:cNvPr>
        <xdr:cNvSpPr/>
      </xdr:nvSpPr>
      <xdr:spPr>
        <a:xfrm>
          <a:off x="6098540" y="143323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132587</xdr:rowOff>
    </xdr:from>
    <xdr:to>
      <xdr:col>41</xdr:col>
      <xdr:colOff>50800</xdr:colOff>
      <xdr:row>85</xdr:row>
      <xdr:rowOff>133731</xdr:rowOff>
    </xdr:to>
    <xdr:cxnSp macro="">
      <xdr:nvCxnSpPr>
        <xdr:cNvPr id="372" name="直線コネクタ 371">
          <a:extLst>
            <a:ext uri="{FF2B5EF4-FFF2-40B4-BE49-F238E27FC236}">
              <a16:creationId xmlns:a16="http://schemas.microsoft.com/office/drawing/2014/main" id="{F6803B8C-0ACF-4D3D-A68C-70B2EEC46493}"/>
            </a:ext>
          </a:extLst>
        </xdr:cNvPr>
        <xdr:cNvCxnSpPr/>
      </xdr:nvCxnSpPr>
      <xdr:spPr>
        <a:xfrm flipV="1">
          <a:off x="6149340" y="14381987"/>
          <a:ext cx="7747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73" name="n_1aveValue【公営住宅】&#10;一人当たり面積">
          <a:extLst>
            <a:ext uri="{FF2B5EF4-FFF2-40B4-BE49-F238E27FC236}">
              <a16:creationId xmlns:a16="http://schemas.microsoft.com/office/drawing/2014/main" id="{82DF0F3C-9575-4C9B-850C-28E8A837C441}"/>
            </a:ext>
          </a:extLst>
        </xdr:cNvPr>
        <xdr:cNvSpPr txBox="1"/>
      </xdr:nvSpPr>
      <xdr:spPr>
        <a:xfrm>
          <a:off x="8271587" y="1407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74" name="n_2aveValue【公営住宅】&#10;一人当たり面積">
          <a:extLst>
            <a:ext uri="{FF2B5EF4-FFF2-40B4-BE49-F238E27FC236}">
              <a16:creationId xmlns:a16="http://schemas.microsoft.com/office/drawing/2014/main" id="{7B2F8A46-65EF-4749-8B23-4E6B2BF6F518}"/>
            </a:ext>
          </a:extLst>
        </xdr:cNvPr>
        <xdr:cNvSpPr txBox="1"/>
      </xdr:nvSpPr>
      <xdr:spPr>
        <a:xfrm>
          <a:off x="7509587" y="1407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75" name="n_3aveValue【公営住宅】&#10;一人当たり面積">
          <a:extLst>
            <a:ext uri="{FF2B5EF4-FFF2-40B4-BE49-F238E27FC236}">
              <a16:creationId xmlns:a16="http://schemas.microsoft.com/office/drawing/2014/main" id="{9033F591-29CE-408D-8A5C-DD5EF00E7CD9}"/>
            </a:ext>
          </a:extLst>
        </xdr:cNvPr>
        <xdr:cNvSpPr txBox="1"/>
      </xdr:nvSpPr>
      <xdr:spPr>
        <a:xfrm>
          <a:off x="6712027" y="1407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76" name="n_4aveValue【公営住宅】&#10;一人当たり面積">
          <a:extLst>
            <a:ext uri="{FF2B5EF4-FFF2-40B4-BE49-F238E27FC236}">
              <a16:creationId xmlns:a16="http://schemas.microsoft.com/office/drawing/2014/main" id="{CA8513EC-3F9A-444A-97BF-09AA8F67FABC}"/>
            </a:ext>
          </a:extLst>
        </xdr:cNvPr>
        <xdr:cNvSpPr txBox="1"/>
      </xdr:nvSpPr>
      <xdr:spPr>
        <a:xfrm>
          <a:off x="5937327" y="1408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779</xdr:rowOff>
    </xdr:from>
    <xdr:ext cx="469744" cy="259045"/>
    <xdr:sp macro="" textlink="">
      <xdr:nvSpPr>
        <xdr:cNvPr id="377" name="n_1mainValue【公営住宅】&#10;一人当たり面積">
          <a:extLst>
            <a:ext uri="{FF2B5EF4-FFF2-40B4-BE49-F238E27FC236}">
              <a16:creationId xmlns:a16="http://schemas.microsoft.com/office/drawing/2014/main" id="{3325569D-C64A-4263-A9D1-A9A15B36BBA3}"/>
            </a:ext>
          </a:extLst>
        </xdr:cNvPr>
        <xdr:cNvSpPr txBox="1"/>
      </xdr:nvSpPr>
      <xdr:spPr>
        <a:xfrm>
          <a:off x="8271587"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1922</xdr:rowOff>
    </xdr:from>
    <xdr:ext cx="469744" cy="259045"/>
    <xdr:sp macro="" textlink="">
      <xdr:nvSpPr>
        <xdr:cNvPr id="378" name="n_2mainValue【公営住宅】&#10;一人当たり面積">
          <a:extLst>
            <a:ext uri="{FF2B5EF4-FFF2-40B4-BE49-F238E27FC236}">
              <a16:creationId xmlns:a16="http://schemas.microsoft.com/office/drawing/2014/main" id="{6CA4C6FC-2A8C-402F-B7FC-2B874FAF6300}"/>
            </a:ext>
          </a:extLst>
        </xdr:cNvPr>
        <xdr:cNvSpPr txBox="1"/>
      </xdr:nvSpPr>
      <xdr:spPr>
        <a:xfrm>
          <a:off x="7509587" y="1441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3064</xdr:rowOff>
    </xdr:from>
    <xdr:ext cx="469744" cy="259045"/>
    <xdr:sp macro="" textlink="">
      <xdr:nvSpPr>
        <xdr:cNvPr id="379" name="n_3mainValue【公営住宅】&#10;一人当たり面積">
          <a:extLst>
            <a:ext uri="{FF2B5EF4-FFF2-40B4-BE49-F238E27FC236}">
              <a16:creationId xmlns:a16="http://schemas.microsoft.com/office/drawing/2014/main" id="{011F2DDB-7366-4C0F-B889-C2D41F32C643}"/>
            </a:ext>
          </a:extLst>
        </xdr:cNvPr>
        <xdr:cNvSpPr txBox="1"/>
      </xdr:nvSpPr>
      <xdr:spPr>
        <a:xfrm>
          <a:off x="6712027" y="1442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4208</xdr:rowOff>
    </xdr:from>
    <xdr:ext cx="469744" cy="259045"/>
    <xdr:sp macro="" textlink="">
      <xdr:nvSpPr>
        <xdr:cNvPr id="380" name="n_4mainValue【公営住宅】&#10;一人当たり面積">
          <a:extLst>
            <a:ext uri="{FF2B5EF4-FFF2-40B4-BE49-F238E27FC236}">
              <a16:creationId xmlns:a16="http://schemas.microsoft.com/office/drawing/2014/main" id="{1B1A9863-1487-4874-BF0F-770A2FDDBF45}"/>
            </a:ext>
          </a:extLst>
        </xdr:cNvPr>
        <xdr:cNvSpPr txBox="1"/>
      </xdr:nvSpPr>
      <xdr:spPr>
        <a:xfrm>
          <a:off x="5937327" y="1442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ACB0D399-7DB0-4742-90E7-ABEE366A37E6}"/>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FD6B0759-10D9-4752-A0D2-383B46F49F6A}"/>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B1A42875-FFFA-4D08-B6A9-9F4707F690E4}"/>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AF256BC5-D4C2-43C3-B07E-5EAAC329442D}"/>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522E4832-1FC9-4F80-AB8E-EDB995C40A88}"/>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8586DBA-7779-4039-A686-8A95C6C935FF}"/>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778ED766-C24C-4E4E-ABE2-8CE572D6A0BC}"/>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CEEC31DC-902F-4554-ACFE-F1F893130704}"/>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2EB6199D-0346-4B57-A408-4F6B683D1ACF}"/>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FC33C53E-CCE2-4B21-BE22-20526DF874FA}"/>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8B2873DC-62BE-452A-957E-812A35BAD836}"/>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10A1EF20-B8F1-426D-BA0E-682AF1665661}"/>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B122F48B-2FEE-4D5D-A815-0DC3EFA6D18E}"/>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4C2F0AD3-8B02-42D0-95D6-2081AEDC98E9}"/>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196CC0DE-5F08-4A68-B120-19768FEF651D}"/>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79BFD668-9619-452E-9155-2F534CBDEF2C}"/>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6BB0685-965E-4DC7-8DD4-F249FD7417CE}"/>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A41ADF5C-2786-4BDB-9907-761EC654052A}"/>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9DB58423-2D6F-4AD8-8C90-29F1FFAAFF94}"/>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B7ACF372-A184-4B03-B2CB-679024BD7CEA}"/>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EF302EB1-DDE5-49CD-AE04-111D8831FC15}"/>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3AFC6A00-54BC-495F-B85C-73DE88246FE3}"/>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207251C0-E2ED-46EF-A87E-6BA4D7536AC7}"/>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F94DA1D4-EC6C-485B-AC50-A50DCB883AC4}"/>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1D9C1050-5451-4341-BC8D-B1083EB1FF17}"/>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EAEC52E8-47B7-4140-A3A1-E2DF391399ED}"/>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49A7EB4-9D05-494C-845C-7B5A03DBF8E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755DFE86-DADF-4120-ADAE-AD1299F9BB1A}"/>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F50F752A-01BE-44B1-BD67-1B339E005288}"/>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79091353-DD49-45C7-BDD6-B837001BBDD6}"/>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702943CB-6039-4C66-9DAC-8D99899DE868}"/>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8D855E57-04A7-433E-9522-6DCCCB2B68AC}"/>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B0BD857-AFA0-4469-ADED-5907DB7AFD54}"/>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40F7FD41-47E6-44A1-A36E-19A92531B677}"/>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6E57FA9F-EE4B-40E5-87E9-F9BB9CC7DFCD}"/>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8C6C76F9-C397-4A6D-AC9D-075A2291B0DF}"/>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E6B59B37-95C4-444D-A930-9F2E796D991D}"/>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5498E4E-4B9B-428B-BCBA-888260DA11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3DF01FBA-EF2B-4DF0-9875-AFF4F4275E14}"/>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2A2C9A75-F8B8-42F1-ABBA-4EEF6ECA6E57}"/>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a:extLst>
            <a:ext uri="{FF2B5EF4-FFF2-40B4-BE49-F238E27FC236}">
              <a16:creationId xmlns:a16="http://schemas.microsoft.com/office/drawing/2014/main" id="{261B6BC8-5ED2-4D7D-8D97-5C409D4693C0}"/>
            </a:ext>
          </a:extLst>
        </xdr:cNvPr>
        <xdr:cNvCxnSpPr/>
      </xdr:nvCxnSpPr>
      <xdr:spPr>
        <a:xfrm flipV="1">
          <a:off x="14375764" y="553021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4AE7BE56-09B7-4C7F-8F46-233DA636A0E9}"/>
            </a:ext>
          </a:extLst>
        </xdr:cNvPr>
        <xdr:cNvSpPr txBox="1"/>
      </xdr:nvSpPr>
      <xdr:spPr>
        <a:xfrm>
          <a:off x="144145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a:extLst>
            <a:ext uri="{FF2B5EF4-FFF2-40B4-BE49-F238E27FC236}">
              <a16:creationId xmlns:a16="http://schemas.microsoft.com/office/drawing/2014/main" id="{DBB5668B-B52F-4F7E-948F-C211EDE71E89}"/>
            </a:ext>
          </a:extLst>
        </xdr:cNvPr>
        <xdr:cNvCxnSpPr/>
      </xdr:nvCxnSpPr>
      <xdr:spPr>
        <a:xfrm>
          <a:off x="1428750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9ACEFCC2-C716-49E2-AA21-F89F2E87E2DF}"/>
            </a:ext>
          </a:extLst>
        </xdr:cNvPr>
        <xdr:cNvSpPr txBox="1"/>
      </xdr:nvSpPr>
      <xdr:spPr>
        <a:xfrm>
          <a:off x="14414500" y="5309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a:extLst>
            <a:ext uri="{FF2B5EF4-FFF2-40B4-BE49-F238E27FC236}">
              <a16:creationId xmlns:a16="http://schemas.microsoft.com/office/drawing/2014/main" id="{1021DB86-BB89-49CA-B729-D842B069892B}"/>
            </a:ext>
          </a:extLst>
        </xdr:cNvPr>
        <xdr:cNvCxnSpPr/>
      </xdr:nvCxnSpPr>
      <xdr:spPr>
        <a:xfrm>
          <a:off x="14287500" y="5530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9431C9AF-1E8D-486F-B54C-F3791AC8459B}"/>
            </a:ext>
          </a:extLst>
        </xdr:cNvPr>
        <xdr:cNvSpPr txBox="1"/>
      </xdr:nvSpPr>
      <xdr:spPr>
        <a:xfrm>
          <a:off x="14414500" y="6231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a:extLst>
            <a:ext uri="{FF2B5EF4-FFF2-40B4-BE49-F238E27FC236}">
              <a16:creationId xmlns:a16="http://schemas.microsoft.com/office/drawing/2014/main" id="{4BCC236F-006C-43F3-BAF6-EC8A36038A8F}"/>
            </a:ext>
          </a:extLst>
        </xdr:cNvPr>
        <xdr:cNvSpPr/>
      </xdr:nvSpPr>
      <xdr:spPr>
        <a:xfrm>
          <a:off x="14325600" y="62528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a:extLst>
            <a:ext uri="{FF2B5EF4-FFF2-40B4-BE49-F238E27FC236}">
              <a16:creationId xmlns:a16="http://schemas.microsoft.com/office/drawing/2014/main" id="{5407B81F-9265-40FA-A3B3-3F46283F04C6}"/>
            </a:ext>
          </a:extLst>
        </xdr:cNvPr>
        <xdr:cNvSpPr/>
      </xdr:nvSpPr>
      <xdr:spPr>
        <a:xfrm>
          <a:off x="1357884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a:extLst>
            <a:ext uri="{FF2B5EF4-FFF2-40B4-BE49-F238E27FC236}">
              <a16:creationId xmlns:a16="http://schemas.microsoft.com/office/drawing/2014/main" id="{068DEC55-8A88-4E55-BD1A-5B804A5AEC32}"/>
            </a:ext>
          </a:extLst>
        </xdr:cNvPr>
        <xdr:cNvSpPr/>
      </xdr:nvSpPr>
      <xdr:spPr>
        <a:xfrm>
          <a:off x="1280414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a:extLst>
            <a:ext uri="{FF2B5EF4-FFF2-40B4-BE49-F238E27FC236}">
              <a16:creationId xmlns:a16="http://schemas.microsoft.com/office/drawing/2014/main" id="{B8000F56-EDF4-4E21-AC0F-9029CE18FC39}"/>
            </a:ext>
          </a:extLst>
        </xdr:cNvPr>
        <xdr:cNvSpPr/>
      </xdr:nvSpPr>
      <xdr:spPr>
        <a:xfrm>
          <a:off x="12029440" y="62490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a:extLst>
            <a:ext uri="{FF2B5EF4-FFF2-40B4-BE49-F238E27FC236}">
              <a16:creationId xmlns:a16="http://schemas.microsoft.com/office/drawing/2014/main" id="{CECEF201-96AE-4805-90F5-3C193D589DB5}"/>
            </a:ext>
          </a:extLst>
        </xdr:cNvPr>
        <xdr:cNvSpPr/>
      </xdr:nvSpPr>
      <xdr:spPr>
        <a:xfrm>
          <a:off x="1123188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FE18E006-4CDC-42DA-9CDF-F697BB98D9DA}"/>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C9D815A-0F29-420E-AA3E-C09B14E76376}"/>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B45158C8-8028-4113-982B-68DB414CBC88}"/>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9F41E533-EDE1-4B0F-BB31-B896BFB72AF8}"/>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B289EC81-7480-45E5-A6FF-8206DD553B2B}"/>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141605</xdr:rowOff>
    </xdr:from>
    <xdr:to>
      <xdr:col>85</xdr:col>
      <xdr:colOff>177800</xdr:colOff>
      <xdr:row>35</xdr:row>
      <xdr:rowOff>71755</xdr:rowOff>
    </xdr:to>
    <xdr:sp macro="" textlink="">
      <xdr:nvSpPr>
        <xdr:cNvPr id="437" name="楕円 436">
          <a:extLst>
            <a:ext uri="{FF2B5EF4-FFF2-40B4-BE49-F238E27FC236}">
              <a16:creationId xmlns:a16="http://schemas.microsoft.com/office/drawing/2014/main" id="{3CFF3720-804D-4004-93F7-B9D0A86A91F0}"/>
            </a:ext>
          </a:extLst>
        </xdr:cNvPr>
        <xdr:cNvSpPr/>
      </xdr:nvSpPr>
      <xdr:spPr>
        <a:xfrm>
          <a:off x="14325600" y="584136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164482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AA6B2E19-3A7D-40E6-A380-6ED2A525B1AB}"/>
            </a:ext>
          </a:extLst>
        </xdr:cNvPr>
        <xdr:cNvSpPr txBox="1"/>
      </xdr:nvSpPr>
      <xdr:spPr>
        <a:xfrm>
          <a:off x="14414500" y="56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95885</xdr:rowOff>
    </xdr:from>
    <xdr:to>
      <xdr:col>81</xdr:col>
      <xdr:colOff>101600</xdr:colOff>
      <xdr:row>35</xdr:row>
      <xdr:rowOff>26035</xdr:rowOff>
    </xdr:to>
    <xdr:sp macro="" textlink="">
      <xdr:nvSpPr>
        <xdr:cNvPr id="439" name="楕円 438">
          <a:extLst>
            <a:ext uri="{FF2B5EF4-FFF2-40B4-BE49-F238E27FC236}">
              <a16:creationId xmlns:a16="http://schemas.microsoft.com/office/drawing/2014/main" id="{AA11907A-9E59-40B1-9EA2-24498C7D0033}"/>
            </a:ext>
          </a:extLst>
        </xdr:cNvPr>
        <xdr:cNvSpPr/>
      </xdr:nvSpPr>
      <xdr:spPr>
        <a:xfrm>
          <a:off x="13578840" y="5795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146685</xdr:rowOff>
    </xdr:from>
    <xdr:to>
      <xdr:col>85</xdr:col>
      <xdr:colOff>127000</xdr:colOff>
      <xdr:row>35</xdr:row>
      <xdr:rowOff>20955</xdr:rowOff>
    </xdr:to>
    <xdr:cxnSp macro="">
      <xdr:nvCxnSpPr>
        <xdr:cNvPr id="440" name="直線コネクタ 439">
          <a:extLst>
            <a:ext uri="{FF2B5EF4-FFF2-40B4-BE49-F238E27FC236}">
              <a16:creationId xmlns:a16="http://schemas.microsoft.com/office/drawing/2014/main" id="{BE41076C-0630-4500-83A1-F7D9590056FC}"/>
            </a:ext>
          </a:extLst>
        </xdr:cNvPr>
        <xdr:cNvCxnSpPr/>
      </xdr:nvCxnSpPr>
      <xdr:spPr>
        <a:xfrm>
          <a:off x="13629640" y="5846445"/>
          <a:ext cx="7467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52070</xdr:rowOff>
    </xdr:from>
    <xdr:to>
      <xdr:col>76</xdr:col>
      <xdr:colOff>165100</xdr:colOff>
      <xdr:row>34</xdr:row>
      <xdr:rowOff>153670</xdr:rowOff>
    </xdr:to>
    <xdr:sp macro="" textlink="">
      <xdr:nvSpPr>
        <xdr:cNvPr id="441" name="楕円 440">
          <a:extLst>
            <a:ext uri="{FF2B5EF4-FFF2-40B4-BE49-F238E27FC236}">
              <a16:creationId xmlns:a16="http://schemas.microsoft.com/office/drawing/2014/main" id="{4E221BE7-C580-48BC-B9F0-0C3C5F9F18A3}"/>
            </a:ext>
          </a:extLst>
        </xdr:cNvPr>
        <xdr:cNvSpPr/>
      </xdr:nvSpPr>
      <xdr:spPr>
        <a:xfrm>
          <a:off x="12804140" y="5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102870</xdr:rowOff>
    </xdr:from>
    <xdr:to>
      <xdr:col>81</xdr:col>
      <xdr:colOff>50800</xdr:colOff>
      <xdr:row>34</xdr:row>
      <xdr:rowOff>146685</xdr:rowOff>
    </xdr:to>
    <xdr:cxnSp macro="">
      <xdr:nvCxnSpPr>
        <xdr:cNvPr id="442" name="直線コネクタ 441">
          <a:extLst>
            <a:ext uri="{FF2B5EF4-FFF2-40B4-BE49-F238E27FC236}">
              <a16:creationId xmlns:a16="http://schemas.microsoft.com/office/drawing/2014/main" id="{98F8E635-D30F-4688-875F-5A1C3B21A95F}"/>
            </a:ext>
          </a:extLst>
        </xdr:cNvPr>
        <xdr:cNvCxnSpPr/>
      </xdr:nvCxnSpPr>
      <xdr:spPr>
        <a:xfrm>
          <a:off x="12854940" y="5802630"/>
          <a:ext cx="7747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6350</xdr:rowOff>
    </xdr:from>
    <xdr:to>
      <xdr:col>72</xdr:col>
      <xdr:colOff>38100</xdr:colOff>
      <xdr:row>34</xdr:row>
      <xdr:rowOff>107950</xdr:rowOff>
    </xdr:to>
    <xdr:sp macro="" textlink="">
      <xdr:nvSpPr>
        <xdr:cNvPr id="443" name="楕円 442">
          <a:extLst>
            <a:ext uri="{FF2B5EF4-FFF2-40B4-BE49-F238E27FC236}">
              <a16:creationId xmlns:a16="http://schemas.microsoft.com/office/drawing/2014/main" id="{B153752A-02FA-451E-8484-2432EB33FE64}"/>
            </a:ext>
          </a:extLst>
        </xdr:cNvPr>
        <xdr:cNvSpPr/>
      </xdr:nvSpPr>
      <xdr:spPr>
        <a:xfrm>
          <a:off x="12029440" y="57061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57150</xdr:rowOff>
    </xdr:from>
    <xdr:to>
      <xdr:col>76</xdr:col>
      <xdr:colOff>114300</xdr:colOff>
      <xdr:row>34</xdr:row>
      <xdr:rowOff>102870</xdr:rowOff>
    </xdr:to>
    <xdr:cxnSp macro="">
      <xdr:nvCxnSpPr>
        <xdr:cNvPr id="444" name="直線コネクタ 443">
          <a:extLst>
            <a:ext uri="{FF2B5EF4-FFF2-40B4-BE49-F238E27FC236}">
              <a16:creationId xmlns:a16="http://schemas.microsoft.com/office/drawing/2014/main" id="{20D65ABB-2E8D-4DB1-A3F6-D7B16611A76D}"/>
            </a:ext>
          </a:extLst>
        </xdr:cNvPr>
        <xdr:cNvCxnSpPr/>
      </xdr:nvCxnSpPr>
      <xdr:spPr>
        <a:xfrm>
          <a:off x="12072620" y="5756910"/>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133985</xdr:rowOff>
    </xdr:from>
    <xdr:to>
      <xdr:col>67</xdr:col>
      <xdr:colOff>101600</xdr:colOff>
      <xdr:row>34</xdr:row>
      <xdr:rowOff>64135</xdr:rowOff>
    </xdr:to>
    <xdr:sp macro="" textlink="">
      <xdr:nvSpPr>
        <xdr:cNvPr id="445" name="楕円 444">
          <a:extLst>
            <a:ext uri="{FF2B5EF4-FFF2-40B4-BE49-F238E27FC236}">
              <a16:creationId xmlns:a16="http://schemas.microsoft.com/office/drawing/2014/main" id="{38B4AC58-298C-4EA0-AC8E-5A44A5C72CE7}"/>
            </a:ext>
          </a:extLst>
        </xdr:cNvPr>
        <xdr:cNvSpPr/>
      </xdr:nvSpPr>
      <xdr:spPr>
        <a:xfrm>
          <a:off x="11231880" y="56661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13335</xdr:rowOff>
    </xdr:from>
    <xdr:to>
      <xdr:col>71</xdr:col>
      <xdr:colOff>177800</xdr:colOff>
      <xdr:row>34</xdr:row>
      <xdr:rowOff>57150</xdr:rowOff>
    </xdr:to>
    <xdr:cxnSp macro="">
      <xdr:nvCxnSpPr>
        <xdr:cNvPr id="446" name="直線コネクタ 445">
          <a:extLst>
            <a:ext uri="{FF2B5EF4-FFF2-40B4-BE49-F238E27FC236}">
              <a16:creationId xmlns:a16="http://schemas.microsoft.com/office/drawing/2014/main" id="{19E3B36D-AF11-4339-B072-5D1C7A3AA604}"/>
            </a:ext>
          </a:extLst>
        </xdr:cNvPr>
        <xdr:cNvCxnSpPr/>
      </xdr:nvCxnSpPr>
      <xdr:spPr>
        <a:xfrm>
          <a:off x="11282680" y="5713095"/>
          <a:ext cx="78994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133367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928A5E53-E74C-4152-BEE9-57E81E505F5A}"/>
            </a:ext>
          </a:extLst>
        </xdr:cNvPr>
        <xdr:cNvSpPr txBox="1"/>
      </xdr:nvSpPr>
      <xdr:spPr>
        <a:xfrm>
          <a:off x="1343724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144797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9BF725AA-D1AF-4015-A409-B126D45986E0}"/>
            </a:ext>
          </a:extLst>
        </xdr:cNvPr>
        <xdr:cNvSpPr txBox="1"/>
      </xdr:nvSpPr>
      <xdr:spPr>
        <a:xfrm>
          <a:off x="126752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139082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42359D70-B54D-4256-AF9F-F4EE06BA8151}"/>
            </a:ext>
          </a:extLst>
        </xdr:cNvPr>
        <xdr:cNvSpPr txBox="1"/>
      </xdr:nvSpPr>
      <xdr:spPr>
        <a:xfrm>
          <a:off x="119005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114317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EE6C59DE-A376-41B7-A8AB-B8AE9F9FA989}"/>
            </a:ext>
          </a:extLst>
        </xdr:cNvPr>
        <xdr:cNvSpPr txBox="1"/>
      </xdr:nvSpPr>
      <xdr:spPr>
        <a:xfrm>
          <a:off x="11102984" y="631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42562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F95D74EB-7020-4F48-8873-705CBFD3D13D}"/>
            </a:ext>
          </a:extLst>
        </xdr:cNvPr>
        <xdr:cNvSpPr txBox="1"/>
      </xdr:nvSpPr>
      <xdr:spPr>
        <a:xfrm>
          <a:off x="134372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170197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1EF56D82-FEB5-4553-BA1B-42D05EB8317A}"/>
            </a:ext>
          </a:extLst>
        </xdr:cNvPr>
        <xdr:cNvSpPr txBox="1"/>
      </xdr:nvSpPr>
      <xdr:spPr>
        <a:xfrm>
          <a:off x="12675244" y="55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124477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56B324BB-0D30-44FF-828C-CC486EB67BBF}"/>
            </a:ext>
          </a:extLst>
        </xdr:cNvPr>
        <xdr:cNvSpPr txBox="1"/>
      </xdr:nvSpPr>
      <xdr:spPr>
        <a:xfrm>
          <a:off x="11900544" y="54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80662</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A8526739-6050-43A9-B39D-F0D175850C1F}"/>
            </a:ext>
          </a:extLst>
        </xdr:cNvPr>
        <xdr:cNvSpPr txBox="1"/>
      </xdr:nvSpPr>
      <xdr:spPr>
        <a:xfrm>
          <a:off x="11102984" y="544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FEA53211-3ADC-4C49-B449-596FE9278B7B}"/>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33FD56BD-2BE0-4057-8BB2-5C36C6602687}"/>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E9C4A095-9C11-4BD8-BBB7-688A1ED92BCF}"/>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BB908E5A-6BB3-4E02-ADCB-AAB626BA1E4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75D2599D-7999-4B66-B603-95B0C93AEFA5}"/>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ADBCB62F-00E1-480E-95C9-9F638812C923}"/>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FFD0B9F8-1ADE-4576-9C9E-38438D01941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118B8EF7-D428-43FB-8A54-99D862A218DF}"/>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387FC808-88A8-4F6C-888E-C94C489FFF6D}"/>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69EF70A8-E896-4ABC-A57A-80D9F1D2BEDF}"/>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630AEE12-BDF8-43AA-9466-A81EA7B28296}"/>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015783AC-4843-42A7-B8BB-8AB7A47C4A36}"/>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710109F0-58D6-4E41-8A14-5CAC0139777B}"/>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2A27FBA5-6B14-424D-A326-8487A1F17A4D}"/>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2000A386-F292-48C8-9665-0BFD59E88D68}"/>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4A4B83E7-33C2-403C-942A-F8EED9A1ACFF}"/>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58B2FB28-4A3E-41B9-80E3-E91ACE3576E7}"/>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8719682C-B4B3-4059-8DDC-EF20BB478FB3}"/>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D18ED438-D945-42B7-B492-5243134BB737}"/>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4585F374-33C4-4A92-ACB5-819E472610DE}"/>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C2028694-F42E-4F84-8DC7-A1F720E88048}"/>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5FE56312-3304-4AE7-BD45-4FD7C51979C9}"/>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0577E774-ECD5-4F9B-A83B-F97D4F654319}"/>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a:extLst>
            <a:ext uri="{FF2B5EF4-FFF2-40B4-BE49-F238E27FC236}">
              <a16:creationId xmlns:a16="http://schemas.microsoft.com/office/drawing/2014/main" id="{350DD4D4-892F-4B9B-AE8A-CF76F5A92CEE}"/>
            </a:ext>
          </a:extLst>
        </xdr:cNvPr>
        <xdr:cNvCxnSpPr/>
      </xdr:nvCxnSpPr>
      <xdr:spPr>
        <a:xfrm flipV="1">
          <a:off x="19509104" y="5768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2BE26D3A-3CFD-4F06-ADD3-1860C2D19CB0}"/>
            </a:ext>
          </a:extLst>
        </xdr:cNvPr>
        <xdr:cNvSpPr txBox="1"/>
      </xdr:nvSpPr>
      <xdr:spPr>
        <a:xfrm>
          <a:off x="1954784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a:extLst>
            <a:ext uri="{FF2B5EF4-FFF2-40B4-BE49-F238E27FC236}">
              <a16:creationId xmlns:a16="http://schemas.microsoft.com/office/drawing/2014/main" id="{3BD31FFC-79FC-43B2-90D4-75BD92174A6A}"/>
            </a:ext>
          </a:extLst>
        </xdr:cNvPr>
        <xdr:cNvCxnSpPr/>
      </xdr:nvCxnSpPr>
      <xdr:spPr>
        <a:xfrm>
          <a:off x="19443700" y="7063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8315F4B5-0A66-4D79-9834-D3C16269AB58}"/>
            </a:ext>
          </a:extLst>
        </xdr:cNvPr>
        <xdr:cNvSpPr txBox="1"/>
      </xdr:nvSpPr>
      <xdr:spPr>
        <a:xfrm>
          <a:off x="1954784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a:extLst>
            <a:ext uri="{FF2B5EF4-FFF2-40B4-BE49-F238E27FC236}">
              <a16:creationId xmlns:a16="http://schemas.microsoft.com/office/drawing/2014/main" id="{B186BCCB-C728-4F8D-80B9-5B382B552384}"/>
            </a:ext>
          </a:extLst>
        </xdr:cNvPr>
        <xdr:cNvCxnSpPr/>
      </xdr:nvCxnSpPr>
      <xdr:spPr>
        <a:xfrm>
          <a:off x="19443700" y="576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4CD221C0-C641-4B2C-87BB-D83F43AC789E}"/>
            </a:ext>
          </a:extLst>
        </xdr:cNvPr>
        <xdr:cNvSpPr txBox="1"/>
      </xdr:nvSpPr>
      <xdr:spPr>
        <a:xfrm>
          <a:off x="19547840" y="654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a:extLst>
            <a:ext uri="{FF2B5EF4-FFF2-40B4-BE49-F238E27FC236}">
              <a16:creationId xmlns:a16="http://schemas.microsoft.com/office/drawing/2014/main" id="{7387B9AA-A2F2-4B7F-BAD9-662C4046E5B8}"/>
            </a:ext>
          </a:extLst>
        </xdr:cNvPr>
        <xdr:cNvSpPr/>
      </xdr:nvSpPr>
      <xdr:spPr>
        <a:xfrm>
          <a:off x="19458940" y="668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a:extLst>
            <a:ext uri="{FF2B5EF4-FFF2-40B4-BE49-F238E27FC236}">
              <a16:creationId xmlns:a16="http://schemas.microsoft.com/office/drawing/2014/main" id="{D4463F63-5AB9-4912-9FAF-FE9429C5C3E9}"/>
            </a:ext>
          </a:extLst>
        </xdr:cNvPr>
        <xdr:cNvSpPr/>
      </xdr:nvSpPr>
      <xdr:spPr>
        <a:xfrm>
          <a:off x="18735040" y="66967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a:extLst>
            <a:ext uri="{FF2B5EF4-FFF2-40B4-BE49-F238E27FC236}">
              <a16:creationId xmlns:a16="http://schemas.microsoft.com/office/drawing/2014/main" id="{183ADE83-69D6-4428-B325-CFFDF0B327EB}"/>
            </a:ext>
          </a:extLst>
        </xdr:cNvPr>
        <xdr:cNvSpPr/>
      </xdr:nvSpPr>
      <xdr:spPr>
        <a:xfrm>
          <a:off x="17937480" y="6704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a:extLst>
            <a:ext uri="{FF2B5EF4-FFF2-40B4-BE49-F238E27FC236}">
              <a16:creationId xmlns:a16="http://schemas.microsoft.com/office/drawing/2014/main" id="{388FB27C-017D-47D5-8DA5-C943E0E4D964}"/>
            </a:ext>
          </a:extLst>
        </xdr:cNvPr>
        <xdr:cNvSpPr/>
      </xdr:nvSpPr>
      <xdr:spPr>
        <a:xfrm>
          <a:off x="17162780" y="6708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a:extLst>
            <a:ext uri="{FF2B5EF4-FFF2-40B4-BE49-F238E27FC236}">
              <a16:creationId xmlns:a16="http://schemas.microsoft.com/office/drawing/2014/main" id="{EEA03607-A0F7-481F-9AE3-5553CEA2175B}"/>
            </a:ext>
          </a:extLst>
        </xdr:cNvPr>
        <xdr:cNvSpPr/>
      </xdr:nvSpPr>
      <xdr:spPr>
        <a:xfrm>
          <a:off x="16388080" y="67081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F8FD536E-9B1F-4880-A0E0-D6F9177BF8AC}"/>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32B66F53-4C59-4C5B-A4E5-66452D23580B}"/>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704596D4-6CB7-4A64-803C-1849630C2821}"/>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1D2E880-B6DF-4C9D-A9C3-0AAFBFC1AA5F}"/>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7909F7CC-EE7C-4B53-8E70-BDFAC6D7986A}"/>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21590</xdr:rowOff>
    </xdr:from>
    <xdr:to>
      <xdr:col>116</xdr:col>
      <xdr:colOff>114300</xdr:colOff>
      <xdr:row>40</xdr:row>
      <xdr:rowOff>123190</xdr:rowOff>
    </xdr:to>
    <xdr:sp macro="" textlink="">
      <xdr:nvSpPr>
        <xdr:cNvPr id="494" name="楕円 493">
          <a:extLst>
            <a:ext uri="{FF2B5EF4-FFF2-40B4-BE49-F238E27FC236}">
              <a16:creationId xmlns:a16="http://schemas.microsoft.com/office/drawing/2014/main" id="{58DFF855-9805-4867-B5CD-D8E173A47006}"/>
            </a:ext>
          </a:extLst>
        </xdr:cNvPr>
        <xdr:cNvSpPr/>
      </xdr:nvSpPr>
      <xdr:spPr>
        <a:xfrm>
          <a:off x="1945894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D67F69B4-F15E-4C18-AE35-CF6C808BAF45}"/>
            </a:ext>
          </a:extLst>
        </xdr:cNvPr>
        <xdr:cNvSpPr txBox="1"/>
      </xdr:nvSpPr>
      <xdr:spPr>
        <a:xfrm>
          <a:off x="19547840"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25400</xdr:rowOff>
    </xdr:from>
    <xdr:to>
      <xdr:col>112</xdr:col>
      <xdr:colOff>38100</xdr:colOff>
      <xdr:row>40</xdr:row>
      <xdr:rowOff>127000</xdr:rowOff>
    </xdr:to>
    <xdr:sp macro="" textlink="">
      <xdr:nvSpPr>
        <xdr:cNvPr id="496" name="楕円 495">
          <a:extLst>
            <a:ext uri="{FF2B5EF4-FFF2-40B4-BE49-F238E27FC236}">
              <a16:creationId xmlns:a16="http://schemas.microsoft.com/office/drawing/2014/main" id="{CA7C3F96-D3E6-4994-AB52-EF621588FE63}"/>
            </a:ext>
          </a:extLst>
        </xdr:cNvPr>
        <xdr:cNvSpPr/>
      </xdr:nvSpPr>
      <xdr:spPr>
        <a:xfrm>
          <a:off x="18735040" y="67310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72390</xdr:rowOff>
    </xdr:from>
    <xdr:to>
      <xdr:col>116</xdr:col>
      <xdr:colOff>63500</xdr:colOff>
      <xdr:row>40</xdr:row>
      <xdr:rowOff>76200</xdr:rowOff>
    </xdr:to>
    <xdr:cxnSp macro="">
      <xdr:nvCxnSpPr>
        <xdr:cNvPr id="497" name="直線コネクタ 496">
          <a:extLst>
            <a:ext uri="{FF2B5EF4-FFF2-40B4-BE49-F238E27FC236}">
              <a16:creationId xmlns:a16="http://schemas.microsoft.com/office/drawing/2014/main" id="{4677287A-ECC3-4D2F-A2CA-54A76DDA7D3D}"/>
            </a:ext>
          </a:extLst>
        </xdr:cNvPr>
        <xdr:cNvCxnSpPr/>
      </xdr:nvCxnSpPr>
      <xdr:spPr>
        <a:xfrm flipV="1">
          <a:off x="18778220" y="677799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25400</xdr:rowOff>
    </xdr:from>
    <xdr:to>
      <xdr:col>107</xdr:col>
      <xdr:colOff>101600</xdr:colOff>
      <xdr:row>40</xdr:row>
      <xdr:rowOff>127000</xdr:rowOff>
    </xdr:to>
    <xdr:sp macro="" textlink="">
      <xdr:nvSpPr>
        <xdr:cNvPr id="498" name="楕円 497">
          <a:extLst>
            <a:ext uri="{FF2B5EF4-FFF2-40B4-BE49-F238E27FC236}">
              <a16:creationId xmlns:a16="http://schemas.microsoft.com/office/drawing/2014/main" id="{06F2CE6B-C42E-4817-A3D1-35CC1F8EDD47}"/>
            </a:ext>
          </a:extLst>
        </xdr:cNvPr>
        <xdr:cNvSpPr/>
      </xdr:nvSpPr>
      <xdr:spPr>
        <a:xfrm>
          <a:off x="1793748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76200</xdr:rowOff>
    </xdr:from>
    <xdr:to>
      <xdr:col>111</xdr:col>
      <xdr:colOff>177800</xdr:colOff>
      <xdr:row>40</xdr:row>
      <xdr:rowOff>76200</xdr:rowOff>
    </xdr:to>
    <xdr:cxnSp macro="">
      <xdr:nvCxnSpPr>
        <xdr:cNvPr id="499" name="直線コネクタ 498">
          <a:extLst>
            <a:ext uri="{FF2B5EF4-FFF2-40B4-BE49-F238E27FC236}">
              <a16:creationId xmlns:a16="http://schemas.microsoft.com/office/drawing/2014/main" id="{A2073DEE-5BC7-4B7D-BDED-654DEFD02849}"/>
            </a:ext>
          </a:extLst>
        </xdr:cNvPr>
        <xdr:cNvCxnSpPr/>
      </xdr:nvCxnSpPr>
      <xdr:spPr>
        <a:xfrm>
          <a:off x="17988280" y="67818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29210</xdr:rowOff>
    </xdr:from>
    <xdr:to>
      <xdr:col>102</xdr:col>
      <xdr:colOff>165100</xdr:colOff>
      <xdr:row>40</xdr:row>
      <xdr:rowOff>130810</xdr:rowOff>
    </xdr:to>
    <xdr:sp macro="" textlink="">
      <xdr:nvSpPr>
        <xdr:cNvPr id="500" name="楕円 499">
          <a:extLst>
            <a:ext uri="{FF2B5EF4-FFF2-40B4-BE49-F238E27FC236}">
              <a16:creationId xmlns:a16="http://schemas.microsoft.com/office/drawing/2014/main" id="{8A3F5F77-55AD-48F0-96CD-0914EEDDF41E}"/>
            </a:ext>
          </a:extLst>
        </xdr:cNvPr>
        <xdr:cNvSpPr/>
      </xdr:nvSpPr>
      <xdr:spPr>
        <a:xfrm>
          <a:off x="1716278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76200</xdr:rowOff>
    </xdr:from>
    <xdr:to>
      <xdr:col>107</xdr:col>
      <xdr:colOff>50800</xdr:colOff>
      <xdr:row>40</xdr:row>
      <xdr:rowOff>80010</xdr:rowOff>
    </xdr:to>
    <xdr:cxnSp macro="">
      <xdr:nvCxnSpPr>
        <xdr:cNvPr id="501" name="直線コネクタ 500">
          <a:extLst>
            <a:ext uri="{FF2B5EF4-FFF2-40B4-BE49-F238E27FC236}">
              <a16:creationId xmlns:a16="http://schemas.microsoft.com/office/drawing/2014/main" id="{87185368-8191-4535-8B2B-86301F5CC442}"/>
            </a:ext>
          </a:extLst>
        </xdr:cNvPr>
        <xdr:cNvCxnSpPr/>
      </xdr:nvCxnSpPr>
      <xdr:spPr>
        <a:xfrm flipV="1">
          <a:off x="17213580" y="678180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29210</xdr:rowOff>
    </xdr:from>
    <xdr:to>
      <xdr:col>98</xdr:col>
      <xdr:colOff>38100</xdr:colOff>
      <xdr:row>40</xdr:row>
      <xdr:rowOff>130810</xdr:rowOff>
    </xdr:to>
    <xdr:sp macro="" textlink="">
      <xdr:nvSpPr>
        <xdr:cNvPr id="502" name="楕円 501">
          <a:extLst>
            <a:ext uri="{FF2B5EF4-FFF2-40B4-BE49-F238E27FC236}">
              <a16:creationId xmlns:a16="http://schemas.microsoft.com/office/drawing/2014/main" id="{2660DBEF-DC05-4CEC-9AD5-1E508392DA25}"/>
            </a:ext>
          </a:extLst>
        </xdr:cNvPr>
        <xdr:cNvSpPr/>
      </xdr:nvSpPr>
      <xdr:spPr>
        <a:xfrm>
          <a:off x="16388080" y="67348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80010</xdr:rowOff>
    </xdr:from>
    <xdr:to>
      <xdr:col>102</xdr:col>
      <xdr:colOff>114300</xdr:colOff>
      <xdr:row>40</xdr:row>
      <xdr:rowOff>80010</xdr:rowOff>
    </xdr:to>
    <xdr:cxnSp macro="">
      <xdr:nvCxnSpPr>
        <xdr:cNvPr id="503" name="直線コネクタ 502">
          <a:extLst>
            <a:ext uri="{FF2B5EF4-FFF2-40B4-BE49-F238E27FC236}">
              <a16:creationId xmlns:a16="http://schemas.microsoft.com/office/drawing/2014/main" id="{BA5CCF46-CE6A-42A5-AEA6-4EBDE24103F6}"/>
            </a:ext>
          </a:extLst>
        </xdr:cNvPr>
        <xdr:cNvCxnSpPr/>
      </xdr:nvCxnSpPr>
      <xdr:spPr>
        <a:xfrm>
          <a:off x="16431260" y="67856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A7BEF883-A1B2-470F-954F-DC3C2CE2D6EB}"/>
            </a:ext>
          </a:extLst>
        </xdr:cNvPr>
        <xdr:cNvSpPr txBox="1"/>
      </xdr:nvSpPr>
      <xdr:spPr>
        <a:xfrm>
          <a:off x="185611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AEC4D9B9-AB90-40A8-A82C-D3E18A3BEF27}"/>
            </a:ext>
          </a:extLst>
        </xdr:cNvPr>
        <xdr:cNvSpPr txBox="1"/>
      </xdr:nvSpPr>
      <xdr:spPr>
        <a:xfrm>
          <a:off x="1777626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2F0828EC-FADF-4D2F-8CBD-F9C7A9C5FE5D}"/>
            </a:ext>
          </a:extLst>
        </xdr:cNvPr>
        <xdr:cNvSpPr txBox="1"/>
      </xdr:nvSpPr>
      <xdr:spPr>
        <a:xfrm>
          <a:off x="1700156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0598FE33-D594-4209-AD9C-A3A42FF4F27C}"/>
            </a:ext>
          </a:extLst>
        </xdr:cNvPr>
        <xdr:cNvSpPr txBox="1"/>
      </xdr:nvSpPr>
      <xdr:spPr>
        <a:xfrm>
          <a:off x="1622686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118127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D2DF0783-1726-46A6-8ECC-2FB0DA766794}"/>
            </a:ext>
          </a:extLst>
        </xdr:cNvPr>
        <xdr:cNvSpPr txBox="1"/>
      </xdr:nvSpPr>
      <xdr:spPr>
        <a:xfrm>
          <a:off x="185611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118127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28A599C9-7C11-45D1-B5DB-B02A3BF946FA}"/>
            </a:ext>
          </a:extLst>
        </xdr:cNvPr>
        <xdr:cNvSpPr txBox="1"/>
      </xdr:nvSpPr>
      <xdr:spPr>
        <a:xfrm>
          <a:off x="1777626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121937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F80D6651-49E5-4502-A45B-F295698A7081}"/>
            </a:ext>
          </a:extLst>
        </xdr:cNvPr>
        <xdr:cNvSpPr txBox="1"/>
      </xdr:nvSpPr>
      <xdr:spPr>
        <a:xfrm>
          <a:off x="1700156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121937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497570A2-AED2-47A6-B6D1-7567824413AD}"/>
            </a:ext>
          </a:extLst>
        </xdr:cNvPr>
        <xdr:cNvSpPr txBox="1"/>
      </xdr:nvSpPr>
      <xdr:spPr>
        <a:xfrm>
          <a:off x="1622686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70BE7360-765C-4A0D-A561-4754C5D271B8}"/>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EA99E2C2-AFF0-4463-A573-0B6B7748B06E}"/>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172999BF-E287-40D6-8B6C-6CBF43F951DD}"/>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CEA52757-EAAC-43D7-93E7-0ABFFC078079}"/>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7CC3E0E3-4CC6-47DC-B38C-100D37A24D6E}"/>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3264FFAB-3D63-43E6-AB5D-C680127FEDAA}"/>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BD262E68-8975-4D86-B7E0-D5A227DAA224}"/>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9B65F01C-04E5-4D1A-B582-37A2AB352CFA}"/>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742CE8CD-B9D1-496A-A804-F80D86A6367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DF7221AF-7CB1-4B53-98C8-70A8F5E3F795}"/>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73A5AC83-03FA-42B8-BDE5-115B03915F38}"/>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5E3670C9-331B-4F62-8A33-A0F50FEC2F3E}"/>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FF5BCEEE-A79F-4DB1-A438-32A758E4255C}"/>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DCBFD651-8D8F-4684-AA91-B7D0EAC34ED5}"/>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28DAF7FE-1F49-4301-9258-039F6D0CD21D}"/>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866BED34-643D-4E48-8DD8-2330FDAB3639}"/>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A606E39D-C4F3-4B24-B5E3-39FE4F3CD6F7}"/>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6E1ADB18-0430-433B-B79C-2933F76E9231}"/>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778DB735-BB96-4468-8692-005102608F1A}"/>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CDB64AD2-B916-45C3-8211-698264C49FC8}"/>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26CF458B-2F68-4C6C-B325-4D15B75AD83C}"/>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83736680-B638-4B54-9FCC-F540BCCCDD41}"/>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DF61C629-50D5-43F6-96E2-34C2DD90E511}"/>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1C0C5155-CE20-46F8-B371-9C45015A30C7}"/>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a:extLst>
            <a:ext uri="{FF2B5EF4-FFF2-40B4-BE49-F238E27FC236}">
              <a16:creationId xmlns:a16="http://schemas.microsoft.com/office/drawing/2014/main" id="{C3CD1E2D-7236-4411-85D4-9C36701E1E5D}"/>
            </a:ext>
          </a:extLst>
        </xdr:cNvPr>
        <xdr:cNvCxnSpPr/>
      </xdr:nvCxnSpPr>
      <xdr:spPr>
        <a:xfrm flipV="1">
          <a:off x="14375764" y="9561195"/>
          <a:ext cx="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137F71FD-6185-452D-80B1-3D608DCE57D7}"/>
            </a:ext>
          </a:extLst>
        </xdr:cNvPr>
        <xdr:cNvSpPr txBox="1"/>
      </xdr:nvSpPr>
      <xdr:spPr>
        <a:xfrm>
          <a:off x="14414500"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a:extLst>
            <a:ext uri="{FF2B5EF4-FFF2-40B4-BE49-F238E27FC236}">
              <a16:creationId xmlns:a16="http://schemas.microsoft.com/office/drawing/2014/main" id="{D9951C8F-E667-4369-A230-63BEFAC2514C}"/>
            </a:ext>
          </a:extLst>
        </xdr:cNvPr>
        <xdr:cNvCxnSpPr/>
      </xdr:nvCxnSpPr>
      <xdr:spPr>
        <a:xfrm>
          <a:off x="14287500" y="10639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7ADD8688-07F8-4878-AFDD-03F7576219E4}"/>
            </a:ext>
          </a:extLst>
        </xdr:cNvPr>
        <xdr:cNvSpPr txBox="1"/>
      </xdr:nvSpPr>
      <xdr:spPr>
        <a:xfrm>
          <a:off x="144145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a:extLst>
            <a:ext uri="{FF2B5EF4-FFF2-40B4-BE49-F238E27FC236}">
              <a16:creationId xmlns:a16="http://schemas.microsoft.com/office/drawing/2014/main" id="{FE95F1EA-57C7-4E6F-8AE9-F5F745D3624C}"/>
            </a:ext>
          </a:extLst>
        </xdr:cNvPr>
        <xdr:cNvCxnSpPr/>
      </xdr:nvCxnSpPr>
      <xdr:spPr>
        <a:xfrm>
          <a:off x="14287500" y="95611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3D97D6B0-8142-45B3-9D9A-4468A7D116DC}"/>
            </a:ext>
          </a:extLst>
        </xdr:cNvPr>
        <xdr:cNvSpPr txBox="1"/>
      </xdr:nvSpPr>
      <xdr:spPr>
        <a:xfrm>
          <a:off x="144145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a:extLst>
            <a:ext uri="{FF2B5EF4-FFF2-40B4-BE49-F238E27FC236}">
              <a16:creationId xmlns:a16="http://schemas.microsoft.com/office/drawing/2014/main" id="{7185E7C8-8E0B-4ACD-B40B-D8BD2989DC4E}"/>
            </a:ext>
          </a:extLst>
        </xdr:cNvPr>
        <xdr:cNvSpPr/>
      </xdr:nvSpPr>
      <xdr:spPr>
        <a:xfrm>
          <a:off x="14325600" y="1012190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a:extLst>
            <a:ext uri="{FF2B5EF4-FFF2-40B4-BE49-F238E27FC236}">
              <a16:creationId xmlns:a16="http://schemas.microsoft.com/office/drawing/2014/main" id="{3F7D3D0B-789A-4765-9CA1-799FD6778850}"/>
            </a:ext>
          </a:extLst>
        </xdr:cNvPr>
        <xdr:cNvSpPr/>
      </xdr:nvSpPr>
      <xdr:spPr>
        <a:xfrm>
          <a:off x="1357884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a:extLst>
            <a:ext uri="{FF2B5EF4-FFF2-40B4-BE49-F238E27FC236}">
              <a16:creationId xmlns:a16="http://schemas.microsoft.com/office/drawing/2014/main" id="{4BBB4FD2-FE89-4843-95E5-873F1AD78EB7}"/>
            </a:ext>
          </a:extLst>
        </xdr:cNvPr>
        <xdr:cNvSpPr/>
      </xdr:nvSpPr>
      <xdr:spPr>
        <a:xfrm>
          <a:off x="1280414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a:extLst>
            <a:ext uri="{FF2B5EF4-FFF2-40B4-BE49-F238E27FC236}">
              <a16:creationId xmlns:a16="http://schemas.microsoft.com/office/drawing/2014/main" id="{8BEC9396-34F2-452F-A955-7ABC48A6DBBF}"/>
            </a:ext>
          </a:extLst>
        </xdr:cNvPr>
        <xdr:cNvSpPr/>
      </xdr:nvSpPr>
      <xdr:spPr>
        <a:xfrm>
          <a:off x="12029440" y="100857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a:extLst>
            <a:ext uri="{FF2B5EF4-FFF2-40B4-BE49-F238E27FC236}">
              <a16:creationId xmlns:a16="http://schemas.microsoft.com/office/drawing/2014/main" id="{72EC7D8E-9441-411D-80B4-B324234D10E1}"/>
            </a:ext>
          </a:extLst>
        </xdr:cNvPr>
        <xdr:cNvSpPr/>
      </xdr:nvSpPr>
      <xdr:spPr>
        <a:xfrm>
          <a:off x="1123188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46DEA1F2-14EA-4CAA-B573-8C7C501FA6BC}"/>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40A3F5FF-3E04-42C3-9A69-BC74F87774D1}"/>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6A67A618-8005-4EDA-B871-0EFCACCD970D}"/>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7CEE49CE-7354-4A7C-A2B8-78CEE3B0F00C}"/>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AD86BEB5-0730-4A1F-B844-C6BBF93CAB4B}"/>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132080</xdr:rowOff>
    </xdr:from>
    <xdr:to>
      <xdr:col>85</xdr:col>
      <xdr:colOff>177800</xdr:colOff>
      <xdr:row>62</xdr:row>
      <xdr:rowOff>62230</xdr:rowOff>
    </xdr:to>
    <xdr:sp macro="" textlink="">
      <xdr:nvSpPr>
        <xdr:cNvPr id="552" name="楕円 551">
          <a:extLst>
            <a:ext uri="{FF2B5EF4-FFF2-40B4-BE49-F238E27FC236}">
              <a16:creationId xmlns:a16="http://schemas.microsoft.com/office/drawing/2014/main" id="{23254672-86DD-41DF-ADDD-6C3B1C1908AC}"/>
            </a:ext>
          </a:extLst>
        </xdr:cNvPr>
        <xdr:cNvSpPr/>
      </xdr:nvSpPr>
      <xdr:spPr>
        <a:xfrm>
          <a:off x="14325600" y="103581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110507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37BF8CF2-0506-46BC-9E12-7F0C7511C7CE}"/>
            </a:ext>
          </a:extLst>
        </xdr:cNvPr>
        <xdr:cNvSpPr txBox="1"/>
      </xdr:nvSpPr>
      <xdr:spPr>
        <a:xfrm>
          <a:off x="14414500"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105410</xdr:rowOff>
    </xdr:from>
    <xdr:to>
      <xdr:col>81</xdr:col>
      <xdr:colOff>101600</xdr:colOff>
      <xdr:row>62</xdr:row>
      <xdr:rowOff>35560</xdr:rowOff>
    </xdr:to>
    <xdr:sp macro="" textlink="">
      <xdr:nvSpPr>
        <xdr:cNvPr id="554" name="楕円 553">
          <a:extLst>
            <a:ext uri="{FF2B5EF4-FFF2-40B4-BE49-F238E27FC236}">
              <a16:creationId xmlns:a16="http://schemas.microsoft.com/office/drawing/2014/main" id="{37CEFB93-637E-4FA0-B45D-C339B6D7056D}"/>
            </a:ext>
          </a:extLst>
        </xdr:cNvPr>
        <xdr:cNvSpPr/>
      </xdr:nvSpPr>
      <xdr:spPr>
        <a:xfrm>
          <a:off x="13578840" y="10331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156210</xdr:rowOff>
    </xdr:from>
    <xdr:to>
      <xdr:col>85</xdr:col>
      <xdr:colOff>127000</xdr:colOff>
      <xdr:row>62</xdr:row>
      <xdr:rowOff>11430</xdr:rowOff>
    </xdr:to>
    <xdr:cxnSp macro="">
      <xdr:nvCxnSpPr>
        <xdr:cNvPr id="555" name="直線コネクタ 554">
          <a:extLst>
            <a:ext uri="{FF2B5EF4-FFF2-40B4-BE49-F238E27FC236}">
              <a16:creationId xmlns:a16="http://schemas.microsoft.com/office/drawing/2014/main" id="{0B521C9D-2E64-46A4-99CC-673F9964A1AA}"/>
            </a:ext>
          </a:extLst>
        </xdr:cNvPr>
        <xdr:cNvCxnSpPr/>
      </xdr:nvCxnSpPr>
      <xdr:spPr>
        <a:xfrm>
          <a:off x="13629640" y="10382250"/>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76835</xdr:rowOff>
    </xdr:from>
    <xdr:to>
      <xdr:col>76</xdr:col>
      <xdr:colOff>165100</xdr:colOff>
      <xdr:row>62</xdr:row>
      <xdr:rowOff>6985</xdr:rowOff>
    </xdr:to>
    <xdr:sp macro="" textlink="">
      <xdr:nvSpPr>
        <xdr:cNvPr id="556" name="楕円 555">
          <a:extLst>
            <a:ext uri="{FF2B5EF4-FFF2-40B4-BE49-F238E27FC236}">
              <a16:creationId xmlns:a16="http://schemas.microsoft.com/office/drawing/2014/main" id="{5EBF5278-C0E4-4166-BDE6-456189FD92B2}"/>
            </a:ext>
          </a:extLst>
        </xdr:cNvPr>
        <xdr:cNvSpPr/>
      </xdr:nvSpPr>
      <xdr:spPr>
        <a:xfrm>
          <a:off x="12804140" y="10302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127635</xdr:rowOff>
    </xdr:from>
    <xdr:to>
      <xdr:col>81</xdr:col>
      <xdr:colOff>50800</xdr:colOff>
      <xdr:row>61</xdr:row>
      <xdr:rowOff>156210</xdr:rowOff>
    </xdr:to>
    <xdr:cxnSp macro="">
      <xdr:nvCxnSpPr>
        <xdr:cNvPr id="557" name="直線コネクタ 556">
          <a:extLst>
            <a:ext uri="{FF2B5EF4-FFF2-40B4-BE49-F238E27FC236}">
              <a16:creationId xmlns:a16="http://schemas.microsoft.com/office/drawing/2014/main" id="{1A4A742C-4D69-4D60-BD5D-863B814FA288}"/>
            </a:ext>
          </a:extLst>
        </xdr:cNvPr>
        <xdr:cNvCxnSpPr/>
      </xdr:nvCxnSpPr>
      <xdr:spPr>
        <a:xfrm>
          <a:off x="12854940" y="10353675"/>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50165</xdr:rowOff>
    </xdr:from>
    <xdr:to>
      <xdr:col>72</xdr:col>
      <xdr:colOff>38100</xdr:colOff>
      <xdr:row>61</xdr:row>
      <xdr:rowOff>151765</xdr:rowOff>
    </xdr:to>
    <xdr:sp macro="" textlink="">
      <xdr:nvSpPr>
        <xdr:cNvPr id="558" name="楕円 557">
          <a:extLst>
            <a:ext uri="{FF2B5EF4-FFF2-40B4-BE49-F238E27FC236}">
              <a16:creationId xmlns:a16="http://schemas.microsoft.com/office/drawing/2014/main" id="{3BD62CF2-7E8E-4393-92CB-96847DEF47E5}"/>
            </a:ext>
          </a:extLst>
        </xdr:cNvPr>
        <xdr:cNvSpPr/>
      </xdr:nvSpPr>
      <xdr:spPr>
        <a:xfrm>
          <a:off x="12029440" y="102762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100965</xdr:rowOff>
    </xdr:from>
    <xdr:to>
      <xdr:col>76</xdr:col>
      <xdr:colOff>114300</xdr:colOff>
      <xdr:row>61</xdr:row>
      <xdr:rowOff>127635</xdr:rowOff>
    </xdr:to>
    <xdr:cxnSp macro="">
      <xdr:nvCxnSpPr>
        <xdr:cNvPr id="559" name="直線コネクタ 558">
          <a:extLst>
            <a:ext uri="{FF2B5EF4-FFF2-40B4-BE49-F238E27FC236}">
              <a16:creationId xmlns:a16="http://schemas.microsoft.com/office/drawing/2014/main" id="{99896414-5E29-4B26-9BC9-EED51A7B9255}"/>
            </a:ext>
          </a:extLst>
        </xdr:cNvPr>
        <xdr:cNvCxnSpPr/>
      </xdr:nvCxnSpPr>
      <xdr:spPr>
        <a:xfrm>
          <a:off x="12072620" y="10327005"/>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21590</xdr:rowOff>
    </xdr:from>
    <xdr:to>
      <xdr:col>67</xdr:col>
      <xdr:colOff>101600</xdr:colOff>
      <xdr:row>61</xdr:row>
      <xdr:rowOff>123190</xdr:rowOff>
    </xdr:to>
    <xdr:sp macro="" textlink="">
      <xdr:nvSpPr>
        <xdr:cNvPr id="560" name="楕円 559">
          <a:extLst>
            <a:ext uri="{FF2B5EF4-FFF2-40B4-BE49-F238E27FC236}">
              <a16:creationId xmlns:a16="http://schemas.microsoft.com/office/drawing/2014/main" id="{4ABF0BBE-557B-4AAB-A2D7-A107E9C82E58}"/>
            </a:ext>
          </a:extLst>
        </xdr:cNvPr>
        <xdr:cNvSpPr/>
      </xdr:nvSpPr>
      <xdr:spPr>
        <a:xfrm>
          <a:off x="1123188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72390</xdr:rowOff>
    </xdr:from>
    <xdr:to>
      <xdr:col>71</xdr:col>
      <xdr:colOff>177800</xdr:colOff>
      <xdr:row>61</xdr:row>
      <xdr:rowOff>100965</xdr:rowOff>
    </xdr:to>
    <xdr:cxnSp macro="">
      <xdr:nvCxnSpPr>
        <xdr:cNvPr id="561" name="直線コネクタ 560">
          <a:extLst>
            <a:ext uri="{FF2B5EF4-FFF2-40B4-BE49-F238E27FC236}">
              <a16:creationId xmlns:a16="http://schemas.microsoft.com/office/drawing/2014/main" id="{2E92661F-8D48-4566-B7C7-933CEE26680A}"/>
            </a:ext>
          </a:extLst>
        </xdr:cNvPr>
        <xdr:cNvCxnSpPr/>
      </xdr:nvCxnSpPr>
      <xdr:spPr>
        <a:xfrm>
          <a:off x="11282680" y="10298430"/>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562" name="n_1aveValue【学校施設】&#10;有形固定資産減価償却率">
          <a:extLst>
            <a:ext uri="{FF2B5EF4-FFF2-40B4-BE49-F238E27FC236}">
              <a16:creationId xmlns:a16="http://schemas.microsoft.com/office/drawing/2014/main" id="{68CB0A0A-E681-4AD1-BCCA-758EE1EEF018}"/>
            </a:ext>
          </a:extLst>
        </xdr:cNvPr>
        <xdr:cNvSpPr txBox="1"/>
      </xdr:nvSpPr>
      <xdr:spPr>
        <a:xfrm>
          <a:off x="134372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563" name="n_2aveValue【学校施設】&#10;有形固定資産減価償却率">
          <a:extLst>
            <a:ext uri="{FF2B5EF4-FFF2-40B4-BE49-F238E27FC236}">
              <a16:creationId xmlns:a16="http://schemas.microsoft.com/office/drawing/2014/main" id="{1B0D6650-A961-4E2C-9565-9167C51501C3}"/>
            </a:ext>
          </a:extLst>
        </xdr:cNvPr>
        <xdr:cNvSpPr txBox="1"/>
      </xdr:nvSpPr>
      <xdr:spPr>
        <a:xfrm>
          <a:off x="126752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4" name="n_3aveValue【学校施設】&#10;有形固定資産減価償却率">
          <a:extLst>
            <a:ext uri="{FF2B5EF4-FFF2-40B4-BE49-F238E27FC236}">
              <a16:creationId xmlns:a16="http://schemas.microsoft.com/office/drawing/2014/main" id="{C2BD564F-F486-4DFB-B56F-736C40E110B9}"/>
            </a:ext>
          </a:extLst>
        </xdr:cNvPr>
        <xdr:cNvSpPr txBox="1"/>
      </xdr:nvSpPr>
      <xdr:spPr>
        <a:xfrm>
          <a:off x="119005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565" name="n_4aveValue【学校施設】&#10;有形固定資産減価償却率">
          <a:extLst>
            <a:ext uri="{FF2B5EF4-FFF2-40B4-BE49-F238E27FC236}">
              <a16:creationId xmlns:a16="http://schemas.microsoft.com/office/drawing/2014/main" id="{3B592D3E-92D9-4BFD-A3AA-3CF128C2B67D}"/>
            </a:ext>
          </a:extLst>
        </xdr:cNvPr>
        <xdr:cNvSpPr txBox="1"/>
      </xdr:nvSpPr>
      <xdr:spPr>
        <a:xfrm>
          <a:off x="1110298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26687</xdr:rowOff>
    </xdr:from>
    <xdr:ext cx="405111" cy="259045"/>
    <xdr:sp macro="" textlink="">
      <xdr:nvSpPr>
        <xdr:cNvPr id="566" name="n_1mainValue【学校施設】&#10;有形固定資産減価償却率">
          <a:extLst>
            <a:ext uri="{FF2B5EF4-FFF2-40B4-BE49-F238E27FC236}">
              <a16:creationId xmlns:a16="http://schemas.microsoft.com/office/drawing/2014/main" id="{13C85CF8-76C2-4DE7-8446-F44B84BD9BE9}"/>
            </a:ext>
          </a:extLst>
        </xdr:cNvPr>
        <xdr:cNvSpPr txBox="1"/>
      </xdr:nvSpPr>
      <xdr:spPr>
        <a:xfrm>
          <a:off x="134372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169562</xdr:rowOff>
    </xdr:from>
    <xdr:ext cx="405111" cy="259045"/>
    <xdr:sp macro="" textlink="">
      <xdr:nvSpPr>
        <xdr:cNvPr id="567" name="n_2mainValue【学校施設】&#10;有形固定資産減価償却率">
          <a:extLst>
            <a:ext uri="{FF2B5EF4-FFF2-40B4-BE49-F238E27FC236}">
              <a16:creationId xmlns:a16="http://schemas.microsoft.com/office/drawing/2014/main" id="{F4C66811-F444-4491-A4EC-20F7B9A53441}"/>
            </a:ext>
          </a:extLst>
        </xdr:cNvPr>
        <xdr:cNvSpPr txBox="1"/>
      </xdr:nvSpPr>
      <xdr:spPr>
        <a:xfrm>
          <a:off x="126752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142892</xdr:rowOff>
    </xdr:from>
    <xdr:ext cx="405111" cy="259045"/>
    <xdr:sp macro="" textlink="">
      <xdr:nvSpPr>
        <xdr:cNvPr id="568" name="n_3mainValue【学校施設】&#10;有形固定資産減価償却率">
          <a:extLst>
            <a:ext uri="{FF2B5EF4-FFF2-40B4-BE49-F238E27FC236}">
              <a16:creationId xmlns:a16="http://schemas.microsoft.com/office/drawing/2014/main" id="{4E9D0CE4-E016-4881-AA0E-ACEC89586FA8}"/>
            </a:ext>
          </a:extLst>
        </xdr:cNvPr>
        <xdr:cNvSpPr txBox="1"/>
      </xdr:nvSpPr>
      <xdr:spPr>
        <a:xfrm>
          <a:off x="119005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114317</xdr:rowOff>
    </xdr:from>
    <xdr:ext cx="405111" cy="259045"/>
    <xdr:sp macro="" textlink="">
      <xdr:nvSpPr>
        <xdr:cNvPr id="569" name="n_4mainValue【学校施設】&#10;有形固定資産減価償却率">
          <a:extLst>
            <a:ext uri="{FF2B5EF4-FFF2-40B4-BE49-F238E27FC236}">
              <a16:creationId xmlns:a16="http://schemas.microsoft.com/office/drawing/2014/main" id="{E69573D7-19EB-4FF6-81D3-A049CC270BBE}"/>
            </a:ext>
          </a:extLst>
        </xdr:cNvPr>
        <xdr:cNvSpPr txBox="1"/>
      </xdr:nvSpPr>
      <xdr:spPr>
        <a:xfrm>
          <a:off x="1110298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A4E471CD-6201-41D7-B01F-1768D0C051D3}"/>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82B91FAC-3A46-4FC5-96E5-B986F649BF7A}"/>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FEE05388-2EE5-4B9F-B020-8DB7A470EEFB}"/>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D787A37E-C38A-4122-B9D3-CFC2768030BF}"/>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FD958B16-4D61-48C7-B255-621C956D18C8}"/>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2B506F09-672D-45C5-81F8-A0D0B59344D5}"/>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20408B44-CC94-4A37-A385-883B488B9AA7}"/>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306DBE58-6197-424D-9DE4-73B5005B6FAB}"/>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E67418EE-6C75-4A06-A60A-02782741359E}"/>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37287D53-2E27-49B7-999C-6E7DCBE83A75}"/>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07E9F664-497B-4599-83A9-FDD97CE1507E}"/>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D8B2C135-7AF0-4C86-B29D-1134BB1A2981}"/>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76895869-EA3D-4FF7-B96E-7510E8A6C72F}"/>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D231E7A7-A841-413E-8930-F5972BEB5C0E}"/>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5461BC4C-D5CA-457B-BD1A-5646E4B40C72}"/>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A8429338-451D-429C-BDA5-64F728165395}"/>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E20D03CF-F5AA-4C3B-BDFC-77F105C54C4B}"/>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D6A9FD47-297B-4E03-9E55-2E9EEB740C46}"/>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213B95CB-8A20-495A-BE06-010C4E87F715}"/>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F3B4C139-E0CE-44A5-AE83-5E54DEDC93CC}"/>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F6B3DA09-0EC0-4249-A99D-0137A1E82031}"/>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a:extLst>
            <a:ext uri="{FF2B5EF4-FFF2-40B4-BE49-F238E27FC236}">
              <a16:creationId xmlns:a16="http://schemas.microsoft.com/office/drawing/2014/main" id="{0986C47A-7FBE-42DB-9ECE-6343712E8806}"/>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21690A47-0841-4AEF-869E-C0BF75160F92}"/>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a:extLst>
            <a:ext uri="{FF2B5EF4-FFF2-40B4-BE49-F238E27FC236}">
              <a16:creationId xmlns:a16="http://schemas.microsoft.com/office/drawing/2014/main" id="{04C3567E-061A-4A2B-B2EF-BBB1C68F00D1}"/>
            </a:ext>
          </a:extLst>
        </xdr:cNvPr>
        <xdr:cNvCxnSpPr/>
      </xdr:nvCxnSpPr>
      <xdr:spPr>
        <a:xfrm flipV="1">
          <a:off x="19509104" y="9448609"/>
          <a:ext cx="0" cy="1212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a:extLst>
            <a:ext uri="{FF2B5EF4-FFF2-40B4-BE49-F238E27FC236}">
              <a16:creationId xmlns:a16="http://schemas.microsoft.com/office/drawing/2014/main" id="{F8E4A17A-4953-46BD-A873-5ACDF84DBACD}"/>
            </a:ext>
          </a:extLst>
        </xdr:cNvPr>
        <xdr:cNvSpPr txBox="1"/>
      </xdr:nvSpPr>
      <xdr:spPr>
        <a:xfrm>
          <a:off x="19547840" y="1066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a:extLst>
            <a:ext uri="{FF2B5EF4-FFF2-40B4-BE49-F238E27FC236}">
              <a16:creationId xmlns:a16="http://schemas.microsoft.com/office/drawing/2014/main" id="{36DE864C-605B-45B2-935A-F07E53E92C25}"/>
            </a:ext>
          </a:extLst>
        </xdr:cNvPr>
        <xdr:cNvCxnSpPr/>
      </xdr:nvCxnSpPr>
      <xdr:spPr>
        <a:xfrm>
          <a:off x="19443700" y="10661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a:extLst>
            <a:ext uri="{FF2B5EF4-FFF2-40B4-BE49-F238E27FC236}">
              <a16:creationId xmlns:a16="http://schemas.microsoft.com/office/drawing/2014/main" id="{4D9596E8-2B4C-4F4D-AA38-A21E1115FA51}"/>
            </a:ext>
          </a:extLst>
        </xdr:cNvPr>
        <xdr:cNvSpPr txBox="1"/>
      </xdr:nvSpPr>
      <xdr:spPr>
        <a:xfrm>
          <a:off x="19547840" y="922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a:extLst>
            <a:ext uri="{FF2B5EF4-FFF2-40B4-BE49-F238E27FC236}">
              <a16:creationId xmlns:a16="http://schemas.microsoft.com/office/drawing/2014/main" id="{C202C241-D5B9-471A-B1C6-615522BD05C2}"/>
            </a:ext>
          </a:extLst>
        </xdr:cNvPr>
        <xdr:cNvCxnSpPr/>
      </xdr:nvCxnSpPr>
      <xdr:spPr>
        <a:xfrm>
          <a:off x="19443700" y="94486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a:extLst>
            <a:ext uri="{FF2B5EF4-FFF2-40B4-BE49-F238E27FC236}">
              <a16:creationId xmlns:a16="http://schemas.microsoft.com/office/drawing/2014/main" id="{8253D783-2C0C-449F-9496-77712F61972E}"/>
            </a:ext>
          </a:extLst>
        </xdr:cNvPr>
        <xdr:cNvSpPr txBox="1"/>
      </xdr:nvSpPr>
      <xdr:spPr>
        <a:xfrm>
          <a:off x="19547840" y="10330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a:extLst>
            <a:ext uri="{FF2B5EF4-FFF2-40B4-BE49-F238E27FC236}">
              <a16:creationId xmlns:a16="http://schemas.microsoft.com/office/drawing/2014/main" id="{E77EED2C-A7E5-4A95-95AE-A898E925623D}"/>
            </a:ext>
          </a:extLst>
        </xdr:cNvPr>
        <xdr:cNvSpPr/>
      </xdr:nvSpPr>
      <xdr:spPr>
        <a:xfrm>
          <a:off x="19458940" y="10475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a:extLst>
            <a:ext uri="{FF2B5EF4-FFF2-40B4-BE49-F238E27FC236}">
              <a16:creationId xmlns:a16="http://schemas.microsoft.com/office/drawing/2014/main" id="{885EE29D-EF35-4F1B-8D22-1741D487FC72}"/>
            </a:ext>
          </a:extLst>
        </xdr:cNvPr>
        <xdr:cNvSpPr/>
      </xdr:nvSpPr>
      <xdr:spPr>
        <a:xfrm>
          <a:off x="18735040" y="104733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a:extLst>
            <a:ext uri="{FF2B5EF4-FFF2-40B4-BE49-F238E27FC236}">
              <a16:creationId xmlns:a16="http://schemas.microsoft.com/office/drawing/2014/main" id="{8574FC5F-E7F5-4430-951C-A805A70E1762}"/>
            </a:ext>
          </a:extLst>
        </xdr:cNvPr>
        <xdr:cNvSpPr/>
      </xdr:nvSpPr>
      <xdr:spPr>
        <a:xfrm>
          <a:off x="17937480" y="104775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a:extLst>
            <a:ext uri="{FF2B5EF4-FFF2-40B4-BE49-F238E27FC236}">
              <a16:creationId xmlns:a16="http://schemas.microsoft.com/office/drawing/2014/main" id="{5EAA9D0D-11C1-4918-9ECD-38F1340555F3}"/>
            </a:ext>
          </a:extLst>
        </xdr:cNvPr>
        <xdr:cNvSpPr/>
      </xdr:nvSpPr>
      <xdr:spPr>
        <a:xfrm>
          <a:off x="17162780" y="10483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a:extLst>
            <a:ext uri="{FF2B5EF4-FFF2-40B4-BE49-F238E27FC236}">
              <a16:creationId xmlns:a16="http://schemas.microsoft.com/office/drawing/2014/main" id="{844E7652-9F6D-4573-B4CD-CD254A960D8A}"/>
            </a:ext>
          </a:extLst>
        </xdr:cNvPr>
        <xdr:cNvSpPr/>
      </xdr:nvSpPr>
      <xdr:spPr>
        <a:xfrm>
          <a:off x="16388080" y="104827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97985BB9-57A1-47CE-8AFF-E00B39DBB89C}"/>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D0DD5398-9FBC-4EDB-A52E-A3B6DD1A38D9}"/>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C1718FF0-693E-4E59-A121-5ADD83569A58}"/>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3DD40D9B-2274-4D45-B5FB-0DD4DB20A7D7}"/>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E3DD9005-43E7-4ABE-8F7F-6605697D5012}"/>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111696</xdr:rowOff>
    </xdr:from>
    <xdr:to>
      <xdr:col>116</xdr:col>
      <xdr:colOff>114300</xdr:colOff>
      <xdr:row>63</xdr:row>
      <xdr:rowOff>41846</xdr:rowOff>
    </xdr:to>
    <xdr:sp macro="" textlink="">
      <xdr:nvSpPr>
        <xdr:cNvPr id="609" name="楕円 608">
          <a:extLst>
            <a:ext uri="{FF2B5EF4-FFF2-40B4-BE49-F238E27FC236}">
              <a16:creationId xmlns:a16="http://schemas.microsoft.com/office/drawing/2014/main" id="{2826E3B8-A706-46FC-A8C0-1B4DAF9AF618}"/>
            </a:ext>
          </a:extLst>
        </xdr:cNvPr>
        <xdr:cNvSpPr/>
      </xdr:nvSpPr>
      <xdr:spPr>
        <a:xfrm>
          <a:off x="19458940" y="105053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60405</xdr:rowOff>
    </xdr:from>
    <xdr:ext cx="469744" cy="259045"/>
    <xdr:sp macro="" textlink="">
      <xdr:nvSpPr>
        <xdr:cNvPr id="610" name="【学校施設】&#10;一人当たり面積該当値テキスト">
          <a:extLst>
            <a:ext uri="{FF2B5EF4-FFF2-40B4-BE49-F238E27FC236}">
              <a16:creationId xmlns:a16="http://schemas.microsoft.com/office/drawing/2014/main" id="{D6AF9251-F6F1-4B97-A6E2-2D44F1F36B8D}"/>
            </a:ext>
          </a:extLst>
        </xdr:cNvPr>
        <xdr:cNvSpPr txBox="1"/>
      </xdr:nvSpPr>
      <xdr:spPr>
        <a:xfrm>
          <a:off x="19547840" y="1045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112649</xdr:rowOff>
    </xdr:from>
    <xdr:to>
      <xdr:col>112</xdr:col>
      <xdr:colOff>38100</xdr:colOff>
      <xdr:row>63</xdr:row>
      <xdr:rowOff>42799</xdr:rowOff>
    </xdr:to>
    <xdr:sp macro="" textlink="">
      <xdr:nvSpPr>
        <xdr:cNvPr id="611" name="楕円 610">
          <a:extLst>
            <a:ext uri="{FF2B5EF4-FFF2-40B4-BE49-F238E27FC236}">
              <a16:creationId xmlns:a16="http://schemas.microsoft.com/office/drawing/2014/main" id="{9C107E76-A486-402F-B653-CE51F3D95850}"/>
            </a:ext>
          </a:extLst>
        </xdr:cNvPr>
        <xdr:cNvSpPr/>
      </xdr:nvSpPr>
      <xdr:spPr>
        <a:xfrm>
          <a:off x="18735040" y="105063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162496</xdr:rowOff>
    </xdr:from>
    <xdr:to>
      <xdr:col>116</xdr:col>
      <xdr:colOff>63500</xdr:colOff>
      <xdr:row>62</xdr:row>
      <xdr:rowOff>163449</xdr:rowOff>
    </xdr:to>
    <xdr:cxnSp macro="">
      <xdr:nvCxnSpPr>
        <xdr:cNvPr id="612" name="直線コネクタ 611">
          <a:extLst>
            <a:ext uri="{FF2B5EF4-FFF2-40B4-BE49-F238E27FC236}">
              <a16:creationId xmlns:a16="http://schemas.microsoft.com/office/drawing/2014/main" id="{A012C6A4-772D-4E97-8238-6DA7F95F7281}"/>
            </a:ext>
          </a:extLst>
        </xdr:cNvPr>
        <xdr:cNvCxnSpPr/>
      </xdr:nvCxnSpPr>
      <xdr:spPr>
        <a:xfrm flipV="1">
          <a:off x="18778220" y="10556176"/>
          <a:ext cx="73152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114364</xdr:rowOff>
    </xdr:from>
    <xdr:to>
      <xdr:col>107</xdr:col>
      <xdr:colOff>101600</xdr:colOff>
      <xdr:row>63</xdr:row>
      <xdr:rowOff>44514</xdr:rowOff>
    </xdr:to>
    <xdr:sp macro="" textlink="">
      <xdr:nvSpPr>
        <xdr:cNvPr id="613" name="楕円 612">
          <a:extLst>
            <a:ext uri="{FF2B5EF4-FFF2-40B4-BE49-F238E27FC236}">
              <a16:creationId xmlns:a16="http://schemas.microsoft.com/office/drawing/2014/main" id="{A45CAF5D-C2C1-4F06-BA75-669F6F8817C1}"/>
            </a:ext>
          </a:extLst>
        </xdr:cNvPr>
        <xdr:cNvSpPr/>
      </xdr:nvSpPr>
      <xdr:spPr>
        <a:xfrm>
          <a:off x="17937480" y="105080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163449</xdr:rowOff>
    </xdr:from>
    <xdr:to>
      <xdr:col>111</xdr:col>
      <xdr:colOff>177800</xdr:colOff>
      <xdr:row>62</xdr:row>
      <xdr:rowOff>165164</xdr:rowOff>
    </xdr:to>
    <xdr:cxnSp macro="">
      <xdr:nvCxnSpPr>
        <xdr:cNvPr id="614" name="直線コネクタ 613">
          <a:extLst>
            <a:ext uri="{FF2B5EF4-FFF2-40B4-BE49-F238E27FC236}">
              <a16:creationId xmlns:a16="http://schemas.microsoft.com/office/drawing/2014/main" id="{5A0D5F5F-C466-4D5F-BEBE-EAAC1B876AE8}"/>
            </a:ext>
          </a:extLst>
        </xdr:cNvPr>
        <xdr:cNvCxnSpPr/>
      </xdr:nvCxnSpPr>
      <xdr:spPr>
        <a:xfrm flipV="1">
          <a:off x="17988280" y="10557129"/>
          <a:ext cx="78994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116269</xdr:rowOff>
    </xdr:from>
    <xdr:to>
      <xdr:col>102</xdr:col>
      <xdr:colOff>165100</xdr:colOff>
      <xdr:row>63</xdr:row>
      <xdr:rowOff>46419</xdr:rowOff>
    </xdr:to>
    <xdr:sp macro="" textlink="">
      <xdr:nvSpPr>
        <xdr:cNvPr id="615" name="楕円 614">
          <a:extLst>
            <a:ext uri="{FF2B5EF4-FFF2-40B4-BE49-F238E27FC236}">
              <a16:creationId xmlns:a16="http://schemas.microsoft.com/office/drawing/2014/main" id="{B24D964A-DF3F-438D-AEFC-0D31F90E7CB4}"/>
            </a:ext>
          </a:extLst>
        </xdr:cNvPr>
        <xdr:cNvSpPr/>
      </xdr:nvSpPr>
      <xdr:spPr>
        <a:xfrm>
          <a:off x="17162780" y="105099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165164</xdr:rowOff>
    </xdr:from>
    <xdr:to>
      <xdr:col>107</xdr:col>
      <xdr:colOff>50800</xdr:colOff>
      <xdr:row>62</xdr:row>
      <xdr:rowOff>167069</xdr:rowOff>
    </xdr:to>
    <xdr:cxnSp macro="">
      <xdr:nvCxnSpPr>
        <xdr:cNvPr id="616" name="直線コネクタ 615">
          <a:extLst>
            <a:ext uri="{FF2B5EF4-FFF2-40B4-BE49-F238E27FC236}">
              <a16:creationId xmlns:a16="http://schemas.microsoft.com/office/drawing/2014/main" id="{7DD66D01-A52A-444C-AA73-47E70B304B1E}"/>
            </a:ext>
          </a:extLst>
        </xdr:cNvPr>
        <xdr:cNvCxnSpPr/>
      </xdr:nvCxnSpPr>
      <xdr:spPr>
        <a:xfrm flipV="1">
          <a:off x="17213580" y="10558844"/>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118173</xdr:rowOff>
    </xdr:from>
    <xdr:to>
      <xdr:col>98</xdr:col>
      <xdr:colOff>38100</xdr:colOff>
      <xdr:row>63</xdr:row>
      <xdr:rowOff>48323</xdr:rowOff>
    </xdr:to>
    <xdr:sp macro="" textlink="">
      <xdr:nvSpPr>
        <xdr:cNvPr id="617" name="楕円 616">
          <a:extLst>
            <a:ext uri="{FF2B5EF4-FFF2-40B4-BE49-F238E27FC236}">
              <a16:creationId xmlns:a16="http://schemas.microsoft.com/office/drawing/2014/main" id="{99B59E90-1B2F-4261-81D3-C8B85429802D}"/>
            </a:ext>
          </a:extLst>
        </xdr:cNvPr>
        <xdr:cNvSpPr/>
      </xdr:nvSpPr>
      <xdr:spPr>
        <a:xfrm>
          <a:off x="16388080" y="105118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167069</xdr:rowOff>
    </xdr:from>
    <xdr:to>
      <xdr:col>102</xdr:col>
      <xdr:colOff>114300</xdr:colOff>
      <xdr:row>62</xdr:row>
      <xdr:rowOff>168973</xdr:rowOff>
    </xdr:to>
    <xdr:cxnSp macro="">
      <xdr:nvCxnSpPr>
        <xdr:cNvPr id="618" name="直線コネクタ 617">
          <a:extLst>
            <a:ext uri="{FF2B5EF4-FFF2-40B4-BE49-F238E27FC236}">
              <a16:creationId xmlns:a16="http://schemas.microsoft.com/office/drawing/2014/main" id="{8E6987BC-4F52-4F3B-AF4B-32999D6736AA}"/>
            </a:ext>
          </a:extLst>
        </xdr:cNvPr>
        <xdr:cNvCxnSpPr/>
      </xdr:nvCxnSpPr>
      <xdr:spPr>
        <a:xfrm flipV="1">
          <a:off x="16431260" y="10560749"/>
          <a:ext cx="78232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619" name="n_1aveValue【学校施設】&#10;一人当たり面積">
          <a:extLst>
            <a:ext uri="{FF2B5EF4-FFF2-40B4-BE49-F238E27FC236}">
              <a16:creationId xmlns:a16="http://schemas.microsoft.com/office/drawing/2014/main" id="{CDBC91E8-0560-4C46-9C76-F80A199C58D5}"/>
            </a:ext>
          </a:extLst>
        </xdr:cNvPr>
        <xdr:cNvSpPr txBox="1"/>
      </xdr:nvSpPr>
      <xdr:spPr>
        <a:xfrm>
          <a:off x="18561127" y="1025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620" name="n_2aveValue【学校施設】&#10;一人当たり面積">
          <a:extLst>
            <a:ext uri="{FF2B5EF4-FFF2-40B4-BE49-F238E27FC236}">
              <a16:creationId xmlns:a16="http://schemas.microsoft.com/office/drawing/2014/main" id="{F18E1276-0EDE-4FB5-9763-C8A7ADBA4131}"/>
            </a:ext>
          </a:extLst>
        </xdr:cNvPr>
        <xdr:cNvSpPr txBox="1"/>
      </xdr:nvSpPr>
      <xdr:spPr>
        <a:xfrm>
          <a:off x="17776267" y="1025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621" name="n_3aveValue【学校施設】&#10;一人当たり面積">
          <a:extLst>
            <a:ext uri="{FF2B5EF4-FFF2-40B4-BE49-F238E27FC236}">
              <a16:creationId xmlns:a16="http://schemas.microsoft.com/office/drawing/2014/main" id="{F63D85B7-63A4-4D19-BFFD-2A5E15AAF33E}"/>
            </a:ext>
          </a:extLst>
        </xdr:cNvPr>
        <xdr:cNvSpPr txBox="1"/>
      </xdr:nvSpPr>
      <xdr:spPr>
        <a:xfrm>
          <a:off x="17001567" y="1026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622" name="n_4aveValue【学校施設】&#10;一人当たり面積">
          <a:extLst>
            <a:ext uri="{FF2B5EF4-FFF2-40B4-BE49-F238E27FC236}">
              <a16:creationId xmlns:a16="http://schemas.microsoft.com/office/drawing/2014/main" id="{F9D4ABBC-186E-4B5B-9D04-73699A8DBE7E}"/>
            </a:ext>
          </a:extLst>
        </xdr:cNvPr>
        <xdr:cNvSpPr txBox="1"/>
      </xdr:nvSpPr>
      <xdr:spPr>
        <a:xfrm>
          <a:off x="16226867" y="1026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33926</xdr:rowOff>
    </xdr:from>
    <xdr:ext cx="469744" cy="259045"/>
    <xdr:sp macro="" textlink="">
      <xdr:nvSpPr>
        <xdr:cNvPr id="623" name="n_1mainValue【学校施設】&#10;一人当たり面積">
          <a:extLst>
            <a:ext uri="{FF2B5EF4-FFF2-40B4-BE49-F238E27FC236}">
              <a16:creationId xmlns:a16="http://schemas.microsoft.com/office/drawing/2014/main" id="{236623B3-F77E-49AD-9711-EFC4CE27E4D2}"/>
            </a:ext>
          </a:extLst>
        </xdr:cNvPr>
        <xdr:cNvSpPr txBox="1"/>
      </xdr:nvSpPr>
      <xdr:spPr>
        <a:xfrm>
          <a:off x="18561127" y="1059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35641</xdr:rowOff>
    </xdr:from>
    <xdr:ext cx="469744" cy="259045"/>
    <xdr:sp macro="" textlink="">
      <xdr:nvSpPr>
        <xdr:cNvPr id="624" name="n_2mainValue【学校施設】&#10;一人当たり面積">
          <a:extLst>
            <a:ext uri="{FF2B5EF4-FFF2-40B4-BE49-F238E27FC236}">
              <a16:creationId xmlns:a16="http://schemas.microsoft.com/office/drawing/2014/main" id="{60B88CD8-0CB4-4B9D-88BB-C1482B5522AE}"/>
            </a:ext>
          </a:extLst>
        </xdr:cNvPr>
        <xdr:cNvSpPr txBox="1"/>
      </xdr:nvSpPr>
      <xdr:spPr>
        <a:xfrm>
          <a:off x="17776267" y="1059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37546</xdr:rowOff>
    </xdr:from>
    <xdr:ext cx="469744" cy="259045"/>
    <xdr:sp macro="" textlink="">
      <xdr:nvSpPr>
        <xdr:cNvPr id="625" name="n_3mainValue【学校施設】&#10;一人当たり面積">
          <a:extLst>
            <a:ext uri="{FF2B5EF4-FFF2-40B4-BE49-F238E27FC236}">
              <a16:creationId xmlns:a16="http://schemas.microsoft.com/office/drawing/2014/main" id="{54FA8B81-9920-49A2-B517-13035859FF5F}"/>
            </a:ext>
          </a:extLst>
        </xdr:cNvPr>
        <xdr:cNvSpPr txBox="1"/>
      </xdr:nvSpPr>
      <xdr:spPr>
        <a:xfrm>
          <a:off x="17001567" y="1059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39450</xdr:rowOff>
    </xdr:from>
    <xdr:ext cx="469744" cy="259045"/>
    <xdr:sp macro="" textlink="">
      <xdr:nvSpPr>
        <xdr:cNvPr id="626" name="n_4mainValue【学校施設】&#10;一人当たり面積">
          <a:extLst>
            <a:ext uri="{FF2B5EF4-FFF2-40B4-BE49-F238E27FC236}">
              <a16:creationId xmlns:a16="http://schemas.microsoft.com/office/drawing/2014/main" id="{BF3F560B-14DA-44EE-9F0A-6BF6A8BBD039}"/>
            </a:ext>
          </a:extLst>
        </xdr:cNvPr>
        <xdr:cNvSpPr txBox="1"/>
      </xdr:nvSpPr>
      <xdr:spPr>
        <a:xfrm>
          <a:off x="16226867" y="1060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F0BE447F-E866-47AD-9BBB-C0821CDC4782}"/>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91A6B3D2-E7CF-42FB-B2F4-1C6030377A02}"/>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35FCCEB0-1160-49B0-AD49-1157E386F8D4}"/>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DD8875AF-99F7-41BF-9FC8-824D754F817A}"/>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6618B1F4-AC3C-4876-BA9B-3DEBA0E5DF87}"/>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9EF43893-A1AD-4D6B-8606-8221AD979B8D}"/>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BEAB0C24-AE90-41A3-AC38-42183AFE31D8}"/>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20EF02F8-1981-4E89-80CC-52683DE8D625}"/>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A70A878A-6F8D-46AC-B04C-D68CB03D8C0A}"/>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6198046B-BB7B-4979-AFD4-6BFD4AD89475}"/>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73F0E283-470B-4C61-9727-EF79B2667CC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2C2DFD4C-F722-412C-BC5C-7803DF9F0779}"/>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a16="http://schemas.microsoft.com/office/drawing/2014/main" id="{AB26ADEB-9EEA-48E3-9857-EF958BA8CA74}"/>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C6308CA2-A008-4DE3-A183-596E2F33742A}"/>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18F8A6EF-3805-46EA-8DD9-CC6F5C1A9FBD}"/>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3ACED253-08AD-47E1-9211-DDA23F820FD3}"/>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BE0BFA5A-6D77-4F72-9924-DA520F82F6AF}"/>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BD2A4F4B-9A1C-4038-AB9B-011CBE11FF6A}"/>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B5CD6128-AB4B-4B3E-BD20-4565761974E3}"/>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B49BFF4E-48F6-4570-B092-96678FEF364D}"/>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5A1A5E94-4CCB-44ED-83C4-3578BD458AB6}"/>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E837C4C1-6A73-4A33-8A2C-65058188A158}"/>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a16="http://schemas.microsoft.com/office/drawing/2014/main" id="{D623D7D0-96BE-4E80-8475-B3EEC9AC5EA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30E22587-D6AE-4140-9150-9A344A54F81A}"/>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a:extLst>
            <a:ext uri="{FF2B5EF4-FFF2-40B4-BE49-F238E27FC236}">
              <a16:creationId xmlns:a16="http://schemas.microsoft.com/office/drawing/2014/main" id="{85774D0B-A901-4CA9-A5CA-1DBC1C36B354}"/>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52" name="直線コネクタ 651">
          <a:extLst>
            <a:ext uri="{FF2B5EF4-FFF2-40B4-BE49-F238E27FC236}">
              <a16:creationId xmlns:a16="http://schemas.microsoft.com/office/drawing/2014/main" id="{6FF92525-AE10-40C7-9D0E-1A7843A73E33}"/>
            </a:ext>
          </a:extLst>
        </xdr:cNvPr>
        <xdr:cNvCxnSpPr/>
      </xdr:nvCxnSpPr>
      <xdr:spPr>
        <a:xfrm flipV="1">
          <a:off x="14375764" y="13156475"/>
          <a:ext cx="0" cy="142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a:extLst>
            <a:ext uri="{FF2B5EF4-FFF2-40B4-BE49-F238E27FC236}">
              <a16:creationId xmlns:a16="http://schemas.microsoft.com/office/drawing/2014/main" id="{37AB4387-C435-4972-9A7E-3669611C02D8}"/>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a:extLst>
            <a:ext uri="{FF2B5EF4-FFF2-40B4-BE49-F238E27FC236}">
              <a16:creationId xmlns:a16="http://schemas.microsoft.com/office/drawing/2014/main" id="{97D984E3-954D-4F9A-AFCF-87CA168C28FA}"/>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55" name="【児童館】&#10;有形固定資産減価償却率最大値テキスト">
          <a:extLst>
            <a:ext uri="{FF2B5EF4-FFF2-40B4-BE49-F238E27FC236}">
              <a16:creationId xmlns:a16="http://schemas.microsoft.com/office/drawing/2014/main" id="{C6AAB8B4-52C0-40F9-A2D6-3F63819B0D33}"/>
            </a:ext>
          </a:extLst>
        </xdr:cNvPr>
        <xdr:cNvSpPr txBox="1"/>
      </xdr:nvSpPr>
      <xdr:spPr>
        <a:xfrm>
          <a:off x="14414500" y="12935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6" name="直線コネクタ 655">
          <a:extLst>
            <a:ext uri="{FF2B5EF4-FFF2-40B4-BE49-F238E27FC236}">
              <a16:creationId xmlns:a16="http://schemas.microsoft.com/office/drawing/2014/main" id="{47C8F148-0745-48EB-90B2-9BD0B746687C}"/>
            </a:ext>
          </a:extLst>
        </xdr:cNvPr>
        <xdr:cNvCxnSpPr/>
      </xdr:nvCxnSpPr>
      <xdr:spPr>
        <a:xfrm>
          <a:off x="14287500" y="13156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7" name="【児童館】&#10;有形固定資産減価償却率平均値テキスト">
          <a:extLst>
            <a:ext uri="{FF2B5EF4-FFF2-40B4-BE49-F238E27FC236}">
              <a16:creationId xmlns:a16="http://schemas.microsoft.com/office/drawing/2014/main" id="{5C77C038-5188-44AD-9A24-F3489152EC61}"/>
            </a:ext>
          </a:extLst>
        </xdr:cNvPr>
        <xdr:cNvSpPr txBox="1"/>
      </xdr:nvSpPr>
      <xdr:spPr>
        <a:xfrm>
          <a:off x="14414500" y="13652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8" name="フローチャート: 判断 657">
          <a:extLst>
            <a:ext uri="{FF2B5EF4-FFF2-40B4-BE49-F238E27FC236}">
              <a16:creationId xmlns:a16="http://schemas.microsoft.com/office/drawing/2014/main" id="{AD17F791-1EC5-47C2-8C68-F335051B8BDB}"/>
            </a:ext>
          </a:extLst>
        </xdr:cNvPr>
        <xdr:cNvSpPr/>
      </xdr:nvSpPr>
      <xdr:spPr>
        <a:xfrm>
          <a:off x="14325600" y="1379746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659" name="フローチャート: 判断 658">
          <a:extLst>
            <a:ext uri="{FF2B5EF4-FFF2-40B4-BE49-F238E27FC236}">
              <a16:creationId xmlns:a16="http://schemas.microsoft.com/office/drawing/2014/main" id="{AF7871BE-20C5-4096-B647-2ABB70B11ECD}"/>
            </a:ext>
          </a:extLst>
        </xdr:cNvPr>
        <xdr:cNvSpPr/>
      </xdr:nvSpPr>
      <xdr:spPr>
        <a:xfrm>
          <a:off x="13578840" y="13833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60" name="フローチャート: 判断 659">
          <a:extLst>
            <a:ext uri="{FF2B5EF4-FFF2-40B4-BE49-F238E27FC236}">
              <a16:creationId xmlns:a16="http://schemas.microsoft.com/office/drawing/2014/main" id="{A313D27E-3174-42A7-A7F4-D92D7836151D}"/>
            </a:ext>
          </a:extLst>
        </xdr:cNvPr>
        <xdr:cNvSpPr/>
      </xdr:nvSpPr>
      <xdr:spPr>
        <a:xfrm>
          <a:off x="12804140" y="138219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61" name="フローチャート: 判断 660">
          <a:extLst>
            <a:ext uri="{FF2B5EF4-FFF2-40B4-BE49-F238E27FC236}">
              <a16:creationId xmlns:a16="http://schemas.microsoft.com/office/drawing/2014/main" id="{08C2531E-6455-4901-B1C4-3A7A0C92FB5A}"/>
            </a:ext>
          </a:extLst>
        </xdr:cNvPr>
        <xdr:cNvSpPr/>
      </xdr:nvSpPr>
      <xdr:spPr>
        <a:xfrm>
          <a:off x="12029440" y="138154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662" name="フローチャート: 判断 661">
          <a:extLst>
            <a:ext uri="{FF2B5EF4-FFF2-40B4-BE49-F238E27FC236}">
              <a16:creationId xmlns:a16="http://schemas.microsoft.com/office/drawing/2014/main" id="{86FB5E48-0335-4AE7-98F8-A1940D1E731F}"/>
            </a:ext>
          </a:extLst>
        </xdr:cNvPr>
        <xdr:cNvSpPr/>
      </xdr:nvSpPr>
      <xdr:spPr>
        <a:xfrm>
          <a:off x="1123188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65BEBBF5-09C7-4139-900C-94C017B90AD1}"/>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ACE47254-34B0-46E1-927D-100A2A791CBA}"/>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49AF0219-3C53-4EB3-B2AC-88DBDCD07AB7}"/>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83052C9F-FA65-48E4-8018-FF15E3560926}"/>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709E3B16-1E2F-4606-A8E0-32B1FD05D735}"/>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28121</xdr:rowOff>
    </xdr:from>
    <xdr:to>
      <xdr:col>85</xdr:col>
      <xdr:colOff>177800</xdr:colOff>
      <xdr:row>85</xdr:row>
      <xdr:rowOff>129721</xdr:rowOff>
    </xdr:to>
    <xdr:sp macro="" textlink="">
      <xdr:nvSpPr>
        <xdr:cNvPr id="668" name="楕円 667">
          <a:extLst>
            <a:ext uri="{FF2B5EF4-FFF2-40B4-BE49-F238E27FC236}">
              <a16:creationId xmlns:a16="http://schemas.microsoft.com/office/drawing/2014/main" id="{15F68B06-8BAE-4FE6-AA70-E702FA589FE6}"/>
            </a:ext>
          </a:extLst>
        </xdr:cNvPr>
        <xdr:cNvSpPr/>
      </xdr:nvSpPr>
      <xdr:spPr>
        <a:xfrm>
          <a:off x="14325600" y="1427752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6548</xdr:rowOff>
    </xdr:from>
    <xdr:ext cx="405111" cy="259045"/>
    <xdr:sp macro="" textlink="">
      <xdr:nvSpPr>
        <xdr:cNvPr id="669" name="【児童館】&#10;有形固定資産減価償却率該当値テキスト">
          <a:extLst>
            <a:ext uri="{FF2B5EF4-FFF2-40B4-BE49-F238E27FC236}">
              <a16:creationId xmlns:a16="http://schemas.microsoft.com/office/drawing/2014/main" id="{C091A4C2-95DF-4F00-8353-3E05D80C8AF0}"/>
            </a:ext>
          </a:extLst>
        </xdr:cNvPr>
        <xdr:cNvSpPr txBox="1"/>
      </xdr:nvSpPr>
      <xdr:spPr>
        <a:xfrm>
          <a:off x="14414500" y="14255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166914</xdr:rowOff>
    </xdr:from>
    <xdr:to>
      <xdr:col>81</xdr:col>
      <xdr:colOff>101600</xdr:colOff>
      <xdr:row>85</xdr:row>
      <xdr:rowOff>97064</xdr:rowOff>
    </xdr:to>
    <xdr:sp macro="" textlink="">
      <xdr:nvSpPr>
        <xdr:cNvPr id="670" name="楕円 669">
          <a:extLst>
            <a:ext uri="{FF2B5EF4-FFF2-40B4-BE49-F238E27FC236}">
              <a16:creationId xmlns:a16="http://schemas.microsoft.com/office/drawing/2014/main" id="{F8D6E1D8-1064-4383-8DC8-B2D613888D14}"/>
            </a:ext>
          </a:extLst>
        </xdr:cNvPr>
        <xdr:cNvSpPr/>
      </xdr:nvSpPr>
      <xdr:spPr>
        <a:xfrm>
          <a:off x="13578840" y="142486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46264</xdr:rowOff>
    </xdr:from>
    <xdr:to>
      <xdr:col>85</xdr:col>
      <xdr:colOff>127000</xdr:colOff>
      <xdr:row>85</xdr:row>
      <xdr:rowOff>78921</xdr:rowOff>
    </xdr:to>
    <xdr:cxnSp macro="">
      <xdr:nvCxnSpPr>
        <xdr:cNvPr id="671" name="直線コネクタ 670">
          <a:extLst>
            <a:ext uri="{FF2B5EF4-FFF2-40B4-BE49-F238E27FC236}">
              <a16:creationId xmlns:a16="http://schemas.microsoft.com/office/drawing/2014/main" id="{12306419-F679-45E7-8C41-CD9EA91B55A5}"/>
            </a:ext>
          </a:extLst>
        </xdr:cNvPr>
        <xdr:cNvCxnSpPr/>
      </xdr:nvCxnSpPr>
      <xdr:spPr>
        <a:xfrm>
          <a:off x="13629640" y="14295664"/>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134257</xdr:rowOff>
    </xdr:from>
    <xdr:to>
      <xdr:col>76</xdr:col>
      <xdr:colOff>165100</xdr:colOff>
      <xdr:row>85</xdr:row>
      <xdr:rowOff>64407</xdr:rowOff>
    </xdr:to>
    <xdr:sp macro="" textlink="">
      <xdr:nvSpPr>
        <xdr:cNvPr id="672" name="楕円 671">
          <a:extLst>
            <a:ext uri="{FF2B5EF4-FFF2-40B4-BE49-F238E27FC236}">
              <a16:creationId xmlns:a16="http://schemas.microsoft.com/office/drawing/2014/main" id="{68EE85E9-FFF5-4F40-9805-9FABF88D0CE9}"/>
            </a:ext>
          </a:extLst>
        </xdr:cNvPr>
        <xdr:cNvSpPr/>
      </xdr:nvSpPr>
      <xdr:spPr>
        <a:xfrm>
          <a:off x="12804140" y="142160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13607</xdr:rowOff>
    </xdr:from>
    <xdr:to>
      <xdr:col>81</xdr:col>
      <xdr:colOff>50800</xdr:colOff>
      <xdr:row>85</xdr:row>
      <xdr:rowOff>46264</xdr:rowOff>
    </xdr:to>
    <xdr:cxnSp macro="">
      <xdr:nvCxnSpPr>
        <xdr:cNvPr id="673" name="直線コネクタ 672">
          <a:extLst>
            <a:ext uri="{FF2B5EF4-FFF2-40B4-BE49-F238E27FC236}">
              <a16:creationId xmlns:a16="http://schemas.microsoft.com/office/drawing/2014/main" id="{1E9904E4-DBAE-4227-AA5C-47AE941344D6}"/>
            </a:ext>
          </a:extLst>
        </xdr:cNvPr>
        <xdr:cNvCxnSpPr/>
      </xdr:nvCxnSpPr>
      <xdr:spPr>
        <a:xfrm>
          <a:off x="12854940" y="14263007"/>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101600</xdr:rowOff>
    </xdr:from>
    <xdr:to>
      <xdr:col>72</xdr:col>
      <xdr:colOff>38100</xdr:colOff>
      <xdr:row>85</xdr:row>
      <xdr:rowOff>31750</xdr:rowOff>
    </xdr:to>
    <xdr:sp macro="" textlink="">
      <xdr:nvSpPr>
        <xdr:cNvPr id="674" name="楕円 673">
          <a:extLst>
            <a:ext uri="{FF2B5EF4-FFF2-40B4-BE49-F238E27FC236}">
              <a16:creationId xmlns:a16="http://schemas.microsoft.com/office/drawing/2014/main" id="{BB092F39-7C0A-4A75-810B-369ECC0B28ED}"/>
            </a:ext>
          </a:extLst>
        </xdr:cNvPr>
        <xdr:cNvSpPr/>
      </xdr:nvSpPr>
      <xdr:spPr>
        <a:xfrm>
          <a:off x="12029440" y="14183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152400</xdr:rowOff>
    </xdr:from>
    <xdr:to>
      <xdr:col>76</xdr:col>
      <xdr:colOff>114300</xdr:colOff>
      <xdr:row>85</xdr:row>
      <xdr:rowOff>13607</xdr:rowOff>
    </xdr:to>
    <xdr:cxnSp macro="">
      <xdr:nvCxnSpPr>
        <xdr:cNvPr id="675" name="直線コネクタ 674">
          <a:extLst>
            <a:ext uri="{FF2B5EF4-FFF2-40B4-BE49-F238E27FC236}">
              <a16:creationId xmlns:a16="http://schemas.microsoft.com/office/drawing/2014/main" id="{5A08C0D6-CA22-4B7A-8E1E-6071018B95A9}"/>
            </a:ext>
          </a:extLst>
        </xdr:cNvPr>
        <xdr:cNvCxnSpPr/>
      </xdr:nvCxnSpPr>
      <xdr:spPr>
        <a:xfrm>
          <a:off x="12072620" y="14234160"/>
          <a:ext cx="7823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68943</xdr:rowOff>
    </xdr:from>
    <xdr:to>
      <xdr:col>67</xdr:col>
      <xdr:colOff>101600</xdr:colOff>
      <xdr:row>84</xdr:row>
      <xdr:rowOff>170543</xdr:rowOff>
    </xdr:to>
    <xdr:sp macro="" textlink="">
      <xdr:nvSpPr>
        <xdr:cNvPr id="676" name="楕円 675">
          <a:extLst>
            <a:ext uri="{FF2B5EF4-FFF2-40B4-BE49-F238E27FC236}">
              <a16:creationId xmlns:a16="http://schemas.microsoft.com/office/drawing/2014/main" id="{095C100D-3E1B-4D05-88CF-E7CA44E8DFEB}"/>
            </a:ext>
          </a:extLst>
        </xdr:cNvPr>
        <xdr:cNvSpPr/>
      </xdr:nvSpPr>
      <xdr:spPr>
        <a:xfrm>
          <a:off x="11231880" y="1415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119743</xdr:rowOff>
    </xdr:from>
    <xdr:to>
      <xdr:col>71</xdr:col>
      <xdr:colOff>177800</xdr:colOff>
      <xdr:row>84</xdr:row>
      <xdr:rowOff>152400</xdr:rowOff>
    </xdr:to>
    <xdr:cxnSp macro="">
      <xdr:nvCxnSpPr>
        <xdr:cNvPr id="677" name="直線コネクタ 676">
          <a:extLst>
            <a:ext uri="{FF2B5EF4-FFF2-40B4-BE49-F238E27FC236}">
              <a16:creationId xmlns:a16="http://schemas.microsoft.com/office/drawing/2014/main" id="{FC118F3C-76AE-46DC-934C-95EFB43816D2}"/>
            </a:ext>
          </a:extLst>
        </xdr:cNvPr>
        <xdr:cNvCxnSpPr/>
      </xdr:nvCxnSpPr>
      <xdr:spPr>
        <a:xfrm>
          <a:off x="11282680" y="14201503"/>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33582</xdr:rowOff>
    </xdr:from>
    <xdr:ext cx="405111" cy="259045"/>
    <xdr:sp macro="" textlink="">
      <xdr:nvSpPr>
        <xdr:cNvPr id="678" name="n_1aveValue【児童館】&#10;有形固定資産減価償却率">
          <a:extLst>
            <a:ext uri="{FF2B5EF4-FFF2-40B4-BE49-F238E27FC236}">
              <a16:creationId xmlns:a16="http://schemas.microsoft.com/office/drawing/2014/main" id="{AE9837E6-ED85-4CEF-BA2E-A5D1A7897AB6}"/>
            </a:ext>
          </a:extLst>
        </xdr:cNvPr>
        <xdr:cNvSpPr txBox="1"/>
      </xdr:nvSpPr>
      <xdr:spPr>
        <a:xfrm>
          <a:off x="13437244" y="13612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22151</xdr:rowOff>
    </xdr:from>
    <xdr:ext cx="405111" cy="259045"/>
    <xdr:sp macro="" textlink="">
      <xdr:nvSpPr>
        <xdr:cNvPr id="679" name="n_2aveValue【児童館】&#10;有形固定資産減価償却率">
          <a:extLst>
            <a:ext uri="{FF2B5EF4-FFF2-40B4-BE49-F238E27FC236}">
              <a16:creationId xmlns:a16="http://schemas.microsoft.com/office/drawing/2014/main" id="{06E6CF11-CC25-4321-83DF-012267655B02}"/>
            </a:ext>
          </a:extLst>
        </xdr:cNvPr>
        <xdr:cNvSpPr txBox="1"/>
      </xdr:nvSpPr>
      <xdr:spPr>
        <a:xfrm>
          <a:off x="126752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15620</xdr:rowOff>
    </xdr:from>
    <xdr:ext cx="405111" cy="259045"/>
    <xdr:sp macro="" textlink="">
      <xdr:nvSpPr>
        <xdr:cNvPr id="680" name="n_3aveValue【児童館】&#10;有形固定資産減価償却率">
          <a:extLst>
            <a:ext uri="{FF2B5EF4-FFF2-40B4-BE49-F238E27FC236}">
              <a16:creationId xmlns:a16="http://schemas.microsoft.com/office/drawing/2014/main" id="{D16A5687-9F4B-4444-AF85-54FCBDCB6DC7}"/>
            </a:ext>
          </a:extLst>
        </xdr:cNvPr>
        <xdr:cNvSpPr txBox="1"/>
      </xdr:nvSpPr>
      <xdr:spPr>
        <a:xfrm>
          <a:off x="11900544" y="1359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13988</xdr:rowOff>
    </xdr:from>
    <xdr:ext cx="405111" cy="259045"/>
    <xdr:sp macro="" textlink="">
      <xdr:nvSpPr>
        <xdr:cNvPr id="681" name="n_4aveValue【児童館】&#10;有形固定資産減価償却率">
          <a:extLst>
            <a:ext uri="{FF2B5EF4-FFF2-40B4-BE49-F238E27FC236}">
              <a16:creationId xmlns:a16="http://schemas.microsoft.com/office/drawing/2014/main" id="{3C22DBEB-0F10-421F-9BEB-4F502AD1035F}"/>
            </a:ext>
          </a:extLst>
        </xdr:cNvPr>
        <xdr:cNvSpPr txBox="1"/>
      </xdr:nvSpPr>
      <xdr:spPr>
        <a:xfrm>
          <a:off x="11102984" y="13592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88191</xdr:rowOff>
    </xdr:from>
    <xdr:ext cx="405111" cy="259045"/>
    <xdr:sp macro="" textlink="">
      <xdr:nvSpPr>
        <xdr:cNvPr id="682" name="n_1mainValue【児童館】&#10;有形固定資産減価償却率">
          <a:extLst>
            <a:ext uri="{FF2B5EF4-FFF2-40B4-BE49-F238E27FC236}">
              <a16:creationId xmlns:a16="http://schemas.microsoft.com/office/drawing/2014/main" id="{8636A633-99C8-4D7A-AB2A-90D6CEE6DE00}"/>
            </a:ext>
          </a:extLst>
        </xdr:cNvPr>
        <xdr:cNvSpPr txBox="1"/>
      </xdr:nvSpPr>
      <xdr:spPr>
        <a:xfrm>
          <a:off x="13437244" y="1433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55534</xdr:rowOff>
    </xdr:from>
    <xdr:ext cx="405111" cy="259045"/>
    <xdr:sp macro="" textlink="">
      <xdr:nvSpPr>
        <xdr:cNvPr id="683" name="n_2mainValue【児童館】&#10;有形固定資産減価償却率">
          <a:extLst>
            <a:ext uri="{FF2B5EF4-FFF2-40B4-BE49-F238E27FC236}">
              <a16:creationId xmlns:a16="http://schemas.microsoft.com/office/drawing/2014/main" id="{EE4912A3-9C36-4507-BD88-EE11D9677E11}"/>
            </a:ext>
          </a:extLst>
        </xdr:cNvPr>
        <xdr:cNvSpPr txBox="1"/>
      </xdr:nvSpPr>
      <xdr:spPr>
        <a:xfrm>
          <a:off x="12675244" y="14304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22877</xdr:rowOff>
    </xdr:from>
    <xdr:ext cx="405111" cy="259045"/>
    <xdr:sp macro="" textlink="">
      <xdr:nvSpPr>
        <xdr:cNvPr id="684" name="n_3mainValue【児童館】&#10;有形固定資産減価償却率">
          <a:extLst>
            <a:ext uri="{FF2B5EF4-FFF2-40B4-BE49-F238E27FC236}">
              <a16:creationId xmlns:a16="http://schemas.microsoft.com/office/drawing/2014/main" id="{434B189A-FE92-4816-B470-2F4BAE517264}"/>
            </a:ext>
          </a:extLst>
        </xdr:cNvPr>
        <xdr:cNvSpPr txBox="1"/>
      </xdr:nvSpPr>
      <xdr:spPr>
        <a:xfrm>
          <a:off x="119005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161670</xdr:rowOff>
    </xdr:from>
    <xdr:ext cx="405111" cy="259045"/>
    <xdr:sp macro="" textlink="">
      <xdr:nvSpPr>
        <xdr:cNvPr id="685" name="n_4mainValue【児童館】&#10;有形固定資産減価償却率">
          <a:extLst>
            <a:ext uri="{FF2B5EF4-FFF2-40B4-BE49-F238E27FC236}">
              <a16:creationId xmlns:a16="http://schemas.microsoft.com/office/drawing/2014/main" id="{8DDDB8E1-3DFD-407E-8D4D-FFF73284EE44}"/>
            </a:ext>
          </a:extLst>
        </xdr:cNvPr>
        <xdr:cNvSpPr txBox="1"/>
      </xdr:nvSpPr>
      <xdr:spPr>
        <a:xfrm>
          <a:off x="11102984" y="1424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7C0BFB06-437E-4CF4-A7EB-1EE4BAF1EF8E}"/>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2F220D37-22A5-47A1-A8CC-2509383C6274}"/>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489A363E-C0DB-4FBB-8A29-CEFE38983057}"/>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2D820F9C-DC6C-4706-82B1-62C4B70A32AD}"/>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7B4BD3F7-03CA-4CAB-B7B1-6380D0B06CF3}"/>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39D3AB69-6558-4532-8B9C-DE423BF888C3}"/>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4555ECDB-A0EF-4589-9ADA-274FB234E07B}"/>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5C9ED504-0AFC-4795-8A42-191A83510721}"/>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77C0A73E-AEF2-4A3C-979E-4FAECFBFD7C3}"/>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B534E34E-52B4-4C59-BCCE-D3F1665FC959}"/>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60DE2809-E030-4A43-83B0-357887CB5CFC}"/>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B4608AC8-6482-432B-8E4A-7AD4C16FA90F}"/>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2D287E47-C552-4582-8DD3-09694EFF0CFF}"/>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D126E665-3B3D-4F38-ABF6-D1F0F26E5AB9}"/>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22CDF9DB-B808-44CE-9159-C925639F8472}"/>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7AAF10FE-C651-444A-98D9-875E674A07B8}"/>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C399D714-6484-46B3-9847-BFC44284021E}"/>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242FFB66-6039-47C8-A018-42CD9B3FEBE8}"/>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8A8C31A4-3867-4832-A8D8-7E23A49B5CBD}"/>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960DA9C1-DD1D-45E4-9696-FCFDCEAC27E5}"/>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DCBDE67B-0C9B-4D2A-8CD4-7758F134B75D}"/>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51C80D6E-D284-4B44-822D-6DE7C01135FE}"/>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a:extLst>
            <a:ext uri="{FF2B5EF4-FFF2-40B4-BE49-F238E27FC236}">
              <a16:creationId xmlns:a16="http://schemas.microsoft.com/office/drawing/2014/main" id="{FBFCCA23-3682-422D-8E22-D37C5D74B658}"/>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09" name="直線コネクタ 708">
          <a:extLst>
            <a:ext uri="{FF2B5EF4-FFF2-40B4-BE49-F238E27FC236}">
              <a16:creationId xmlns:a16="http://schemas.microsoft.com/office/drawing/2014/main" id="{EA9F00E5-8BA1-45E5-A208-C412CEB7ED64}"/>
            </a:ext>
          </a:extLst>
        </xdr:cNvPr>
        <xdr:cNvCxnSpPr/>
      </xdr:nvCxnSpPr>
      <xdr:spPr>
        <a:xfrm flipV="1">
          <a:off x="19509104" y="1309497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a:extLst>
            <a:ext uri="{FF2B5EF4-FFF2-40B4-BE49-F238E27FC236}">
              <a16:creationId xmlns:a16="http://schemas.microsoft.com/office/drawing/2014/main" id="{889C7B6F-3ADE-485C-A67D-DBB383A66DCA}"/>
            </a:ext>
          </a:extLst>
        </xdr:cNvPr>
        <xdr:cNvSpPr txBox="1"/>
      </xdr:nvSpPr>
      <xdr:spPr>
        <a:xfrm>
          <a:off x="1954784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a:extLst>
            <a:ext uri="{FF2B5EF4-FFF2-40B4-BE49-F238E27FC236}">
              <a16:creationId xmlns:a16="http://schemas.microsoft.com/office/drawing/2014/main" id="{6222785C-33F8-4E1E-B0A9-27B1CF2F83BF}"/>
            </a:ext>
          </a:extLst>
        </xdr:cNvPr>
        <xdr:cNvCxnSpPr/>
      </xdr:nvCxnSpPr>
      <xdr:spPr>
        <a:xfrm>
          <a:off x="1944370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12" name="【児童館】&#10;一人当たり面積最大値テキスト">
          <a:extLst>
            <a:ext uri="{FF2B5EF4-FFF2-40B4-BE49-F238E27FC236}">
              <a16:creationId xmlns:a16="http://schemas.microsoft.com/office/drawing/2014/main" id="{7CE353A7-E73E-4A1F-B729-EBFF071C9D27}"/>
            </a:ext>
          </a:extLst>
        </xdr:cNvPr>
        <xdr:cNvSpPr txBox="1"/>
      </xdr:nvSpPr>
      <xdr:spPr>
        <a:xfrm>
          <a:off x="19547840" y="1287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a:extLst>
            <a:ext uri="{FF2B5EF4-FFF2-40B4-BE49-F238E27FC236}">
              <a16:creationId xmlns:a16="http://schemas.microsoft.com/office/drawing/2014/main" id="{ED5DD49F-5647-49F9-9E2A-F0E1BB6F8DA1}"/>
            </a:ext>
          </a:extLst>
        </xdr:cNvPr>
        <xdr:cNvCxnSpPr/>
      </xdr:nvCxnSpPr>
      <xdr:spPr>
        <a:xfrm>
          <a:off x="19443700" y="13094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714" name="【児童館】&#10;一人当たり面積平均値テキスト">
          <a:extLst>
            <a:ext uri="{FF2B5EF4-FFF2-40B4-BE49-F238E27FC236}">
              <a16:creationId xmlns:a16="http://schemas.microsoft.com/office/drawing/2014/main" id="{ABF59B98-5473-4717-AE8C-EE6BCBBD02CF}"/>
            </a:ext>
          </a:extLst>
        </xdr:cNvPr>
        <xdr:cNvSpPr txBox="1"/>
      </xdr:nvSpPr>
      <xdr:spPr>
        <a:xfrm>
          <a:off x="19547840" y="14032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a:extLst>
            <a:ext uri="{FF2B5EF4-FFF2-40B4-BE49-F238E27FC236}">
              <a16:creationId xmlns:a16="http://schemas.microsoft.com/office/drawing/2014/main" id="{10FC8AC0-F6D4-48F0-94C6-FD0045CE7919}"/>
            </a:ext>
          </a:extLst>
        </xdr:cNvPr>
        <xdr:cNvSpPr/>
      </xdr:nvSpPr>
      <xdr:spPr>
        <a:xfrm>
          <a:off x="19458940" y="14053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6" name="フローチャート: 判断 715">
          <a:extLst>
            <a:ext uri="{FF2B5EF4-FFF2-40B4-BE49-F238E27FC236}">
              <a16:creationId xmlns:a16="http://schemas.microsoft.com/office/drawing/2014/main" id="{6565CBE5-708D-4234-B32B-584A962158B4}"/>
            </a:ext>
          </a:extLst>
        </xdr:cNvPr>
        <xdr:cNvSpPr/>
      </xdr:nvSpPr>
      <xdr:spPr>
        <a:xfrm>
          <a:off x="1873504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7" name="フローチャート: 判断 716">
          <a:extLst>
            <a:ext uri="{FF2B5EF4-FFF2-40B4-BE49-F238E27FC236}">
              <a16:creationId xmlns:a16="http://schemas.microsoft.com/office/drawing/2014/main" id="{CA32A0D5-67D7-4923-BD8C-73F669DBF29A}"/>
            </a:ext>
          </a:extLst>
        </xdr:cNvPr>
        <xdr:cNvSpPr/>
      </xdr:nvSpPr>
      <xdr:spPr>
        <a:xfrm>
          <a:off x="179374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8" name="フローチャート: 判断 717">
          <a:extLst>
            <a:ext uri="{FF2B5EF4-FFF2-40B4-BE49-F238E27FC236}">
              <a16:creationId xmlns:a16="http://schemas.microsoft.com/office/drawing/2014/main" id="{DB4E81A4-BF1F-4095-B2DC-5884D6F22E2C}"/>
            </a:ext>
          </a:extLst>
        </xdr:cNvPr>
        <xdr:cNvSpPr/>
      </xdr:nvSpPr>
      <xdr:spPr>
        <a:xfrm>
          <a:off x="171627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9" name="フローチャート: 判断 718">
          <a:extLst>
            <a:ext uri="{FF2B5EF4-FFF2-40B4-BE49-F238E27FC236}">
              <a16:creationId xmlns:a16="http://schemas.microsoft.com/office/drawing/2014/main" id="{A184220D-C24F-4E71-A72A-935AD5165A46}"/>
            </a:ext>
          </a:extLst>
        </xdr:cNvPr>
        <xdr:cNvSpPr/>
      </xdr:nvSpPr>
      <xdr:spPr>
        <a:xfrm>
          <a:off x="16388080" y="14015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2AFEBEA2-6C95-4094-9A0A-18871C45AB17}"/>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EF9105FD-FF59-4920-8D78-A304EDC0835E}"/>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DEDBECF5-6743-4D1F-84C4-386A58EC4681}"/>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D6C3A95B-A56F-4C33-905A-F5B46AB8C03C}"/>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45FF4AB2-053F-4DE3-AAE2-9741CD5001F2}"/>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25" name="楕円 724">
          <a:extLst>
            <a:ext uri="{FF2B5EF4-FFF2-40B4-BE49-F238E27FC236}">
              <a16:creationId xmlns:a16="http://schemas.microsoft.com/office/drawing/2014/main" id="{479E0A11-7B69-4893-95F2-C2BC7C715E54}"/>
            </a:ext>
          </a:extLst>
        </xdr:cNvPr>
        <xdr:cNvSpPr/>
      </xdr:nvSpPr>
      <xdr:spPr>
        <a:xfrm>
          <a:off x="1945894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67327</xdr:rowOff>
    </xdr:from>
    <xdr:ext cx="469744" cy="259045"/>
    <xdr:sp macro="" textlink="">
      <xdr:nvSpPr>
        <xdr:cNvPr id="726" name="【児童館】&#10;一人当たり面積該当値テキスト">
          <a:extLst>
            <a:ext uri="{FF2B5EF4-FFF2-40B4-BE49-F238E27FC236}">
              <a16:creationId xmlns:a16="http://schemas.microsoft.com/office/drawing/2014/main" id="{F789AD75-3AEA-45F4-A26C-1315889A4932}"/>
            </a:ext>
          </a:extLst>
        </xdr:cNvPr>
        <xdr:cNvSpPr txBox="1"/>
      </xdr:nvSpPr>
      <xdr:spPr>
        <a:xfrm>
          <a:off x="19547840"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63500</xdr:rowOff>
    </xdr:from>
    <xdr:to>
      <xdr:col>112</xdr:col>
      <xdr:colOff>38100</xdr:colOff>
      <xdr:row>83</xdr:row>
      <xdr:rowOff>165100</xdr:rowOff>
    </xdr:to>
    <xdr:sp macro="" textlink="">
      <xdr:nvSpPr>
        <xdr:cNvPr id="727" name="楕円 726">
          <a:extLst>
            <a:ext uri="{FF2B5EF4-FFF2-40B4-BE49-F238E27FC236}">
              <a16:creationId xmlns:a16="http://schemas.microsoft.com/office/drawing/2014/main" id="{56AE3859-AEB1-45DA-894F-EDCD12B3503D}"/>
            </a:ext>
          </a:extLst>
        </xdr:cNvPr>
        <xdr:cNvSpPr/>
      </xdr:nvSpPr>
      <xdr:spPr>
        <a:xfrm>
          <a:off x="18735040" y="139776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114300</xdr:rowOff>
    </xdr:to>
    <xdr:cxnSp macro="">
      <xdr:nvCxnSpPr>
        <xdr:cNvPr id="728" name="直線コネクタ 727">
          <a:extLst>
            <a:ext uri="{FF2B5EF4-FFF2-40B4-BE49-F238E27FC236}">
              <a16:creationId xmlns:a16="http://schemas.microsoft.com/office/drawing/2014/main" id="{A8B4642E-F7AE-430D-9548-2A332C4533D5}"/>
            </a:ext>
          </a:extLst>
        </xdr:cNvPr>
        <xdr:cNvCxnSpPr/>
      </xdr:nvCxnSpPr>
      <xdr:spPr>
        <a:xfrm flipV="1">
          <a:off x="18778220" y="14009370"/>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63500</xdr:rowOff>
    </xdr:from>
    <xdr:to>
      <xdr:col>107</xdr:col>
      <xdr:colOff>101600</xdr:colOff>
      <xdr:row>83</xdr:row>
      <xdr:rowOff>165100</xdr:rowOff>
    </xdr:to>
    <xdr:sp macro="" textlink="">
      <xdr:nvSpPr>
        <xdr:cNvPr id="729" name="楕円 728">
          <a:extLst>
            <a:ext uri="{FF2B5EF4-FFF2-40B4-BE49-F238E27FC236}">
              <a16:creationId xmlns:a16="http://schemas.microsoft.com/office/drawing/2014/main" id="{475A5D1B-CF39-47BC-8E11-6C84E5FF7609}"/>
            </a:ext>
          </a:extLst>
        </xdr:cNvPr>
        <xdr:cNvSpPr/>
      </xdr:nvSpPr>
      <xdr:spPr>
        <a:xfrm>
          <a:off x="1793748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114300</xdr:rowOff>
    </xdr:from>
    <xdr:to>
      <xdr:col>111</xdr:col>
      <xdr:colOff>177800</xdr:colOff>
      <xdr:row>83</xdr:row>
      <xdr:rowOff>114300</xdr:rowOff>
    </xdr:to>
    <xdr:cxnSp macro="">
      <xdr:nvCxnSpPr>
        <xdr:cNvPr id="730" name="直線コネクタ 729">
          <a:extLst>
            <a:ext uri="{FF2B5EF4-FFF2-40B4-BE49-F238E27FC236}">
              <a16:creationId xmlns:a16="http://schemas.microsoft.com/office/drawing/2014/main" id="{1FB7231E-AF17-4316-AC34-34D33979FCB3}"/>
            </a:ext>
          </a:extLst>
        </xdr:cNvPr>
        <xdr:cNvCxnSpPr/>
      </xdr:nvCxnSpPr>
      <xdr:spPr>
        <a:xfrm>
          <a:off x="17988280" y="140284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31" name="楕円 730">
          <a:extLst>
            <a:ext uri="{FF2B5EF4-FFF2-40B4-BE49-F238E27FC236}">
              <a16:creationId xmlns:a16="http://schemas.microsoft.com/office/drawing/2014/main" id="{460248F0-F0B3-44F8-B4EF-E70B601B6631}"/>
            </a:ext>
          </a:extLst>
        </xdr:cNvPr>
        <xdr:cNvSpPr/>
      </xdr:nvSpPr>
      <xdr:spPr>
        <a:xfrm>
          <a:off x="1716278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114300</xdr:rowOff>
    </xdr:from>
    <xdr:to>
      <xdr:col>107</xdr:col>
      <xdr:colOff>50800</xdr:colOff>
      <xdr:row>83</xdr:row>
      <xdr:rowOff>114300</xdr:rowOff>
    </xdr:to>
    <xdr:cxnSp macro="">
      <xdr:nvCxnSpPr>
        <xdr:cNvPr id="732" name="直線コネクタ 731">
          <a:extLst>
            <a:ext uri="{FF2B5EF4-FFF2-40B4-BE49-F238E27FC236}">
              <a16:creationId xmlns:a16="http://schemas.microsoft.com/office/drawing/2014/main" id="{0B1B3DA8-1DD0-43A3-B872-133EF69E6342}"/>
            </a:ext>
          </a:extLst>
        </xdr:cNvPr>
        <xdr:cNvCxnSpPr/>
      </xdr:nvCxnSpPr>
      <xdr:spPr>
        <a:xfrm>
          <a:off x="17213580" y="140284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33" name="楕円 732">
          <a:extLst>
            <a:ext uri="{FF2B5EF4-FFF2-40B4-BE49-F238E27FC236}">
              <a16:creationId xmlns:a16="http://schemas.microsoft.com/office/drawing/2014/main" id="{7E132FFC-324F-474F-AFA9-7DB5A75C38E9}"/>
            </a:ext>
          </a:extLst>
        </xdr:cNvPr>
        <xdr:cNvSpPr/>
      </xdr:nvSpPr>
      <xdr:spPr>
        <a:xfrm>
          <a:off x="16388080" y="139776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114300</xdr:rowOff>
    </xdr:from>
    <xdr:to>
      <xdr:col>102</xdr:col>
      <xdr:colOff>114300</xdr:colOff>
      <xdr:row>83</xdr:row>
      <xdr:rowOff>114300</xdr:rowOff>
    </xdr:to>
    <xdr:cxnSp macro="">
      <xdr:nvCxnSpPr>
        <xdr:cNvPr id="734" name="直線コネクタ 733">
          <a:extLst>
            <a:ext uri="{FF2B5EF4-FFF2-40B4-BE49-F238E27FC236}">
              <a16:creationId xmlns:a16="http://schemas.microsoft.com/office/drawing/2014/main" id="{588C5ECB-9138-455C-A693-374F41BF401E}"/>
            </a:ext>
          </a:extLst>
        </xdr:cNvPr>
        <xdr:cNvCxnSpPr/>
      </xdr:nvCxnSpPr>
      <xdr:spPr>
        <a:xfrm>
          <a:off x="16431260" y="140284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35" name="n_1aveValue【児童館】&#10;一人当たり面積">
          <a:extLst>
            <a:ext uri="{FF2B5EF4-FFF2-40B4-BE49-F238E27FC236}">
              <a16:creationId xmlns:a16="http://schemas.microsoft.com/office/drawing/2014/main" id="{2133D846-04B3-4001-B709-9FD1272890D0}"/>
            </a:ext>
          </a:extLst>
        </xdr:cNvPr>
        <xdr:cNvSpPr txBox="1"/>
      </xdr:nvSpPr>
      <xdr:spPr>
        <a:xfrm>
          <a:off x="18561127" y="1412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6" name="n_2aveValue【児童館】&#10;一人当たり面積">
          <a:extLst>
            <a:ext uri="{FF2B5EF4-FFF2-40B4-BE49-F238E27FC236}">
              <a16:creationId xmlns:a16="http://schemas.microsoft.com/office/drawing/2014/main" id="{29234944-8268-4AEB-BE5F-D272C99F4BEB}"/>
            </a:ext>
          </a:extLst>
        </xdr:cNvPr>
        <xdr:cNvSpPr txBox="1"/>
      </xdr:nvSpPr>
      <xdr:spPr>
        <a:xfrm>
          <a:off x="17776267" y="1412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7" name="n_3aveValue【児童館】&#10;一人当たり面積">
          <a:extLst>
            <a:ext uri="{FF2B5EF4-FFF2-40B4-BE49-F238E27FC236}">
              <a16:creationId xmlns:a16="http://schemas.microsoft.com/office/drawing/2014/main" id="{6105AF56-5828-4E08-8E1F-3835EFF53FFF}"/>
            </a:ext>
          </a:extLst>
        </xdr:cNvPr>
        <xdr:cNvSpPr txBox="1"/>
      </xdr:nvSpPr>
      <xdr:spPr>
        <a:xfrm>
          <a:off x="17001567" y="1412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8" name="n_4aveValue【児童館】&#10;一人当たり面積">
          <a:extLst>
            <a:ext uri="{FF2B5EF4-FFF2-40B4-BE49-F238E27FC236}">
              <a16:creationId xmlns:a16="http://schemas.microsoft.com/office/drawing/2014/main" id="{C3C6EE1C-0AE7-4FD5-A1D9-D7B5EF6C9BC0}"/>
            </a:ext>
          </a:extLst>
        </xdr:cNvPr>
        <xdr:cNvSpPr txBox="1"/>
      </xdr:nvSpPr>
      <xdr:spPr>
        <a:xfrm>
          <a:off x="16226867" y="1410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10177</xdr:rowOff>
    </xdr:from>
    <xdr:ext cx="469744" cy="259045"/>
    <xdr:sp macro="" textlink="">
      <xdr:nvSpPr>
        <xdr:cNvPr id="739" name="n_1mainValue【児童館】&#10;一人当たり面積">
          <a:extLst>
            <a:ext uri="{FF2B5EF4-FFF2-40B4-BE49-F238E27FC236}">
              <a16:creationId xmlns:a16="http://schemas.microsoft.com/office/drawing/2014/main" id="{B1C1C940-7C78-4CC1-B323-13C5365A8FB0}"/>
            </a:ext>
          </a:extLst>
        </xdr:cNvPr>
        <xdr:cNvSpPr txBox="1"/>
      </xdr:nvSpPr>
      <xdr:spPr>
        <a:xfrm>
          <a:off x="18561127" y="137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40" name="n_2mainValue【児童館】&#10;一人当たり面積">
          <a:extLst>
            <a:ext uri="{FF2B5EF4-FFF2-40B4-BE49-F238E27FC236}">
              <a16:creationId xmlns:a16="http://schemas.microsoft.com/office/drawing/2014/main" id="{F8DE95FB-27B0-4CB6-AE64-D581C086A92E}"/>
            </a:ext>
          </a:extLst>
        </xdr:cNvPr>
        <xdr:cNvSpPr txBox="1"/>
      </xdr:nvSpPr>
      <xdr:spPr>
        <a:xfrm>
          <a:off x="17776267" y="137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41" name="n_3mainValue【児童館】&#10;一人当たり面積">
          <a:extLst>
            <a:ext uri="{FF2B5EF4-FFF2-40B4-BE49-F238E27FC236}">
              <a16:creationId xmlns:a16="http://schemas.microsoft.com/office/drawing/2014/main" id="{0346B996-0AB4-4913-B68A-BCFC68B38AC5}"/>
            </a:ext>
          </a:extLst>
        </xdr:cNvPr>
        <xdr:cNvSpPr txBox="1"/>
      </xdr:nvSpPr>
      <xdr:spPr>
        <a:xfrm>
          <a:off x="17001567" y="137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742" name="n_4mainValue【児童館】&#10;一人当たり面積">
          <a:extLst>
            <a:ext uri="{FF2B5EF4-FFF2-40B4-BE49-F238E27FC236}">
              <a16:creationId xmlns:a16="http://schemas.microsoft.com/office/drawing/2014/main" id="{124630F2-FEB3-4FAF-8243-3E18BEEA64E0}"/>
            </a:ext>
          </a:extLst>
        </xdr:cNvPr>
        <xdr:cNvSpPr txBox="1"/>
      </xdr:nvSpPr>
      <xdr:spPr>
        <a:xfrm>
          <a:off x="16226867" y="137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B7E4D48E-2A2E-4DE2-8C23-612073FB930F}"/>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7F7753F0-CEAC-48C1-BDEA-76AFBF09997B}"/>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59EC7C84-BD21-485A-B0E8-F4BB140DBA72}"/>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384AE740-1BED-4631-9164-E5A441E39794}"/>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4A66D7D3-0DA2-4025-A70A-8647DCE46E78}"/>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02D5C0CB-AF7D-4E8F-83AD-D743296561C7}"/>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ED3AC53F-B82A-4D3A-9E91-BB1E6EBB6899}"/>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9099116B-4706-48E9-9382-3B0670009F81}"/>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6011AF97-7E75-4724-82D9-539D795F2D65}"/>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136C5189-5BC3-4CDD-8613-0BB911041165}"/>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8B527458-AB16-43DB-98E1-8681ACA27FB2}"/>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a:extLst>
            <a:ext uri="{FF2B5EF4-FFF2-40B4-BE49-F238E27FC236}">
              <a16:creationId xmlns:a16="http://schemas.microsoft.com/office/drawing/2014/main" id="{19687F20-801D-481D-9170-47A757734D75}"/>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a:extLst>
            <a:ext uri="{FF2B5EF4-FFF2-40B4-BE49-F238E27FC236}">
              <a16:creationId xmlns:a16="http://schemas.microsoft.com/office/drawing/2014/main" id="{7A301014-1ADF-4E94-A468-C089515A9566}"/>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a:extLst>
            <a:ext uri="{FF2B5EF4-FFF2-40B4-BE49-F238E27FC236}">
              <a16:creationId xmlns:a16="http://schemas.microsoft.com/office/drawing/2014/main" id="{754A86AE-47F4-4250-A00F-DDDB2723567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a:extLst>
            <a:ext uri="{FF2B5EF4-FFF2-40B4-BE49-F238E27FC236}">
              <a16:creationId xmlns:a16="http://schemas.microsoft.com/office/drawing/2014/main" id="{976E6F20-C287-49D9-85E5-9B7D4F767BD7}"/>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a:extLst>
            <a:ext uri="{FF2B5EF4-FFF2-40B4-BE49-F238E27FC236}">
              <a16:creationId xmlns:a16="http://schemas.microsoft.com/office/drawing/2014/main" id="{824E3A96-6694-4AF2-8489-3667584C0732}"/>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a:extLst>
            <a:ext uri="{FF2B5EF4-FFF2-40B4-BE49-F238E27FC236}">
              <a16:creationId xmlns:a16="http://schemas.microsoft.com/office/drawing/2014/main" id="{034CDD7E-8E72-4D3D-9562-D5C0F499B289}"/>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a:extLst>
            <a:ext uri="{FF2B5EF4-FFF2-40B4-BE49-F238E27FC236}">
              <a16:creationId xmlns:a16="http://schemas.microsoft.com/office/drawing/2014/main" id="{E67903E8-A24B-40A8-82C2-DCD768C0ED6B}"/>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a:extLst>
            <a:ext uri="{FF2B5EF4-FFF2-40B4-BE49-F238E27FC236}">
              <a16:creationId xmlns:a16="http://schemas.microsoft.com/office/drawing/2014/main" id="{A670EA91-0D2C-4B12-BCF2-1C5196CD5AEA}"/>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a:extLst>
            <a:ext uri="{FF2B5EF4-FFF2-40B4-BE49-F238E27FC236}">
              <a16:creationId xmlns:a16="http://schemas.microsoft.com/office/drawing/2014/main" id="{1113FD02-36EC-4833-9CF3-7CDF48C11985}"/>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a:extLst>
            <a:ext uri="{FF2B5EF4-FFF2-40B4-BE49-F238E27FC236}">
              <a16:creationId xmlns:a16="http://schemas.microsoft.com/office/drawing/2014/main" id="{54B723ED-B852-42DC-BF60-C98D83F0DA5F}"/>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80E4D0CA-51AA-4C3D-8517-014139681C98}"/>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a:extLst>
            <a:ext uri="{FF2B5EF4-FFF2-40B4-BE49-F238E27FC236}">
              <a16:creationId xmlns:a16="http://schemas.microsoft.com/office/drawing/2014/main" id="{98A86CB1-A8C9-42A0-B6D0-A228EA3547E6}"/>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a:extLst>
            <a:ext uri="{FF2B5EF4-FFF2-40B4-BE49-F238E27FC236}">
              <a16:creationId xmlns:a16="http://schemas.microsoft.com/office/drawing/2014/main" id="{52D4E8C4-D0F6-43FD-8361-C1ABBCBEDA66}"/>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7" name="直線コネクタ 766">
          <a:extLst>
            <a:ext uri="{FF2B5EF4-FFF2-40B4-BE49-F238E27FC236}">
              <a16:creationId xmlns:a16="http://schemas.microsoft.com/office/drawing/2014/main" id="{D2F30EC3-D370-4E27-AB3E-0252A03847EA}"/>
            </a:ext>
          </a:extLst>
        </xdr:cNvPr>
        <xdr:cNvCxnSpPr/>
      </xdr:nvCxnSpPr>
      <xdr:spPr>
        <a:xfrm flipV="1">
          <a:off x="14375764" y="16752571"/>
          <a:ext cx="0" cy="150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a:extLst>
            <a:ext uri="{FF2B5EF4-FFF2-40B4-BE49-F238E27FC236}">
              <a16:creationId xmlns:a16="http://schemas.microsoft.com/office/drawing/2014/main" id="{8063FC8C-3769-4C4D-A3C0-731997848B17}"/>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a:extLst>
            <a:ext uri="{FF2B5EF4-FFF2-40B4-BE49-F238E27FC236}">
              <a16:creationId xmlns:a16="http://schemas.microsoft.com/office/drawing/2014/main" id="{C8A9B80A-9FB8-4EF3-A76B-977FB1FD26FB}"/>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70" name="【公民館】&#10;有形固定資産減価償却率最大値テキスト">
          <a:extLst>
            <a:ext uri="{FF2B5EF4-FFF2-40B4-BE49-F238E27FC236}">
              <a16:creationId xmlns:a16="http://schemas.microsoft.com/office/drawing/2014/main" id="{747F3909-5FE9-430B-BA7F-D02B71817684}"/>
            </a:ext>
          </a:extLst>
        </xdr:cNvPr>
        <xdr:cNvSpPr txBox="1"/>
      </xdr:nvSpPr>
      <xdr:spPr>
        <a:xfrm>
          <a:off x="14414500" y="16531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1" name="直線コネクタ 770">
          <a:extLst>
            <a:ext uri="{FF2B5EF4-FFF2-40B4-BE49-F238E27FC236}">
              <a16:creationId xmlns:a16="http://schemas.microsoft.com/office/drawing/2014/main" id="{F361C9BC-7059-4C5C-8A99-8F7DFB804778}"/>
            </a:ext>
          </a:extLst>
        </xdr:cNvPr>
        <xdr:cNvCxnSpPr/>
      </xdr:nvCxnSpPr>
      <xdr:spPr>
        <a:xfrm>
          <a:off x="14287500" y="16752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13352</xdr:rowOff>
    </xdr:from>
    <xdr:ext cx="405111" cy="259045"/>
    <xdr:sp macro="" textlink="">
      <xdr:nvSpPr>
        <xdr:cNvPr id="772" name="【公民館】&#10;有形固定資産減価償却率平均値テキスト">
          <a:extLst>
            <a:ext uri="{FF2B5EF4-FFF2-40B4-BE49-F238E27FC236}">
              <a16:creationId xmlns:a16="http://schemas.microsoft.com/office/drawing/2014/main" id="{561F7F8E-D788-447D-B24B-B7FCFB2EA19E}"/>
            </a:ext>
          </a:extLst>
        </xdr:cNvPr>
        <xdr:cNvSpPr txBox="1"/>
      </xdr:nvSpPr>
      <xdr:spPr>
        <a:xfrm>
          <a:off x="14414500" y="1744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3" name="フローチャート: 判断 772">
          <a:extLst>
            <a:ext uri="{FF2B5EF4-FFF2-40B4-BE49-F238E27FC236}">
              <a16:creationId xmlns:a16="http://schemas.microsoft.com/office/drawing/2014/main" id="{1F711FF9-2722-4D36-991A-088F61DEA900}"/>
            </a:ext>
          </a:extLst>
        </xdr:cNvPr>
        <xdr:cNvSpPr/>
      </xdr:nvSpPr>
      <xdr:spPr>
        <a:xfrm>
          <a:off x="14325600" y="1746948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74" name="フローチャート: 判断 773">
          <a:extLst>
            <a:ext uri="{FF2B5EF4-FFF2-40B4-BE49-F238E27FC236}">
              <a16:creationId xmlns:a16="http://schemas.microsoft.com/office/drawing/2014/main" id="{52D94033-7168-4F0F-AC24-0B71F34CEAE2}"/>
            </a:ext>
          </a:extLst>
        </xdr:cNvPr>
        <xdr:cNvSpPr/>
      </xdr:nvSpPr>
      <xdr:spPr>
        <a:xfrm>
          <a:off x="13578840" y="1748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75" name="フローチャート: 判断 774">
          <a:extLst>
            <a:ext uri="{FF2B5EF4-FFF2-40B4-BE49-F238E27FC236}">
              <a16:creationId xmlns:a16="http://schemas.microsoft.com/office/drawing/2014/main" id="{B42CEEC8-86EA-4FE6-AAEB-E6F2F2DE2704}"/>
            </a:ext>
          </a:extLst>
        </xdr:cNvPr>
        <xdr:cNvSpPr/>
      </xdr:nvSpPr>
      <xdr:spPr>
        <a:xfrm>
          <a:off x="12804140" y="174218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76" name="フローチャート: 判断 775">
          <a:extLst>
            <a:ext uri="{FF2B5EF4-FFF2-40B4-BE49-F238E27FC236}">
              <a16:creationId xmlns:a16="http://schemas.microsoft.com/office/drawing/2014/main" id="{2A3C30FD-E56B-4ED9-8AAC-C4B63A4EEAC9}"/>
            </a:ext>
          </a:extLst>
        </xdr:cNvPr>
        <xdr:cNvSpPr/>
      </xdr:nvSpPr>
      <xdr:spPr>
        <a:xfrm>
          <a:off x="12029440" y="174047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7" name="フローチャート: 判断 776">
          <a:extLst>
            <a:ext uri="{FF2B5EF4-FFF2-40B4-BE49-F238E27FC236}">
              <a16:creationId xmlns:a16="http://schemas.microsoft.com/office/drawing/2014/main" id="{E681C3E9-1140-46BB-8F6A-FA02F2F52DA7}"/>
            </a:ext>
          </a:extLst>
        </xdr:cNvPr>
        <xdr:cNvSpPr/>
      </xdr:nvSpPr>
      <xdr:spPr>
        <a:xfrm>
          <a:off x="11231880" y="1743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26698CE9-F0F0-43A4-9E73-C85695DF98CB}"/>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36799746-494D-4C2A-A937-98AB6BF0C37B}"/>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C5A41E40-8A4A-43D3-9E80-575B1402C402}"/>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CC16E479-B48E-48D5-BE88-FE4F60DDC9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A4F6F11C-E702-4C46-86B6-C47346A01D53}"/>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108</xdr:row>
      <xdr:rowOff>25400</xdr:rowOff>
    </xdr:from>
    <xdr:to>
      <xdr:col>72</xdr:col>
      <xdr:colOff>38100</xdr:colOff>
      <xdr:row>108</xdr:row>
      <xdr:rowOff>127000</xdr:rowOff>
    </xdr:to>
    <xdr:sp macro="" textlink="">
      <xdr:nvSpPr>
        <xdr:cNvPr id="783" name="楕円 782">
          <a:extLst>
            <a:ext uri="{FF2B5EF4-FFF2-40B4-BE49-F238E27FC236}">
              <a16:creationId xmlns:a16="http://schemas.microsoft.com/office/drawing/2014/main" id="{AF1C93DA-833C-4A9F-A8EC-56FF9C3AC1E2}"/>
            </a:ext>
          </a:extLst>
        </xdr:cNvPr>
        <xdr:cNvSpPr/>
      </xdr:nvSpPr>
      <xdr:spPr>
        <a:xfrm>
          <a:off x="12029440" y="181305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107</xdr:row>
      <xdr:rowOff>158750</xdr:rowOff>
    </xdr:from>
    <xdr:to>
      <xdr:col>67</xdr:col>
      <xdr:colOff>101600</xdr:colOff>
      <xdr:row>108</xdr:row>
      <xdr:rowOff>88900</xdr:rowOff>
    </xdr:to>
    <xdr:sp macro="" textlink="">
      <xdr:nvSpPr>
        <xdr:cNvPr id="784" name="楕円 783">
          <a:extLst>
            <a:ext uri="{FF2B5EF4-FFF2-40B4-BE49-F238E27FC236}">
              <a16:creationId xmlns:a16="http://schemas.microsoft.com/office/drawing/2014/main" id="{BCF26535-8D58-48F7-A137-B6AF8B71CCED}"/>
            </a:ext>
          </a:extLst>
        </xdr:cNvPr>
        <xdr:cNvSpPr/>
      </xdr:nvSpPr>
      <xdr:spPr>
        <a:xfrm>
          <a:off x="11231880" y="18096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38100</xdr:rowOff>
    </xdr:from>
    <xdr:to>
      <xdr:col>71</xdr:col>
      <xdr:colOff>177800</xdr:colOff>
      <xdr:row>108</xdr:row>
      <xdr:rowOff>76200</xdr:rowOff>
    </xdr:to>
    <xdr:cxnSp macro="">
      <xdr:nvCxnSpPr>
        <xdr:cNvPr id="785" name="直線コネクタ 784">
          <a:extLst>
            <a:ext uri="{FF2B5EF4-FFF2-40B4-BE49-F238E27FC236}">
              <a16:creationId xmlns:a16="http://schemas.microsoft.com/office/drawing/2014/main" id="{8BA6B85C-A4BD-4270-A1FF-BD4BBA2071DB}"/>
            </a:ext>
          </a:extLst>
        </xdr:cNvPr>
        <xdr:cNvCxnSpPr/>
      </xdr:nvCxnSpPr>
      <xdr:spPr>
        <a:xfrm>
          <a:off x="11282680" y="1814322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786" name="n_1aveValue【公民館】&#10;有形固定資産減価償却率">
          <a:extLst>
            <a:ext uri="{FF2B5EF4-FFF2-40B4-BE49-F238E27FC236}">
              <a16:creationId xmlns:a16="http://schemas.microsoft.com/office/drawing/2014/main" id="{B549D3AD-9878-409A-8266-8BE21890E16C}"/>
            </a:ext>
          </a:extLst>
        </xdr:cNvPr>
        <xdr:cNvSpPr txBox="1"/>
      </xdr:nvSpPr>
      <xdr:spPr>
        <a:xfrm>
          <a:off x="13437244" y="1726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787" name="n_2aveValue【公民館】&#10;有形固定資産減価償却率">
          <a:extLst>
            <a:ext uri="{FF2B5EF4-FFF2-40B4-BE49-F238E27FC236}">
              <a16:creationId xmlns:a16="http://schemas.microsoft.com/office/drawing/2014/main" id="{A127EA4B-F09D-470C-AAC4-69B7934FCF82}"/>
            </a:ext>
          </a:extLst>
        </xdr:cNvPr>
        <xdr:cNvSpPr txBox="1"/>
      </xdr:nvSpPr>
      <xdr:spPr>
        <a:xfrm>
          <a:off x="12675244" y="17200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788" name="n_3aveValue【公民館】&#10;有形固定資産減価償却率">
          <a:extLst>
            <a:ext uri="{FF2B5EF4-FFF2-40B4-BE49-F238E27FC236}">
              <a16:creationId xmlns:a16="http://schemas.microsoft.com/office/drawing/2014/main" id="{B582749A-25A8-4908-9F09-911D6D860F8F}"/>
            </a:ext>
          </a:extLst>
        </xdr:cNvPr>
        <xdr:cNvSpPr txBox="1"/>
      </xdr:nvSpPr>
      <xdr:spPr>
        <a:xfrm>
          <a:off x="11900544" y="1718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89" name="n_4aveValue【公民館】&#10;有形固定資産減価償却率">
          <a:extLst>
            <a:ext uri="{FF2B5EF4-FFF2-40B4-BE49-F238E27FC236}">
              <a16:creationId xmlns:a16="http://schemas.microsoft.com/office/drawing/2014/main" id="{197D6FDA-A275-46AF-9487-277A618F8C33}"/>
            </a:ext>
          </a:extLst>
        </xdr:cNvPr>
        <xdr:cNvSpPr txBox="1"/>
      </xdr:nvSpPr>
      <xdr:spPr>
        <a:xfrm>
          <a:off x="11102984" y="17219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118127</xdr:rowOff>
    </xdr:from>
    <xdr:ext cx="405111" cy="259045"/>
    <xdr:sp macro="" textlink="">
      <xdr:nvSpPr>
        <xdr:cNvPr id="790" name="n_3mainValue【公民館】&#10;有形固定資産減価償却率">
          <a:extLst>
            <a:ext uri="{FF2B5EF4-FFF2-40B4-BE49-F238E27FC236}">
              <a16:creationId xmlns:a16="http://schemas.microsoft.com/office/drawing/2014/main" id="{AF016B6B-1BB5-4C73-BDEC-20BDF08DDD7F}"/>
            </a:ext>
          </a:extLst>
        </xdr:cNvPr>
        <xdr:cNvSpPr txBox="1"/>
      </xdr:nvSpPr>
      <xdr:spPr>
        <a:xfrm>
          <a:off x="119005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80027</xdr:rowOff>
    </xdr:from>
    <xdr:ext cx="405111" cy="259045"/>
    <xdr:sp macro="" textlink="">
      <xdr:nvSpPr>
        <xdr:cNvPr id="791" name="n_4mainValue【公民館】&#10;有形固定資産減価償却率">
          <a:extLst>
            <a:ext uri="{FF2B5EF4-FFF2-40B4-BE49-F238E27FC236}">
              <a16:creationId xmlns:a16="http://schemas.microsoft.com/office/drawing/2014/main" id="{9E8B7D0C-AAB3-4810-954F-D21DA8630122}"/>
            </a:ext>
          </a:extLst>
        </xdr:cNvPr>
        <xdr:cNvSpPr txBox="1"/>
      </xdr:nvSpPr>
      <xdr:spPr>
        <a:xfrm>
          <a:off x="1110298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a:extLst>
            <a:ext uri="{FF2B5EF4-FFF2-40B4-BE49-F238E27FC236}">
              <a16:creationId xmlns:a16="http://schemas.microsoft.com/office/drawing/2014/main" id="{E499BB70-8F75-4360-8338-83F7F0A5BB22}"/>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a:extLst>
            <a:ext uri="{FF2B5EF4-FFF2-40B4-BE49-F238E27FC236}">
              <a16:creationId xmlns:a16="http://schemas.microsoft.com/office/drawing/2014/main" id="{4DE84F1E-43E0-4C55-B572-99D73BB02FD2}"/>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a:extLst>
            <a:ext uri="{FF2B5EF4-FFF2-40B4-BE49-F238E27FC236}">
              <a16:creationId xmlns:a16="http://schemas.microsoft.com/office/drawing/2014/main" id="{0076E3B1-07BD-4B01-B52E-04EFCF68E042}"/>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a:extLst>
            <a:ext uri="{FF2B5EF4-FFF2-40B4-BE49-F238E27FC236}">
              <a16:creationId xmlns:a16="http://schemas.microsoft.com/office/drawing/2014/main" id="{681366DA-0FAC-4677-8D2A-83C9947ECAA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a:extLst>
            <a:ext uri="{FF2B5EF4-FFF2-40B4-BE49-F238E27FC236}">
              <a16:creationId xmlns:a16="http://schemas.microsoft.com/office/drawing/2014/main" id="{48D13620-6118-4088-A3D1-7BDFBA9BE175}"/>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a:extLst>
            <a:ext uri="{FF2B5EF4-FFF2-40B4-BE49-F238E27FC236}">
              <a16:creationId xmlns:a16="http://schemas.microsoft.com/office/drawing/2014/main" id="{4AEA047D-F585-402A-975B-3305CBB11F8F}"/>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a:extLst>
            <a:ext uri="{FF2B5EF4-FFF2-40B4-BE49-F238E27FC236}">
              <a16:creationId xmlns:a16="http://schemas.microsoft.com/office/drawing/2014/main" id="{D151B3AE-4774-4D94-A7A6-9276FC743552}"/>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a:extLst>
            <a:ext uri="{FF2B5EF4-FFF2-40B4-BE49-F238E27FC236}">
              <a16:creationId xmlns:a16="http://schemas.microsoft.com/office/drawing/2014/main" id="{0913D67D-12F1-41DA-A415-28C4E90B7CF8}"/>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a:extLst>
            <a:ext uri="{FF2B5EF4-FFF2-40B4-BE49-F238E27FC236}">
              <a16:creationId xmlns:a16="http://schemas.microsoft.com/office/drawing/2014/main" id="{A4D6E88A-C093-4021-8AD4-5EBF4E3B7024}"/>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a:extLst>
            <a:ext uri="{FF2B5EF4-FFF2-40B4-BE49-F238E27FC236}">
              <a16:creationId xmlns:a16="http://schemas.microsoft.com/office/drawing/2014/main" id="{34D0A214-CF42-44DA-A9E4-42A5E61E10DC}"/>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2" name="直線コネクタ 801">
          <a:extLst>
            <a:ext uri="{FF2B5EF4-FFF2-40B4-BE49-F238E27FC236}">
              <a16:creationId xmlns:a16="http://schemas.microsoft.com/office/drawing/2014/main" id="{D89D7D65-961A-4986-B8B9-B215C6DEC956}"/>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3" name="テキスト ボックス 802">
          <a:extLst>
            <a:ext uri="{FF2B5EF4-FFF2-40B4-BE49-F238E27FC236}">
              <a16:creationId xmlns:a16="http://schemas.microsoft.com/office/drawing/2014/main" id="{F550426B-DC36-47D0-90F7-0D7819AC5BFC}"/>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4" name="直線コネクタ 803">
          <a:extLst>
            <a:ext uri="{FF2B5EF4-FFF2-40B4-BE49-F238E27FC236}">
              <a16:creationId xmlns:a16="http://schemas.microsoft.com/office/drawing/2014/main" id="{C6B86AC0-5645-45CF-9FED-B42462D679EB}"/>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5" name="テキスト ボックス 804">
          <a:extLst>
            <a:ext uri="{FF2B5EF4-FFF2-40B4-BE49-F238E27FC236}">
              <a16:creationId xmlns:a16="http://schemas.microsoft.com/office/drawing/2014/main" id="{320F3F13-93E8-40D2-804C-524DE2510B36}"/>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6" name="直線コネクタ 805">
          <a:extLst>
            <a:ext uri="{FF2B5EF4-FFF2-40B4-BE49-F238E27FC236}">
              <a16:creationId xmlns:a16="http://schemas.microsoft.com/office/drawing/2014/main" id="{D66D9007-B23D-47CB-8AE0-C2AA955D775D}"/>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7" name="テキスト ボックス 806">
          <a:extLst>
            <a:ext uri="{FF2B5EF4-FFF2-40B4-BE49-F238E27FC236}">
              <a16:creationId xmlns:a16="http://schemas.microsoft.com/office/drawing/2014/main" id="{26ACB96E-5636-4732-86B1-FE7C9E8EB078}"/>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8" name="直線コネクタ 807">
          <a:extLst>
            <a:ext uri="{FF2B5EF4-FFF2-40B4-BE49-F238E27FC236}">
              <a16:creationId xmlns:a16="http://schemas.microsoft.com/office/drawing/2014/main" id="{E46C0E27-AD9F-4B24-BEFB-ABC95A2F12D1}"/>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9" name="テキスト ボックス 808">
          <a:extLst>
            <a:ext uri="{FF2B5EF4-FFF2-40B4-BE49-F238E27FC236}">
              <a16:creationId xmlns:a16="http://schemas.microsoft.com/office/drawing/2014/main" id="{6877C16A-0F15-4FCB-A523-BEF2D077BAB2}"/>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0" name="直線コネクタ 809">
          <a:extLst>
            <a:ext uri="{FF2B5EF4-FFF2-40B4-BE49-F238E27FC236}">
              <a16:creationId xmlns:a16="http://schemas.microsoft.com/office/drawing/2014/main" id="{45B1E2C3-C19C-435A-8E34-B1C6F99C4195}"/>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1" name="テキスト ボックス 810">
          <a:extLst>
            <a:ext uri="{FF2B5EF4-FFF2-40B4-BE49-F238E27FC236}">
              <a16:creationId xmlns:a16="http://schemas.microsoft.com/office/drawing/2014/main" id="{A752EEE5-CB1D-493A-8D1E-76FC4A2B8CA6}"/>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2" name="直線コネクタ 811">
          <a:extLst>
            <a:ext uri="{FF2B5EF4-FFF2-40B4-BE49-F238E27FC236}">
              <a16:creationId xmlns:a16="http://schemas.microsoft.com/office/drawing/2014/main" id="{269C046F-CC8C-439D-8522-7D084D9227B5}"/>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3" name="テキスト ボックス 812">
          <a:extLst>
            <a:ext uri="{FF2B5EF4-FFF2-40B4-BE49-F238E27FC236}">
              <a16:creationId xmlns:a16="http://schemas.microsoft.com/office/drawing/2014/main" id="{C8BD5E8F-ED66-4CA2-979E-94E99749721B}"/>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502176B0-206E-485F-B6C9-252B7BF3BB03}"/>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9642F099-769C-4A7E-8E55-7167FA9072DA}"/>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DCB2530B-4B34-43BB-967D-4333BCE10B9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17" name="直線コネクタ 816">
          <a:extLst>
            <a:ext uri="{FF2B5EF4-FFF2-40B4-BE49-F238E27FC236}">
              <a16:creationId xmlns:a16="http://schemas.microsoft.com/office/drawing/2014/main" id="{1B6D85AC-C82C-40A6-9759-5EA97EA53DEF}"/>
            </a:ext>
          </a:extLst>
        </xdr:cNvPr>
        <xdr:cNvCxnSpPr/>
      </xdr:nvCxnSpPr>
      <xdr:spPr>
        <a:xfrm flipV="1">
          <a:off x="19509104" y="16739508"/>
          <a:ext cx="0" cy="154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18" name="【公民館】&#10;一人当たり面積最小値テキスト">
          <a:extLst>
            <a:ext uri="{FF2B5EF4-FFF2-40B4-BE49-F238E27FC236}">
              <a16:creationId xmlns:a16="http://schemas.microsoft.com/office/drawing/2014/main" id="{D4883DFC-0CD0-4A01-A746-5786DA1CD092}"/>
            </a:ext>
          </a:extLst>
        </xdr:cNvPr>
        <xdr:cNvSpPr txBox="1"/>
      </xdr:nvSpPr>
      <xdr:spPr>
        <a:xfrm>
          <a:off x="19547840" y="1828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19" name="直線コネクタ 818">
          <a:extLst>
            <a:ext uri="{FF2B5EF4-FFF2-40B4-BE49-F238E27FC236}">
              <a16:creationId xmlns:a16="http://schemas.microsoft.com/office/drawing/2014/main" id="{09E0DCD4-EDD1-4955-98E6-E5DB7A496B04}"/>
            </a:ext>
          </a:extLst>
        </xdr:cNvPr>
        <xdr:cNvCxnSpPr/>
      </xdr:nvCxnSpPr>
      <xdr:spPr>
        <a:xfrm>
          <a:off x="19443700" y="182820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0" name="【公民館】&#10;一人当たり面積最大値テキスト">
          <a:extLst>
            <a:ext uri="{FF2B5EF4-FFF2-40B4-BE49-F238E27FC236}">
              <a16:creationId xmlns:a16="http://schemas.microsoft.com/office/drawing/2014/main" id="{EE433D20-BFE1-4EDC-A16E-333D1BDA4DD3}"/>
            </a:ext>
          </a:extLst>
        </xdr:cNvPr>
        <xdr:cNvSpPr txBox="1"/>
      </xdr:nvSpPr>
      <xdr:spPr>
        <a:xfrm>
          <a:off x="19547840" y="1651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21" name="直線コネクタ 820">
          <a:extLst>
            <a:ext uri="{FF2B5EF4-FFF2-40B4-BE49-F238E27FC236}">
              <a16:creationId xmlns:a16="http://schemas.microsoft.com/office/drawing/2014/main" id="{E702FA5D-9B8E-443F-B72F-A8FD1DAB7AC7}"/>
            </a:ext>
          </a:extLst>
        </xdr:cNvPr>
        <xdr:cNvCxnSpPr/>
      </xdr:nvCxnSpPr>
      <xdr:spPr>
        <a:xfrm>
          <a:off x="19443700" y="167395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25054</xdr:rowOff>
    </xdr:from>
    <xdr:ext cx="469744" cy="259045"/>
    <xdr:sp macro="" textlink="">
      <xdr:nvSpPr>
        <xdr:cNvPr id="822" name="【公民館】&#10;一人当たり面積平均値テキスト">
          <a:extLst>
            <a:ext uri="{FF2B5EF4-FFF2-40B4-BE49-F238E27FC236}">
              <a16:creationId xmlns:a16="http://schemas.microsoft.com/office/drawing/2014/main" id="{FACAC759-ABB5-4F10-9DF3-579E55EC71B9}"/>
            </a:ext>
          </a:extLst>
        </xdr:cNvPr>
        <xdr:cNvSpPr txBox="1"/>
      </xdr:nvSpPr>
      <xdr:spPr>
        <a:xfrm>
          <a:off x="19547840" y="17962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23" name="フローチャート: 判断 822">
          <a:extLst>
            <a:ext uri="{FF2B5EF4-FFF2-40B4-BE49-F238E27FC236}">
              <a16:creationId xmlns:a16="http://schemas.microsoft.com/office/drawing/2014/main" id="{CD2E7990-C6E8-4785-AF34-942A3E258F4C}"/>
            </a:ext>
          </a:extLst>
        </xdr:cNvPr>
        <xdr:cNvSpPr/>
      </xdr:nvSpPr>
      <xdr:spPr>
        <a:xfrm>
          <a:off x="19458940" y="1798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824" name="フローチャート: 判断 823">
          <a:extLst>
            <a:ext uri="{FF2B5EF4-FFF2-40B4-BE49-F238E27FC236}">
              <a16:creationId xmlns:a16="http://schemas.microsoft.com/office/drawing/2014/main" id="{2F1B20D2-DC9B-4C30-97DB-35FE9AF880EF}"/>
            </a:ext>
          </a:extLst>
        </xdr:cNvPr>
        <xdr:cNvSpPr/>
      </xdr:nvSpPr>
      <xdr:spPr>
        <a:xfrm>
          <a:off x="18735040" y="179841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25" name="フローチャート: 判断 824">
          <a:extLst>
            <a:ext uri="{FF2B5EF4-FFF2-40B4-BE49-F238E27FC236}">
              <a16:creationId xmlns:a16="http://schemas.microsoft.com/office/drawing/2014/main" id="{08E540DD-2263-44F4-BE3D-28728020FF49}"/>
            </a:ext>
          </a:extLst>
        </xdr:cNvPr>
        <xdr:cNvSpPr/>
      </xdr:nvSpPr>
      <xdr:spPr>
        <a:xfrm>
          <a:off x="17937480" y="1797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826" name="フローチャート: 判断 825">
          <a:extLst>
            <a:ext uri="{FF2B5EF4-FFF2-40B4-BE49-F238E27FC236}">
              <a16:creationId xmlns:a16="http://schemas.microsoft.com/office/drawing/2014/main" id="{F035C68B-57BC-453E-BF72-6A20BB913065}"/>
            </a:ext>
          </a:extLst>
        </xdr:cNvPr>
        <xdr:cNvSpPr/>
      </xdr:nvSpPr>
      <xdr:spPr>
        <a:xfrm>
          <a:off x="17162780" y="1798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27" name="フローチャート: 判断 826">
          <a:extLst>
            <a:ext uri="{FF2B5EF4-FFF2-40B4-BE49-F238E27FC236}">
              <a16:creationId xmlns:a16="http://schemas.microsoft.com/office/drawing/2014/main" id="{97E2FA76-7457-4F1F-ABD2-E16C7B49B843}"/>
            </a:ext>
          </a:extLst>
        </xdr:cNvPr>
        <xdr:cNvSpPr/>
      </xdr:nvSpPr>
      <xdr:spPr>
        <a:xfrm>
          <a:off x="16388080" y="180037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68743D97-BC38-41DE-9BF4-A3D524C78A52}"/>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E742C391-896F-4A1D-B522-6E9EBAC5B7EC}"/>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B1E06296-A9B4-411A-902F-457752BF3DA2}"/>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B1A3DB02-02C7-461F-B712-29F630E16E5F}"/>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817D8EF6-18D0-467C-8596-69F8350E09B3}"/>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123371</xdr:rowOff>
    </xdr:from>
    <xdr:to>
      <xdr:col>102</xdr:col>
      <xdr:colOff>165100</xdr:colOff>
      <xdr:row>109</xdr:row>
      <xdr:rowOff>53521</xdr:rowOff>
    </xdr:to>
    <xdr:sp macro="" textlink="">
      <xdr:nvSpPr>
        <xdr:cNvPr id="833" name="楕円 832">
          <a:extLst>
            <a:ext uri="{FF2B5EF4-FFF2-40B4-BE49-F238E27FC236}">
              <a16:creationId xmlns:a16="http://schemas.microsoft.com/office/drawing/2014/main" id="{99A7D2A1-6712-48E1-BDF1-8D85C6771436}"/>
            </a:ext>
          </a:extLst>
        </xdr:cNvPr>
        <xdr:cNvSpPr/>
      </xdr:nvSpPr>
      <xdr:spPr>
        <a:xfrm>
          <a:off x="17162780" y="182284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80918</xdr:rowOff>
    </xdr:from>
    <xdr:to>
      <xdr:col>98</xdr:col>
      <xdr:colOff>38100</xdr:colOff>
      <xdr:row>109</xdr:row>
      <xdr:rowOff>11068</xdr:rowOff>
    </xdr:to>
    <xdr:sp macro="" textlink="">
      <xdr:nvSpPr>
        <xdr:cNvPr id="834" name="楕円 833">
          <a:extLst>
            <a:ext uri="{FF2B5EF4-FFF2-40B4-BE49-F238E27FC236}">
              <a16:creationId xmlns:a16="http://schemas.microsoft.com/office/drawing/2014/main" id="{284C7516-6346-4B3E-A508-37B12E89FCAE}"/>
            </a:ext>
          </a:extLst>
        </xdr:cNvPr>
        <xdr:cNvSpPr/>
      </xdr:nvSpPr>
      <xdr:spPr>
        <a:xfrm>
          <a:off x="16388080" y="181860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131718</xdr:rowOff>
    </xdr:from>
    <xdr:to>
      <xdr:col>102</xdr:col>
      <xdr:colOff>114300</xdr:colOff>
      <xdr:row>109</xdr:row>
      <xdr:rowOff>2721</xdr:rowOff>
    </xdr:to>
    <xdr:cxnSp macro="">
      <xdr:nvCxnSpPr>
        <xdr:cNvPr id="835" name="直線コネクタ 834">
          <a:extLst>
            <a:ext uri="{FF2B5EF4-FFF2-40B4-BE49-F238E27FC236}">
              <a16:creationId xmlns:a16="http://schemas.microsoft.com/office/drawing/2014/main" id="{CDB4122D-E397-4333-8EBB-E69027BBE852}"/>
            </a:ext>
          </a:extLst>
        </xdr:cNvPr>
        <xdr:cNvCxnSpPr/>
      </xdr:nvCxnSpPr>
      <xdr:spPr>
        <a:xfrm>
          <a:off x="16431260" y="18236838"/>
          <a:ext cx="782320" cy="3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836" name="n_1aveValue【公民館】&#10;一人当たり面積">
          <a:extLst>
            <a:ext uri="{FF2B5EF4-FFF2-40B4-BE49-F238E27FC236}">
              <a16:creationId xmlns:a16="http://schemas.microsoft.com/office/drawing/2014/main" id="{849F0BCA-7B1F-43A8-874F-9C6A96437E90}"/>
            </a:ext>
          </a:extLst>
        </xdr:cNvPr>
        <xdr:cNvSpPr txBox="1"/>
      </xdr:nvSpPr>
      <xdr:spPr>
        <a:xfrm>
          <a:off x="18561127" y="1776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837" name="n_2aveValue【公民館】&#10;一人当たり面積">
          <a:extLst>
            <a:ext uri="{FF2B5EF4-FFF2-40B4-BE49-F238E27FC236}">
              <a16:creationId xmlns:a16="http://schemas.microsoft.com/office/drawing/2014/main" id="{47F49E55-B9C6-4A3B-99EE-E2824DD43EF5}"/>
            </a:ext>
          </a:extLst>
        </xdr:cNvPr>
        <xdr:cNvSpPr txBox="1"/>
      </xdr:nvSpPr>
      <xdr:spPr>
        <a:xfrm>
          <a:off x="17776267" y="177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838" name="n_3aveValue【公民館】&#10;一人当たり面積">
          <a:extLst>
            <a:ext uri="{FF2B5EF4-FFF2-40B4-BE49-F238E27FC236}">
              <a16:creationId xmlns:a16="http://schemas.microsoft.com/office/drawing/2014/main" id="{1E1FF692-DABE-42EE-A0C5-A822F686D7BF}"/>
            </a:ext>
          </a:extLst>
        </xdr:cNvPr>
        <xdr:cNvSpPr txBox="1"/>
      </xdr:nvSpPr>
      <xdr:spPr>
        <a:xfrm>
          <a:off x="17001567" y="1776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839" name="n_4aveValue【公民館】&#10;一人当たり面積">
          <a:extLst>
            <a:ext uri="{FF2B5EF4-FFF2-40B4-BE49-F238E27FC236}">
              <a16:creationId xmlns:a16="http://schemas.microsoft.com/office/drawing/2014/main" id="{18D8B82A-34E9-4B9C-9B54-22999529F796}"/>
            </a:ext>
          </a:extLst>
        </xdr:cNvPr>
        <xdr:cNvSpPr txBox="1"/>
      </xdr:nvSpPr>
      <xdr:spPr>
        <a:xfrm>
          <a:off x="16226867" y="1778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44648</xdr:rowOff>
    </xdr:from>
    <xdr:ext cx="469744" cy="259045"/>
    <xdr:sp macro="" textlink="">
      <xdr:nvSpPr>
        <xdr:cNvPr id="840" name="n_3mainValue【公民館】&#10;一人当たり面積">
          <a:extLst>
            <a:ext uri="{FF2B5EF4-FFF2-40B4-BE49-F238E27FC236}">
              <a16:creationId xmlns:a16="http://schemas.microsoft.com/office/drawing/2014/main" id="{54284AF3-7807-4AF8-B8F0-30E6E2D9CA11}"/>
            </a:ext>
          </a:extLst>
        </xdr:cNvPr>
        <xdr:cNvSpPr txBox="1"/>
      </xdr:nvSpPr>
      <xdr:spPr>
        <a:xfrm>
          <a:off x="17001567" y="1831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2195</xdr:rowOff>
    </xdr:from>
    <xdr:ext cx="469744" cy="259045"/>
    <xdr:sp macro="" textlink="">
      <xdr:nvSpPr>
        <xdr:cNvPr id="841" name="n_4mainValue【公民館】&#10;一人当たり面積">
          <a:extLst>
            <a:ext uri="{FF2B5EF4-FFF2-40B4-BE49-F238E27FC236}">
              <a16:creationId xmlns:a16="http://schemas.microsoft.com/office/drawing/2014/main" id="{DB54BFFF-0E2B-4072-8D4B-35D694E79B47}"/>
            </a:ext>
          </a:extLst>
        </xdr:cNvPr>
        <xdr:cNvSpPr txBox="1"/>
      </xdr:nvSpPr>
      <xdr:spPr>
        <a:xfrm>
          <a:off x="16226867" y="182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2" name="正方形/長方形 841">
          <a:extLst>
            <a:ext uri="{FF2B5EF4-FFF2-40B4-BE49-F238E27FC236}">
              <a16:creationId xmlns:a16="http://schemas.microsoft.com/office/drawing/2014/main" id="{4A1FDCD2-F511-4369-A570-FF2F1862D784}"/>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3" name="正方形/長方形 842">
          <a:extLst>
            <a:ext uri="{FF2B5EF4-FFF2-40B4-BE49-F238E27FC236}">
              <a16:creationId xmlns:a16="http://schemas.microsoft.com/office/drawing/2014/main" id="{4C739CA3-105B-4517-BDFD-EE0A09140598}"/>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4" name="テキスト ボックス 843">
          <a:extLst>
            <a:ext uri="{FF2B5EF4-FFF2-40B4-BE49-F238E27FC236}">
              <a16:creationId xmlns:a16="http://schemas.microsoft.com/office/drawing/2014/main" id="{456820AD-DC9C-4C6A-ACA9-CB36CF2ABDB4}"/>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類似団体平均、全国平均、京都府平均と比較して有形固定資産減価償却率が高くなっている施設は、学校施設と児童館であり、低くなっている施設は、道路、橋りょう・トンネル、公営住宅、認定こども園・幼稚園・保育所である。</a:t>
          </a:r>
          <a:endParaRPr lang="ja-JP" altLang="ja-JP" sz="1000">
            <a:effectLst/>
          </a:endParaRPr>
        </a:p>
        <a:p>
          <a:r>
            <a:rPr kumimoji="1" lang="ja-JP" altLang="ja-JP" sz="1000">
              <a:solidFill>
                <a:schemeClr val="dk1"/>
              </a:solidFill>
              <a:effectLst/>
              <a:latin typeface="+mn-lt"/>
              <a:ea typeface="+mn-ea"/>
              <a:cs typeface="+mn-cs"/>
            </a:rPr>
            <a:t>学校施設については、築後</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年以上経過する施設が多く老朽化が進んでいる。校区により児童数・生徒数に差があることから今後は「亀岡市学校規模適正化基本方針」に基づく計画的な施設整備を進める。</a:t>
          </a:r>
          <a:endParaRPr lang="ja-JP" altLang="ja-JP" sz="1000">
            <a:effectLst/>
          </a:endParaRPr>
        </a:p>
        <a:p>
          <a:r>
            <a:rPr kumimoji="1" lang="ja-JP" altLang="ja-JP" sz="1000">
              <a:solidFill>
                <a:schemeClr val="dk1"/>
              </a:solidFill>
              <a:effectLst/>
              <a:latin typeface="+mn-lt"/>
              <a:ea typeface="+mn-ea"/>
              <a:cs typeface="+mn-cs"/>
            </a:rPr>
            <a:t>児童館については、ほとんどの施設において、築後４０年を経過しており老朽化が進行していることから、施設のあり方について検討を進めていく。</a:t>
          </a:r>
          <a:endParaRPr lang="ja-JP" altLang="ja-JP" sz="1000">
            <a:effectLst/>
          </a:endParaRPr>
        </a:p>
        <a:p>
          <a:r>
            <a:rPr kumimoji="1" lang="ja-JP" altLang="ja-JP" sz="1000">
              <a:solidFill>
                <a:schemeClr val="dk1"/>
              </a:solidFill>
              <a:effectLst/>
              <a:latin typeface="+mn-lt"/>
              <a:ea typeface="+mn-ea"/>
              <a:cs typeface="+mn-cs"/>
            </a:rPr>
            <a:t>道路、橋りょう・トンネルについては、国や府の動向を見据えながら、道路ネットワーク形成上必要な道路や通学や防災上必要な道路などを緊急性必要性を勘案しながら整備するとともに、効率的な管理運営の検討を進めていく。</a:t>
          </a:r>
          <a:endParaRPr lang="ja-JP" altLang="ja-JP" sz="1000">
            <a:effectLst/>
          </a:endParaRPr>
        </a:p>
        <a:p>
          <a:r>
            <a:rPr kumimoji="1" lang="ja-JP" altLang="ja-JP" sz="1000">
              <a:solidFill>
                <a:schemeClr val="dk1"/>
              </a:solidFill>
              <a:effectLst/>
              <a:latin typeface="+mn-lt"/>
              <a:ea typeface="+mn-ea"/>
              <a:cs typeface="+mn-cs"/>
            </a:rPr>
            <a:t>公営住宅については、「亀岡市公営住宅等長寿命化計画」に基づき除却、長寿命化を図る改修等を行っており、効果的・効率的な施設運営を図っている。幼稚園は公立幼稚園としての役割を十分に踏まえ、就学前児童の充実を図ることとして施設の継続的な維持を目指す。保育所は「亀岡市公立保育所再編整備検討会議報告書」を踏まえた施設のあり方を検討していく。</a:t>
          </a:r>
          <a:endParaRPr lang="ja-JP" altLang="ja-JP" sz="10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5D6E571-70FF-442D-B310-4FFB4C7AAB2D}"/>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B1721E0-0EA1-4C92-9BF4-47EFBAE4251C}"/>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F215CFC-F095-4A02-A199-4B876CCB40FF}"/>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05ED968-2F3F-437B-AA2E-5D59DF3B0817}"/>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1B7CB61-86D7-475B-AAAC-E1AA27C7A109}"/>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85EE751-E320-40F6-95AC-BF20A9407522}"/>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6F48E5D-2508-498B-9C4A-11ED2F3C73C9}"/>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75471AA-B2B6-4646-A682-5E14FBADFAD3}"/>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7E1D39B-7439-44EE-8741-1F806BFC19D6}"/>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271341D-B5DF-4D1E-A585-B4F2FDFBDBCC}"/>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87,518
86,476
224.80
45,118,425
43,247,703
1,786,869
19,982,102
40,387,940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6192C7A-AFFB-47EB-ABE4-882DC13EF239}"/>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FD18CC2-2039-4E07-9EA6-EEEBDE7DB0B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A94D215-5824-4E27-AFDF-A3172D5B100B}"/>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F6C7973-CBB4-4BA7-BA04-F63C6C0173B9}"/>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4E06FF7-C7AA-4AE6-92D5-45C70D9C63EF}"/>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819BB69-8DC5-4E88-8666-A8526B66CC65}"/>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3C72951-8EE4-4204-821E-A7231C50AAC4}"/>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755EB90-11FB-4F64-8F21-ABDC71E77E93}"/>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02DBE49-520C-4743-9945-3DB01D4E589C}"/>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272F360-FFC9-413E-AC01-87D9ECE04013}"/>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D00B055-C006-47DB-9D84-475220125101}"/>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90C2E10-B1DF-4C38-AEF1-E7C1D0456458}"/>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ACA865E-90B2-4429-9395-20667DC80E48}"/>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875FD41-F462-4C27-B243-BA49FA8A36B6}"/>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99DFA45-BAE2-4848-A4EA-8F1A5213F63E}"/>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F4DA9ED-5D6E-4ABB-9D80-9505BD11D9CD}"/>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FF146A7-4FCB-44E4-8BD2-9B58DDF8620E}"/>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E7F13E4-2EF1-41F1-9476-B421B293485B}"/>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5E387BB-6F7B-40B3-B595-88EF9D3C4603}"/>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48457FE-859E-4EFB-B657-FD345F0026AF}"/>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54D7C80-4E93-4AE9-8866-4B180621CA08}"/>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668AC10-31E6-439F-8B2C-A80E629CD9C2}"/>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EE16EF1-829E-4DB5-81F8-6676AFF02DD3}"/>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2DD673C-B00B-4E98-9B10-394F070825E2}"/>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4D1654C-3B44-4286-9648-FC6FE02872C2}"/>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AC45D31-FC4B-41D9-A637-C3B772E9AA0B}"/>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BA6D04F-DDFD-48DA-83B4-136CE2D09134}"/>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49BEBB5-B807-455C-8097-E4655736E0BE}"/>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5D4EE86-C7B3-4C50-B555-F3DAD43A1847}"/>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B0E864D-F98A-4B32-ADC9-9EC1983DB7EE}"/>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99575A4-BE42-4979-BEFA-E360956E639A}"/>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6642530-79B6-42D3-A460-3EF8473DA3C8}"/>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795D918-C242-42B6-B2CC-D1E730B4016A}"/>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46B4002-EE92-486F-887F-ECE5A1A62904}"/>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4520235-B8F4-4376-869E-24FF10EE4606}"/>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667FE49-A45A-41FA-B7E0-84FAF191A317}"/>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62D9536-9139-4D1A-8A50-4274DCB4CE0C}"/>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4CC6875-C509-4A36-B516-DDC10F956F3D}"/>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2141A39-5250-4FB5-936B-F5CFE61A1683}"/>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C4F6D41-5C4C-48D8-A357-BEC8E98DD761}"/>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A9D3E32-6949-43F9-B7D6-5300622B8A82}"/>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5B4B68D-23BE-490B-AF2B-DB70AFEEAE55}"/>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F0DCA4D-506E-49B7-907A-C863C93C75F9}"/>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145285C-BB2E-4B4F-BC61-9D0D592A74B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CDC1D8F-7434-4EAC-B3EC-2C883184144A}"/>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46F361A-47F7-4230-AFFA-8B780DB81349}"/>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35DA71FD-CB13-49BD-AD44-D161D4EA3461}"/>
            </a:ext>
          </a:extLst>
        </xdr:cNvPr>
        <xdr:cNvCxnSpPr/>
      </xdr:nvCxnSpPr>
      <xdr:spPr>
        <a:xfrm flipV="1">
          <a:off x="4086225" y="555117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BFE4B82D-C068-49F0-8B67-8A2C3389C47B}"/>
            </a:ext>
          </a:extLst>
        </xdr:cNvPr>
        <xdr:cNvSpPr txBox="1"/>
      </xdr:nvSpPr>
      <xdr:spPr>
        <a:xfrm>
          <a:off x="412496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FDED28C5-4C2B-4239-89E6-8BB5372572AC}"/>
            </a:ext>
          </a:extLst>
        </xdr:cNvPr>
        <xdr:cNvCxnSpPr/>
      </xdr:nvCxnSpPr>
      <xdr:spPr>
        <a:xfrm>
          <a:off x="4020820" y="7105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784B1493-BC72-4849-BFBC-CDAAEF4EE345}"/>
            </a:ext>
          </a:extLst>
        </xdr:cNvPr>
        <xdr:cNvSpPr txBox="1"/>
      </xdr:nvSpPr>
      <xdr:spPr>
        <a:xfrm>
          <a:off x="4124960" y="53340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5C9FCF47-44FB-4EFA-A81E-7475B40408EA}"/>
            </a:ext>
          </a:extLst>
        </xdr:cNvPr>
        <xdr:cNvCxnSpPr/>
      </xdr:nvCxnSpPr>
      <xdr:spPr>
        <a:xfrm>
          <a:off x="4020820" y="555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21D233BC-AA20-42A0-A677-80A4B7ECF044}"/>
            </a:ext>
          </a:extLst>
        </xdr:cNvPr>
        <xdr:cNvSpPr txBox="1"/>
      </xdr:nvSpPr>
      <xdr:spPr>
        <a:xfrm>
          <a:off x="4124960" y="610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84642EFF-4F79-4744-BE03-5E7AA051F3A5}"/>
            </a:ext>
          </a:extLst>
        </xdr:cNvPr>
        <xdr:cNvSpPr/>
      </xdr:nvSpPr>
      <xdr:spPr>
        <a:xfrm>
          <a:off x="4036060" y="624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a:extLst>
            <a:ext uri="{FF2B5EF4-FFF2-40B4-BE49-F238E27FC236}">
              <a16:creationId xmlns:a16="http://schemas.microsoft.com/office/drawing/2014/main" id="{3554EFBC-566E-4783-B4D4-068C0E4C6B93}"/>
            </a:ext>
          </a:extLst>
        </xdr:cNvPr>
        <xdr:cNvSpPr/>
      </xdr:nvSpPr>
      <xdr:spPr>
        <a:xfrm>
          <a:off x="3312160" y="62591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182FC96B-118C-49F0-9FCF-AF5C9B44CB98}"/>
            </a:ext>
          </a:extLst>
        </xdr:cNvPr>
        <xdr:cNvSpPr/>
      </xdr:nvSpPr>
      <xdr:spPr>
        <a:xfrm>
          <a:off x="2514600" y="62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A2BFF7FC-B5AB-495D-B7D7-8CE074EED66D}"/>
            </a:ext>
          </a:extLst>
        </xdr:cNvPr>
        <xdr:cNvSpPr/>
      </xdr:nvSpPr>
      <xdr:spPr>
        <a:xfrm>
          <a:off x="1739900" y="619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a:extLst>
            <a:ext uri="{FF2B5EF4-FFF2-40B4-BE49-F238E27FC236}">
              <a16:creationId xmlns:a16="http://schemas.microsoft.com/office/drawing/2014/main" id="{DD5FA750-4542-481C-8FA9-1324C91EA62E}"/>
            </a:ext>
          </a:extLst>
        </xdr:cNvPr>
        <xdr:cNvSpPr/>
      </xdr:nvSpPr>
      <xdr:spPr>
        <a:xfrm>
          <a:off x="965200" y="61812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A4F8761-419D-4985-8E05-7AE66383994D}"/>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F94B3E3-6B95-4193-94B3-092D07186D99}"/>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97FB0C8-49FA-4BBE-9EC6-A0ADB7A10CB7}"/>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AD1E3B3-3216-4055-A8EB-63CEAED5B08B}"/>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BAA1E9D-CA83-4252-A673-1494228B1F61}"/>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66222</xdr:rowOff>
    </xdr:from>
    <xdr:to>
      <xdr:col>24</xdr:col>
      <xdr:colOff>114300</xdr:colOff>
      <xdr:row>38</xdr:row>
      <xdr:rowOff>167822</xdr:rowOff>
    </xdr:to>
    <xdr:sp macro="" textlink="">
      <xdr:nvSpPr>
        <xdr:cNvPr id="74" name="楕円 73">
          <a:extLst>
            <a:ext uri="{FF2B5EF4-FFF2-40B4-BE49-F238E27FC236}">
              <a16:creationId xmlns:a16="http://schemas.microsoft.com/office/drawing/2014/main" id="{025B6168-76B7-46F7-A03B-0EE40993F5A1}"/>
            </a:ext>
          </a:extLst>
        </xdr:cNvPr>
        <xdr:cNvSpPr/>
      </xdr:nvSpPr>
      <xdr:spPr>
        <a:xfrm>
          <a:off x="4036060" y="643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44649</xdr:rowOff>
    </xdr:from>
    <xdr:ext cx="405111" cy="259045"/>
    <xdr:sp macro="" textlink="">
      <xdr:nvSpPr>
        <xdr:cNvPr id="75" name="【図書館】&#10;有形固定資産減価償却率該当値テキスト">
          <a:extLst>
            <a:ext uri="{FF2B5EF4-FFF2-40B4-BE49-F238E27FC236}">
              <a16:creationId xmlns:a16="http://schemas.microsoft.com/office/drawing/2014/main" id="{81D813FD-268E-4A5A-8693-2786A55BB2EC}"/>
            </a:ext>
          </a:extLst>
        </xdr:cNvPr>
        <xdr:cNvSpPr txBox="1"/>
      </xdr:nvSpPr>
      <xdr:spPr>
        <a:xfrm>
          <a:off x="4124960" y="641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31931</xdr:rowOff>
    </xdr:from>
    <xdr:to>
      <xdr:col>20</xdr:col>
      <xdr:colOff>38100</xdr:colOff>
      <xdr:row>38</xdr:row>
      <xdr:rowOff>133531</xdr:rowOff>
    </xdr:to>
    <xdr:sp macro="" textlink="">
      <xdr:nvSpPr>
        <xdr:cNvPr id="76" name="楕円 75">
          <a:extLst>
            <a:ext uri="{FF2B5EF4-FFF2-40B4-BE49-F238E27FC236}">
              <a16:creationId xmlns:a16="http://schemas.microsoft.com/office/drawing/2014/main" id="{A6D05D21-E702-40F8-9A38-3EBA632C83D5}"/>
            </a:ext>
          </a:extLst>
        </xdr:cNvPr>
        <xdr:cNvSpPr/>
      </xdr:nvSpPr>
      <xdr:spPr>
        <a:xfrm>
          <a:off x="3312160" y="64022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82731</xdr:rowOff>
    </xdr:from>
    <xdr:to>
      <xdr:col>24</xdr:col>
      <xdr:colOff>63500</xdr:colOff>
      <xdr:row>38</xdr:row>
      <xdr:rowOff>117022</xdr:rowOff>
    </xdr:to>
    <xdr:cxnSp macro="">
      <xdr:nvCxnSpPr>
        <xdr:cNvPr id="77" name="直線コネクタ 76">
          <a:extLst>
            <a:ext uri="{FF2B5EF4-FFF2-40B4-BE49-F238E27FC236}">
              <a16:creationId xmlns:a16="http://schemas.microsoft.com/office/drawing/2014/main" id="{7867F790-0C81-48E8-8C05-F3988531469D}"/>
            </a:ext>
          </a:extLst>
        </xdr:cNvPr>
        <xdr:cNvCxnSpPr/>
      </xdr:nvCxnSpPr>
      <xdr:spPr>
        <a:xfrm>
          <a:off x="3355340" y="6453051"/>
          <a:ext cx="7315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169091</xdr:rowOff>
    </xdr:from>
    <xdr:to>
      <xdr:col>15</xdr:col>
      <xdr:colOff>101600</xdr:colOff>
      <xdr:row>38</xdr:row>
      <xdr:rowOff>99241</xdr:rowOff>
    </xdr:to>
    <xdr:sp macro="" textlink="">
      <xdr:nvSpPr>
        <xdr:cNvPr id="78" name="楕円 77">
          <a:extLst>
            <a:ext uri="{FF2B5EF4-FFF2-40B4-BE49-F238E27FC236}">
              <a16:creationId xmlns:a16="http://schemas.microsoft.com/office/drawing/2014/main" id="{CA1AE525-8128-44BA-8EC1-0D7963EC4388}"/>
            </a:ext>
          </a:extLst>
        </xdr:cNvPr>
        <xdr:cNvSpPr/>
      </xdr:nvSpPr>
      <xdr:spPr>
        <a:xfrm>
          <a:off x="2514600" y="63717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48441</xdr:rowOff>
    </xdr:from>
    <xdr:to>
      <xdr:col>19</xdr:col>
      <xdr:colOff>177800</xdr:colOff>
      <xdr:row>38</xdr:row>
      <xdr:rowOff>82731</xdr:rowOff>
    </xdr:to>
    <xdr:cxnSp macro="">
      <xdr:nvCxnSpPr>
        <xdr:cNvPr id="79" name="直線コネクタ 78">
          <a:extLst>
            <a:ext uri="{FF2B5EF4-FFF2-40B4-BE49-F238E27FC236}">
              <a16:creationId xmlns:a16="http://schemas.microsoft.com/office/drawing/2014/main" id="{555DAC0E-DEEB-4A3A-8235-CE40E15F7111}"/>
            </a:ext>
          </a:extLst>
        </xdr:cNvPr>
        <xdr:cNvCxnSpPr/>
      </xdr:nvCxnSpPr>
      <xdr:spPr>
        <a:xfrm>
          <a:off x="2565400" y="6418761"/>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136434</xdr:rowOff>
    </xdr:from>
    <xdr:to>
      <xdr:col>10</xdr:col>
      <xdr:colOff>165100</xdr:colOff>
      <xdr:row>38</xdr:row>
      <xdr:rowOff>66584</xdr:rowOff>
    </xdr:to>
    <xdr:sp macro="" textlink="">
      <xdr:nvSpPr>
        <xdr:cNvPr id="80" name="楕円 79">
          <a:extLst>
            <a:ext uri="{FF2B5EF4-FFF2-40B4-BE49-F238E27FC236}">
              <a16:creationId xmlns:a16="http://schemas.microsoft.com/office/drawing/2014/main" id="{B2F8290A-43D7-4151-A1CC-486D02F331C7}"/>
            </a:ext>
          </a:extLst>
        </xdr:cNvPr>
        <xdr:cNvSpPr/>
      </xdr:nvSpPr>
      <xdr:spPr>
        <a:xfrm>
          <a:off x="1739900" y="63391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15784</xdr:rowOff>
    </xdr:from>
    <xdr:to>
      <xdr:col>15</xdr:col>
      <xdr:colOff>50800</xdr:colOff>
      <xdr:row>38</xdr:row>
      <xdr:rowOff>48441</xdr:rowOff>
    </xdr:to>
    <xdr:cxnSp macro="">
      <xdr:nvCxnSpPr>
        <xdr:cNvPr id="81" name="直線コネクタ 80">
          <a:extLst>
            <a:ext uri="{FF2B5EF4-FFF2-40B4-BE49-F238E27FC236}">
              <a16:creationId xmlns:a16="http://schemas.microsoft.com/office/drawing/2014/main" id="{451302E9-81CD-465A-A17A-424001B91192}"/>
            </a:ext>
          </a:extLst>
        </xdr:cNvPr>
        <xdr:cNvCxnSpPr/>
      </xdr:nvCxnSpPr>
      <xdr:spPr>
        <a:xfrm>
          <a:off x="1790700" y="6386104"/>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102144</xdr:rowOff>
    </xdr:from>
    <xdr:to>
      <xdr:col>6</xdr:col>
      <xdr:colOff>38100</xdr:colOff>
      <xdr:row>38</xdr:row>
      <xdr:rowOff>32294</xdr:rowOff>
    </xdr:to>
    <xdr:sp macro="" textlink="">
      <xdr:nvSpPr>
        <xdr:cNvPr id="82" name="楕円 81">
          <a:extLst>
            <a:ext uri="{FF2B5EF4-FFF2-40B4-BE49-F238E27FC236}">
              <a16:creationId xmlns:a16="http://schemas.microsoft.com/office/drawing/2014/main" id="{7C742045-2108-495F-B42D-E1B41359EAAF}"/>
            </a:ext>
          </a:extLst>
        </xdr:cNvPr>
        <xdr:cNvSpPr/>
      </xdr:nvSpPr>
      <xdr:spPr>
        <a:xfrm>
          <a:off x="965200" y="63048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152944</xdr:rowOff>
    </xdr:from>
    <xdr:to>
      <xdr:col>10</xdr:col>
      <xdr:colOff>114300</xdr:colOff>
      <xdr:row>38</xdr:row>
      <xdr:rowOff>15784</xdr:rowOff>
    </xdr:to>
    <xdr:cxnSp macro="">
      <xdr:nvCxnSpPr>
        <xdr:cNvPr id="83" name="直線コネクタ 82">
          <a:extLst>
            <a:ext uri="{FF2B5EF4-FFF2-40B4-BE49-F238E27FC236}">
              <a16:creationId xmlns:a16="http://schemas.microsoft.com/office/drawing/2014/main" id="{7210813E-943F-4F90-8D69-706004042636}"/>
            </a:ext>
          </a:extLst>
        </xdr:cNvPr>
        <xdr:cNvCxnSpPr/>
      </xdr:nvCxnSpPr>
      <xdr:spPr>
        <a:xfrm>
          <a:off x="1008380" y="6355624"/>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a:extLst>
            <a:ext uri="{FF2B5EF4-FFF2-40B4-BE49-F238E27FC236}">
              <a16:creationId xmlns:a16="http://schemas.microsoft.com/office/drawing/2014/main" id="{A881AD8E-D2C2-4C3C-A8C0-4E9182929FD3}"/>
            </a:ext>
          </a:extLst>
        </xdr:cNvPr>
        <xdr:cNvSpPr txBox="1"/>
      </xdr:nvSpPr>
      <xdr:spPr>
        <a:xfrm>
          <a:off x="317056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a:extLst>
            <a:ext uri="{FF2B5EF4-FFF2-40B4-BE49-F238E27FC236}">
              <a16:creationId xmlns:a16="http://schemas.microsoft.com/office/drawing/2014/main" id="{31180C0E-995E-4647-8ADB-2EB2B638F1CF}"/>
            </a:ext>
          </a:extLst>
        </xdr:cNvPr>
        <xdr:cNvSpPr txBox="1"/>
      </xdr:nvSpPr>
      <xdr:spPr>
        <a:xfrm>
          <a:off x="2385704" y="601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a:extLst>
            <a:ext uri="{FF2B5EF4-FFF2-40B4-BE49-F238E27FC236}">
              <a16:creationId xmlns:a16="http://schemas.microsoft.com/office/drawing/2014/main" id="{C7C02A7D-DC7C-409F-B479-78E422924340}"/>
            </a:ext>
          </a:extLst>
        </xdr:cNvPr>
        <xdr:cNvSpPr txBox="1"/>
      </xdr:nvSpPr>
      <xdr:spPr>
        <a:xfrm>
          <a:off x="161100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a:extLst>
            <a:ext uri="{FF2B5EF4-FFF2-40B4-BE49-F238E27FC236}">
              <a16:creationId xmlns:a16="http://schemas.microsoft.com/office/drawing/2014/main" id="{1D69103B-D574-439A-A5F4-51116C806EC3}"/>
            </a:ext>
          </a:extLst>
        </xdr:cNvPr>
        <xdr:cNvSpPr txBox="1"/>
      </xdr:nvSpPr>
      <xdr:spPr>
        <a:xfrm>
          <a:off x="83630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124658</xdr:rowOff>
    </xdr:from>
    <xdr:ext cx="405111" cy="259045"/>
    <xdr:sp macro="" textlink="">
      <xdr:nvSpPr>
        <xdr:cNvPr id="88" name="n_1mainValue【図書館】&#10;有形固定資産減価償却率">
          <a:extLst>
            <a:ext uri="{FF2B5EF4-FFF2-40B4-BE49-F238E27FC236}">
              <a16:creationId xmlns:a16="http://schemas.microsoft.com/office/drawing/2014/main" id="{5ABC8783-6956-4B2D-B9D9-C20CF34229CA}"/>
            </a:ext>
          </a:extLst>
        </xdr:cNvPr>
        <xdr:cNvSpPr txBox="1"/>
      </xdr:nvSpPr>
      <xdr:spPr>
        <a:xfrm>
          <a:off x="3170564" y="6494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90368</xdr:rowOff>
    </xdr:from>
    <xdr:ext cx="405111" cy="259045"/>
    <xdr:sp macro="" textlink="">
      <xdr:nvSpPr>
        <xdr:cNvPr id="89" name="n_2mainValue【図書館】&#10;有形固定資産減価償却率">
          <a:extLst>
            <a:ext uri="{FF2B5EF4-FFF2-40B4-BE49-F238E27FC236}">
              <a16:creationId xmlns:a16="http://schemas.microsoft.com/office/drawing/2014/main" id="{F8E5AE9F-7F82-4A8D-A465-B16B05F1EE83}"/>
            </a:ext>
          </a:extLst>
        </xdr:cNvPr>
        <xdr:cNvSpPr txBox="1"/>
      </xdr:nvSpPr>
      <xdr:spPr>
        <a:xfrm>
          <a:off x="2385704" y="646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57711</xdr:rowOff>
    </xdr:from>
    <xdr:ext cx="405111" cy="259045"/>
    <xdr:sp macro="" textlink="">
      <xdr:nvSpPr>
        <xdr:cNvPr id="90" name="n_3mainValue【図書館】&#10;有形固定資産減価償却率">
          <a:extLst>
            <a:ext uri="{FF2B5EF4-FFF2-40B4-BE49-F238E27FC236}">
              <a16:creationId xmlns:a16="http://schemas.microsoft.com/office/drawing/2014/main" id="{7FADC51C-590E-45A8-8438-D3A1C629574A}"/>
            </a:ext>
          </a:extLst>
        </xdr:cNvPr>
        <xdr:cNvSpPr txBox="1"/>
      </xdr:nvSpPr>
      <xdr:spPr>
        <a:xfrm>
          <a:off x="1611004" y="642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23421</xdr:rowOff>
    </xdr:from>
    <xdr:ext cx="405111" cy="259045"/>
    <xdr:sp macro="" textlink="">
      <xdr:nvSpPr>
        <xdr:cNvPr id="91" name="n_4mainValue【図書館】&#10;有形固定資産減価償却率">
          <a:extLst>
            <a:ext uri="{FF2B5EF4-FFF2-40B4-BE49-F238E27FC236}">
              <a16:creationId xmlns:a16="http://schemas.microsoft.com/office/drawing/2014/main" id="{92773BD0-D2BB-48AA-94C8-FB4701B014A0}"/>
            </a:ext>
          </a:extLst>
        </xdr:cNvPr>
        <xdr:cNvSpPr txBox="1"/>
      </xdr:nvSpPr>
      <xdr:spPr>
        <a:xfrm>
          <a:off x="836304" y="639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EE81717-D825-4189-91B4-C5D868CF2E29}"/>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CC7A841-1876-48C7-8207-2B888D766797}"/>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242A939-06ED-4AFE-BFEF-2C56755B6D91}"/>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EE0571C-752C-4461-9214-40222005868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8DBDFF1-A3B7-48E5-B4B4-ECCE51FC401D}"/>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A30B6DC-A549-4845-8AFB-D53104148205}"/>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ABCE31B-DF58-4DE6-8D13-654C058069FF}"/>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0E96483-1FD7-48AD-B3E9-A5264EE3778A}"/>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51614F1A-41E0-4468-A3D2-F404C1C5D517}"/>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2CCC3B8-EA2A-4330-95C1-0D87EBAD23EA}"/>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7B58688A-8E26-42E5-9EA6-C75392DF3C69}"/>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7CEFAE32-B777-4D4F-B303-B3D07AE8FC4D}"/>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8B02EB29-F374-406C-A728-8D642B287456}"/>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5ECBCD6A-36FD-4ED1-8956-A1DDA6324840}"/>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C1ACF03B-BB8B-40C1-91BC-D41941AA5178}"/>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F5C995DE-A6CA-421B-9F2F-F99491203610}"/>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B3414DBC-D8C8-4722-AF64-2430E18609B9}"/>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6D2D9F5C-4254-4E1D-8495-9E9297EC54E6}"/>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40F45BC8-725C-4744-BAD3-54789773EE8C}"/>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8AAEE65F-144E-4E39-95C7-C3020B65437E}"/>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4589202-FA79-4622-9EA8-DB84A7C93979}"/>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332688FC-76CE-4978-892B-1EE2F43FEABE}"/>
            </a:ext>
          </a:extLst>
        </xdr:cNvPr>
        <xdr:cNvCxnSpPr/>
      </xdr:nvCxnSpPr>
      <xdr:spPr>
        <a:xfrm flipV="1">
          <a:off x="9219565" y="594131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273F8495-8A49-4A4C-9A58-83195BE8E0B5}"/>
            </a:ext>
          </a:extLst>
        </xdr:cNvPr>
        <xdr:cNvSpPr txBox="1"/>
      </xdr:nvSpPr>
      <xdr:spPr>
        <a:xfrm>
          <a:off x="9258300" y="700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C692DDFF-3F1C-4F8D-B4AC-D713543C6030}"/>
            </a:ext>
          </a:extLst>
        </xdr:cNvPr>
        <xdr:cNvCxnSpPr/>
      </xdr:nvCxnSpPr>
      <xdr:spPr>
        <a:xfrm>
          <a:off x="9154160" y="6997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80C835BA-9CD0-46ED-AC98-2001053789F1}"/>
            </a:ext>
          </a:extLst>
        </xdr:cNvPr>
        <xdr:cNvSpPr txBox="1"/>
      </xdr:nvSpPr>
      <xdr:spPr>
        <a:xfrm>
          <a:off x="9258300" y="572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4E3B7505-AF0B-47A6-92BA-568C62A9C46D}"/>
            </a:ext>
          </a:extLst>
        </xdr:cNvPr>
        <xdr:cNvCxnSpPr/>
      </xdr:nvCxnSpPr>
      <xdr:spPr>
        <a:xfrm>
          <a:off x="9154160" y="59413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a:extLst>
            <a:ext uri="{FF2B5EF4-FFF2-40B4-BE49-F238E27FC236}">
              <a16:creationId xmlns:a16="http://schemas.microsoft.com/office/drawing/2014/main" id="{3A2678B2-370D-4AD4-9533-5C5FBEE61DD1}"/>
            </a:ext>
          </a:extLst>
        </xdr:cNvPr>
        <xdr:cNvSpPr txBox="1"/>
      </xdr:nvSpPr>
      <xdr:spPr>
        <a:xfrm>
          <a:off x="9258300" y="660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7DB1BA77-AAF7-41AF-BA58-8BB3494DEFBB}"/>
            </a:ext>
          </a:extLst>
        </xdr:cNvPr>
        <xdr:cNvSpPr/>
      </xdr:nvSpPr>
      <xdr:spPr>
        <a:xfrm>
          <a:off x="9192260" y="67492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a:extLst>
            <a:ext uri="{FF2B5EF4-FFF2-40B4-BE49-F238E27FC236}">
              <a16:creationId xmlns:a16="http://schemas.microsoft.com/office/drawing/2014/main" id="{8AE87C49-EF8C-4633-A8D1-4C6781F19289}"/>
            </a:ext>
          </a:extLst>
        </xdr:cNvPr>
        <xdr:cNvSpPr/>
      </xdr:nvSpPr>
      <xdr:spPr>
        <a:xfrm>
          <a:off x="8445500" y="676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a:extLst>
            <a:ext uri="{FF2B5EF4-FFF2-40B4-BE49-F238E27FC236}">
              <a16:creationId xmlns:a16="http://schemas.microsoft.com/office/drawing/2014/main" id="{F14D9952-02B0-4212-BB04-9C6440A12A79}"/>
            </a:ext>
          </a:extLst>
        </xdr:cNvPr>
        <xdr:cNvSpPr/>
      </xdr:nvSpPr>
      <xdr:spPr>
        <a:xfrm>
          <a:off x="7670800" y="67721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a:extLst>
            <a:ext uri="{FF2B5EF4-FFF2-40B4-BE49-F238E27FC236}">
              <a16:creationId xmlns:a16="http://schemas.microsoft.com/office/drawing/2014/main" id="{BF6E4993-53E4-473F-B948-5B9CD9366E26}"/>
            </a:ext>
          </a:extLst>
        </xdr:cNvPr>
        <xdr:cNvSpPr/>
      </xdr:nvSpPr>
      <xdr:spPr>
        <a:xfrm>
          <a:off x="6873240" y="67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a:extLst>
            <a:ext uri="{FF2B5EF4-FFF2-40B4-BE49-F238E27FC236}">
              <a16:creationId xmlns:a16="http://schemas.microsoft.com/office/drawing/2014/main" id="{7D31FEAF-CD83-4AAF-8DA7-A71F4D61F81A}"/>
            </a:ext>
          </a:extLst>
        </xdr:cNvPr>
        <xdr:cNvSpPr/>
      </xdr:nvSpPr>
      <xdr:spPr>
        <a:xfrm>
          <a:off x="6098540" y="67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3E3CCF5-32A0-4A7D-9E42-BF8D65313BEE}"/>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7F37FDF-D7FE-4443-8074-A49E2E0459FC}"/>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F8ABA2C-E63E-47BF-95AA-F1425AB0810C}"/>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0C3A8F8-1837-49D6-B2B1-681F38D65D62}"/>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D0F62AC-5004-4598-AC5A-197DE88D218D}"/>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9" name="楕円 128">
          <a:extLst>
            <a:ext uri="{FF2B5EF4-FFF2-40B4-BE49-F238E27FC236}">
              <a16:creationId xmlns:a16="http://schemas.microsoft.com/office/drawing/2014/main" id="{FAC488D7-7581-4D93-A907-E95A60AA28E0}"/>
            </a:ext>
          </a:extLst>
        </xdr:cNvPr>
        <xdr:cNvSpPr/>
      </xdr:nvSpPr>
      <xdr:spPr>
        <a:xfrm>
          <a:off x="9192260" y="6776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49547</xdr:rowOff>
    </xdr:from>
    <xdr:ext cx="469744" cy="259045"/>
    <xdr:sp macro="" textlink="">
      <xdr:nvSpPr>
        <xdr:cNvPr id="130" name="【図書館】&#10;一人当たり面積該当値テキスト">
          <a:extLst>
            <a:ext uri="{FF2B5EF4-FFF2-40B4-BE49-F238E27FC236}">
              <a16:creationId xmlns:a16="http://schemas.microsoft.com/office/drawing/2014/main" id="{F00AE038-0251-4AEF-AC20-4825023B09F9}"/>
            </a:ext>
          </a:extLst>
        </xdr:cNvPr>
        <xdr:cNvSpPr txBox="1"/>
      </xdr:nvSpPr>
      <xdr:spPr>
        <a:xfrm>
          <a:off x="9258300"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31" name="楕円 130">
          <a:extLst>
            <a:ext uri="{FF2B5EF4-FFF2-40B4-BE49-F238E27FC236}">
              <a16:creationId xmlns:a16="http://schemas.microsoft.com/office/drawing/2014/main" id="{DEFAB378-755B-461E-9FCD-B17DFA7697F8}"/>
            </a:ext>
          </a:extLst>
        </xdr:cNvPr>
        <xdr:cNvSpPr/>
      </xdr:nvSpPr>
      <xdr:spPr>
        <a:xfrm>
          <a:off x="8445500" y="6776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121920</xdr:rowOff>
    </xdr:from>
    <xdr:to>
      <xdr:col>55</xdr:col>
      <xdr:colOff>0</xdr:colOff>
      <xdr:row>40</xdr:row>
      <xdr:rowOff>121920</xdr:rowOff>
    </xdr:to>
    <xdr:cxnSp macro="">
      <xdr:nvCxnSpPr>
        <xdr:cNvPr id="132" name="直線コネクタ 131">
          <a:extLst>
            <a:ext uri="{FF2B5EF4-FFF2-40B4-BE49-F238E27FC236}">
              <a16:creationId xmlns:a16="http://schemas.microsoft.com/office/drawing/2014/main" id="{6577DCED-0D95-4E0E-89FC-ED7CA754BF39}"/>
            </a:ext>
          </a:extLst>
        </xdr:cNvPr>
        <xdr:cNvCxnSpPr/>
      </xdr:nvCxnSpPr>
      <xdr:spPr>
        <a:xfrm>
          <a:off x="8496300" y="68275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71120</xdr:rowOff>
    </xdr:from>
    <xdr:to>
      <xdr:col>46</xdr:col>
      <xdr:colOff>38100</xdr:colOff>
      <xdr:row>41</xdr:row>
      <xdr:rowOff>1270</xdr:rowOff>
    </xdr:to>
    <xdr:sp macro="" textlink="">
      <xdr:nvSpPr>
        <xdr:cNvPr id="133" name="楕円 132">
          <a:extLst>
            <a:ext uri="{FF2B5EF4-FFF2-40B4-BE49-F238E27FC236}">
              <a16:creationId xmlns:a16="http://schemas.microsoft.com/office/drawing/2014/main" id="{CF1B22E8-5712-4003-B2F1-BAF96166FA38}"/>
            </a:ext>
          </a:extLst>
        </xdr:cNvPr>
        <xdr:cNvSpPr/>
      </xdr:nvSpPr>
      <xdr:spPr>
        <a:xfrm>
          <a:off x="7670800" y="6776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121920</xdr:rowOff>
    </xdr:from>
    <xdr:to>
      <xdr:col>50</xdr:col>
      <xdr:colOff>114300</xdr:colOff>
      <xdr:row>40</xdr:row>
      <xdr:rowOff>121920</xdr:rowOff>
    </xdr:to>
    <xdr:cxnSp macro="">
      <xdr:nvCxnSpPr>
        <xdr:cNvPr id="134" name="直線コネクタ 133">
          <a:extLst>
            <a:ext uri="{FF2B5EF4-FFF2-40B4-BE49-F238E27FC236}">
              <a16:creationId xmlns:a16="http://schemas.microsoft.com/office/drawing/2014/main" id="{4E6D80F3-DED9-47F7-BFD2-4193DE08BBB5}"/>
            </a:ext>
          </a:extLst>
        </xdr:cNvPr>
        <xdr:cNvCxnSpPr/>
      </xdr:nvCxnSpPr>
      <xdr:spPr>
        <a:xfrm>
          <a:off x="7713980" y="68275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75692</xdr:rowOff>
    </xdr:from>
    <xdr:to>
      <xdr:col>41</xdr:col>
      <xdr:colOff>101600</xdr:colOff>
      <xdr:row>41</xdr:row>
      <xdr:rowOff>5842</xdr:rowOff>
    </xdr:to>
    <xdr:sp macro="" textlink="">
      <xdr:nvSpPr>
        <xdr:cNvPr id="135" name="楕円 134">
          <a:extLst>
            <a:ext uri="{FF2B5EF4-FFF2-40B4-BE49-F238E27FC236}">
              <a16:creationId xmlns:a16="http://schemas.microsoft.com/office/drawing/2014/main" id="{8C66733F-1A0B-413E-A7FA-7255B0A02DCF}"/>
            </a:ext>
          </a:extLst>
        </xdr:cNvPr>
        <xdr:cNvSpPr/>
      </xdr:nvSpPr>
      <xdr:spPr>
        <a:xfrm>
          <a:off x="6873240" y="67812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121920</xdr:rowOff>
    </xdr:from>
    <xdr:to>
      <xdr:col>45</xdr:col>
      <xdr:colOff>177800</xdr:colOff>
      <xdr:row>40</xdr:row>
      <xdr:rowOff>126492</xdr:rowOff>
    </xdr:to>
    <xdr:cxnSp macro="">
      <xdr:nvCxnSpPr>
        <xdr:cNvPr id="136" name="直線コネクタ 135">
          <a:extLst>
            <a:ext uri="{FF2B5EF4-FFF2-40B4-BE49-F238E27FC236}">
              <a16:creationId xmlns:a16="http://schemas.microsoft.com/office/drawing/2014/main" id="{0B8F779E-1973-4ACE-825C-2BA5F124551C}"/>
            </a:ext>
          </a:extLst>
        </xdr:cNvPr>
        <xdr:cNvCxnSpPr/>
      </xdr:nvCxnSpPr>
      <xdr:spPr>
        <a:xfrm flipV="1">
          <a:off x="6924040" y="6827520"/>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75692</xdr:rowOff>
    </xdr:from>
    <xdr:to>
      <xdr:col>36</xdr:col>
      <xdr:colOff>165100</xdr:colOff>
      <xdr:row>41</xdr:row>
      <xdr:rowOff>5842</xdr:rowOff>
    </xdr:to>
    <xdr:sp macro="" textlink="">
      <xdr:nvSpPr>
        <xdr:cNvPr id="137" name="楕円 136">
          <a:extLst>
            <a:ext uri="{FF2B5EF4-FFF2-40B4-BE49-F238E27FC236}">
              <a16:creationId xmlns:a16="http://schemas.microsoft.com/office/drawing/2014/main" id="{1F1A1226-C9A9-4A68-B71D-2E53FF06511D}"/>
            </a:ext>
          </a:extLst>
        </xdr:cNvPr>
        <xdr:cNvSpPr/>
      </xdr:nvSpPr>
      <xdr:spPr>
        <a:xfrm>
          <a:off x="6098540" y="67812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126492</xdr:rowOff>
    </xdr:from>
    <xdr:to>
      <xdr:col>41</xdr:col>
      <xdr:colOff>50800</xdr:colOff>
      <xdr:row>40</xdr:row>
      <xdr:rowOff>126492</xdr:rowOff>
    </xdr:to>
    <xdr:cxnSp macro="">
      <xdr:nvCxnSpPr>
        <xdr:cNvPr id="138" name="直線コネクタ 137">
          <a:extLst>
            <a:ext uri="{FF2B5EF4-FFF2-40B4-BE49-F238E27FC236}">
              <a16:creationId xmlns:a16="http://schemas.microsoft.com/office/drawing/2014/main" id="{2F18286B-93C2-4955-B773-BA05317289C2}"/>
            </a:ext>
          </a:extLst>
        </xdr:cNvPr>
        <xdr:cNvCxnSpPr/>
      </xdr:nvCxnSpPr>
      <xdr:spPr>
        <a:xfrm>
          <a:off x="6149340" y="683209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a:extLst>
            <a:ext uri="{FF2B5EF4-FFF2-40B4-BE49-F238E27FC236}">
              <a16:creationId xmlns:a16="http://schemas.microsoft.com/office/drawing/2014/main" id="{AC15AA48-C064-428D-9D3C-EFA995A7910F}"/>
            </a:ext>
          </a:extLst>
        </xdr:cNvPr>
        <xdr:cNvSpPr txBox="1"/>
      </xdr:nvSpPr>
      <xdr:spPr>
        <a:xfrm>
          <a:off x="827158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a:extLst>
            <a:ext uri="{FF2B5EF4-FFF2-40B4-BE49-F238E27FC236}">
              <a16:creationId xmlns:a16="http://schemas.microsoft.com/office/drawing/2014/main" id="{400BFCC7-0D47-400F-AC49-622BE43921BF}"/>
            </a:ext>
          </a:extLst>
        </xdr:cNvPr>
        <xdr:cNvSpPr txBox="1"/>
      </xdr:nvSpPr>
      <xdr:spPr>
        <a:xfrm>
          <a:off x="7509587" y="65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a:extLst>
            <a:ext uri="{FF2B5EF4-FFF2-40B4-BE49-F238E27FC236}">
              <a16:creationId xmlns:a16="http://schemas.microsoft.com/office/drawing/2014/main" id="{8308A600-FAC9-481B-9DB4-4CA6FDD80F47}"/>
            </a:ext>
          </a:extLst>
        </xdr:cNvPr>
        <xdr:cNvSpPr txBox="1"/>
      </xdr:nvSpPr>
      <xdr:spPr>
        <a:xfrm>
          <a:off x="6712027" y="65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a:extLst>
            <a:ext uri="{FF2B5EF4-FFF2-40B4-BE49-F238E27FC236}">
              <a16:creationId xmlns:a16="http://schemas.microsoft.com/office/drawing/2014/main" id="{883822CE-F60E-4B61-984E-EB0B8DF054B3}"/>
            </a:ext>
          </a:extLst>
        </xdr:cNvPr>
        <xdr:cNvSpPr txBox="1"/>
      </xdr:nvSpPr>
      <xdr:spPr>
        <a:xfrm>
          <a:off x="5937327" y="65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163847</xdr:rowOff>
    </xdr:from>
    <xdr:ext cx="469744" cy="259045"/>
    <xdr:sp macro="" textlink="">
      <xdr:nvSpPr>
        <xdr:cNvPr id="143" name="n_1mainValue【図書館】&#10;一人当たり面積">
          <a:extLst>
            <a:ext uri="{FF2B5EF4-FFF2-40B4-BE49-F238E27FC236}">
              <a16:creationId xmlns:a16="http://schemas.microsoft.com/office/drawing/2014/main" id="{7A27D4AF-3259-492B-9F89-814D119AAF38}"/>
            </a:ext>
          </a:extLst>
        </xdr:cNvPr>
        <xdr:cNvSpPr txBox="1"/>
      </xdr:nvSpPr>
      <xdr:spPr>
        <a:xfrm>
          <a:off x="827158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163847</xdr:rowOff>
    </xdr:from>
    <xdr:ext cx="469744" cy="259045"/>
    <xdr:sp macro="" textlink="">
      <xdr:nvSpPr>
        <xdr:cNvPr id="144" name="n_2mainValue【図書館】&#10;一人当たり面積">
          <a:extLst>
            <a:ext uri="{FF2B5EF4-FFF2-40B4-BE49-F238E27FC236}">
              <a16:creationId xmlns:a16="http://schemas.microsoft.com/office/drawing/2014/main" id="{6BF2A94D-082A-4319-8F75-9CE66C6CE491}"/>
            </a:ext>
          </a:extLst>
        </xdr:cNvPr>
        <xdr:cNvSpPr txBox="1"/>
      </xdr:nvSpPr>
      <xdr:spPr>
        <a:xfrm>
          <a:off x="750958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168419</xdr:rowOff>
    </xdr:from>
    <xdr:ext cx="469744" cy="259045"/>
    <xdr:sp macro="" textlink="">
      <xdr:nvSpPr>
        <xdr:cNvPr id="145" name="n_3mainValue【図書館】&#10;一人当たり面積">
          <a:extLst>
            <a:ext uri="{FF2B5EF4-FFF2-40B4-BE49-F238E27FC236}">
              <a16:creationId xmlns:a16="http://schemas.microsoft.com/office/drawing/2014/main" id="{4ACC4F01-023A-4C08-A817-03BC9A1DC484}"/>
            </a:ext>
          </a:extLst>
        </xdr:cNvPr>
        <xdr:cNvSpPr txBox="1"/>
      </xdr:nvSpPr>
      <xdr:spPr>
        <a:xfrm>
          <a:off x="6712027" y="687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168419</xdr:rowOff>
    </xdr:from>
    <xdr:ext cx="469744" cy="259045"/>
    <xdr:sp macro="" textlink="">
      <xdr:nvSpPr>
        <xdr:cNvPr id="146" name="n_4mainValue【図書館】&#10;一人当たり面積">
          <a:extLst>
            <a:ext uri="{FF2B5EF4-FFF2-40B4-BE49-F238E27FC236}">
              <a16:creationId xmlns:a16="http://schemas.microsoft.com/office/drawing/2014/main" id="{69C709ED-6019-46FD-A308-D5702A3B8BA0}"/>
            </a:ext>
          </a:extLst>
        </xdr:cNvPr>
        <xdr:cNvSpPr txBox="1"/>
      </xdr:nvSpPr>
      <xdr:spPr>
        <a:xfrm>
          <a:off x="5937327" y="687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42DD417D-69B0-468C-98AA-D9A05326241F}"/>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3DE74CF-86ED-49EB-9760-4D0C8F88047E}"/>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CA9BDF52-DB08-4B82-AF07-DBFD9A1F490F}"/>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ADA498A3-5373-43E5-B225-EA2066EE0FF2}"/>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C3B4AA81-079F-4E73-8716-794CC012CF8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F37F7434-CF12-4E63-9232-79F5BD6B9717}"/>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C21BD28C-80E1-410A-A017-4B75043311E8}"/>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908690A6-4C4F-4512-8735-77ADD9B7D19A}"/>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2D6A2081-3CD3-4AE5-B980-40C0B22A7D6E}"/>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8091AE0A-B4A4-400D-BEB0-E57241C83184}"/>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53971896-D5D0-409B-AAAA-2B5342A10B83}"/>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B51DD2D6-4406-4302-B1F5-9C16BC0210E1}"/>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FDA36ED1-65BF-4ABD-B8DD-623103998CA8}"/>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E2A603F9-B816-473B-A853-04C2F1CA5727}"/>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A9EDF6BF-4018-4A75-AD71-5A91013178B3}"/>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A0F87BCE-6014-40E2-9852-BF3C7EE1609C}"/>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292802C0-0793-4D07-AAB4-4510C46757DA}"/>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8359ABE-261F-4649-B026-4A812F353D96}"/>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2B663601-A762-49CC-8B4C-490FCF6E1DD3}"/>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8A7E7DD2-1BB5-4BC1-8305-46B690A42FED}"/>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28B3B26F-F731-4A30-94B8-B60C9D23551F}"/>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449A8662-641E-451D-A18B-4CEE1873DA09}"/>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4D46D3FE-44FD-4163-B0D2-7F329B19B92D}"/>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893855F9-0C5A-47B5-86E4-5193AE8E64F3}"/>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E05EB880-28A4-4E69-A449-4F6725942CFA}"/>
            </a:ext>
          </a:extLst>
        </xdr:cNvPr>
        <xdr:cNvCxnSpPr/>
      </xdr:nvCxnSpPr>
      <xdr:spPr>
        <a:xfrm flipV="1">
          <a:off x="4086225" y="932688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4F018979-0EB3-42FD-B08A-3D8585D8C1AF}"/>
            </a:ext>
          </a:extLst>
        </xdr:cNvPr>
        <xdr:cNvSpPr txBox="1"/>
      </xdr:nvSpPr>
      <xdr:spPr>
        <a:xfrm>
          <a:off x="4124960"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18093A9D-5825-4485-A8D3-B5888FA8BDF5}"/>
            </a:ext>
          </a:extLst>
        </xdr:cNvPr>
        <xdr:cNvCxnSpPr/>
      </xdr:nvCxnSpPr>
      <xdr:spPr>
        <a:xfrm>
          <a:off x="4020820" y="10753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724F57AC-188F-47E9-AA2A-9C1876EB6BFD}"/>
            </a:ext>
          </a:extLst>
        </xdr:cNvPr>
        <xdr:cNvSpPr txBox="1"/>
      </xdr:nvSpPr>
      <xdr:spPr>
        <a:xfrm>
          <a:off x="4124960" y="910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BA91080E-7ECF-4679-B75A-BCA04F79F2B9}"/>
            </a:ext>
          </a:extLst>
        </xdr:cNvPr>
        <xdr:cNvCxnSpPr/>
      </xdr:nvCxnSpPr>
      <xdr:spPr>
        <a:xfrm>
          <a:off x="4020820" y="9326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B1E839B7-F287-416C-ADBB-35C8B557C327}"/>
            </a:ext>
          </a:extLst>
        </xdr:cNvPr>
        <xdr:cNvSpPr txBox="1"/>
      </xdr:nvSpPr>
      <xdr:spPr>
        <a:xfrm>
          <a:off x="4124960" y="9931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D62CD220-5914-4DE4-AAD4-DD72703C5DE6}"/>
            </a:ext>
          </a:extLst>
        </xdr:cNvPr>
        <xdr:cNvSpPr/>
      </xdr:nvSpPr>
      <xdr:spPr>
        <a:xfrm>
          <a:off x="403606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9AD27AE0-1B72-44D1-90D4-8552B5576C71}"/>
            </a:ext>
          </a:extLst>
        </xdr:cNvPr>
        <xdr:cNvSpPr/>
      </xdr:nvSpPr>
      <xdr:spPr>
        <a:xfrm>
          <a:off x="3312160" y="100647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DD8BB658-143E-4CB1-9774-5F522533C328}"/>
            </a:ext>
          </a:extLst>
        </xdr:cNvPr>
        <xdr:cNvSpPr/>
      </xdr:nvSpPr>
      <xdr:spPr>
        <a:xfrm>
          <a:off x="2514600" y="1005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a:extLst>
            <a:ext uri="{FF2B5EF4-FFF2-40B4-BE49-F238E27FC236}">
              <a16:creationId xmlns:a16="http://schemas.microsoft.com/office/drawing/2014/main" id="{D17ED323-78DD-4895-8212-E781D96FED94}"/>
            </a:ext>
          </a:extLst>
        </xdr:cNvPr>
        <xdr:cNvSpPr/>
      </xdr:nvSpPr>
      <xdr:spPr>
        <a:xfrm>
          <a:off x="173990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a:extLst>
            <a:ext uri="{FF2B5EF4-FFF2-40B4-BE49-F238E27FC236}">
              <a16:creationId xmlns:a16="http://schemas.microsoft.com/office/drawing/2014/main" id="{06AD16CF-5EE5-460C-B436-E6FAE55515EA}"/>
            </a:ext>
          </a:extLst>
        </xdr:cNvPr>
        <xdr:cNvSpPr/>
      </xdr:nvSpPr>
      <xdr:spPr>
        <a:xfrm>
          <a:off x="965200" y="100056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54F540F-6CC4-4066-B8FC-28DCCD6374D2}"/>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55F7A71-D732-4922-9936-F2473C845BD8}"/>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982D524-1274-4867-9756-FE06C42543BA}"/>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235248F-BDE5-43F4-99EC-8A5D3BD72984}"/>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8EA2F91-843E-4C54-84E0-C760BA81576F}"/>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103505</xdr:rowOff>
    </xdr:from>
    <xdr:to>
      <xdr:col>24</xdr:col>
      <xdr:colOff>114300</xdr:colOff>
      <xdr:row>62</xdr:row>
      <xdr:rowOff>33655</xdr:rowOff>
    </xdr:to>
    <xdr:sp macro="" textlink="">
      <xdr:nvSpPr>
        <xdr:cNvPr id="187" name="楕円 186">
          <a:extLst>
            <a:ext uri="{FF2B5EF4-FFF2-40B4-BE49-F238E27FC236}">
              <a16:creationId xmlns:a16="http://schemas.microsoft.com/office/drawing/2014/main" id="{7B8EABA1-097C-4695-A71A-2002D4E8343D}"/>
            </a:ext>
          </a:extLst>
        </xdr:cNvPr>
        <xdr:cNvSpPr/>
      </xdr:nvSpPr>
      <xdr:spPr>
        <a:xfrm>
          <a:off x="4036060" y="10329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81932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5295666D-B80E-4571-9708-4739B92B03A7}"/>
            </a:ext>
          </a:extLst>
        </xdr:cNvPr>
        <xdr:cNvSpPr txBox="1"/>
      </xdr:nvSpPr>
      <xdr:spPr>
        <a:xfrm>
          <a:off x="4124960"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61595</xdr:rowOff>
    </xdr:from>
    <xdr:to>
      <xdr:col>20</xdr:col>
      <xdr:colOff>38100</xdr:colOff>
      <xdr:row>61</xdr:row>
      <xdr:rowOff>163195</xdr:rowOff>
    </xdr:to>
    <xdr:sp macro="" textlink="">
      <xdr:nvSpPr>
        <xdr:cNvPr id="189" name="楕円 188">
          <a:extLst>
            <a:ext uri="{FF2B5EF4-FFF2-40B4-BE49-F238E27FC236}">
              <a16:creationId xmlns:a16="http://schemas.microsoft.com/office/drawing/2014/main" id="{1E00FD87-AC13-4DCA-8898-B5036B723B39}"/>
            </a:ext>
          </a:extLst>
        </xdr:cNvPr>
        <xdr:cNvSpPr/>
      </xdr:nvSpPr>
      <xdr:spPr>
        <a:xfrm>
          <a:off x="3312160" y="102876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112395</xdr:rowOff>
    </xdr:from>
    <xdr:to>
      <xdr:col>24</xdr:col>
      <xdr:colOff>63500</xdr:colOff>
      <xdr:row>61</xdr:row>
      <xdr:rowOff>154305</xdr:rowOff>
    </xdr:to>
    <xdr:cxnSp macro="">
      <xdr:nvCxnSpPr>
        <xdr:cNvPr id="190" name="直線コネクタ 189">
          <a:extLst>
            <a:ext uri="{FF2B5EF4-FFF2-40B4-BE49-F238E27FC236}">
              <a16:creationId xmlns:a16="http://schemas.microsoft.com/office/drawing/2014/main" id="{678841D0-AC1E-43F9-93A4-89DB909D20FF}"/>
            </a:ext>
          </a:extLst>
        </xdr:cNvPr>
        <xdr:cNvCxnSpPr/>
      </xdr:nvCxnSpPr>
      <xdr:spPr>
        <a:xfrm>
          <a:off x="3355340" y="10338435"/>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19685</xdr:rowOff>
    </xdr:from>
    <xdr:to>
      <xdr:col>15</xdr:col>
      <xdr:colOff>101600</xdr:colOff>
      <xdr:row>61</xdr:row>
      <xdr:rowOff>121285</xdr:rowOff>
    </xdr:to>
    <xdr:sp macro="" textlink="">
      <xdr:nvSpPr>
        <xdr:cNvPr id="191" name="楕円 190">
          <a:extLst>
            <a:ext uri="{FF2B5EF4-FFF2-40B4-BE49-F238E27FC236}">
              <a16:creationId xmlns:a16="http://schemas.microsoft.com/office/drawing/2014/main" id="{520EF08D-E51B-490F-8E74-1DD883759E77}"/>
            </a:ext>
          </a:extLst>
        </xdr:cNvPr>
        <xdr:cNvSpPr/>
      </xdr:nvSpPr>
      <xdr:spPr>
        <a:xfrm>
          <a:off x="25146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70485</xdr:rowOff>
    </xdr:from>
    <xdr:to>
      <xdr:col>19</xdr:col>
      <xdr:colOff>177800</xdr:colOff>
      <xdr:row>61</xdr:row>
      <xdr:rowOff>112395</xdr:rowOff>
    </xdr:to>
    <xdr:cxnSp macro="">
      <xdr:nvCxnSpPr>
        <xdr:cNvPr id="192" name="直線コネクタ 191">
          <a:extLst>
            <a:ext uri="{FF2B5EF4-FFF2-40B4-BE49-F238E27FC236}">
              <a16:creationId xmlns:a16="http://schemas.microsoft.com/office/drawing/2014/main" id="{EABFC85A-EB60-434D-A7BB-CE4BC9712F93}"/>
            </a:ext>
          </a:extLst>
        </xdr:cNvPr>
        <xdr:cNvCxnSpPr/>
      </xdr:nvCxnSpPr>
      <xdr:spPr>
        <a:xfrm>
          <a:off x="2565400" y="10296525"/>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93" name="楕円 192">
          <a:extLst>
            <a:ext uri="{FF2B5EF4-FFF2-40B4-BE49-F238E27FC236}">
              <a16:creationId xmlns:a16="http://schemas.microsoft.com/office/drawing/2014/main" id="{878A145C-0849-4EE3-AD07-6A83C96E50EF}"/>
            </a:ext>
          </a:extLst>
        </xdr:cNvPr>
        <xdr:cNvSpPr/>
      </xdr:nvSpPr>
      <xdr:spPr>
        <a:xfrm>
          <a:off x="1739900" y="10207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28575</xdr:rowOff>
    </xdr:from>
    <xdr:to>
      <xdr:col>15</xdr:col>
      <xdr:colOff>50800</xdr:colOff>
      <xdr:row>61</xdr:row>
      <xdr:rowOff>70485</xdr:rowOff>
    </xdr:to>
    <xdr:cxnSp macro="">
      <xdr:nvCxnSpPr>
        <xdr:cNvPr id="194" name="直線コネクタ 193">
          <a:extLst>
            <a:ext uri="{FF2B5EF4-FFF2-40B4-BE49-F238E27FC236}">
              <a16:creationId xmlns:a16="http://schemas.microsoft.com/office/drawing/2014/main" id="{C991B397-DF3E-4F1D-9FF9-73C21F4E31A0}"/>
            </a:ext>
          </a:extLst>
        </xdr:cNvPr>
        <xdr:cNvCxnSpPr/>
      </xdr:nvCxnSpPr>
      <xdr:spPr>
        <a:xfrm>
          <a:off x="1790700" y="10254615"/>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107315</xdr:rowOff>
    </xdr:from>
    <xdr:to>
      <xdr:col>6</xdr:col>
      <xdr:colOff>38100</xdr:colOff>
      <xdr:row>61</xdr:row>
      <xdr:rowOff>37465</xdr:rowOff>
    </xdr:to>
    <xdr:sp macro="" textlink="">
      <xdr:nvSpPr>
        <xdr:cNvPr id="195" name="楕円 194">
          <a:extLst>
            <a:ext uri="{FF2B5EF4-FFF2-40B4-BE49-F238E27FC236}">
              <a16:creationId xmlns:a16="http://schemas.microsoft.com/office/drawing/2014/main" id="{630A4DC2-989D-42E0-8771-FF6EA72DEE8B}"/>
            </a:ext>
          </a:extLst>
        </xdr:cNvPr>
        <xdr:cNvSpPr/>
      </xdr:nvSpPr>
      <xdr:spPr>
        <a:xfrm>
          <a:off x="965200" y="101657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158115</xdr:rowOff>
    </xdr:from>
    <xdr:to>
      <xdr:col>10</xdr:col>
      <xdr:colOff>114300</xdr:colOff>
      <xdr:row>61</xdr:row>
      <xdr:rowOff>28575</xdr:rowOff>
    </xdr:to>
    <xdr:cxnSp macro="">
      <xdr:nvCxnSpPr>
        <xdr:cNvPr id="196" name="直線コネクタ 195">
          <a:extLst>
            <a:ext uri="{FF2B5EF4-FFF2-40B4-BE49-F238E27FC236}">
              <a16:creationId xmlns:a16="http://schemas.microsoft.com/office/drawing/2014/main" id="{28AB9C77-D3AA-4130-829A-C421880E61AF}"/>
            </a:ext>
          </a:extLst>
        </xdr:cNvPr>
        <xdr:cNvCxnSpPr/>
      </xdr:nvCxnSpPr>
      <xdr:spPr>
        <a:xfrm>
          <a:off x="1008380" y="10216515"/>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17AD2B02-3A77-4876-B0AE-B494B7BD2FC0}"/>
            </a:ext>
          </a:extLst>
        </xdr:cNvPr>
        <xdr:cNvSpPr txBox="1"/>
      </xdr:nvSpPr>
      <xdr:spPr>
        <a:xfrm>
          <a:off x="317056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a:extLst>
            <a:ext uri="{FF2B5EF4-FFF2-40B4-BE49-F238E27FC236}">
              <a16:creationId xmlns:a16="http://schemas.microsoft.com/office/drawing/2014/main" id="{2C851FBC-231A-44CB-A67B-30633DD0B464}"/>
            </a:ext>
          </a:extLst>
        </xdr:cNvPr>
        <xdr:cNvSpPr txBox="1"/>
      </xdr:nvSpPr>
      <xdr:spPr>
        <a:xfrm>
          <a:off x="238570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a:extLst>
            <a:ext uri="{FF2B5EF4-FFF2-40B4-BE49-F238E27FC236}">
              <a16:creationId xmlns:a16="http://schemas.microsoft.com/office/drawing/2014/main" id="{21CD521A-30E6-4186-B8C1-FE7229F2A27D}"/>
            </a:ext>
          </a:extLst>
        </xdr:cNvPr>
        <xdr:cNvSpPr txBox="1"/>
      </xdr:nvSpPr>
      <xdr:spPr>
        <a:xfrm>
          <a:off x="161100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a:extLst>
            <a:ext uri="{FF2B5EF4-FFF2-40B4-BE49-F238E27FC236}">
              <a16:creationId xmlns:a16="http://schemas.microsoft.com/office/drawing/2014/main" id="{5F216379-D890-47D4-ADDA-04600A096211}"/>
            </a:ext>
          </a:extLst>
        </xdr:cNvPr>
        <xdr:cNvSpPr txBox="1"/>
      </xdr:nvSpPr>
      <xdr:spPr>
        <a:xfrm>
          <a:off x="83630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154322</xdr:rowOff>
    </xdr:from>
    <xdr:ext cx="405111" cy="259045"/>
    <xdr:sp macro="" textlink="">
      <xdr:nvSpPr>
        <xdr:cNvPr id="201" name="n_1mainValue【体育館・プール】&#10;有形固定資産減価償却率">
          <a:extLst>
            <a:ext uri="{FF2B5EF4-FFF2-40B4-BE49-F238E27FC236}">
              <a16:creationId xmlns:a16="http://schemas.microsoft.com/office/drawing/2014/main" id="{05191755-B31A-4BB8-9E6C-CE28871F4480}"/>
            </a:ext>
          </a:extLst>
        </xdr:cNvPr>
        <xdr:cNvSpPr txBox="1"/>
      </xdr:nvSpPr>
      <xdr:spPr>
        <a:xfrm>
          <a:off x="317056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112412</xdr:rowOff>
    </xdr:from>
    <xdr:ext cx="405111" cy="259045"/>
    <xdr:sp macro="" textlink="">
      <xdr:nvSpPr>
        <xdr:cNvPr id="202" name="n_2mainValue【体育館・プール】&#10;有形固定資産減価償却率">
          <a:extLst>
            <a:ext uri="{FF2B5EF4-FFF2-40B4-BE49-F238E27FC236}">
              <a16:creationId xmlns:a16="http://schemas.microsoft.com/office/drawing/2014/main" id="{C720C603-B805-4B55-A90F-E1B7A2943390}"/>
            </a:ext>
          </a:extLst>
        </xdr:cNvPr>
        <xdr:cNvSpPr txBox="1"/>
      </xdr:nvSpPr>
      <xdr:spPr>
        <a:xfrm>
          <a:off x="238570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70502</xdr:rowOff>
    </xdr:from>
    <xdr:ext cx="405111" cy="259045"/>
    <xdr:sp macro="" textlink="">
      <xdr:nvSpPr>
        <xdr:cNvPr id="203" name="n_3mainValue【体育館・プール】&#10;有形固定資産減価償却率">
          <a:extLst>
            <a:ext uri="{FF2B5EF4-FFF2-40B4-BE49-F238E27FC236}">
              <a16:creationId xmlns:a16="http://schemas.microsoft.com/office/drawing/2014/main" id="{ADF6555D-E59F-47D7-A41F-929D3E85F22D}"/>
            </a:ext>
          </a:extLst>
        </xdr:cNvPr>
        <xdr:cNvSpPr txBox="1"/>
      </xdr:nvSpPr>
      <xdr:spPr>
        <a:xfrm>
          <a:off x="161100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28592</xdr:rowOff>
    </xdr:from>
    <xdr:ext cx="405111" cy="259045"/>
    <xdr:sp macro="" textlink="">
      <xdr:nvSpPr>
        <xdr:cNvPr id="204" name="n_4mainValue【体育館・プール】&#10;有形固定資産減価償却率">
          <a:extLst>
            <a:ext uri="{FF2B5EF4-FFF2-40B4-BE49-F238E27FC236}">
              <a16:creationId xmlns:a16="http://schemas.microsoft.com/office/drawing/2014/main" id="{26F57663-83F3-413A-A24F-5FEAFDC687C6}"/>
            </a:ext>
          </a:extLst>
        </xdr:cNvPr>
        <xdr:cNvSpPr txBox="1"/>
      </xdr:nvSpPr>
      <xdr:spPr>
        <a:xfrm>
          <a:off x="83630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C5DFEFF8-2E52-477F-8005-0FBA4E0B8C41}"/>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8E3D150F-CCE4-4103-9D6A-7B6E51A15793}"/>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5054881C-A07A-40F4-90E4-220310529466}"/>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4666212F-7763-4B70-8A8B-A5CA2CE7D4AF}"/>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2998AA1B-669D-4CE5-B312-D4A9E5807BAB}"/>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C5338A6F-FEB3-40D0-8DDF-1DFAD9E5F765}"/>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F0B79B48-F2D2-433E-9A9D-8D9CB3CD6C51}"/>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2104E7CF-930A-4235-B852-9E94F5C3A16E}"/>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21F22198-2DF8-40A3-872B-CBE994A8314F}"/>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C4543C44-7E6E-4B07-8286-BFA8C086D1D6}"/>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BF8F4EDE-1216-48B2-9841-A682F88D0F62}"/>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9DBC3179-73A3-4517-A8BA-03FAEF6CA6CF}"/>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FE93EF14-7722-4D6C-BD90-F3E9AC395CD3}"/>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3E01E3B3-5C9E-4BA1-9B59-7EA911533674}"/>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488FFFD-8FFC-49EA-910E-A392003D464C}"/>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18D6B31D-A3CC-4264-B908-745F442832E5}"/>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1AA23A92-A054-4C75-B070-06B1BA4EB186}"/>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FAB00FC3-759C-46E1-9B62-701F33568D6E}"/>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5B533D02-B6CF-4A38-884B-9D162B591536}"/>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E1E58E53-E274-4737-8120-490CEE3ED07F}"/>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73091AE4-5462-4145-BBEA-50168406C771}"/>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19D9E61-94F9-4353-81C4-DFC90721BF1E}"/>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E2BBE9F7-C1BB-40CD-AA88-3A71E97CD97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14593AB6-7310-4A9B-9A96-3A8296353C6E}"/>
            </a:ext>
          </a:extLst>
        </xdr:cNvPr>
        <xdr:cNvCxnSpPr/>
      </xdr:nvCxnSpPr>
      <xdr:spPr>
        <a:xfrm flipV="1">
          <a:off x="9219565" y="9303258"/>
          <a:ext cx="0" cy="1495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8C5CFEBA-4A76-4A96-BCED-60BA046BC69B}"/>
            </a:ext>
          </a:extLst>
        </xdr:cNvPr>
        <xdr:cNvSpPr txBox="1"/>
      </xdr:nvSpPr>
      <xdr:spPr>
        <a:xfrm>
          <a:off x="92583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9A3A4E0E-F9F2-46BE-B9AA-897438061107}"/>
            </a:ext>
          </a:extLst>
        </xdr:cNvPr>
        <xdr:cNvCxnSpPr/>
      </xdr:nvCxnSpPr>
      <xdr:spPr>
        <a:xfrm>
          <a:off x="9154160" y="107990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24EFF5BB-C58C-4C5A-A3B2-17A9EEE8F6BE}"/>
            </a:ext>
          </a:extLst>
        </xdr:cNvPr>
        <xdr:cNvSpPr txBox="1"/>
      </xdr:nvSpPr>
      <xdr:spPr>
        <a:xfrm>
          <a:off x="9258300" y="908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4DFF6C31-9BFF-423B-9167-1EF462EFE834}"/>
            </a:ext>
          </a:extLst>
        </xdr:cNvPr>
        <xdr:cNvCxnSpPr/>
      </xdr:nvCxnSpPr>
      <xdr:spPr>
        <a:xfrm>
          <a:off x="9154160" y="93032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11770373-2D09-44BB-9E40-83ECFD14777A}"/>
            </a:ext>
          </a:extLst>
        </xdr:cNvPr>
        <xdr:cNvSpPr txBox="1"/>
      </xdr:nvSpPr>
      <xdr:spPr>
        <a:xfrm>
          <a:off x="9258300" y="1052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78BB6E38-A4E3-44F9-B2DD-A01FD5D65F28}"/>
            </a:ext>
          </a:extLst>
        </xdr:cNvPr>
        <xdr:cNvSpPr/>
      </xdr:nvSpPr>
      <xdr:spPr>
        <a:xfrm>
          <a:off x="9192260" y="106724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a:extLst>
            <a:ext uri="{FF2B5EF4-FFF2-40B4-BE49-F238E27FC236}">
              <a16:creationId xmlns:a16="http://schemas.microsoft.com/office/drawing/2014/main" id="{F8D5F62C-97D9-46B1-B677-E59219A3AB05}"/>
            </a:ext>
          </a:extLst>
        </xdr:cNvPr>
        <xdr:cNvSpPr/>
      </xdr:nvSpPr>
      <xdr:spPr>
        <a:xfrm>
          <a:off x="8445500" y="106865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a:extLst>
            <a:ext uri="{FF2B5EF4-FFF2-40B4-BE49-F238E27FC236}">
              <a16:creationId xmlns:a16="http://schemas.microsoft.com/office/drawing/2014/main" id="{C634EF63-03AB-47F2-BD8C-C005FA2A23D6}"/>
            </a:ext>
          </a:extLst>
        </xdr:cNvPr>
        <xdr:cNvSpPr/>
      </xdr:nvSpPr>
      <xdr:spPr>
        <a:xfrm>
          <a:off x="7670800" y="106994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a:extLst>
            <a:ext uri="{FF2B5EF4-FFF2-40B4-BE49-F238E27FC236}">
              <a16:creationId xmlns:a16="http://schemas.microsoft.com/office/drawing/2014/main" id="{A996F85B-0870-4A97-BF97-94B97ECB83A1}"/>
            </a:ext>
          </a:extLst>
        </xdr:cNvPr>
        <xdr:cNvSpPr/>
      </xdr:nvSpPr>
      <xdr:spPr>
        <a:xfrm>
          <a:off x="6873240" y="106998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a:extLst>
            <a:ext uri="{FF2B5EF4-FFF2-40B4-BE49-F238E27FC236}">
              <a16:creationId xmlns:a16="http://schemas.microsoft.com/office/drawing/2014/main" id="{7BB42A77-FC05-4E44-8776-3FE1AEE31287}"/>
            </a:ext>
          </a:extLst>
        </xdr:cNvPr>
        <xdr:cNvSpPr/>
      </xdr:nvSpPr>
      <xdr:spPr>
        <a:xfrm>
          <a:off x="6098540" y="107025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CAC108AA-AAE2-475E-8765-6006220AD2CC}"/>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04D8750-31F5-4504-BD0A-0FC1AD1575DA}"/>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8B1D18E-C57A-4066-9258-00C994A44919}"/>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8E6F5A9-5C7E-4A07-8759-6297A5793BED}"/>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B7CF1BE-ECA3-4E21-BD92-468C57B29AC7}"/>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139319</xdr:rowOff>
    </xdr:from>
    <xdr:to>
      <xdr:col>55</xdr:col>
      <xdr:colOff>50800</xdr:colOff>
      <xdr:row>64</xdr:row>
      <xdr:rowOff>69469</xdr:rowOff>
    </xdr:to>
    <xdr:sp macro="" textlink="">
      <xdr:nvSpPr>
        <xdr:cNvPr id="244" name="楕円 243">
          <a:extLst>
            <a:ext uri="{FF2B5EF4-FFF2-40B4-BE49-F238E27FC236}">
              <a16:creationId xmlns:a16="http://schemas.microsoft.com/office/drawing/2014/main" id="{33E846B7-23BB-4CA6-8891-0FF606F8AFE1}"/>
            </a:ext>
          </a:extLst>
        </xdr:cNvPr>
        <xdr:cNvSpPr/>
      </xdr:nvSpPr>
      <xdr:spPr>
        <a:xfrm>
          <a:off x="9192260" y="107006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a:extLst>
            <a:ext uri="{FF2B5EF4-FFF2-40B4-BE49-F238E27FC236}">
              <a16:creationId xmlns:a16="http://schemas.microsoft.com/office/drawing/2014/main" id="{46EB0EAF-FECB-4D03-9249-C9EB9313CACD}"/>
            </a:ext>
          </a:extLst>
        </xdr:cNvPr>
        <xdr:cNvSpPr txBox="1"/>
      </xdr:nvSpPr>
      <xdr:spPr>
        <a:xfrm>
          <a:off x="9258300" y="1065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139700</xdr:rowOff>
    </xdr:from>
    <xdr:to>
      <xdr:col>50</xdr:col>
      <xdr:colOff>165100</xdr:colOff>
      <xdr:row>64</xdr:row>
      <xdr:rowOff>69850</xdr:rowOff>
    </xdr:to>
    <xdr:sp macro="" textlink="">
      <xdr:nvSpPr>
        <xdr:cNvPr id="246" name="楕円 245">
          <a:extLst>
            <a:ext uri="{FF2B5EF4-FFF2-40B4-BE49-F238E27FC236}">
              <a16:creationId xmlns:a16="http://schemas.microsoft.com/office/drawing/2014/main" id="{96FE7DBD-D92A-4888-BCC3-3111DAE3E1ED}"/>
            </a:ext>
          </a:extLst>
        </xdr:cNvPr>
        <xdr:cNvSpPr/>
      </xdr:nvSpPr>
      <xdr:spPr>
        <a:xfrm>
          <a:off x="8445500" y="10701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18669</xdr:rowOff>
    </xdr:from>
    <xdr:to>
      <xdr:col>55</xdr:col>
      <xdr:colOff>0</xdr:colOff>
      <xdr:row>64</xdr:row>
      <xdr:rowOff>19050</xdr:rowOff>
    </xdr:to>
    <xdr:cxnSp macro="">
      <xdr:nvCxnSpPr>
        <xdr:cNvPr id="247" name="直線コネクタ 246">
          <a:extLst>
            <a:ext uri="{FF2B5EF4-FFF2-40B4-BE49-F238E27FC236}">
              <a16:creationId xmlns:a16="http://schemas.microsoft.com/office/drawing/2014/main" id="{E575D33A-ECF4-4D29-81BC-0B3FBBC7F03E}"/>
            </a:ext>
          </a:extLst>
        </xdr:cNvPr>
        <xdr:cNvCxnSpPr/>
      </xdr:nvCxnSpPr>
      <xdr:spPr>
        <a:xfrm flipV="1">
          <a:off x="8496300" y="10747629"/>
          <a:ext cx="7239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140081</xdr:rowOff>
    </xdr:from>
    <xdr:to>
      <xdr:col>46</xdr:col>
      <xdr:colOff>38100</xdr:colOff>
      <xdr:row>64</xdr:row>
      <xdr:rowOff>70231</xdr:rowOff>
    </xdr:to>
    <xdr:sp macro="" textlink="">
      <xdr:nvSpPr>
        <xdr:cNvPr id="248" name="楕円 247">
          <a:extLst>
            <a:ext uri="{FF2B5EF4-FFF2-40B4-BE49-F238E27FC236}">
              <a16:creationId xmlns:a16="http://schemas.microsoft.com/office/drawing/2014/main" id="{91DD6DA7-F8F1-4F7D-B244-6FFEC00E7F5E}"/>
            </a:ext>
          </a:extLst>
        </xdr:cNvPr>
        <xdr:cNvSpPr/>
      </xdr:nvSpPr>
      <xdr:spPr>
        <a:xfrm>
          <a:off x="7670800" y="107014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19050</xdr:rowOff>
    </xdr:from>
    <xdr:to>
      <xdr:col>50</xdr:col>
      <xdr:colOff>114300</xdr:colOff>
      <xdr:row>64</xdr:row>
      <xdr:rowOff>19431</xdr:rowOff>
    </xdr:to>
    <xdr:cxnSp macro="">
      <xdr:nvCxnSpPr>
        <xdr:cNvPr id="249" name="直線コネクタ 248">
          <a:extLst>
            <a:ext uri="{FF2B5EF4-FFF2-40B4-BE49-F238E27FC236}">
              <a16:creationId xmlns:a16="http://schemas.microsoft.com/office/drawing/2014/main" id="{F4BA550D-7D5C-47A8-8560-4137D338F912}"/>
            </a:ext>
          </a:extLst>
        </xdr:cNvPr>
        <xdr:cNvCxnSpPr/>
      </xdr:nvCxnSpPr>
      <xdr:spPr>
        <a:xfrm flipV="1">
          <a:off x="7713980" y="10748010"/>
          <a:ext cx="78232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140462</xdr:rowOff>
    </xdr:from>
    <xdr:to>
      <xdr:col>41</xdr:col>
      <xdr:colOff>101600</xdr:colOff>
      <xdr:row>64</xdr:row>
      <xdr:rowOff>70612</xdr:rowOff>
    </xdr:to>
    <xdr:sp macro="" textlink="">
      <xdr:nvSpPr>
        <xdr:cNvPr id="250" name="楕円 249">
          <a:extLst>
            <a:ext uri="{FF2B5EF4-FFF2-40B4-BE49-F238E27FC236}">
              <a16:creationId xmlns:a16="http://schemas.microsoft.com/office/drawing/2014/main" id="{48CC994E-D22C-486B-B666-BFBDB84E304E}"/>
            </a:ext>
          </a:extLst>
        </xdr:cNvPr>
        <xdr:cNvSpPr/>
      </xdr:nvSpPr>
      <xdr:spPr>
        <a:xfrm>
          <a:off x="6873240" y="107017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19431</xdr:rowOff>
    </xdr:from>
    <xdr:to>
      <xdr:col>45</xdr:col>
      <xdr:colOff>177800</xdr:colOff>
      <xdr:row>64</xdr:row>
      <xdr:rowOff>19812</xdr:rowOff>
    </xdr:to>
    <xdr:cxnSp macro="">
      <xdr:nvCxnSpPr>
        <xdr:cNvPr id="251" name="直線コネクタ 250">
          <a:extLst>
            <a:ext uri="{FF2B5EF4-FFF2-40B4-BE49-F238E27FC236}">
              <a16:creationId xmlns:a16="http://schemas.microsoft.com/office/drawing/2014/main" id="{7BEB2590-1696-40BA-BD5B-4CCCAFCD72E5}"/>
            </a:ext>
          </a:extLst>
        </xdr:cNvPr>
        <xdr:cNvCxnSpPr/>
      </xdr:nvCxnSpPr>
      <xdr:spPr>
        <a:xfrm flipV="1">
          <a:off x="6924040" y="10748391"/>
          <a:ext cx="78994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140843</xdr:rowOff>
    </xdr:from>
    <xdr:to>
      <xdr:col>36</xdr:col>
      <xdr:colOff>165100</xdr:colOff>
      <xdr:row>64</xdr:row>
      <xdr:rowOff>70993</xdr:rowOff>
    </xdr:to>
    <xdr:sp macro="" textlink="">
      <xdr:nvSpPr>
        <xdr:cNvPr id="252" name="楕円 251">
          <a:extLst>
            <a:ext uri="{FF2B5EF4-FFF2-40B4-BE49-F238E27FC236}">
              <a16:creationId xmlns:a16="http://schemas.microsoft.com/office/drawing/2014/main" id="{31584B9E-5639-4C20-B43B-01A27C65547B}"/>
            </a:ext>
          </a:extLst>
        </xdr:cNvPr>
        <xdr:cNvSpPr/>
      </xdr:nvSpPr>
      <xdr:spPr>
        <a:xfrm>
          <a:off x="6098540" y="107021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19812</xdr:rowOff>
    </xdr:from>
    <xdr:to>
      <xdr:col>41</xdr:col>
      <xdr:colOff>50800</xdr:colOff>
      <xdr:row>64</xdr:row>
      <xdr:rowOff>20193</xdr:rowOff>
    </xdr:to>
    <xdr:cxnSp macro="">
      <xdr:nvCxnSpPr>
        <xdr:cNvPr id="253" name="直線コネクタ 252">
          <a:extLst>
            <a:ext uri="{FF2B5EF4-FFF2-40B4-BE49-F238E27FC236}">
              <a16:creationId xmlns:a16="http://schemas.microsoft.com/office/drawing/2014/main" id="{FAB971C5-1D6D-4BC5-90B2-159073EABA85}"/>
            </a:ext>
          </a:extLst>
        </xdr:cNvPr>
        <xdr:cNvCxnSpPr/>
      </xdr:nvCxnSpPr>
      <xdr:spPr>
        <a:xfrm flipV="1">
          <a:off x="6149340" y="10748772"/>
          <a:ext cx="7747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a:extLst>
            <a:ext uri="{FF2B5EF4-FFF2-40B4-BE49-F238E27FC236}">
              <a16:creationId xmlns:a16="http://schemas.microsoft.com/office/drawing/2014/main" id="{21816B73-2F62-4329-8323-2867CBF934BE}"/>
            </a:ext>
          </a:extLst>
        </xdr:cNvPr>
        <xdr:cNvSpPr txBox="1"/>
      </xdr:nvSpPr>
      <xdr:spPr>
        <a:xfrm>
          <a:off x="8271587" y="1046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a:extLst>
            <a:ext uri="{FF2B5EF4-FFF2-40B4-BE49-F238E27FC236}">
              <a16:creationId xmlns:a16="http://schemas.microsoft.com/office/drawing/2014/main" id="{1834C3F3-C051-43CC-A6DE-F42CEDDADCF6}"/>
            </a:ext>
          </a:extLst>
        </xdr:cNvPr>
        <xdr:cNvSpPr txBox="1"/>
      </xdr:nvSpPr>
      <xdr:spPr>
        <a:xfrm>
          <a:off x="7509587" y="1047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a:extLst>
            <a:ext uri="{FF2B5EF4-FFF2-40B4-BE49-F238E27FC236}">
              <a16:creationId xmlns:a16="http://schemas.microsoft.com/office/drawing/2014/main" id="{7C590E59-7CBC-419B-B00B-DFCE42B68EFA}"/>
            </a:ext>
          </a:extLst>
        </xdr:cNvPr>
        <xdr:cNvSpPr txBox="1"/>
      </xdr:nvSpPr>
      <xdr:spPr>
        <a:xfrm>
          <a:off x="6712027" y="1047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62501</xdr:rowOff>
    </xdr:from>
    <xdr:ext cx="469744" cy="259045"/>
    <xdr:sp macro="" textlink="">
      <xdr:nvSpPr>
        <xdr:cNvPr id="257" name="n_4aveValue【体育館・プール】&#10;一人当たり面積">
          <a:extLst>
            <a:ext uri="{FF2B5EF4-FFF2-40B4-BE49-F238E27FC236}">
              <a16:creationId xmlns:a16="http://schemas.microsoft.com/office/drawing/2014/main" id="{90A78901-095F-47EC-8A85-360891AC0CDC}"/>
            </a:ext>
          </a:extLst>
        </xdr:cNvPr>
        <xdr:cNvSpPr txBox="1"/>
      </xdr:nvSpPr>
      <xdr:spPr>
        <a:xfrm>
          <a:off x="5937327" y="1079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60977</xdr:rowOff>
    </xdr:from>
    <xdr:ext cx="469744" cy="259045"/>
    <xdr:sp macro="" textlink="">
      <xdr:nvSpPr>
        <xdr:cNvPr id="258" name="n_1mainValue【体育館・プール】&#10;一人当たり面積">
          <a:extLst>
            <a:ext uri="{FF2B5EF4-FFF2-40B4-BE49-F238E27FC236}">
              <a16:creationId xmlns:a16="http://schemas.microsoft.com/office/drawing/2014/main" id="{A0DD207F-C5B8-48B8-91CA-1EFF22B6FE7D}"/>
            </a:ext>
          </a:extLst>
        </xdr:cNvPr>
        <xdr:cNvSpPr txBox="1"/>
      </xdr:nvSpPr>
      <xdr:spPr>
        <a:xfrm>
          <a:off x="827158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61358</xdr:rowOff>
    </xdr:from>
    <xdr:ext cx="469744" cy="259045"/>
    <xdr:sp macro="" textlink="">
      <xdr:nvSpPr>
        <xdr:cNvPr id="259" name="n_2mainValue【体育館・プール】&#10;一人当たり面積">
          <a:extLst>
            <a:ext uri="{FF2B5EF4-FFF2-40B4-BE49-F238E27FC236}">
              <a16:creationId xmlns:a16="http://schemas.microsoft.com/office/drawing/2014/main" id="{802B2156-E5CE-4D80-B90F-FBAC560190FB}"/>
            </a:ext>
          </a:extLst>
        </xdr:cNvPr>
        <xdr:cNvSpPr txBox="1"/>
      </xdr:nvSpPr>
      <xdr:spPr>
        <a:xfrm>
          <a:off x="7509587" y="1079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61739</xdr:rowOff>
    </xdr:from>
    <xdr:ext cx="469744" cy="259045"/>
    <xdr:sp macro="" textlink="">
      <xdr:nvSpPr>
        <xdr:cNvPr id="260" name="n_3mainValue【体育館・プール】&#10;一人当たり面積">
          <a:extLst>
            <a:ext uri="{FF2B5EF4-FFF2-40B4-BE49-F238E27FC236}">
              <a16:creationId xmlns:a16="http://schemas.microsoft.com/office/drawing/2014/main" id="{F7F2B629-B11B-498B-B803-35ACFC11254B}"/>
            </a:ext>
          </a:extLst>
        </xdr:cNvPr>
        <xdr:cNvSpPr txBox="1"/>
      </xdr:nvSpPr>
      <xdr:spPr>
        <a:xfrm>
          <a:off x="67120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87520</xdr:rowOff>
    </xdr:from>
    <xdr:ext cx="469744" cy="259045"/>
    <xdr:sp macro="" textlink="">
      <xdr:nvSpPr>
        <xdr:cNvPr id="261" name="n_4mainValue【体育館・プール】&#10;一人当たり面積">
          <a:extLst>
            <a:ext uri="{FF2B5EF4-FFF2-40B4-BE49-F238E27FC236}">
              <a16:creationId xmlns:a16="http://schemas.microsoft.com/office/drawing/2014/main" id="{3A820162-54F4-4948-B52F-7966D68A8B46}"/>
            </a:ext>
          </a:extLst>
        </xdr:cNvPr>
        <xdr:cNvSpPr txBox="1"/>
      </xdr:nvSpPr>
      <xdr:spPr>
        <a:xfrm>
          <a:off x="5937327" y="1048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FCC947C6-DEE6-48DE-A13F-35B1CB710CC2}"/>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E1D1F422-82EF-49F6-AC78-73E76C3272FC}"/>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65AC3478-7033-4111-B134-0EF279ED212C}"/>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58179649-698D-4C0C-8037-F3E49D6F73ED}"/>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78280D1B-EE33-4384-8ED3-DEC6FB44C898}"/>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D08BDFB2-CC2D-40B8-A18A-6CF5FD733E8F}"/>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7E575A0B-F5F0-4B97-AFF6-C947E37FD745}"/>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F9CCDA1-68A0-42BD-8CAE-D1ECB0CC2CC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DF22034F-82DF-4839-8317-0B2FCD849367}"/>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D33ED509-4B38-4023-9163-16E933B7CDC3}"/>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4DD6724-51D3-436A-8456-D8B90BEDD67D}"/>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F1DB7AC6-046A-4E72-9E32-F247DB3F1429}"/>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6A092710-EAC2-4B71-A97A-F413E2216359}"/>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21A3DEB8-499A-4FE1-B13B-8D84AC14BCDA}"/>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D7029555-DFB5-479B-8DE1-4EF8A255F698}"/>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1D207E3-3640-4F2D-BCC5-5EC86DCE282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C93AC51B-F18A-4310-B9E0-58CD19C16EC2}"/>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CE5AA5C4-08B5-4E84-B286-9465133AFAC4}"/>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EDB394F4-A82E-4714-9755-9C71347DD0A2}"/>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EEC2735D-7738-4C10-AFFA-C6E63475F68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3A8EA7EA-1B38-4F7D-9ADA-FACE6C46A70E}"/>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CFA975DF-1A2D-4E3C-B80A-A6040E521A6F}"/>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499CF6DE-CF3F-4B07-9B01-40465E4360FE}"/>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6D66356B-1D6E-4E99-80C5-25AE89AEDFAB}"/>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289FB229-08CD-463F-A91B-5FBC728B839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9697B08E-0E11-4D7E-B500-7284A2586EFD}"/>
            </a:ext>
          </a:extLst>
        </xdr:cNvPr>
        <xdr:cNvCxnSpPr/>
      </xdr:nvCxnSpPr>
      <xdr:spPr>
        <a:xfrm flipV="1">
          <a:off x="4086225" y="13125450"/>
          <a:ext cx="0" cy="146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F41DC292-6E0D-458F-87FD-27F7067C847E}"/>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D1BB5590-DBC5-4B2B-9FB9-812C9FD94738}"/>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3FF6E2D2-DAFF-4429-9955-4795DA07A043}"/>
            </a:ext>
          </a:extLst>
        </xdr:cNvPr>
        <xdr:cNvSpPr txBox="1"/>
      </xdr:nvSpPr>
      <xdr:spPr>
        <a:xfrm>
          <a:off x="4124960" y="129082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DD4A92FD-882F-461F-A493-E25210A023D4}"/>
            </a:ext>
          </a:extLst>
        </xdr:cNvPr>
        <xdr:cNvCxnSpPr/>
      </xdr:nvCxnSpPr>
      <xdr:spPr>
        <a:xfrm>
          <a:off x="4020820" y="1312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2DD54704-A451-4FF3-9B0D-4F257FE20B9E}"/>
            </a:ext>
          </a:extLst>
        </xdr:cNvPr>
        <xdr:cNvSpPr txBox="1"/>
      </xdr:nvSpPr>
      <xdr:spPr>
        <a:xfrm>
          <a:off x="4124960" y="137729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E13A4A6F-20FB-4C63-9607-6F2B18C46C16}"/>
            </a:ext>
          </a:extLst>
        </xdr:cNvPr>
        <xdr:cNvSpPr/>
      </xdr:nvSpPr>
      <xdr:spPr>
        <a:xfrm>
          <a:off x="4036060" y="1391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a:extLst>
            <a:ext uri="{FF2B5EF4-FFF2-40B4-BE49-F238E27FC236}">
              <a16:creationId xmlns:a16="http://schemas.microsoft.com/office/drawing/2014/main" id="{09868386-573B-4531-A3C8-44ED6CD87D55}"/>
            </a:ext>
          </a:extLst>
        </xdr:cNvPr>
        <xdr:cNvSpPr/>
      </xdr:nvSpPr>
      <xdr:spPr>
        <a:xfrm>
          <a:off x="3312160" y="139019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a:extLst>
            <a:ext uri="{FF2B5EF4-FFF2-40B4-BE49-F238E27FC236}">
              <a16:creationId xmlns:a16="http://schemas.microsoft.com/office/drawing/2014/main" id="{BD367F03-6781-4D75-8958-3E35216761D8}"/>
            </a:ext>
          </a:extLst>
        </xdr:cNvPr>
        <xdr:cNvSpPr/>
      </xdr:nvSpPr>
      <xdr:spPr>
        <a:xfrm>
          <a:off x="2514600" y="138627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a:extLst>
            <a:ext uri="{FF2B5EF4-FFF2-40B4-BE49-F238E27FC236}">
              <a16:creationId xmlns:a16="http://schemas.microsoft.com/office/drawing/2014/main" id="{681F9A5E-0565-4CD3-AB66-25E6B69B7834}"/>
            </a:ext>
          </a:extLst>
        </xdr:cNvPr>
        <xdr:cNvSpPr/>
      </xdr:nvSpPr>
      <xdr:spPr>
        <a:xfrm>
          <a:off x="1739900" y="138611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a:extLst>
            <a:ext uri="{FF2B5EF4-FFF2-40B4-BE49-F238E27FC236}">
              <a16:creationId xmlns:a16="http://schemas.microsoft.com/office/drawing/2014/main" id="{DDE0871D-D39A-40AA-9F6A-395B154C0773}"/>
            </a:ext>
          </a:extLst>
        </xdr:cNvPr>
        <xdr:cNvSpPr/>
      </xdr:nvSpPr>
      <xdr:spPr>
        <a:xfrm>
          <a:off x="965200" y="138252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2792F34-08B4-4B82-83FA-76A3C2AEB653}"/>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FEE7840-BD7A-43D3-AE3F-07FD98224AF8}"/>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25C4B73-4007-409A-94DB-7F3B4FCF62AF}"/>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739CE3B-503B-4CD5-8387-499BD8DEAD21}"/>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A854649-9E82-4815-BCE4-C4724C1E3962}"/>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19957</xdr:rowOff>
    </xdr:from>
    <xdr:to>
      <xdr:col>24</xdr:col>
      <xdr:colOff>114300</xdr:colOff>
      <xdr:row>83</xdr:row>
      <xdr:rowOff>121557</xdr:rowOff>
    </xdr:to>
    <xdr:sp macro="" textlink="">
      <xdr:nvSpPr>
        <xdr:cNvPr id="303" name="楕円 302">
          <a:extLst>
            <a:ext uri="{FF2B5EF4-FFF2-40B4-BE49-F238E27FC236}">
              <a16:creationId xmlns:a16="http://schemas.microsoft.com/office/drawing/2014/main" id="{C6790BAD-58B6-4EAB-B661-38F740938F77}"/>
            </a:ext>
          </a:extLst>
        </xdr:cNvPr>
        <xdr:cNvSpPr/>
      </xdr:nvSpPr>
      <xdr:spPr>
        <a:xfrm>
          <a:off x="4036060" y="1393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169834</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91F9F4F0-F190-4140-8012-160A4C86B524}"/>
            </a:ext>
          </a:extLst>
        </xdr:cNvPr>
        <xdr:cNvSpPr txBox="1"/>
      </xdr:nvSpPr>
      <xdr:spPr>
        <a:xfrm>
          <a:off x="4124960" y="13916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158750</xdr:rowOff>
    </xdr:from>
    <xdr:to>
      <xdr:col>20</xdr:col>
      <xdr:colOff>38100</xdr:colOff>
      <xdr:row>83</xdr:row>
      <xdr:rowOff>88900</xdr:rowOff>
    </xdr:to>
    <xdr:sp macro="" textlink="">
      <xdr:nvSpPr>
        <xdr:cNvPr id="305" name="楕円 304">
          <a:extLst>
            <a:ext uri="{FF2B5EF4-FFF2-40B4-BE49-F238E27FC236}">
              <a16:creationId xmlns:a16="http://schemas.microsoft.com/office/drawing/2014/main" id="{25E16899-E89F-4A24-BEA7-D92097F70701}"/>
            </a:ext>
          </a:extLst>
        </xdr:cNvPr>
        <xdr:cNvSpPr/>
      </xdr:nvSpPr>
      <xdr:spPr>
        <a:xfrm>
          <a:off x="3312160" y="13905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38100</xdr:rowOff>
    </xdr:from>
    <xdr:to>
      <xdr:col>24</xdr:col>
      <xdr:colOff>63500</xdr:colOff>
      <xdr:row>83</xdr:row>
      <xdr:rowOff>70757</xdr:rowOff>
    </xdr:to>
    <xdr:cxnSp macro="">
      <xdr:nvCxnSpPr>
        <xdr:cNvPr id="306" name="直線コネクタ 305">
          <a:extLst>
            <a:ext uri="{FF2B5EF4-FFF2-40B4-BE49-F238E27FC236}">
              <a16:creationId xmlns:a16="http://schemas.microsoft.com/office/drawing/2014/main" id="{90C18629-AAE2-47E0-988F-045265959BDA}"/>
            </a:ext>
          </a:extLst>
        </xdr:cNvPr>
        <xdr:cNvCxnSpPr/>
      </xdr:nvCxnSpPr>
      <xdr:spPr>
        <a:xfrm>
          <a:off x="3355340" y="13952220"/>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126093</xdr:rowOff>
    </xdr:from>
    <xdr:to>
      <xdr:col>15</xdr:col>
      <xdr:colOff>101600</xdr:colOff>
      <xdr:row>83</xdr:row>
      <xdr:rowOff>56243</xdr:rowOff>
    </xdr:to>
    <xdr:sp macro="" textlink="">
      <xdr:nvSpPr>
        <xdr:cNvPr id="307" name="楕円 306">
          <a:extLst>
            <a:ext uri="{FF2B5EF4-FFF2-40B4-BE49-F238E27FC236}">
              <a16:creationId xmlns:a16="http://schemas.microsoft.com/office/drawing/2014/main" id="{89104FAA-B469-4C9B-A3F2-1ED3F7D1164B}"/>
            </a:ext>
          </a:extLst>
        </xdr:cNvPr>
        <xdr:cNvSpPr/>
      </xdr:nvSpPr>
      <xdr:spPr>
        <a:xfrm>
          <a:off x="2514600" y="138725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5443</xdr:rowOff>
    </xdr:from>
    <xdr:to>
      <xdr:col>19</xdr:col>
      <xdr:colOff>177800</xdr:colOff>
      <xdr:row>83</xdr:row>
      <xdr:rowOff>38100</xdr:rowOff>
    </xdr:to>
    <xdr:cxnSp macro="">
      <xdr:nvCxnSpPr>
        <xdr:cNvPr id="308" name="直線コネクタ 307">
          <a:extLst>
            <a:ext uri="{FF2B5EF4-FFF2-40B4-BE49-F238E27FC236}">
              <a16:creationId xmlns:a16="http://schemas.microsoft.com/office/drawing/2014/main" id="{E2901FAC-C73E-456D-9387-D76B690DAB12}"/>
            </a:ext>
          </a:extLst>
        </xdr:cNvPr>
        <xdr:cNvCxnSpPr/>
      </xdr:nvCxnSpPr>
      <xdr:spPr>
        <a:xfrm>
          <a:off x="2565400" y="13919563"/>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93436</xdr:rowOff>
    </xdr:from>
    <xdr:to>
      <xdr:col>10</xdr:col>
      <xdr:colOff>165100</xdr:colOff>
      <xdr:row>83</xdr:row>
      <xdr:rowOff>23586</xdr:rowOff>
    </xdr:to>
    <xdr:sp macro="" textlink="">
      <xdr:nvSpPr>
        <xdr:cNvPr id="309" name="楕円 308">
          <a:extLst>
            <a:ext uri="{FF2B5EF4-FFF2-40B4-BE49-F238E27FC236}">
              <a16:creationId xmlns:a16="http://schemas.microsoft.com/office/drawing/2014/main" id="{2B18947C-7CFC-4F9F-8534-1DBCCA4824F4}"/>
            </a:ext>
          </a:extLst>
        </xdr:cNvPr>
        <xdr:cNvSpPr/>
      </xdr:nvSpPr>
      <xdr:spPr>
        <a:xfrm>
          <a:off x="1739900" y="138399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144236</xdr:rowOff>
    </xdr:from>
    <xdr:to>
      <xdr:col>15</xdr:col>
      <xdr:colOff>50800</xdr:colOff>
      <xdr:row>83</xdr:row>
      <xdr:rowOff>5443</xdr:rowOff>
    </xdr:to>
    <xdr:cxnSp macro="">
      <xdr:nvCxnSpPr>
        <xdr:cNvPr id="310" name="直線コネクタ 309">
          <a:extLst>
            <a:ext uri="{FF2B5EF4-FFF2-40B4-BE49-F238E27FC236}">
              <a16:creationId xmlns:a16="http://schemas.microsoft.com/office/drawing/2014/main" id="{635F354C-7A74-42C9-A264-D9E2680498B8}"/>
            </a:ext>
          </a:extLst>
        </xdr:cNvPr>
        <xdr:cNvCxnSpPr/>
      </xdr:nvCxnSpPr>
      <xdr:spPr>
        <a:xfrm>
          <a:off x="1790700" y="13890716"/>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60779</xdr:rowOff>
    </xdr:from>
    <xdr:to>
      <xdr:col>6</xdr:col>
      <xdr:colOff>38100</xdr:colOff>
      <xdr:row>82</xdr:row>
      <xdr:rowOff>162379</xdr:rowOff>
    </xdr:to>
    <xdr:sp macro="" textlink="">
      <xdr:nvSpPr>
        <xdr:cNvPr id="311" name="楕円 310">
          <a:extLst>
            <a:ext uri="{FF2B5EF4-FFF2-40B4-BE49-F238E27FC236}">
              <a16:creationId xmlns:a16="http://schemas.microsoft.com/office/drawing/2014/main" id="{F477A16A-2C9C-4645-988A-EE1E92F88EF5}"/>
            </a:ext>
          </a:extLst>
        </xdr:cNvPr>
        <xdr:cNvSpPr/>
      </xdr:nvSpPr>
      <xdr:spPr>
        <a:xfrm>
          <a:off x="965200" y="138072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111579</xdr:rowOff>
    </xdr:from>
    <xdr:to>
      <xdr:col>10</xdr:col>
      <xdr:colOff>114300</xdr:colOff>
      <xdr:row>82</xdr:row>
      <xdr:rowOff>144236</xdr:rowOff>
    </xdr:to>
    <xdr:cxnSp macro="">
      <xdr:nvCxnSpPr>
        <xdr:cNvPr id="312" name="直線コネクタ 311">
          <a:extLst>
            <a:ext uri="{FF2B5EF4-FFF2-40B4-BE49-F238E27FC236}">
              <a16:creationId xmlns:a16="http://schemas.microsoft.com/office/drawing/2014/main" id="{4A22B3D7-5CC3-4E04-9FFC-BA84AD48699E}"/>
            </a:ext>
          </a:extLst>
        </xdr:cNvPr>
        <xdr:cNvCxnSpPr/>
      </xdr:nvCxnSpPr>
      <xdr:spPr>
        <a:xfrm>
          <a:off x="1008380" y="13858059"/>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3" name="n_1aveValue【福祉施設】&#10;有形固定資産減価償却率">
          <a:extLst>
            <a:ext uri="{FF2B5EF4-FFF2-40B4-BE49-F238E27FC236}">
              <a16:creationId xmlns:a16="http://schemas.microsoft.com/office/drawing/2014/main" id="{16816CC9-A7EE-4C20-A1CC-AECBF12C0DD1}"/>
            </a:ext>
          </a:extLst>
        </xdr:cNvPr>
        <xdr:cNvSpPr txBox="1"/>
      </xdr:nvSpPr>
      <xdr:spPr>
        <a:xfrm>
          <a:off x="317056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4" name="n_2aveValue【福祉施設】&#10;有形固定資産減価償却率">
          <a:extLst>
            <a:ext uri="{FF2B5EF4-FFF2-40B4-BE49-F238E27FC236}">
              <a16:creationId xmlns:a16="http://schemas.microsoft.com/office/drawing/2014/main" id="{48150F40-A789-44BE-AD5D-EE67AD9EB665}"/>
            </a:ext>
          </a:extLst>
        </xdr:cNvPr>
        <xdr:cNvSpPr txBox="1"/>
      </xdr:nvSpPr>
      <xdr:spPr>
        <a:xfrm>
          <a:off x="2385704" y="136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35940</xdr:rowOff>
    </xdr:from>
    <xdr:ext cx="405111" cy="259045"/>
    <xdr:sp macro="" textlink="">
      <xdr:nvSpPr>
        <xdr:cNvPr id="315" name="n_3aveValue【福祉施設】&#10;有形固定資産減価償却率">
          <a:extLst>
            <a:ext uri="{FF2B5EF4-FFF2-40B4-BE49-F238E27FC236}">
              <a16:creationId xmlns:a16="http://schemas.microsoft.com/office/drawing/2014/main" id="{6128AAF1-8C23-4625-A012-A92840FE7183}"/>
            </a:ext>
          </a:extLst>
        </xdr:cNvPr>
        <xdr:cNvSpPr txBox="1"/>
      </xdr:nvSpPr>
      <xdr:spPr>
        <a:xfrm>
          <a:off x="1611004" y="13950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xdr:rowOff>
    </xdr:from>
    <xdr:ext cx="405111" cy="259045"/>
    <xdr:sp macro="" textlink="">
      <xdr:nvSpPr>
        <xdr:cNvPr id="316" name="n_4aveValue【福祉施設】&#10;有形固定資産減価償却率">
          <a:extLst>
            <a:ext uri="{FF2B5EF4-FFF2-40B4-BE49-F238E27FC236}">
              <a16:creationId xmlns:a16="http://schemas.microsoft.com/office/drawing/2014/main" id="{361DF81D-4B33-459C-A6A8-F1D765E220AA}"/>
            </a:ext>
          </a:extLst>
        </xdr:cNvPr>
        <xdr:cNvSpPr txBox="1"/>
      </xdr:nvSpPr>
      <xdr:spPr>
        <a:xfrm>
          <a:off x="836304" y="13914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80027</xdr:rowOff>
    </xdr:from>
    <xdr:ext cx="405111" cy="259045"/>
    <xdr:sp macro="" textlink="">
      <xdr:nvSpPr>
        <xdr:cNvPr id="317" name="n_1mainValue【福祉施設】&#10;有形固定資産減価償却率">
          <a:extLst>
            <a:ext uri="{FF2B5EF4-FFF2-40B4-BE49-F238E27FC236}">
              <a16:creationId xmlns:a16="http://schemas.microsoft.com/office/drawing/2014/main" id="{3D0C5B20-BE8D-4B39-92E5-974A1E9AC72D}"/>
            </a:ext>
          </a:extLst>
        </xdr:cNvPr>
        <xdr:cNvSpPr txBox="1"/>
      </xdr:nvSpPr>
      <xdr:spPr>
        <a:xfrm>
          <a:off x="317056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47370</xdr:rowOff>
    </xdr:from>
    <xdr:ext cx="405111" cy="259045"/>
    <xdr:sp macro="" textlink="">
      <xdr:nvSpPr>
        <xdr:cNvPr id="318" name="n_2mainValue【福祉施設】&#10;有形固定資産減価償却率">
          <a:extLst>
            <a:ext uri="{FF2B5EF4-FFF2-40B4-BE49-F238E27FC236}">
              <a16:creationId xmlns:a16="http://schemas.microsoft.com/office/drawing/2014/main" id="{36F645CC-A5A6-46D6-940E-72F2752C419A}"/>
            </a:ext>
          </a:extLst>
        </xdr:cNvPr>
        <xdr:cNvSpPr txBox="1"/>
      </xdr:nvSpPr>
      <xdr:spPr>
        <a:xfrm>
          <a:off x="2385704" y="1396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40113</xdr:rowOff>
    </xdr:from>
    <xdr:ext cx="405111" cy="259045"/>
    <xdr:sp macro="" textlink="">
      <xdr:nvSpPr>
        <xdr:cNvPr id="319" name="n_3mainValue【福祉施設】&#10;有形固定資産減価償却率">
          <a:extLst>
            <a:ext uri="{FF2B5EF4-FFF2-40B4-BE49-F238E27FC236}">
              <a16:creationId xmlns:a16="http://schemas.microsoft.com/office/drawing/2014/main" id="{0FEC1D7B-FEBD-48AC-82A3-F940A279B79A}"/>
            </a:ext>
          </a:extLst>
        </xdr:cNvPr>
        <xdr:cNvSpPr txBox="1"/>
      </xdr:nvSpPr>
      <xdr:spPr>
        <a:xfrm>
          <a:off x="161100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20" name="n_4mainValue【福祉施設】&#10;有形固定資産減価償却率">
          <a:extLst>
            <a:ext uri="{FF2B5EF4-FFF2-40B4-BE49-F238E27FC236}">
              <a16:creationId xmlns:a16="http://schemas.microsoft.com/office/drawing/2014/main" id="{8B7164A0-B28A-4956-B4DE-156E21249850}"/>
            </a:ext>
          </a:extLst>
        </xdr:cNvPr>
        <xdr:cNvSpPr txBox="1"/>
      </xdr:nvSpPr>
      <xdr:spPr>
        <a:xfrm>
          <a:off x="836304" y="1358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13825866-0100-434A-AFCD-71B10FD170FA}"/>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313FE924-5490-464D-8B04-D73B1138EF5B}"/>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B685ED56-7E5C-4638-B6F3-CB181D21AFFE}"/>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CAD2F4F3-376C-420E-947C-5194E0AAE4BF}"/>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3C52BFEA-C991-4EFB-B0C9-EF617690820E}"/>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131A149D-1490-4508-BB69-1E6D5835247E}"/>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A1B4B9AE-634A-43D8-BD23-6A80EA4CA283}"/>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5411C8B0-DF44-431F-A7E7-06E87E1A0472}"/>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615B0769-F88A-46F3-A4FD-5A0DB131CF99}"/>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1D83CD00-0936-4369-88CE-1DF52646C5FF}"/>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473FB621-C861-432E-85DD-FA06E1D42B1D}"/>
            </a:ext>
          </a:extLst>
        </xdr:cNvPr>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A2A97255-8D91-490F-9D18-E9EB78D29CA9}"/>
            </a:ext>
          </a:extLst>
        </xdr:cNvPr>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8D4F61ED-250A-4BE1-8375-A012A8C5D091}"/>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2860025C-BC9D-4E90-839C-21440B1E30FF}"/>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A5BE1432-17C4-4FCF-A696-5F2FFF7ABE9D}"/>
            </a:ext>
          </a:extLst>
        </xdr:cNvPr>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99722251-1244-4E51-AC27-20B1F553B5DA}"/>
            </a:ext>
          </a:extLst>
        </xdr:cNvPr>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AE6D85B0-41B1-4292-BDAE-4998F119C356}"/>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2F530857-81CB-40F0-BD50-721B609AD03B}"/>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D8E8A21-F3AD-4873-9BA6-70C466B0F078}"/>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DF7F5C17-A6AE-4DEE-8CE7-0720F453907E}"/>
            </a:ext>
          </a:extLst>
        </xdr:cNvPr>
        <xdr:cNvCxnSpPr/>
      </xdr:nvCxnSpPr>
      <xdr:spPr>
        <a:xfrm flipV="1">
          <a:off x="9219565" y="13142595"/>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1C95ED01-30B4-4CDD-8080-6E99674216D6}"/>
            </a:ext>
          </a:extLst>
        </xdr:cNvPr>
        <xdr:cNvSpPr txBox="1"/>
      </xdr:nvSpPr>
      <xdr:spPr>
        <a:xfrm>
          <a:off x="9258300" y="1433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27D7896A-2BEB-45BF-9D93-FFC26891E0B3}"/>
            </a:ext>
          </a:extLst>
        </xdr:cNvPr>
        <xdr:cNvCxnSpPr/>
      </xdr:nvCxnSpPr>
      <xdr:spPr>
        <a:xfrm>
          <a:off x="9154160" y="14327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E0A66CEE-8950-409A-8E49-92B1A69CF0B8}"/>
            </a:ext>
          </a:extLst>
        </xdr:cNvPr>
        <xdr:cNvSpPr txBox="1"/>
      </xdr:nvSpPr>
      <xdr:spPr>
        <a:xfrm>
          <a:off x="9258300" y="1292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329ECE84-B881-4AC2-95A2-DE535DED6478}"/>
            </a:ext>
          </a:extLst>
        </xdr:cNvPr>
        <xdr:cNvCxnSpPr/>
      </xdr:nvCxnSpPr>
      <xdr:spPr>
        <a:xfrm>
          <a:off x="9154160" y="13142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5" name="【福祉施設】&#10;一人当たり面積平均値テキスト">
          <a:extLst>
            <a:ext uri="{FF2B5EF4-FFF2-40B4-BE49-F238E27FC236}">
              <a16:creationId xmlns:a16="http://schemas.microsoft.com/office/drawing/2014/main" id="{10EE9863-2668-4109-81D1-BED36BBCDAC0}"/>
            </a:ext>
          </a:extLst>
        </xdr:cNvPr>
        <xdr:cNvSpPr txBox="1"/>
      </xdr:nvSpPr>
      <xdr:spPr>
        <a:xfrm>
          <a:off x="9258300" y="1376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99DFBAEA-698D-4D16-A317-D4E4C2753E0D}"/>
            </a:ext>
          </a:extLst>
        </xdr:cNvPr>
        <xdr:cNvSpPr/>
      </xdr:nvSpPr>
      <xdr:spPr>
        <a:xfrm>
          <a:off x="9192260" y="139109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a:extLst>
            <a:ext uri="{FF2B5EF4-FFF2-40B4-BE49-F238E27FC236}">
              <a16:creationId xmlns:a16="http://schemas.microsoft.com/office/drawing/2014/main" id="{2290BF1D-E07D-49D1-A49D-C45FB03239E6}"/>
            </a:ext>
          </a:extLst>
        </xdr:cNvPr>
        <xdr:cNvSpPr/>
      </xdr:nvSpPr>
      <xdr:spPr>
        <a:xfrm>
          <a:off x="8445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a:extLst>
            <a:ext uri="{FF2B5EF4-FFF2-40B4-BE49-F238E27FC236}">
              <a16:creationId xmlns:a16="http://schemas.microsoft.com/office/drawing/2014/main" id="{1BEC6B9A-CA63-438A-85A3-DEBD98FB9D91}"/>
            </a:ext>
          </a:extLst>
        </xdr:cNvPr>
        <xdr:cNvSpPr/>
      </xdr:nvSpPr>
      <xdr:spPr>
        <a:xfrm>
          <a:off x="7670800" y="13970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a:extLst>
            <a:ext uri="{FF2B5EF4-FFF2-40B4-BE49-F238E27FC236}">
              <a16:creationId xmlns:a16="http://schemas.microsoft.com/office/drawing/2014/main" id="{A4062686-F967-46EE-A6D7-FFBB1D0DE0BA}"/>
            </a:ext>
          </a:extLst>
        </xdr:cNvPr>
        <xdr:cNvSpPr/>
      </xdr:nvSpPr>
      <xdr:spPr>
        <a:xfrm>
          <a:off x="6873240" y="1396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F3F69D70-995B-48B7-8800-4D6B92F85B69}"/>
            </a:ext>
          </a:extLst>
        </xdr:cNvPr>
        <xdr:cNvSpPr/>
      </xdr:nvSpPr>
      <xdr:spPr>
        <a:xfrm>
          <a:off x="60985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42263C32-2E24-4579-B752-12B72F1C1AD1}"/>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5CB9A380-DA35-4EBA-B731-3D1BA2011CD3}"/>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23E7F3CD-FADF-4CEF-81F5-95CA6AC1880A}"/>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EB4580D-453D-4E4E-AB87-1D7566D396FA}"/>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E811084-7D0B-4ACE-9BFD-164D9A62ABFB}"/>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124461</xdr:rowOff>
    </xdr:from>
    <xdr:to>
      <xdr:col>55</xdr:col>
      <xdr:colOff>50800</xdr:colOff>
      <xdr:row>84</xdr:row>
      <xdr:rowOff>54611</xdr:rowOff>
    </xdr:to>
    <xdr:sp macro="" textlink="">
      <xdr:nvSpPr>
        <xdr:cNvPr id="356" name="楕円 355">
          <a:extLst>
            <a:ext uri="{FF2B5EF4-FFF2-40B4-BE49-F238E27FC236}">
              <a16:creationId xmlns:a16="http://schemas.microsoft.com/office/drawing/2014/main" id="{F8931C24-7D33-456A-AD6D-539B55D4498E}"/>
            </a:ext>
          </a:extLst>
        </xdr:cNvPr>
        <xdr:cNvSpPr/>
      </xdr:nvSpPr>
      <xdr:spPr>
        <a:xfrm>
          <a:off x="9192260" y="140385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102888</xdr:rowOff>
    </xdr:from>
    <xdr:ext cx="469744" cy="259045"/>
    <xdr:sp macro="" textlink="">
      <xdr:nvSpPr>
        <xdr:cNvPr id="357" name="【福祉施設】&#10;一人当たり面積該当値テキスト">
          <a:extLst>
            <a:ext uri="{FF2B5EF4-FFF2-40B4-BE49-F238E27FC236}">
              <a16:creationId xmlns:a16="http://schemas.microsoft.com/office/drawing/2014/main" id="{A744687C-837B-41B4-A2C8-597B72B2D296}"/>
            </a:ext>
          </a:extLst>
        </xdr:cNvPr>
        <xdr:cNvSpPr txBox="1"/>
      </xdr:nvSpPr>
      <xdr:spPr>
        <a:xfrm>
          <a:off x="9258300" y="1401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124461</xdr:rowOff>
    </xdr:from>
    <xdr:to>
      <xdr:col>50</xdr:col>
      <xdr:colOff>165100</xdr:colOff>
      <xdr:row>84</xdr:row>
      <xdr:rowOff>54611</xdr:rowOff>
    </xdr:to>
    <xdr:sp macro="" textlink="">
      <xdr:nvSpPr>
        <xdr:cNvPr id="358" name="楕円 357">
          <a:extLst>
            <a:ext uri="{FF2B5EF4-FFF2-40B4-BE49-F238E27FC236}">
              <a16:creationId xmlns:a16="http://schemas.microsoft.com/office/drawing/2014/main" id="{1AA28D63-D727-4387-8D4B-0899AC7D41CF}"/>
            </a:ext>
          </a:extLst>
        </xdr:cNvPr>
        <xdr:cNvSpPr/>
      </xdr:nvSpPr>
      <xdr:spPr>
        <a:xfrm>
          <a:off x="8445500" y="140385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3811</xdr:rowOff>
    </xdr:from>
    <xdr:to>
      <xdr:col>55</xdr:col>
      <xdr:colOff>0</xdr:colOff>
      <xdr:row>84</xdr:row>
      <xdr:rowOff>3811</xdr:rowOff>
    </xdr:to>
    <xdr:cxnSp macro="">
      <xdr:nvCxnSpPr>
        <xdr:cNvPr id="359" name="直線コネクタ 358">
          <a:extLst>
            <a:ext uri="{FF2B5EF4-FFF2-40B4-BE49-F238E27FC236}">
              <a16:creationId xmlns:a16="http://schemas.microsoft.com/office/drawing/2014/main" id="{01F50F0F-B68F-4E59-B24A-0FAF2DDE6C41}"/>
            </a:ext>
          </a:extLst>
        </xdr:cNvPr>
        <xdr:cNvCxnSpPr/>
      </xdr:nvCxnSpPr>
      <xdr:spPr>
        <a:xfrm>
          <a:off x="8496300" y="14085571"/>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130175</xdr:rowOff>
    </xdr:from>
    <xdr:to>
      <xdr:col>46</xdr:col>
      <xdr:colOff>38100</xdr:colOff>
      <xdr:row>84</xdr:row>
      <xdr:rowOff>60325</xdr:rowOff>
    </xdr:to>
    <xdr:sp macro="" textlink="">
      <xdr:nvSpPr>
        <xdr:cNvPr id="360" name="楕円 359">
          <a:extLst>
            <a:ext uri="{FF2B5EF4-FFF2-40B4-BE49-F238E27FC236}">
              <a16:creationId xmlns:a16="http://schemas.microsoft.com/office/drawing/2014/main" id="{EB8A2790-E376-45B4-BAE4-972C5966E576}"/>
            </a:ext>
          </a:extLst>
        </xdr:cNvPr>
        <xdr:cNvSpPr/>
      </xdr:nvSpPr>
      <xdr:spPr>
        <a:xfrm>
          <a:off x="7670800" y="140442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3811</xdr:rowOff>
    </xdr:from>
    <xdr:to>
      <xdr:col>50</xdr:col>
      <xdr:colOff>114300</xdr:colOff>
      <xdr:row>84</xdr:row>
      <xdr:rowOff>9525</xdr:rowOff>
    </xdr:to>
    <xdr:cxnSp macro="">
      <xdr:nvCxnSpPr>
        <xdr:cNvPr id="361" name="直線コネクタ 360">
          <a:extLst>
            <a:ext uri="{FF2B5EF4-FFF2-40B4-BE49-F238E27FC236}">
              <a16:creationId xmlns:a16="http://schemas.microsoft.com/office/drawing/2014/main" id="{9E9883F3-662E-4DF7-9512-C6F88AA6FBBA}"/>
            </a:ext>
          </a:extLst>
        </xdr:cNvPr>
        <xdr:cNvCxnSpPr/>
      </xdr:nvCxnSpPr>
      <xdr:spPr>
        <a:xfrm flipV="1">
          <a:off x="7713980" y="14085571"/>
          <a:ext cx="78232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130175</xdr:rowOff>
    </xdr:from>
    <xdr:to>
      <xdr:col>41</xdr:col>
      <xdr:colOff>101600</xdr:colOff>
      <xdr:row>84</xdr:row>
      <xdr:rowOff>60325</xdr:rowOff>
    </xdr:to>
    <xdr:sp macro="" textlink="">
      <xdr:nvSpPr>
        <xdr:cNvPr id="362" name="楕円 361">
          <a:extLst>
            <a:ext uri="{FF2B5EF4-FFF2-40B4-BE49-F238E27FC236}">
              <a16:creationId xmlns:a16="http://schemas.microsoft.com/office/drawing/2014/main" id="{A6D756DA-4B8C-432C-A2F0-5FC6B0F57B45}"/>
            </a:ext>
          </a:extLst>
        </xdr:cNvPr>
        <xdr:cNvSpPr/>
      </xdr:nvSpPr>
      <xdr:spPr>
        <a:xfrm>
          <a:off x="6873240" y="14044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9525</xdr:rowOff>
    </xdr:from>
    <xdr:to>
      <xdr:col>45</xdr:col>
      <xdr:colOff>177800</xdr:colOff>
      <xdr:row>84</xdr:row>
      <xdr:rowOff>9525</xdr:rowOff>
    </xdr:to>
    <xdr:cxnSp macro="">
      <xdr:nvCxnSpPr>
        <xdr:cNvPr id="363" name="直線コネクタ 362">
          <a:extLst>
            <a:ext uri="{FF2B5EF4-FFF2-40B4-BE49-F238E27FC236}">
              <a16:creationId xmlns:a16="http://schemas.microsoft.com/office/drawing/2014/main" id="{4E15A57E-D559-4A64-9AFA-161E60E4545A}"/>
            </a:ext>
          </a:extLst>
        </xdr:cNvPr>
        <xdr:cNvCxnSpPr/>
      </xdr:nvCxnSpPr>
      <xdr:spPr>
        <a:xfrm>
          <a:off x="6924040" y="1409128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130175</xdr:rowOff>
    </xdr:from>
    <xdr:to>
      <xdr:col>36</xdr:col>
      <xdr:colOff>165100</xdr:colOff>
      <xdr:row>84</xdr:row>
      <xdr:rowOff>60325</xdr:rowOff>
    </xdr:to>
    <xdr:sp macro="" textlink="">
      <xdr:nvSpPr>
        <xdr:cNvPr id="364" name="楕円 363">
          <a:extLst>
            <a:ext uri="{FF2B5EF4-FFF2-40B4-BE49-F238E27FC236}">
              <a16:creationId xmlns:a16="http://schemas.microsoft.com/office/drawing/2014/main" id="{17BE1C79-320F-414D-9700-AD650145BD6C}"/>
            </a:ext>
          </a:extLst>
        </xdr:cNvPr>
        <xdr:cNvSpPr/>
      </xdr:nvSpPr>
      <xdr:spPr>
        <a:xfrm>
          <a:off x="6098540" y="14044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9525</xdr:rowOff>
    </xdr:from>
    <xdr:to>
      <xdr:col>41</xdr:col>
      <xdr:colOff>50800</xdr:colOff>
      <xdr:row>84</xdr:row>
      <xdr:rowOff>9525</xdr:rowOff>
    </xdr:to>
    <xdr:cxnSp macro="">
      <xdr:nvCxnSpPr>
        <xdr:cNvPr id="365" name="直線コネクタ 364">
          <a:extLst>
            <a:ext uri="{FF2B5EF4-FFF2-40B4-BE49-F238E27FC236}">
              <a16:creationId xmlns:a16="http://schemas.microsoft.com/office/drawing/2014/main" id="{EC240132-4157-42C2-998C-95C19A2BCCD3}"/>
            </a:ext>
          </a:extLst>
        </xdr:cNvPr>
        <xdr:cNvCxnSpPr/>
      </xdr:nvCxnSpPr>
      <xdr:spPr>
        <a:xfrm>
          <a:off x="6149340" y="1409128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66" name="n_1aveValue【福祉施設】&#10;一人当たり面積">
          <a:extLst>
            <a:ext uri="{FF2B5EF4-FFF2-40B4-BE49-F238E27FC236}">
              <a16:creationId xmlns:a16="http://schemas.microsoft.com/office/drawing/2014/main" id="{371E1B7A-3D38-4D67-BB26-0067C4F81AF0}"/>
            </a:ext>
          </a:extLst>
        </xdr:cNvPr>
        <xdr:cNvSpPr txBox="1"/>
      </xdr:nvSpPr>
      <xdr:spPr>
        <a:xfrm>
          <a:off x="827158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67" name="n_2aveValue【福祉施設】&#10;一人当たり面積">
          <a:extLst>
            <a:ext uri="{FF2B5EF4-FFF2-40B4-BE49-F238E27FC236}">
              <a16:creationId xmlns:a16="http://schemas.microsoft.com/office/drawing/2014/main" id="{1EC6A039-8433-40BD-A7F9-E87C59419896}"/>
            </a:ext>
          </a:extLst>
        </xdr:cNvPr>
        <xdr:cNvSpPr txBox="1"/>
      </xdr:nvSpPr>
      <xdr:spPr>
        <a:xfrm>
          <a:off x="7509587" y="1374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168291</xdr:rowOff>
    </xdr:from>
    <xdr:ext cx="469744" cy="259045"/>
    <xdr:sp macro="" textlink="">
      <xdr:nvSpPr>
        <xdr:cNvPr id="368" name="n_3aveValue【福祉施設】&#10;一人当たり面積">
          <a:extLst>
            <a:ext uri="{FF2B5EF4-FFF2-40B4-BE49-F238E27FC236}">
              <a16:creationId xmlns:a16="http://schemas.microsoft.com/office/drawing/2014/main" id="{38D76BA5-6B7B-4F99-9E83-680DB1CC6E93}"/>
            </a:ext>
          </a:extLst>
        </xdr:cNvPr>
        <xdr:cNvSpPr txBox="1"/>
      </xdr:nvSpPr>
      <xdr:spPr>
        <a:xfrm>
          <a:off x="6712027" y="1374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a:extLst>
            <a:ext uri="{FF2B5EF4-FFF2-40B4-BE49-F238E27FC236}">
              <a16:creationId xmlns:a16="http://schemas.microsoft.com/office/drawing/2014/main" id="{7C42AF32-18B8-4498-B3E5-847DA2338BC2}"/>
            </a:ext>
          </a:extLst>
        </xdr:cNvPr>
        <xdr:cNvSpPr txBox="1"/>
      </xdr:nvSpPr>
      <xdr:spPr>
        <a:xfrm>
          <a:off x="59373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45738</xdr:rowOff>
    </xdr:from>
    <xdr:ext cx="469744" cy="259045"/>
    <xdr:sp macro="" textlink="">
      <xdr:nvSpPr>
        <xdr:cNvPr id="370" name="n_1mainValue【福祉施設】&#10;一人当たり面積">
          <a:extLst>
            <a:ext uri="{FF2B5EF4-FFF2-40B4-BE49-F238E27FC236}">
              <a16:creationId xmlns:a16="http://schemas.microsoft.com/office/drawing/2014/main" id="{4B9332B1-5200-46CD-9E69-FD50B1B6F8AE}"/>
            </a:ext>
          </a:extLst>
        </xdr:cNvPr>
        <xdr:cNvSpPr txBox="1"/>
      </xdr:nvSpPr>
      <xdr:spPr>
        <a:xfrm>
          <a:off x="8271587" y="1412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51452</xdr:rowOff>
    </xdr:from>
    <xdr:ext cx="469744" cy="259045"/>
    <xdr:sp macro="" textlink="">
      <xdr:nvSpPr>
        <xdr:cNvPr id="371" name="n_2mainValue【福祉施設】&#10;一人当たり面積">
          <a:extLst>
            <a:ext uri="{FF2B5EF4-FFF2-40B4-BE49-F238E27FC236}">
              <a16:creationId xmlns:a16="http://schemas.microsoft.com/office/drawing/2014/main" id="{B6745D95-3E16-410C-BBB1-512D1518B9AE}"/>
            </a:ext>
          </a:extLst>
        </xdr:cNvPr>
        <xdr:cNvSpPr txBox="1"/>
      </xdr:nvSpPr>
      <xdr:spPr>
        <a:xfrm>
          <a:off x="7509587" y="1413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51452</xdr:rowOff>
    </xdr:from>
    <xdr:ext cx="469744" cy="259045"/>
    <xdr:sp macro="" textlink="">
      <xdr:nvSpPr>
        <xdr:cNvPr id="372" name="n_3mainValue【福祉施設】&#10;一人当たり面積">
          <a:extLst>
            <a:ext uri="{FF2B5EF4-FFF2-40B4-BE49-F238E27FC236}">
              <a16:creationId xmlns:a16="http://schemas.microsoft.com/office/drawing/2014/main" id="{57269D7A-147A-400F-BEFF-4DA606D1F3DC}"/>
            </a:ext>
          </a:extLst>
        </xdr:cNvPr>
        <xdr:cNvSpPr txBox="1"/>
      </xdr:nvSpPr>
      <xdr:spPr>
        <a:xfrm>
          <a:off x="6712027" y="1413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51452</xdr:rowOff>
    </xdr:from>
    <xdr:ext cx="469744" cy="259045"/>
    <xdr:sp macro="" textlink="">
      <xdr:nvSpPr>
        <xdr:cNvPr id="373" name="n_4mainValue【福祉施設】&#10;一人当たり面積">
          <a:extLst>
            <a:ext uri="{FF2B5EF4-FFF2-40B4-BE49-F238E27FC236}">
              <a16:creationId xmlns:a16="http://schemas.microsoft.com/office/drawing/2014/main" id="{EADE117A-75C0-43DB-BB3E-C35984540B51}"/>
            </a:ext>
          </a:extLst>
        </xdr:cNvPr>
        <xdr:cNvSpPr txBox="1"/>
      </xdr:nvSpPr>
      <xdr:spPr>
        <a:xfrm>
          <a:off x="5937327" y="1413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DB489E04-A065-4D95-9E7E-1A7E4BEFFC19}"/>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3E12A4E1-9F6E-4AD5-A588-6C43F23D893B}"/>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803FDF9F-AF8B-4FA7-A7E2-917C62147DDC}"/>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611AE9B7-9E32-45D4-9FD5-011213EF12FE}"/>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85A05C59-528B-42E6-9980-035ED5A6D46E}"/>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D13E127D-CEE3-4241-B1BA-795D236A1F2B}"/>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B69703AF-1E7D-4899-8330-5371D72E7794}"/>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10DDFAE4-3488-41E1-B0EF-0EFC8830E5F3}"/>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A9E4D35E-518E-4E7A-8CB8-2C6F9514F5B3}"/>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C81FBC16-D76F-4E03-BF2B-FF2D66F59ECC}"/>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DD800FCF-58B7-4DD2-A476-F4322B5C8AC9}"/>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8CFDE8F5-6BA3-42E8-BECF-4B779D3AEE46}"/>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3C75ADD0-749A-4F90-8847-B67F99C13C5C}"/>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9FCC5A94-479C-4E07-B210-29EF3D2EECDC}"/>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04C52325-DFF8-41F0-A080-9C256F17F7D2}"/>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A183A64D-D67F-4B23-8D50-481B76AC37AD}"/>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451B4306-1E2D-4A5D-99B0-DC4B2C1E1D27}"/>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E1F3E08E-71FA-439E-9414-46F7C8C2FCDC}"/>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71CC32D4-8567-4684-855F-BFF100C5BA1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E4CA07B3-A752-4F4B-9D32-8D1E3AA53039}"/>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47E10F0E-65F2-45CC-9542-454FB7BF84DB}"/>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0B57079F-241C-40DE-BE81-90BA2388F92C}"/>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725E9DB3-B01B-45C2-BC98-6C90A14C169F}"/>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C148344A-73AC-4755-8C14-DC121A96F515}"/>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AD5E3695-FF40-4AF8-9248-6648D8293776}"/>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C62A2AC4-4BA0-49FA-BD4D-8FBC889168F2}"/>
            </a:ext>
          </a:extLst>
        </xdr:cNvPr>
        <xdr:cNvCxnSpPr/>
      </xdr:nvCxnSpPr>
      <xdr:spPr>
        <a:xfrm flipV="1">
          <a:off x="4086225" y="16923476"/>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45199129-0787-457C-9FE1-1AEEE799249A}"/>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A6F3D443-3BAB-4578-8138-A92EC686002B}"/>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6EDCF09C-030A-49EC-B330-EE9DA0215A3F}"/>
            </a:ext>
          </a:extLst>
        </xdr:cNvPr>
        <xdr:cNvSpPr txBox="1"/>
      </xdr:nvSpPr>
      <xdr:spPr>
        <a:xfrm>
          <a:off x="4124960" y="16702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80637980-4713-443F-A17F-09384FE252D6}"/>
            </a:ext>
          </a:extLst>
        </xdr:cNvPr>
        <xdr:cNvCxnSpPr/>
      </xdr:nvCxnSpPr>
      <xdr:spPr>
        <a:xfrm>
          <a:off x="4020820" y="169234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E425F5FF-74CE-4B0C-8B08-D6AEB5B1C5A0}"/>
            </a:ext>
          </a:extLst>
        </xdr:cNvPr>
        <xdr:cNvSpPr txBox="1"/>
      </xdr:nvSpPr>
      <xdr:spPr>
        <a:xfrm>
          <a:off x="4124960" y="17440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a:extLst>
            <a:ext uri="{FF2B5EF4-FFF2-40B4-BE49-F238E27FC236}">
              <a16:creationId xmlns:a16="http://schemas.microsoft.com/office/drawing/2014/main" id="{ED63CD5C-A004-4A3A-98EC-B1A533231542}"/>
            </a:ext>
          </a:extLst>
        </xdr:cNvPr>
        <xdr:cNvSpPr/>
      </xdr:nvSpPr>
      <xdr:spPr>
        <a:xfrm>
          <a:off x="4036060" y="17588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a:extLst>
            <a:ext uri="{FF2B5EF4-FFF2-40B4-BE49-F238E27FC236}">
              <a16:creationId xmlns:a16="http://schemas.microsoft.com/office/drawing/2014/main" id="{1FFA8BFB-ADF9-453E-8D47-DA413D213A83}"/>
            </a:ext>
          </a:extLst>
        </xdr:cNvPr>
        <xdr:cNvSpPr/>
      </xdr:nvSpPr>
      <xdr:spPr>
        <a:xfrm>
          <a:off x="3312160" y="17585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a:extLst>
            <a:ext uri="{FF2B5EF4-FFF2-40B4-BE49-F238E27FC236}">
              <a16:creationId xmlns:a16="http://schemas.microsoft.com/office/drawing/2014/main" id="{C0A9B964-5C2B-49B7-98A2-666C026FD923}"/>
            </a:ext>
          </a:extLst>
        </xdr:cNvPr>
        <xdr:cNvSpPr/>
      </xdr:nvSpPr>
      <xdr:spPr>
        <a:xfrm>
          <a:off x="2514600" y="17595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a:extLst>
            <a:ext uri="{FF2B5EF4-FFF2-40B4-BE49-F238E27FC236}">
              <a16:creationId xmlns:a16="http://schemas.microsoft.com/office/drawing/2014/main" id="{47DC3D67-3A53-482B-90B0-4348EE45DF6E}"/>
            </a:ext>
          </a:extLst>
        </xdr:cNvPr>
        <xdr:cNvSpPr/>
      </xdr:nvSpPr>
      <xdr:spPr>
        <a:xfrm>
          <a:off x="1739900" y="175726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a:extLst>
            <a:ext uri="{FF2B5EF4-FFF2-40B4-BE49-F238E27FC236}">
              <a16:creationId xmlns:a16="http://schemas.microsoft.com/office/drawing/2014/main" id="{35AB71A2-B507-410A-98B2-1DC8A8E5DB84}"/>
            </a:ext>
          </a:extLst>
        </xdr:cNvPr>
        <xdr:cNvSpPr/>
      </xdr:nvSpPr>
      <xdr:spPr>
        <a:xfrm>
          <a:off x="965200" y="175073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EA5A299-521A-4947-81D9-AD0F3FE00663}"/>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E0B9748A-632C-42FF-A44B-74A4FEF00F6C}"/>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F285F9DC-49E7-41CA-892F-49604EF9C578}"/>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EC29DC08-5307-4226-B555-4DFFC14695E2}"/>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3E3DAFB6-341C-4B80-B810-DC06A7C4D7E9}"/>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31931</xdr:rowOff>
    </xdr:from>
    <xdr:to>
      <xdr:col>24</xdr:col>
      <xdr:colOff>114300</xdr:colOff>
      <xdr:row>105</xdr:row>
      <xdr:rowOff>133531</xdr:rowOff>
    </xdr:to>
    <xdr:sp macro="" textlink="">
      <xdr:nvSpPr>
        <xdr:cNvPr id="415" name="楕円 414">
          <a:extLst>
            <a:ext uri="{FF2B5EF4-FFF2-40B4-BE49-F238E27FC236}">
              <a16:creationId xmlns:a16="http://schemas.microsoft.com/office/drawing/2014/main" id="{A4FFB7E1-92DF-43DE-BB39-EE2F6DAEAD3D}"/>
            </a:ext>
          </a:extLst>
        </xdr:cNvPr>
        <xdr:cNvSpPr/>
      </xdr:nvSpPr>
      <xdr:spPr>
        <a:xfrm>
          <a:off x="403606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10358</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67FED07A-EC2A-4A5D-9060-9F630D0676C6}"/>
            </a:ext>
          </a:extLst>
        </xdr:cNvPr>
        <xdr:cNvSpPr txBox="1"/>
      </xdr:nvSpPr>
      <xdr:spPr>
        <a:xfrm>
          <a:off x="4124960" y="1761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162561</xdr:rowOff>
    </xdr:from>
    <xdr:to>
      <xdr:col>20</xdr:col>
      <xdr:colOff>38100</xdr:colOff>
      <xdr:row>105</xdr:row>
      <xdr:rowOff>92711</xdr:rowOff>
    </xdr:to>
    <xdr:sp macro="" textlink="">
      <xdr:nvSpPr>
        <xdr:cNvPr id="417" name="楕円 416">
          <a:extLst>
            <a:ext uri="{FF2B5EF4-FFF2-40B4-BE49-F238E27FC236}">
              <a16:creationId xmlns:a16="http://schemas.microsoft.com/office/drawing/2014/main" id="{47694CEC-90A4-4EB8-86EB-D0F2428654CD}"/>
            </a:ext>
          </a:extLst>
        </xdr:cNvPr>
        <xdr:cNvSpPr/>
      </xdr:nvSpPr>
      <xdr:spPr>
        <a:xfrm>
          <a:off x="3312160" y="175971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41911</xdr:rowOff>
    </xdr:from>
    <xdr:to>
      <xdr:col>24</xdr:col>
      <xdr:colOff>63500</xdr:colOff>
      <xdr:row>105</xdr:row>
      <xdr:rowOff>82731</xdr:rowOff>
    </xdr:to>
    <xdr:cxnSp macro="">
      <xdr:nvCxnSpPr>
        <xdr:cNvPr id="418" name="直線コネクタ 417">
          <a:extLst>
            <a:ext uri="{FF2B5EF4-FFF2-40B4-BE49-F238E27FC236}">
              <a16:creationId xmlns:a16="http://schemas.microsoft.com/office/drawing/2014/main" id="{FB95D43E-0CFB-4829-8F64-8EE546473D19}"/>
            </a:ext>
          </a:extLst>
        </xdr:cNvPr>
        <xdr:cNvCxnSpPr/>
      </xdr:nvCxnSpPr>
      <xdr:spPr>
        <a:xfrm>
          <a:off x="3355340" y="17644111"/>
          <a:ext cx="73152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120106</xdr:rowOff>
    </xdr:from>
    <xdr:to>
      <xdr:col>15</xdr:col>
      <xdr:colOff>101600</xdr:colOff>
      <xdr:row>105</xdr:row>
      <xdr:rowOff>50256</xdr:rowOff>
    </xdr:to>
    <xdr:sp macro="" textlink="">
      <xdr:nvSpPr>
        <xdr:cNvPr id="419" name="楕円 418">
          <a:extLst>
            <a:ext uri="{FF2B5EF4-FFF2-40B4-BE49-F238E27FC236}">
              <a16:creationId xmlns:a16="http://schemas.microsoft.com/office/drawing/2014/main" id="{E814AF9B-5ADC-4940-939F-75F353F56CFB}"/>
            </a:ext>
          </a:extLst>
        </xdr:cNvPr>
        <xdr:cNvSpPr/>
      </xdr:nvSpPr>
      <xdr:spPr>
        <a:xfrm>
          <a:off x="2514600" y="175546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170906</xdr:rowOff>
    </xdr:from>
    <xdr:to>
      <xdr:col>19</xdr:col>
      <xdr:colOff>177800</xdr:colOff>
      <xdr:row>105</xdr:row>
      <xdr:rowOff>41911</xdr:rowOff>
    </xdr:to>
    <xdr:cxnSp macro="">
      <xdr:nvCxnSpPr>
        <xdr:cNvPr id="420" name="直線コネクタ 419">
          <a:extLst>
            <a:ext uri="{FF2B5EF4-FFF2-40B4-BE49-F238E27FC236}">
              <a16:creationId xmlns:a16="http://schemas.microsoft.com/office/drawing/2014/main" id="{48DFF6AD-8075-4C9F-8E1B-81173B188AB7}"/>
            </a:ext>
          </a:extLst>
        </xdr:cNvPr>
        <xdr:cNvCxnSpPr/>
      </xdr:nvCxnSpPr>
      <xdr:spPr>
        <a:xfrm>
          <a:off x="2565400" y="17605466"/>
          <a:ext cx="789940" cy="3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79284</xdr:rowOff>
    </xdr:from>
    <xdr:to>
      <xdr:col>10</xdr:col>
      <xdr:colOff>165100</xdr:colOff>
      <xdr:row>105</xdr:row>
      <xdr:rowOff>9434</xdr:rowOff>
    </xdr:to>
    <xdr:sp macro="" textlink="">
      <xdr:nvSpPr>
        <xdr:cNvPr id="421" name="楕円 420">
          <a:extLst>
            <a:ext uri="{FF2B5EF4-FFF2-40B4-BE49-F238E27FC236}">
              <a16:creationId xmlns:a16="http://schemas.microsoft.com/office/drawing/2014/main" id="{F4FB387E-3B5B-4AF9-B84D-87CF664BEE58}"/>
            </a:ext>
          </a:extLst>
        </xdr:cNvPr>
        <xdr:cNvSpPr/>
      </xdr:nvSpPr>
      <xdr:spPr>
        <a:xfrm>
          <a:off x="1739900" y="175138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130084</xdr:rowOff>
    </xdr:from>
    <xdr:to>
      <xdr:col>15</xdr:col>
      <xdr:colOff>50800</xdr:colOff>
      <xdr:row>104</xdr:row>
      <xdr:rowOff>170906</xdr:rowOff>
    </xdr:to>
    <xdr:cxnSp macro="">
      <xdr:nvCxnSpPr>
        <xdr:cNvPr id="422" name="直線コネクタ 421">
          <a:extLst>
            <a:ext uri="{FF2B5EF4-FFF2-40B4-BE49-F238E27FC236}">
              <a16:creationId xmlns:a16="http://schemas.microsoft.com/office/drawing/2014/main" id="{353657EA-7333-4206-A409-A4F93881091A}"/>
            </a:ext>
          </a:extLst>
        </xdr:cNvPr>
        <xdr:cNvCxnSpPr/>
      </xdr:nvCxnSpPr>
      <xdr:spPr>
        <a:xfrm>
          <a:off x="1790700" y="17564644"/>
          <a:ext cx="7747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51526</xdr:rowOff>
    </xdr:from>
    <xdr:to>
      <xdr:col>6</xdr:col>
      <xdr:colOff>38100</xdr:colOff>
      <xdr:row>104</xdr:row>
      <xdr:rowOff>153126</xdr:rowOff>
    </xdr:to>
    <xdr:sp macro="" textlink="">
      <xdr:nvSpPr>
        <xdr:cNvPr id="423" name="楕円 422">
          <a:extLst>
            <a:ext uri="{FF2B5EF4-FFF2-40B4-BE49-F238E27FC236}">
              <a16:creationId xmlns:a16="http://schemas.microsoft.com/office/drawing/2014/main" id="{33B10FBD-65DC-4C1C-A48E-180E8A4935A0}"/>
            </a:ext>
          </a:extLst>
        </xdr:cNvPr>
        <xdr:cNvSpPr/>
      </xdr:nvSpPr>
      <xdr:spPr>
        <a:xfrm>
          <a:off x="965200" y="174860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102326</xdr:rowOff>
    </xdr:from>
    <xdr:to>
      <xdr:col>10</xdr:col>
      <xdr:colOff>114300</xdr:colOff>
      <xdr:row>104</xdr:row>
      <xdr:rowOff>130084</xdr:rowOff>
    </xdr:to>
    <xdr:cxnSp macro="">
      <xdr:nvCxnSpPr>
        <xdr:cNvPr id="424" name="直線コネクタ 423">
          <a:extLst>
            <a:ext uri="{FF2B5EF4-FFF2-40B4-BE49-F238E27FC236}">
              <a16:creationId xmlns:a16="http://schemas.microsoft.com/office/drawing/2014/main" id="{A2BEC9D3-1E49-44A2-8686-661F8950568F}"/>
            </a:ext>
          </a:extLst>
        </xdr:cNvPr>
        <xdr:cNvCxnSpPr/>
      </xdr:nvCxnSpPr>
      <xdr:spPr>
        <a:xfrm>
          <a:off x="1008380" y="17536886"/>
          <a:ext cx="7823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25" name="n_1aveValue【市民会館】&#10;有形固定資産減価償却率">
          <a:extLst>
            <a:ext uri="{FF2B5EF4-FFF2-40B4-BE49-F238E27FC236}">
              <a16:creationId xmlns:a16="http://schemas.microsoft.com/office/drawing/2014/main" id="{6D0F9ED4-33CB-45FD-A09B-4719FC64205D}"/>
            </a:ext>
          </a:extLst>
        </xdr:cNvPr>
        <xdr:cNvSpPr txBox="1"/>
      </xdr:nvSpPr>
      <xdr:spPr>
        <a:xfrm>
          <a:off x="317056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82204</xdr:rowOff>
    </xdr:from>
    <xdr:ext cx="405111" cy="259045"/>
    <xdr:sp macro="" textlink="">
      <xdr:nvSpPr>
        <xdr:cNvPr id="426" name="n_2aveValue【市民会館】&#10;有形固定資産減価償却率">
          <a:extLst>
            <a:ext uri="{FF2B5EF4-FFF2-40B4-BE49-F238E27FC236}">
              <a16:creationId xmlns:a16="http://schemas.microsoft.com/office/drawing/2014/main" id="{45C4B8BD-141F-42BB-9713-49B712216827}"/>
            </a:ext>
          </a:extLst>
        </xdr:cNvPr>
        <xdr:cNvSpPr txBox="1"/>
      </xdr:nvSpPr>
      <xdr:spPr>
        <a:xfrm>
          <a:off x="2385704" y="1768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27" name="n_3aveValue【市民会館】&#10;有形固定資産減価償却率">
          <a:extLst>
            <a:ext uri="{FF2B5EF4-FFF2-40B4-BE49-F238E27FC236}">
              <a16:creationId xmlns:a16="http://schemas.microsoft.com/office/drawing/2014/main" id="{04E44CCF-C258-4090-911E-1F776C1EB57D}"/>
            </a:ext>
          </a:extLst>
        </xdr:cNvPr>
        <xdr:cNvSpPr txBox="1"/>
      </xdr:nvSpPr>
      <xdr:spPr>
        <a:xfrm>
          <a:off x="1611004" y="1766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165479</xdr:rowOff>
    </xdr:from>
    <xdr:ext cx="405111" cy="259045"/>
    <xdr:sp macro="" textlink="">
      <xdr:nvSpPr>
        <xdr:cNvPr id="428" name="n_4aveValue【市民会館】&#10;有形固定資産減価償却率">
          <a:extLst>
            <a:ext uri="{FF2B5EF4-FFF2-40B4-BE49-F238E27FC236}">
              <a16:creationId xmlns:a16="http://schemas.microsoft.com/office/drawing/2014/main" id="{496B7EE3-C7BE-4361-9C88-977B9BF877F1}"/>
            </a:ext>
          </a:extLst>
        </xdr:cNvPr>
        <xdr:cNvSpPr txBox="1"/>
      </xdr:nvSpPr>
      <xdr:spPr>
        <a:xfrm>
          <a:off x="836304" y="17600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83838</xdr:rowOff>
    </xdr:from>
    <xdr:ext cx="405111" cy="259045"/>
    <xdr:sp macro="" textlink="">
      <xdr:nvSpPr>
        <xdr:cNvPr id="429" name="n_1mainValue【市民会館】&#10;有形固定資産減価償却率">
          <a:extLst>
            <a:ext uri="{FF2B5EF4-FFF2-40B4-BE49-F238E27FC236}">
              <a16:creationId xmlns:a16="http://schemas.microsoft.com/office/drawing/2014/main" id="{3AB83683-6587-4076-93DD-4F39334B9A4E}"/>
            </a:ext>
          </a:extLst>
        </xdr:cNvPr>
        <xdr:cNvSpPr txBox="1"/>
      </xdr:nvSpPr>
      <xdr:spPr>
        <a:xfrm>
          <a:off x="317056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66783</xdr:rowOff>
    </xdr:from>
    <xdr:ext cx="405111" cy="259045"/>
    <xdr:sp macro="" textlink="">
      <xdr:nvSpPr>
        <xdr:cNvPr id="430" name="n_2mainValue【市民会館】&#10;有形固定資産減価償却率">
          <a:extLst>
            <a:ext uri="{FF2B5EF4-FFF2-40B4-BE49-F238E27FC236}">
              <a16:creationId xmlns:a16="http://schemas.microsoft.com/office/drawing/2014/main" id="{4D8E6163-119E-430F-BFB4-14E7F4191FAA}"/>
            </a:ext>
          </a:extLst>
        </xdr:cNvPr>
        <xdr:cNvSpPr txBox="1"/>
      </xdr:nvSpPr>
      <xdr:spPr>
        <a:xfrm>
          <a:off x="2385704" y="173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25961</xdr:rowOff>
    </xdr:from>
    <xdr:ext cx="405111" cy="259045"/>
    <xdr:sp macro="" textlink="">
      <xdr:nvSpPr>
        <xdr:cNvPr id="431" name="n_3mainValue【市民会館】&#10;有形固定資産減価償却率">
          <a:extLst>
            <a:ext uri="{FF2B5EF4-FFF2-40B4-BE49-F238E27FC236}">
              <a16:creationId xmlns:a16="http://schemas.microsoft.com/office/drawing/2014/main" id="{197BB59D-D666-4579-B286-4D83DC9E1B9C}"/>
            </a:ext>
          </a:extLst>
        </xdr:cNvPr>
        <xdr:cNvSpPr txBox="1"/>
      </xdr:nvSpPr>
      <xdr:spPr>
        <a:xfrm>
          <a:off x="1611004" y="1729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432" name="n_4mainValue【市民会館】&#10;有形固定資産減価償却率">
          <a:extLst>
            <a:ext uri="{FF2B5EF4-FFF2-40B4-BE49-F238E27FC236}">
              <a16:creationId xmlns:a16="http://schemas.microsoft.com/office/drawing/2014/main" id="{37ECD393-5EA5-42AE-8D47-D17690CAFDDA}"/>
            </a:ext>
          </a:extLst>
        </xdr:cNvPr>
        <xdr:cNvSpPr txBox="1"/>
      </xdr:nvSpPr>
      <xdr:spPr>
        <a:xfrm>
          <a:off x="83630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49161A88-EDFA-4590-A92A-55B63A7E40B9}"/>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E8C32A17-AC96-492F-89B6-63EF51295075}"/>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984AAA3F-B6E5-4102-AE39-A73C0C5C4561}"/>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98618D5B-0EF4-46D6-9C8B-4FB07C6D59E9}"/>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303C18DF-0935-4CE8-9E5D-3D9D030998F4}"/>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F59B62A2-B3B3-4B3D-83CF-06819FDD2FBF}"/>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9B7CB2EA-35BE-4E8F-ACEB-2E5AF0932AB2}"/>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A2FE11AB-C41C-4DF4-B98F-EE51903609C6}"/>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25D53CE7-83A1-4381-AE95-89E533F9257C}"/>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80FACBBD-3B10-4011-9ED3-6CF85F836EFC}"/>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1705CCB7-83A6-4ACF-828A-2B9C4B1F5BDD}"/>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7C16055A-CC1B-45B5-A3D9-6ABFC3BAB6A8}"/>
            </a:ext>
          </a:extLst>
        </xdr:cNvPr>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221974D8-4BC8-4B6D-B3D4-0BEEB7F8F890}"/>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C4A90369-122F-4D43-95B0-8C9CA0903D47}"/>
            </a:ext>
          </a:extLst>
        </xdr:cNvPr>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252AC105-3BE1-4B63-AEDD-EE8F49A18F54}"/>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8317EA8E-1A4F-4DA7-B9E2-D02F08BA4CB3}"/>
            </a:ext>
          </a:extLst>
        </xdr:cNvPr>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41BE055F-FADE-4BBC-A6FF-AA7F369FB0C7}"/>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07E49777-7B42-4ABD-8513-8E09BBF73B68}"/>
            </a:ext>
          </a:extLst>
        </xdr:cNvPr>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05A7AEB9-47DD-43DC-A159-2F6B4F6B3C84}"/>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275AB32D-89B1-4CFC-BFB7-8CD45155E1CC}"/>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7A46B1CE-34A2-4D90-81C0-6B34C7378775}"/>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a:extLst>
            <a:ext uri="{FF2B5EF4-FFF2-40B4-BE49-F238E27FC236}">
              <a16:creationId xmlns:a16="http://schemas.microsoft.com/office/drawing/2014/main" id="{CD93F8A9-D8E3-4886-BF9E-EC46A050CDA6}"/>
            </a:ext>
          </a:extLst>
        </xdr:cNvPr>
        <xdr:cNvCxnSpPr/>
      </xdr:nvCxnSpPr>
      <xdr:spPr>
        <a:xfrm flipV="1">
          <a:off x="9219565" y="17019270"/>
          <a:ext cx="0" cy="1139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a:extLst>
            <a:ext uri="{FF2B5EF4-FFF2-40B4-BE49-F238E27FC236}">
              <a16:creationId xmlns:a16="http://schemas.microsoft.com/office/drawing/2014/main" id="{E6C23491-AAD6-4A07-A894-FEBA10D10278}"/>
            </a:ext>
          </a:extLst>
        </xdr:cNvPr>
        <xdr:cNvSpPr txBox="1"/>
      </xdr:nvSpPr>
      <xdr:spPr>
        <a:xfrm>
          <a:off x="9258300" y="1816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a:extLst>
            <a:ext uri="{FF2B5EF4-FFF2-40B4-BE49-F238E27FC236}">
              <a16:creationId xmlns:a16="http://schemas.microsoft.com/office/drawing/2014/main" id="{A380B8E6-F4CA-4B69-AE28-C95E77395B37}"/>
            </a:ext>
          </a:extLst>
        </xdr:cNvPr>
        <xdr:cNvCxnSpPr/>
      </xdr:nvCxnSpPr>
      <xdr:spPr>
        <a:xfrm>
          <a:off x="915416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a:extLst>
            <a:ext uri="{FF2B5EF4-FFF2-40B4-BE49-F238E27FC236}">
              <a16:creationId xmlns:a16="http://schemas.microsoft.com/office/drawing/2014/main" id="{229BEEA5-40F8-4CC7-B3C1-733B6A773322}"/>
            </a:ext>
          </a:extLst>
        </xdr:cNvPr>
        <xdr:cNvSpPr txBox="1"/>
      </xdr:nvSpPr>
      <xdr:spPr>
        <a:xfrm>
          <a:off x="9258300" y="1679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a:extLst>
            <a:ext uri="{FF2B5EF4-FFF2-40B4-BE49-F238E27FC236}">
              <a16:creationId xmlns:a16="http://schemas.microsoft.com/office/drawing/2014/main" id="{2F763D37-A130-49CE-A1AF-74C82ACFE48B}"/>
            </a:ext>
          </a:extLst>
        </xdr:cNvPr>
        <xdr:cNvCxnSpPr/>
      </xdr:nvCxnSpPr>
      <xdr:spPr>
        <a:xfrm>
          <a:off x="9154160" y="1701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67835</xdr:rowOff>
    </xdr:from>
    <xdr:ext cx="469744" cy="259045"/>
    <xdr:sp macro="" textlink="">
      <xdr:nvSpPr>
        <xdr:cNvPr id="459" name="【市民会館】&#10;一人当たり面積平均値テキスト">
          <a:extLst>
            <a:ext uri="{FF2B5EF4-FFF2-40B4-BE49-F238E27FC236}">
              <a16:creationId xmlns:a16="http://schemas.microsoft.com/office/drawing/2014/main" id="{A5022665-80EC-43EB-A2FF-7CC1D060AD3F}"/>
            </a:ext>
          </a:extLst>
        </xdr:cNvPr>
        <xdr:cNvSpPr txBox="1"/>
      </xdr:nvSpPr>
      <xdr:spPr>
        <a:xfrm>
          <a:off x="9258300" y="17837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a:extLst>
            <a:ext uri="{FF2B5EF4-FFF2-40B4-BE49-F238E27FC236}">
              <a16:creationId xmlns:a16="http://schemas.microsoft.com/office/drawing/2014/main" id="{761AF0E2-19CA-48F1-8DDA-046C9DF3C715}"/>
            </a:ext>
          </a:extLst>
        </xdr:cNvPr>
        <xdr:cNvSpPr/>
      </xdr:nvSpPr>
      <xdr:spPr>
        <a:xfrm>
          <a:off x="9192260" y="178592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a:extLst>
            <a:ext uri="{FF2B5EF4-FFF2-40B4-BE49-F238E27FC236}">
              <a16:creationId xmlns:a16="http://schemas.microsoft.com/office/drawing/2014/main" id="{BA17ACC6-A68A-454B-B417-3BEF9EA0F178}"/>
            </a:ext>
          </a:extLst>
        </xdr:cNvPr>
        <xdr:cNvSpPr/>
      </xdr:nvSpPr>
      <xdr:spPr>
        <a:xfrm>
          <a:off x="8445500" y="178501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a:extLst>
            <a:ext uri="{FF2B5EF4-FFF2-40B4-BE49-F238E27FC236}">
              <a16:creationId xmlns:a16="http://schemas.microsoft.com/office/drawing/2014/main" id="{B613AA2C-27D5-40F6-A890-8A38C3407B93}"/>
            </a:ext>
          </a:extLst>
        </xdr:cNvPr>
        <xdr:cNvSpPr/>
      </xdr:nvSpPr>
      <xdr:spPr>
        <a:xfrm>
          <a:off x="7670800" y="178569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a:extLst>
            <a:ext uri="{FF2B5EF4-FFF2-40B4-BE49-F238E27FC236}">
              <a16:creationId xmlns:a16="http://schemas.microsoft.com/office/drawing/2014/main" id="{F1EE2386-262F-4A35-92BC-1287A973B049}"/>
            </a:ext>
          </a:extLst>
        </xdr:cNvPr>
        <xdr:cNvSpPr/>
      </xdr:nvSpPr>
      <xdr:spPr>
        <a:xfrm>
          <a:off x="6873240" y="178569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a:extLst>
            <a:ext uri="{FF2B5EF4-FFF2-40B4-BE49-F238E27FC236}">
              <a16:creationId xmlns:a16="http://schemas.microsoft.com/office/drawing/2014/main" id="{DFFEDBC3-139A-4D8B-A22E-BF16838421EE}"/>
            </a:ext>
          </a:extLst>
        </xdr:cNvPr>
        <xdr:cNvSpPr/>
      </xdr:nvSpPr>
      <xdr:spPr>
        <a:xfrm>
          <a:off x="6098540" y="17847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71083B86-4C61-41CE-8FED-3FE9B836FB05}"/>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1EB16E7C-F777-4B64-92DC-A5AB6749E73A}"/>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ECD64B92-A147-4B04-854F-C2CBB789C9EC}"/>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53BC9AE1-B52B-45D8-BA65-39CBD9A483E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118E3401-6085-4C03-A1EA-FD27A024D75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91694</xdr:rowOff>
    </xdr:from>
    <xdr:to>
      <xdr:col>55</xdr:col>
      <xdr:colOff>50800</xdr:colOff>
      <xdr:row>104</xdr:row>
      <xdr:rowOff>21844</xdr:rowOff>
    </xdr:to>
    <xdr:sp macro="" textlink="">
      <xdr:nvSpPr>
        <xdr:cNvPr id="470" name="楕円 469">
          <a:extLst>
            <a:ext uri="{FF2B5EF4-FFF2-40B4-BE49-F238E27FC236}">
              <a16:creationId xmlns:a16="http://schemas.microsoft.com/office/drawing/2014/main" id="{5C1B01F8-77A9-4DBE-95CD-F0CB2DD39141}"/>
            </a:ext>
          </a:extLst>
        </xdr:cNvPr>
        <xdr:cNvSpPr/>
      </xdr:nvSpPr>
      <xdr:spPr>
        <a:xfrm>
          <a:off x="9192260" y="173586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114571</xdr:rowOff>
    </xdr:from>
    <xdr:ext cx="469744" cy="259045"/>
    <xdr:sp macro="" textlink="">
      <xdr:nvSpPr>
        <xdr:cNvPr id="471" name="【市民会館】&#10;一人当たり面積該当値テキスト">
          <a:extLst>
            <a:ext uri="{FF2B5EF4-FFF2-40B4-BE49-F238E27FC236}">
              <a16:creationId xmlns:a16="http://schemas.microsoft.com/office/drawing/2014/main" id="{803551F6-DB8D-4B54-98E6-3E16D5B6E6CC}"/>
            </a:ext>
          </a:extLst>
        </xdr:cNvPr>
        <xdr:cNvSpPr txBox="1"/>
      </xdr:nvSpPr>
      <xdr:spPr>
        <a:xfrm>
          <a:off x="9258300" y="1721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93980</xdr:rowOff>
    </xdr:from>
    <xdr:to>
      <xdr:col>50</xdr:col>
      <xdr:colOff>165100</xdr:colOff>
      <xdr:row>104</xdr:row>
      <xdr:rowOff>24130</xdr:rowOff>
    </xdr:to>
    <xdr:sp macro="" textlink="">
      <xdr:nvSpPr>
        <xdr:cNvPr id="472" name="楕円 471">
          <a:extLst>
            <a:ext uri="{FF2B5EF4-FFF2-40B4-BE49-F238E27FC236}">
              <a16:creationId xmlns:a16="http://schemas.microsoft.com/office/drawing/2014/main" id="{9450F2B2-AABB-4379-8F5E-D598D3B1EE9C}"/>
            </a:ext>
          </a:extLst>
        </xdr:cNvPr>
        <xdr:cNvSpPr/>
      </xdr:nvSpPr>
      <xdr:spPr>
        <a:xfrm>
          <a:off x="8445500" y="17360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142494</xdr:rowOff>
    </xdr:from>
    <xdr:to>
      <xdr:col>55</xdr:col>
      <xdr:colOff>0</xdr:colOff>
      <xdr:row>103</xdr:row>
      <xdr:rowOff>144780</xdr:rowOff>
    </xdr:to>
    <xdr:cxnSp macro="">
      <xdr:nvCxnSpPr>
        <xdr:cNvPr id="473" name="直線コネクタ 472">
          <a:extLst>
            <a:ext uri="{FF2B5EF4-FFF2-40B4-BE49-F238E27FC236}">
              <a16:creationId xmlns:a16="http://schemas.microsoft.com/office/drawing/2014/main" id="{83B25427-BBFF-4A1B-BFB4-24654C46A0D5}"/>
            </a:ext>
          </a:extLst>
        </xdr:cNvPr>
        <xdr:cNvCxnSpPr/>
      </xdr:nvCxnSpPr>
      <xdr:spPr>
        <a:xfrm flipV="1">
          <a:off x="8496300" y="17409414"/>
          <a:ext cx="7239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100837</xdr:rowOff>
    </xdr:from>
    <xdr:to>
      <xdr:col>46</xdr:col>
      <xdr:colOff>38100</xdr:colOff>
      <xdr:row>104</xdr:row>
      <xdr:rowOff>30987</xdr:rowOff>
    </xdr:to>
    <xdr:sp macro="" textlink="">
      <xdr:nvSpPr>
        <xdr:cNvPr id="474" name="楕円 473">
          <a:extLst>
            <a:ext uri="{FF2B5EF4-FFF2-40B4-BE49-F238E27FC236}">
              <a16:creationId xmlns:a16="http://schemas.microsoft.com/office/drawing/2014/main" id="{ECE8903A-1F54-416C-861F-967D8E22E328}"/>
            </a:ext>
          </a:extLst>
        </xdr:cNvPr>
        <xdr:cNvSpPr/>
      </xdr:nvSpPr>
      <xdr:spPr>
        <a:xfrm>
          <a:off x="7670800" y="173677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144780</xdr:rowOff>
    </xdr:from>
    <xdr:to>
      <xdr:col>50</xdr:col>
      <xdr:colOff>114300</xdr:colOff>
      <xdr:row>103</xdr:row>
      <xdr:rowOff>151637</xdr:rowOff>
    </xdr:to>
    <xdr:cxnSp macro="">
      <xdr:nvCxnSpPr>
        <xdr:cNvPr id="475" name="直線コネクタ 474">
          <a:extLst>
            <a:ext uri="{FF2B5EF4-FFF2-40B4-BE49-F238E27FC236}">
              <a16:creationId xmlns:a16="http://schemas.microsoft.com/office/drawing/2014/main" id="{A8B02170-29B1-4B59-A942-00F3E7CC2189}"/>
            </a:ext>
          </a:extLst>
        </xdr:cNvPr>
        <xdr:cNvCxnSpPr/>
      </xdr:nvCxnSpPr>
      <xdr:spPr>
        <a:xfrm flipV="1">
          <a:off x="7713980" y="17411700"/>
          <a:ext cx="78232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105411</xdr:rowOff>
    </xdr:from>
    <xdr:to>
      <xdr:col>41</xdr:col>
      <xdr:colOff>101600</xdr:colOff>
      <xdr:row>104</xdr:row>
      <xdr:rowOff>35561</xdr:rowOff>
    </xdr:to>
    <xdr:sp macro="" textlink="">
      <xdr:nvSpPr>
        <xdr:cNvPr id="476" name="楕円 475">
          <a:extLst>
            <a:ext uri="{FF2B5EF4-FFF2-40B4-BE49-F238E27FC236}">
              <a16:creationId xmlns:a16="http://schemas.microsoft.com/office/drawing/2014/main" id="{DD7DAA90-46A1-4120-A0CA-772A6D6BA9CD}"/>
            </a:ext>
          </a:extLst>
        </xdr:cNvPr>
        <xdr:cNvSpPr/>
      </xdr:nvSpPr>
      <xdr:spPr>
        <a:xfrm>
          <a:off x="6873240" y="173723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151637</xdr:rowOff>
    </xdr:from>
    <xdr:to>
      <xdr:col>45</xdr:col>
      <xdr:colOff>177800</xdr:colOff>
      <xdr:row>103</xdr:row>
      <xdr:rowOff>156211</xdr:rowOff>
    </xdr:to>
    <xdr:cxnSp macro="">
      <xdr:nvCxnSpPr>
        <xdr:cNvPr id="477" name="直線コネクタ 476">
          <a:extLst>
            <a:ext uri="{FF2B5EF4-FFF2-40B4-BE49-F238E27FC236}">
              <a16:creationId xmlns:a16="http://schemas.microsoft.com/office/drawing/2014/main" id="{F4F03305-CF4C-4F6C-B856-32B4D27962AA}"/>
            </a:ext>
          </a:extLst>
        </xdr:cNvPr>
        <xdr:cNvCxnSpPr/>
      </xdr:nvCxnSpPr>
      <xdr:spPr>
        <a:xfrm flipV="1">
          <a:off x="6924040" y="17418557"/>
          <a:ext cx="78994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130556</xdr:rowOff>
    </xdr:from>
    <xdr:to>
      <xdr:col>36</xdr:col>
      <xdr:colOff>165100</xdr:colOff>
      <xdr:row>103</xdr:row>
      <xdr:rowOff>60706</xdr:rowOff>
    </xdr:to>
    <xdr:sp macro="" textlink="">
      <xdr:nvSpPr>
        <xdr:cNvPr id="478" name="楕円 477">
          <a:extLst>
            <a:ext uri="{FF2B5EF4-FFF2-40B4-BE49-F238E27FC236}">
              <a16:creationId xmlns:a16="http://schemas.microsoft.com/office/drawing/2014/main" id="{56B0779A-A0BA-421A-A1F3-915E1450D70F}"/>
            </a:ext>
          </a:extLst>
        </xdr:cNvPr>
        <xdr:cNvSpPr/>
      </xdr:nvSpPr>
      <xdr:spPr>
        <a:xfrm>
          <a:off x="6098540" y="172298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9906</xdr:rowOff>
    </xdr:from>
    <xdr:to>
      <xdr:col>41</xdr:col>
      <xdr:colOff>50800</xdr:colOff>
      <xdr:row>103</xdr:row>
      <xdr:rowOff>156211</xdr:rowOff>
    </xdr:to>
    <xdr:cxnSp macro="">
      <xdr:nvCxnSpPr>
        <xdr:cNvPr id="479" name="直線コネクタ 478">
          <a:extLst>
            <a:ext uri="{FF2B5EF4-FFF2-40B4-BE49-F238E27FC236}">
              <a16:creationId xmlns:a16="http://schemas.microsoft.com/office/drawing/2014/main" id="{4340E2D8-0969-42FE-A55E-FF23A56D73EF}"/>
            </a:ext>
          </a:extLst>
        </xdr:cNvPr>
        <xdr:cNvCxnSpPr/>
      </xdr:nvCxnSpPr>
      <xdr:spPr>
        <a:xfrm>
          <a:off x="6149340" y="17276826"/>
          <a:ext cx="7747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1540</xdr:rowOff>
    </xdr:from>
    <xdr:ext cx="469744" cy="259045"/>
    <xdr:sp macro="" textlink="">
      <xdr:nvSpPr>
        <xdr:cNvPr id="480" name="n_1aveValue【市民会館】&#10;一人当たり面積">
          <a:extLst>
            <a:ext uri="{FF2B5EF4-FFF2-40B4-BE49-F238E27FC236}">
              <a16:creationId xmlns:a16="http://schemas.microsoft.com/office/drawing/2014/main" id="{909019CA-3B80-46C1-9784-417A068D4F30}"/>
            </a:ext>
          </a:extLst>
        </xdr:cNvPr>
        <xdr:cNvSpPr txBox="1"/>
      </xdr:nvSpPr>
      <xdr:spPr>
        <a:xfrm>
          <a:off x="8271587" y="1793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8399</xdr:rowOff>
    </xdr:from>
    <xdr:ext cx="469744" cy="259045"/>
    <xdr:sp macro="" textlink="">
      <xdr:nvSpPr>
        <xdr:cNvPr id="481" name="n_2aveValue【市民会館】&#10;一人当たり面積">
          <a:extLst>
            <a:ext uri="{FF2B5EF4-FFF2-40B4-BE49-F238E27FC236}">
              <a16:creationId xmlns:a16="http://schemas.microsoft.com/office/drawing/2014/main" id="{BA1E64AB-A768-408B-BEF2-29B46EF6D22B}"/>
            </a:ext>
          </a:extLst>
        </xdr:cNvPr>
        <xdr:cNvSpPr txBox="1"/>
      </xdr:nvSpPr>
      <xdr:spPr>
        <a:xfrm>
          <a:off x="7509587" y="179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8399</xdr:rowOff>
    </xdr:from>
    <xdr:ext cx="469744" cy="259045"/>
    <xdr:sp macro="" textlink="">
      <xdr:nvSpPr>
        <xdr:cNvPr id="482" name="n_3aveValue【市民会館】&#10;一人当たり面積">
          <a:extLst>
            <a:ext uri="{FF2B5EF4-FFF2-40B4-BE49-F238E27FC236}">
              <a16:creationId xmlns:a16="http://schemas.microsoft.com/office/drawing/2014/main" id="{24AB6ECC-FC55-4C68-A8A6-4DC233DD927C}"/>
            </a:ext>
          </a:extLst>
        </xdr:cNvPr>
        <xdr:cNvSpPr txBox="1"/>
      </xdr:nvSpPr>
      <xdr:spPr>
        <a:xfrm>
          <a:off x="6712027" y="179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170705</xdr:rowOff>
    </xdr:from>
    <xdr:ext cx="469744" cy="259045"/>
    <xdr:sp macro="" textlink="">
      <xdr:nvSpPr>
        <xdr:cNvPr id="483" name="n_4aveValue【市民会館】&#10;一人当たり面積">
          <a:extLst>
            <a:ext uri="{FF2B5EF4-FFF2-40B4-BE49-F238E27FC236}">
              <a16:creationId xmlns:a16="http://schemas.microsoft.com/office/drawing/2014/main" id="{A7CF65DC-BAAE-4E8D-96C9-30765E255D89}"/>
            </a:ext>
          </a:extLst>
        </xdr:cNvPr>
        <xdr:cNvSpPr txBox="1"/>
      </xdr:nvSpPr>
      <xdr:spPr>
        <a:xfrm>
          <a:off x="5937327" y="1794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40657</xdr:rowOff>
    </xdr:from>
    <xdr:ext cx="469744" cy="259045"/>
    <xdr:sp macro="" textlink="">
      <xdr:nvSpPr>
        <xdr:cNvPr id="484" name="n_1mainValue【市民会館】&#10;一人当たり面積">
          <a:extLst>
            <a:ext uri="{FF2B5EF4-FFF2-40B4-BE49-F238E27FC236}">
              <a16:creationId xmlns:a16="http://schemas.microsoft.com/office/drawing/2014/main" id="{DDFF1396-424E-4F6A-87EA-976A0D5630DC}"/>
            </a:ext>
          </a:extLst>
        </xdr:cNvPr>
        <xdr:cNvSpPr txBox="1"/>
      </xdr:nvSpPr>
      <xdr:spPr>
        <a:xfrm>
          <a:off x="8271587" y="1713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47514</xdr:rowOff>
    </xdr:from>
    <xdr:ext cx="469744" cy="259045"/>
    <xdr:sp macro="" textlink="">
      <xdr:nvSpPr>
        <xdr:cNvPr id="485" name="n_2mainValue【市民会館】&#10;一人当たり面積">
          <a:extLst>
            <a:ext uri="{FF2B5EF4-FFF2-40B4-BE49-F238E27FC236}">
              <a16:creationId xmlns:a16="http://schemas.microsoft.com/office/drawing/2014/main" id="{244476F3-8827-4EBB-8317-086B220FD9EC}"/>
            </a:ext>
          </a:extLst>
        </xdr:cNvPr>
        <xdr:cNvSpPr txBox="1"/>
      </xdr:nvSpPr>
      <xdr:spPr>
        <a:xfrm>
          <a:off x="7509587" y="1714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52088</xdr:rowOff>
    </xdr:from>
    <xdr:ext cx="469744" cy="259045"/>
    <xdr:sp macro="" textlink="">
      <xdr:nvSpPr>
        <xdr:cNvPr id="486" name="n_3mainValue【市民会館】&#10;一人当たり面積">
          <a:extLst>
            <a:ext uri="{FF2B5EF4-FFF2-40B4-BE49-F238E27FC236}">
              <a16:creationId xmlns:a16="http://schemas.microsoft.com/office/drawing/2014/main" id="{22B51D23-D3AE-4343-833B-55891A3AEB30}"/>
            </a:ext>
          </a:extLst>
        </xdr:cNvPr>
        <xdr:cNvSpPr txBox="1"/>
      </xdr:nvSpPr>
      <xdr:spPr>
        <a:xfrm>
          <a:off x="6712027" y="1715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77233</xdr:rowOff>
    </xdr:from>
    <xdr:ext cx="469744" cy="259045"/>
    <xdr:sp macro="" textlink="">
      <xdr:nvSpPr>
        <xdr:cNvPr id="487" name="n_4mainValue【市民会館】&#10;一人当たり面積">
          <a:extLst>
            <a:ext uri="{FF2B5EF4-FFF2-40B4-BE49-F238E27FC236}">
              <a16:creationId xmlns:a16="http://schemas.microsoft.com/office/drawing/2014/main" id="{4169EFEC-C81B-4B27-B4C8-1B83166F7AAC}"/>
            </a:ext>
          </a:extLst>
        </xdr:cNvPr>
        <xdr:cNvSpPr txBox="1"/>
      </xdr:nvSpPr>
      <xdr:spPr>
        <a:xfrm>
          <a:off x="5937327" y="1700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E503921B-1D75-4144-A609-F191393B6679}"/>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6B20F1F6-C182-4E0B-A62D-8316A50A6781}"/>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A7D59E6D-26EF-4192-95D6-815A3DACA9ED}"/>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6C5A9842-D750-47AB-BC55-2A9016D02609}"/>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0BC17390-4172-4D73-8282-15D3D65DFF4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98746514-5966-450C-AED9-A254C42AC976}"/>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04639F90-6799-4A3C-B2DF-136841E26EE8}"/>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DD247103-E5A8-4899-9C62-4F0682B4C11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49F61D70-AF0A-47A8-AD67-F441A17D03ED}"/>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DE76A15D-2468-45D0-8D66-768A9AECEF6D}"/>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A43B2B36-E6AF-4180-A693-61E5CED1EC1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a:extLst>
            <a:ext uri="{FF2B5EF4-FFF2-40B4-BE49-F238E27FC236}">
              <a16:creationId xmlns:a16="http://schemas.microsoft.com/office/drawing/2014/main" id="{AD65D22A-6387-4600-94B2-EDF70EA073FD}"/>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a:extLst>
            <a:ext uri="{FF2B5EF4-FFF2-40B4-BE49-F238E27FC236}">
              <a16:creationId xmlns:a16="http://schemas.microsoft.com/office/drawing/2014/main" id="{68522686-C57A-4A88-8B18-1A709B04018F}"/>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a:extLst>
            <a:ext uri="{FF2B5EF4-FFF2-40B4-BE49-F238E27FC236}">
              <a16:creationId xmlns:a16="http://schemas.microsoft.com/office/drawing/2014/main" id="{799E4D68-8CA7-49AC-A1A8-8BDFE4403657}"/>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a:extLst>
            <a:ext uri="{FF2B5EF4-FFF2-40B4-BE49-F238E27FC236}">
              <a16:creationId xmlns:a16="http://schemas.microsoft.com/office/drawing/2014/main" id="{A56BC03A-814E-4995-BCA6-8315C48125D5}"/>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a:extLst>
            <a:ext uri="{FF2B5EF4-FFF2-40B4-BE49-F238E27FC236}">
              <a16:creationId xmlns:a16="http://schemas.microsoft.com/office/drawing/2014/main" id="{9A2F1068-4D21-41B4-B5BA-6E3EAE521F35}"/>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a:extLst>
            <a:ext uri="{FF2B5EF4-FFF2-40B4-BE49-F238E27FC236}">
              <a16:creationId xmlns:a16="http://schemas.microsoft.com/office/drawing/2014/main" id="{89C8D164-B19F-4A33-B20D-0159A833B8A6}"/>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a:extLst>
            <a:ext uri="{FF2B5EF4-FFF2-40B4-BE49-F238E27FC236}">
              <a16:creationId xmlns:a16="http://schemas.microsoft.com/office/drawing/2014/main" id="{62C09CB9-DE58-45EF-B507-FC7FDC31586B}"/>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a:extLst>
            <a:ext uri="{FF2B5EF4-FFF2-40B4-BE49-F238E27FC236}">
              <a16:creationId xmlns:a16="http://schemas.microsoft.com/office/drawing/2014/main" id="{10012C2B-F895-486F-AADD-DE1479AA788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a:extLst>
            <a:ext uri="{FF2B5EF4-FFF2-40B4-BE49-F238E27FC236}">
              <a16:creationId xmlns:a16="http://schemas.microsoft.com/office/drawing/2014/main" id="{3D25ECCD-1201-4A34-979C-D27C47F1FCE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a:extLst>
            <a:ext uri="{FF2B5EF4-FFF2-40B4-BE49-F238E27FC236}">
              <a16:creationId xmlns:a16="http://schemas.microsoft.com/office/drawing/2014/main" id="{E69914EA-14AA-4DB6-AB55-33F51EB9911A}"/>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a:extLst>
            <a:ext uri="{FF2B5EF4-FFF2-40B4-BE49-F238E27FC236}">
              <a16:creationId xmlns:a16="http://schemas.microsoft.com/office/drawing/2014/main" id="{92213E78-D2F3-4AEC-9976-10C147ABF2C3}"/>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a:extLst>
            <a:ext uri="{FF2B5EF4-FFF2-40B4-BE49-F238E27FC236}">
              <a16:creationId xmlns:a16="http://schemas.microsoft.com/office/drawing/2014/main" id="{68C3A85B-4342-439F-8698-2B0CEE067F94}"/>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94F91443-4FB1-4768-831B-B3E23B6B3E09}"/>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9C923C87-2FFB-4E48-844E-78A1B6A6DC96}"/>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a:extLst>
            <a:ext uri="{FF2B5EF4-FFF2-40B4-BE49-F238E27FC236}">
              <a16:creationId xmlns:a16="http://schemas.microsoft.com/office/drawing/2014/main" id="{176E7674-63DB-4A5A-ADB4-D1820150FF1A}"/>
            </a:ext>
          </a:extLst>
        </xdr:cNvPr>
        <xdr:cNvCxnSpPr/>
      </xdr:nvCxnSpPr>
      <xdr:spPr>
        <a:xfrm flipV="1">
          <a:off x="14375764" y="5743303"/>
          <a:ext cx="0" cy="131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32445DC6-A985-4ED6-8174-7528D4BB9D0F}"/>
            </a:ext>
          </a:extLst>
        </xdr:cNvPr>
        <xdr:cNvSpPr txBox="1"/>
      </xdr:nvSpPr>
      <xdr:spPr>
        <a:xfrm>
          <a:off x="144145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a:extLst>
            <a:ext uri="{FF2B5EF4-FFF2-40B4-BE49-F238E27FC236}">
              <a16:creationId xmlns:a16="http://schemas.microsoft.com/office/drawing/2014/main" id="{BC537FA1-C2E6-4F56-87CA-1752950595E1}"/>
            </a:ext>
          </a:extLst>
        </xdr:cNvPr>
        <xdr:cNvCxnSpPr/>
      </xdr:nvCxnSpPr>
      <xdr:spPr>
        <a:xfrm>
          <a:off x="14287500" y="70533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6DE335AC-1B8D-49A5-BB01-FF4BA5381692}"/>
            </a:ext>
          </a:extLst>
        </xdr:cNvPr>
        <xdr:cNvSpPr txBox="1"/>
      </xdr:nvSpPr>
      <xdr:spPr>
        <a:xfrm>
          <a:off x="14414500" y="5526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a:extLst>
            <a:ext uri="{FF2B5EF4-FFF2-40B4-BE49-F238E27FC236}">
              <a16:creationId xmlns:a16="http://schemas.microsoft.com/office/drawing/2014/main" id="{638246E4-F3BA-47C3-A168-28455008E554}"/>
            </a:ext>
          </a:extLst>
        </xdr:cNvPr>
        <xdr:cNvCxnSpPr/>
      </xdr:nvCxnSpPr>
      <xdr:spPr>
        <a:xfrm>
          <a:off x="14287500" y="57433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A7FD1898-8ED5-48D1-998F-02CDF2D7A58E}"/>
            </a:ext>
          </a:extLst>
        </xdr:cNvPr>
        <xdr:cNvSpPr txBox="1"/>
      </xdr:nvSpPr>
      <xdr:spPr>
        <a:xfrm>
          <a:off x="14414500" y="634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a:extLst>
            <a:ext uri="{FF2B5EF4-FFF2-40B4-BE49-F238E27FC236}">
              <a16:creationId xmlns:a16="http://schemas.microsoft.com/office/drawing/2014/main" id="{DFEA3015-8FD4-4364-B89E-3AC201EF7D81}"/>
            </a:ext>
          </a:extLst>
        </xdr:cNvPr>
        <xdr:cNvSpPr/>
      </xdr:nvSpPr>
      <xdr:spPr>
        <a:xfrm>
          <a:off x="14325600" y="649205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a:extLst>
            <a:ext uri="{FF2B5EF4-FFF2-40B4-BE49-F238E27FC236}">
              <a16:creationId xmlns:a16="http://schemas.microsoft.com/office/drawing/2014/main" id="{EDEAF860-DF30-4707-A076-49467E1F5F3C}"/>
            </a:ext>
          </a:extLst>
        </xdr:cNvPr>
        <xdr:cNvSpPr/>
      </xdr:nvSpPr>
      <xdr:spPr>
        <a:xfrm>
          <a:off x="13578840" y="6465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a:extLst>
            <a:ext uri="{FF2B5EF4-FFF2-40B4-BE49-F238E27FC236}">
              <a16:creationId xmlns:a16="http://schemas.microsoft.com/office/drawing/2014/main" id="{479BD9CF-825D-4C18-AC4D-F00B53F8186D}"/>
            </a:ext>
          </a:extLst>
        </xdr:cNvPr>
        <xdr:cNvSpPr/>
      </xdr:nvSpPr>
      <xdr:spPr>
        <a:xfrm>
          <a:off x="12804140" y="642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a:extLst>
            <a:ext uri="{FF2B5EF4-FFF2-40B4-BE49-F238E27FC236}">
              <a16:creationId xmlns:a16="http://schemas.microsoft.com/office/drawing/2014/main" id="{858F0891-6011-4327-8FCE-9D16DA2CB3D0}"/>
            </a:ext>
          </a:extLst>
        </xdr:cNvPr>
        <xdr:cNvSpPr/>
      </xdr:nvSpPr>
      <xdr:spPr>
        <a:xfrm>
          <a:off x="12029440" y="64087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a:extLst>
            <a:ext uri="{FF2B5EF4-FFF2-40B4-BE49-F238E27FC236}">
              <a16:creationId xmlns:a16="http://schemas.microsoft.com/office/drawing/2014/main" id="{1A0A9E2F-81EB-499C-B49E-8EA166CD7141}"/>
            </a:ext>
          </a:extLst>
        </xdr:cNvPr>
        <xdr:cNvSpPr/>
      </xdr:nvSpPr>
      <xdr:spPr>
        <a:xfrm>
          <a:off x="1123188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C02F24D4-18A9-4B2F-8371-71BFA38F3E6F}"/>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EAA5987D-7269-4689-8A43-6771447A5D11}"/>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6FACB362-FDB7-4388-A8A6-AD7AC22E1441}"/>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99695E1C-FE1D-4470-8329-E2DC2A3E9901}"/>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37C4FFA7-BB55-412F-A346-D561655E0351}"/>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111941</xdr:rowOff>
    </xdr:from>
    <xdr:to>
      <xdr:col>85</xdr:col>
      <xdr:colOff>177800</xdr:colOff>
      <xdr:row>40</xdr:row>
      <xdr:rowOff>42091</xdr:rowOff>
    </xdr:to>
    <xdr:sp macro="" textlink="">
      <xdr:nvSpPr>
        <xdr:cNvPr id="529" name="楕円 528">
          <a:extLst>
            <a:ext uri="{FF2B5EF4-FFF2-40B4-BE49-F238E27FC236}">
              <a16:creationId xmlns:a16="http://schemas.microsoft.com/office/drawing/2014/main" id="{F79C1A8B-FF78-4AA1-95F7-CA0E550BC45E}"/>
            </a:ext>
          </a:extLst>
        </xdr:cNvPr>
        <xdr:cNvSpPr/>
      </xdr:nvSpPr>
      <xdr:spPr>
        <a:xfrm>
          <a:off x="14325600" y="664990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90368</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100BB55E-2E9F-463E-83AD-BB718ED39B89}"/>
            </a:ext>
          </a:extLst>
        </xdr:cNvPr>
        <xdr:cNvSpPr txBox="1"/>
      </xdr:nvSpPr>
      <xdr:spPr>
        <a:xfrm>
          <a:off x="14414500"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77651</xdr:rowOff>
    </xdr:from>
    <xdr:to>
      <xdr:col>81</xdr:col>
      <xdr:colOff>101600</xdr:colOff>
      <xdr:row>40</xdr:row>
      <xdr:rowOff>7801</xdr:rowOff>
    </xdr:to>
    <xdr:sp macro="" textlink="">
      <xdr:nvSpPr>
        <xdr:cNvPr id="531" name="楕円 530">
          <a:extLst>
            <a:ext uri="{FF2B5EF4-FFF2-40B4-BE49-F238E27FC236}">
              <a16:creationId xmlns:a16="http://schemas.microsoft.com/office/drawing/2014/main" id="{9A2AD02D-47A5-4704-A9A8-FD794AE3C961}"/>
            </a:ext>
          </a:extLst>
        </xdr:cNvPr>
        <xdr:cNvSpPr/>
      </xdr:nvSpPr>
      <xdr:spPr>
        <a:xfrm>
          <a:off x="13578840" y="6615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128451</xdr:rowOff>
    </xdr:from>
    <xdr:to>
      <xdr:col>85</xdr:col>
      <xdr:colOff>127000</xdr:colOff>
      <xdr:row>39</xdr:row>
      <xdr:rowOff>162741</xdr:rowOff>
    </xdr:to>
    <xdr:cxnSp macro="">
      <xdr:nvCxnSpPr>
        <xdr:cNvPr id="532" name="直線コネクタ 531">
          <a:extLst>
            <a:ext uri="{FF2B5EF4-FFF2-40B4-BE49-F238E27FC236}">
              <a16:creationId xmlns:a16="http://schemas.microsoft.com/office/drawing/2014/main" id="{A6633554-42CC-4E0D-8745-0F25497FBCAF}"/>
            </a:ext>
          </a:extLst>
        </xdr:cNvPr>
        <xdr:cNvCxnSpPr/>
      </xdr:nvCxnSpPr>
      <xdr:spPr>
        <a:xfrm>
          <a:off x="13629640" y="6666411"/>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44994</xdr:rowOff>
    </xdr:from>
    <xdr:to>
      <xdr:col>76</xdr:col>
      <xdr:colOff>165100</xdr:colOff>
      <xdr:row>39</xdr:row>
      <xdr:rowOff>146594</xdr:rowOff>
    </xdr:to>
    <xdr:sp macro="" textlink="">
      <xdr:nvSpPr>
        <xdr:cNvPr id="533" name="楕円 532">
          <a:extLst>
            <a:ext uri="{FF2B5EF4-FFF2-40B4-BE49-F238E27FC236}">
              <a16:creationId xmlns:a16="http://schemas.microsoft.com/office/drawing/2014/main" id="{6E9C8139-BC75-45FE-ADD6-21B36A93548B}"/>
            </a:ext>
          </a:extLst>
        </xdr:cNvPr>
        <xdr:cNvSpPr/>
      </xdr:nvSpPr>
      <xdr:spPr>
        <a:xfrm>
          <a:off x="1280414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95794</xdr:rowOff>
    </xdr:from>
    <xdr:to>
      <xdr:col>81</xdr:col>
      <xdr:colOff>50800</xdr:colOff>
      <xdr:row>39</xdr:row>
      <xdr:rowOff>128451</xdr:rowOff>
    </xdr:to>
    <xdr:cxnSp macro="">
      <xdr:nvCxnSpPr>
        <xdr:cNvPr id="534" name="直線コネクタ 533">
          <a:extLst>
            <a:ext uri="{FF2B5EF4-FFF2-40B4-BE49-F238E27FC236}">
              <a16:creationId xmlns:a16="http://schemas.microsoft.com/office/drawing/2014/main" id="{785AB060-AF50-4E89-A203-53239A1A7373}"/>
            </a:ext>
          </a:extLst>
        </xdr:cNvPr>
        <xdr:cNvCxnSpPr/>
      </xdr:nvCxnSpPr>
      <xdr:spPr>
        <a:xfrm>
          <a:off x="12854940" y="6633754"/>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10704</xdr:rowOff>
    </xdr:from>
    <xdr:to>
      <xdr:col>72</xdr:col>
      <xdr:colOff>38100</xdr:colOff>
      <xdr:row>39</xdr:row>
      <xdr:rowOff>112304</xdr:rowOff>
    </xdr:to>
    <xdr:sp macro="" textlink="">
      <xdr:nvSpPr>
        <xdr:cNvPr id="535" name="楕円 534">
          <a:extLst>
            <a:ext uri="{FF2B5EF4-FFF2-40B4-BE49-F238E27FC236}">
              <a16:creationId xmlns:a16="http://schemas.microsoft.com/office/drawing/2014/main" id="{E2DF17A4-135D-4A29-B123-7FBB02A45664}"/>
            </a:ext>
          </a:extLst>
        </xdr:cNvPr>
        <xdr:cNvSpPr/>
      </xdr:nvSpPr>
      <xdr:spPr>
        <a:xfrm>
          <a:off x="12029440" y="65486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61504</xdr:rowOff>
    </xdr:from>
    <xdr:to>
      <xdr:col>76</xdr:col>
      <xdr:colOff>114300</xdr:colOff>
      <xdr:row>39</xdr:row>
      <xdr:rowOff>95794</xdr:rowOff>
    </xdr:to>
    <xdr:cxnSp macro="">
      <xdr:nvCxnSpPr>
        <xdr:cNvPr id="536" name="直線コネクタ 535">
          <a:extLst>
            <a:ext uri="{FF2B5EF4-FFF2-40B4-BE49-F238E27FC236}">
              <a16:creationId xmlns:a16="http://schemas.microsoft.com/office/drawing/2014/main" id="{87AFCE46-BEA1-48AC-B2EA-E1CB8FBBC029}"/>
            </a:ext>
          </a:extLst>
        </xdr:cNvPr>
        <xdr:cNvCxnSpPr/>
      </xdr:nvCxnSpPr>
      <xdr:spPr>
        <a:xfrm>
          <a:off x="12072620" y="6599464"/>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136434</xdr:rowOff>
    </xdr:from>
    <xdr:to>
      <xdr:col>67</xdr:col>
      <xdr:colOff>101600</xdr:colOff>
      <xdr:row>39</xdr:row>
      <xdr:rowOff>66584</xdr:rowOff>
    </xdr:to>
    <xdr:sp macro="" textlink="">
      <xdr:nvSpPr>
        <xdr:cNvPr id="537" name="楕円 536">
          <a:extLst>
            <a:ext uri="{FF2B5EF4-FFF2-40B4-BE49-F238E27FC236}">
              <a16:creationId xmlns:a16="http://schemas.microsoft.com/office/drawing/2014/main" id="{D50CED26-19DE-4A91-B39C-049E837279EF}"/>
            </a:ext>
          </a:extLst>
        </xdr:cNvPr>
        <xdr:cNvSpPr/>
      </xdr:nvSpPr>
      <xdr:spPr>
        <a:xfrm>
          <a:off x="11231880" y="65067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15784</xdr:rowOff>
    </xdr:from>
    <xdr:to>
      <xdr:col>71</xdr:col>
      <xdr:colOff>177800</xdr:colOff>
      <xdr:row>39</xdr:row>
      <xdr:rowOff>61504</xdr:rowOff>
    </xdr:to>
    <xdr:cxnSp macro="">
      <xdr:nvCxnSpPr>
        <xdr:cNvPr id="538" name="直線コネクタ 537">
          <a:extLst>
            <a:ext uri="{FF2B5EF4-FFF2-40B4-BE49-F238E27FC236}">
              <a16:creationId xmlns:a16="http://schemas.microsoft.com/office/drawing/2014/main" id="{4AA41509-9904-4C8A-88A1-7A6A70938C2B}"/>
            </a:ext>
          </a:extLst>
        </xdr:cNvPr>
        <xdr:cNvCxnSpPr/>
      </xdr:nvCxnSpPr>
      <xdr:spPr>
        <a:xfrm>
          <a:off x="11282680" y="6553744"/>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7515696C-CC37-4ECD-9A63-120A1ED3B889}"/>
            </a:ext>
          </a:extLst>
        </xdr:cNvPr>
        <xdr:cNvSpPr txBox="1"/>
      </xdr:nvSpPr>
      <xdr:spPr>
        <a:xfrm>
          <a:off x="13437244"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899FCE07-ED98-4DE6-AB77-45AF0420F855}"/>
            </a:ext>
          </a:extLst>
        </xdr:cNvPr>
        <xdr:cNvSpPr txBox="1"/>
      </xdr:nvSpPr>
      <xdr:spPr>
        <a:xfrm>
          <a:off x="12675244" y="620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58A91B57-BA6E-4C99-A782-E25251533B43}"/>
            </a:ext>
          </a:extLst>
        </xdr:cNvPr>
        <xdr:cNvSpPr txBox="1"/>
      </xdr:nvSpPr>
      <xdr:spPr>
        <a:xfrm>
          <a:off x="119005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978F951A-DDDF-4E21-832D-767A56CDCD01}"/>
            </a:ext>
          </a:extLst>
        </xdr:cNvPr>
        <xdr:cNvSpPr txBox="1"/>
      </xdr:nvSpPr>
      <xdr:spPr>
        <a:xfrm>
          <a:off x="1110298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170378</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9ED68547-620A-4FE9-8EB4-5718C7BEC3E7}"/>
            </a:ext>
          </a:extLst>
        </xdr:cNvPr>
        <xdr:cNvSpPr txBox="1"/>
      </xdr:nvSpPr>
      <xdr:spPr>
        <a:xfrm>
          <a:off x="13437244" y="670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137721</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978EF811-237C-4958-B9C6-C81E329872D0}"/>
            </a:ext>
          </a:extLst>
        </xdr:cNvPr>
        <xdr:cNvSpPr txBox="1"/>
      </xdr:nvSpPr>
      <xdr:spPr>
        <a:xfrm>
          <a:off x="126752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103431</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AAA31D5C-C523-42E3-86E3-4B3324E371E5}"/>
            </a:ext>
          </a:extLst>
        </xdr:cNvPr>
        <xdr:cNvSpPr txBox="1"/>
      </xdr:nvSpPr>
      <xdr:spPr>
        <a:xfrm>
          <a:off x="11900544" y="66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57711</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8091BA50-B0E2-4C3F-A8A9-D675883A93D9}"/>
            </a:ext>
          </a:extLst>
        </xdr:cNvPr>
        <xdr:cNvSpPr txBox="1"/>
      </xdr:nvSpPr>
      <xdr:spPr>
        <a:xfrm>
          <a:off x="1110298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8E886501-49A2-4605-BE2F-7D4ABF8931B5}"/>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8FCD88F6-18FA-458D-9D9C-4754D571FE6B}"/>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D2E7BFF1-17D9-4FB6-9683-6C9305A447E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6A15F580-8358-4462-97CF-B2814F8AAC92}"/>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B80BE419-2C62-4A66-A7BC-CAB8BF5384EF}"/>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9185A89D-ADBC-48FB-8483-CD8404045742}"/>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D84D513D-F1CD-4CE4-B1F3-4955C8A344E7}"/>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AA44280A-602B-4CD1-81FD-3E3EE0D55A98}"/>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AE305784-67B9-46BD-A70B-F96A074C34DC}"/>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BD208566-753F-4A3E-B827-3F80D7B78424}"/>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B6F22120-ED78-49BF-8B00-CD560F7159F7}"/>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4072A0FB-4BCC-447B-A14A-78AA289A584B}"/>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5E76EBA3-2A2A-49F9-ACCD-D9C445DBACDE}"/>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AC13DBB6-D6F5-4BFC-BDA2-EA92A6CA51A5}"/>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060C1750-3C8D-46C6-A82A-773715D07EA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a:extLst>
            <a:ext uri="{FF2B5EF4-FFF2-40B4-BE49-F238E27FC236}">
              <a16:creationId xmlns:a16="http://schemas.microsoft.com/office/drawing/2014/main" id="{E029347B-6B79-492B-8BA4-0CA06A29C039}"/>
            </a:ext>
          </a:extLst>
        </xdr:cNvPr>
        <xdr:cNvSpPr txBox="1"/>
      </xdr:nvSpPr>
      <xdr:spPr>
        <a:xfrm>
          <a:off x="15499308" y="61976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8412CCE7-2DAD-4B92-B75D-6E198256912A}"/>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a:extLst>
            <a:ext uri="{FF2B5EF4-FFF2-40B4-BE49-F238E27FC236}">
              <a16:creationId xmlns:a16="http://schemas.microsoft.com/office/drawing/2014/main" id="{780D2E00-89E3-468C-ACBD-1C373DEB687E}"/>
            </a:ext>
          </a:extLst>
        </xdr:cNvPr>
        <xdr:cNvSpPr txBox="1"/>
      </xdr:nvSpPr>
      <xdr:spPr>
        <a:xfrm>
          <a:off x="15499308" y="58242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B6C2F6B1-5525-416A-89EE-E38C84378C6D}"/>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a:extLst>
            <a:ext uri="{FF2B5EF4-FFF2-40B4-BE49-F238E27FC236}">
              <a16:creationId xmlns:a16="http://schemas.microsoft.com/office/drawing/2014/main" id="{DE4EC1ED-799B-4126-9AE6-20D5ADB278B4}"/>
            </a:ext>
          </a:extLst>
        </xdr:cNvPr>
        <xdr:cNvSpPr txBox="1"/>
      </xdr:nvSpPr>
      <xdr:spPr>
        <a:xfrm>
          <a:off x="1549930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0A4369A1-6A4B-4F6F-9BC3-70E9BC570B85}"/>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a:extLst>
            <a:ext uri="{FF2B5EF4-FFF2-40B4-BE49-F238E27FC236}">
              <a16:creationId xmlns:a16="http://schemas.microsoft.com/office/drawing/2014/main" id="{001EA394-3E93-42A5-A6EA-EA6711E3440D}"/>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6E01C2A3-0DFE-43B1-B628-BA9B43ED3191}"/>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a:extLst>
            <a:ext uri="{FF2B5EF4-FFF2-40B4-BE49-F238E27FC236}">
              <a16:creationId xmlns:a16="http://schemas.microsoft.com/office/drawing/2014/main" id="{FBFFAD0F-87F0-4D72-AD8A-F54751B06F50}"/>
            </a:ext>
          </a:extLst>
        </xdr:cNvPr>
        <xdr:cNvCxnSpPr/>
      </xdr:nvCxnSpPr>
      <xdr:spPr>
        <a:xfrm flipV="1">
          <a:off x="19509104" y="5806665"/>
          <a:ext cx="0" cy="127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a:extLst>
            <a:ext uri="{FF2B5EF4-FFF2-40B4-BE49-F238E27FC236}">
              <a16:creationId xmlns:a16="http://schemas.microsoft.com/office/drawing/2014/main" id="{54502A03-CFF9-4523-9AE7-B4EE95126FD5}"/>
            </a:ext>
          </a:extLst>
        </xdr:cNvPr>
        <xdr:cNvSpPr txBox="1"/>
      </xdr:nvSpPr>
      <xdr:spPr>
        <a:xfrm>
          <a:off x="19547840" y="7082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a:extLst>
            <a:ext uri="{FF2B5EF4-FFF2-40B4-BE49-F238E27FC236}">
              <a16:creationId xmlns:a16="http://schemas.microsoft.com/office/drawing/2014/main" id="{3917BCA0-D902-4631-A6DC-8FA33A79802E}"/>
            </a:ext>
          </a:extLst>
        </xdr:cNvPr>
        <xdr:cNvCxnSpPr/>
      </xdr:nvCxnSpPr>
      <xdr:spPr>
        <a:xfrm>
          <a:off x="19443700" y="7078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a:extLst>
            <a:ext uri="{FF2B5EF4-FFF2-40B4-BE49-F238E27FC236}">
              <a16:creationId xmlns:a16="http://schemas.microsoft.com/office/drawing/2014/main" id="{19D1144A-50B7-4FBE-8BDF-D1238E0520B8}"/>
            </a:ext>
          </a:extLst>
        </xdr:cNvPr>
        <xdr:cNvSpPr txBox="1"/>
      </xdr:nvSpPr>
      <xdr:spPr>
        <a:xfrm>
          <a:off x="19547840" y="5585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a:extLst>
            <a:ext uri="{FF2B5EF4-FFF2-40B4-BE49-F238E27FC236}">
              <a16:creationId xmlns:a16="http://schemas.microsoft.com/office/drawing/2014/main" id="{00930BB1-3737-4906-A492-A08812E9D88F}"/>
            </a:ext>
          </a:extLst>
        </xdr:cNvPr>
        <xdr:cNvCxnSpPr/>
      </xdr:nvCxnSpPr>
      <xdr:spPr>
        <a:xfrm>
          <a:off x="19443700" y="5806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964885ED-67E3-4CD1-9D3A-0CAC30DD731E}"/>
            </a:ext>
          </a:extLst>
        </xdr:cNvPr>
        <xdr:cNvSpPr txBox="1"/>
      </xdr:nvSpPr>
      <xdr:spPr>
        <a:xfrm>
          <a:off x="19547840" y="6815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a:extLst>
            <a:ext uri="{FF2B5EF4-FFF2-40B4-BE49-F238E27FC236}">
              <a16:creationId xmlns:a16="http://schemas.microsoft.com/office/drawing/2014/main" id="{76286F4C-B150-4ED9-A881-EF2A82FBBB16}"/>
            </a:ext>
          </a:extLst>
        </xdr:cNvPr>
        <xdr:cNvSpPr/>
      </xdr:nvSpPr>
      <xdr:spPr>
        <a:xfrm>
          <a:off x="19458940" y="69605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a:extLst>
            <a:ext uri="{FF2B5EF4-FFF2-40B4-BE49-F238E27FC236}">
              <a16:creationId xmlns:a16="http://schemas.microsoft.com/office/drawing/2014/main" id="{365DB942-A4F4-40D5-8695-FD8A01095577}"/>
            </a:ext>
          </a:extLst>
        </xdr:cNvPr>
        <xdr:cNvSpPr/>
      </xdr:nvSpPr>
      <xdr:spPr>
        <a:xfrm>
          <a:off x="18735040" y="69765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a:extLst>
            <a:ext uri="{FF2B5EF4-FFF2-40B4-BE49-F238E27FC236}">
              <a16:creationId xmlns:a16="http://schemas.microsoft.com/office/drawing/2014/main" id="{05800B8B-59EE-4969-B642-DF2079033D14}"/>
            </a:ext>
          </a:extLst>
        </xdr:cNvPr>
        <xdr:cNvSpPr/>
      </xdr:nvSpPr>
      <xdr:spPr>
        <a:xfrm>
          <a:off x="17937480" y="69764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a:extLst>
            <a:ext uri="{FF2B5EF4-FFF2-40B4-BE49-F238E27FC236}">
              <a16:creationId xmlns:a16="http://schemas.microsoft.com/office/drawing/2014/main" id="{BFC2BE9A-8087-4698-8EEC-17CE874BBBBC}"/>
            </a:ext>
          </a:extLst>
        </xdr:cNvPr>
        <xdr:cNvSpPr/>
      </xdr:nvSpPr>
      <xdr:spPr>
        <a:xfrm>
          <a:off x="17162780" y="69788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a:extLst>
            <a:ext uri="{FF2B5EF4-FFF2-40B4-BE49-F238E27FC236}">
              <a16:creationId xmlns:a16="http://schemas.microsoft.com/office/drawing/2014/main" id="{6C9CAE0C-87D7-4904-AEC9-E980009DC921}"/>
            </a:ext>
          </a:extLst>
        </xdr:cNvPr>
        <xdr:cNvSpPr/>
      </xdr:nvSpPr>
      <xdr:spPr>
        <a:xfrm>
          <a:off x="16388080" y="69809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951016BB-1793-48B7-842E-D55A2C31674C}"/>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FC4A7A6F-5CAF-4A26-A050-9E1BEB8B1F51}"/>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EC671793-AB20-4CFA-B5D2-C71D9B30C32C}"/>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15DF093F-3D40-4D57-931A-B9B601A16856}"/>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AF64B88-6829-4071-8211-79FA8213E129}"/>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132228</xdr:rowOff>
    </xdr:from>
    <xdr:to>
      <xdr:col>116</xdr:col>
      <xdr:colOff>114300</xdr:colOff>
      <xdr:row>42</xdr:row>
      <xdr:rowOff>62378</xdr:rowOff>
    </xdr:to>
    <xdr:sp macro="" textlink="">
      <xdr:nvSpPr>
        <xdr:cNvPr id="586" name="楕円 585">
          <a:extLst>
            <a:ext uri="{FF2B5EF4-FFF2-40B4-BE49-F238E27FC236}">
              <a16:creationId xmlns:a16="http://schemas.microsoft.com/office/drawing/2014/main" id="{8C0C3252-EF3B-458A-84B3-BEE56C7D5AF7}"/>
            </a:ext>
          </a:extLst>
        </xdr:cNvPr>
        <xdr:cNvSpPr/>
      </xdr:nvSpPr>
      <xdr:spPr>
        <a:xfrm>
          <a:off x="19458940" y="70054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07F0D4C5-1B2E-4B38-80E6-7022A7A23DC1}"/>
            </a:ext>
          </a:extLst>
        </xdr:cNvPr>
        <xdr:cNvSpPr txBox="1"/>
      </xdr:nvSpPr>
      <xdr:spPr>
        <a:xfrm>
          <a:off x="19547840" y="693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132327</xdr:rowOff>
    </xdr:from>
    <xdr:to>
      <xdr:col>112</xdr:col>
      <xdr:colOff>38100</xdr:colOff>
      <xdr:row>42</xdr:row>
      <xdr:rowOff>62477</xdr:rowOff>
    </xdr:to>
    <xdr:sp macro="" textlink="">
      <xdr:nvSpPr>
        <xdr:cNvPr id="588" name="楕円 587">
          <a:extLst>
            <a:ext uri="{FF2B5EF4-FFF2-40B4-BE49-F238E27FC236}">
              <a16:creationId xmlns:a16="http://schemas.microsoft.com/office/drawing/2014/main" id="{AC36CA84-6958-4DE5-96E7-8C4C94E5A0E9}"/>
            </a:ext>
          </a:extLst>
        </xdr:cNvPr>
        <xdr:cNvSpPr/>
      </xdr:nvSpPr>
      <xdr:spPr>
        <a:xfrm>
          <a:off x="18735040" y="70055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11578</xdr:rowOff>
    </xdr:from>
    <xdr:to>
      <xdr:col>116</xdr:col>
      <xdr:colOff>63500</xdr:colOff>
      <xdr:row>42</xdr:row>
      <xdr:rowOff>11677</xdr:rowOff>
    </xdr:to>
    <xdr:cxnSp macro="">
      <xdr:nvCxnSpPr>
        <xdr:cNvPr id="589" name="直線コネクタ 588">
          <a:extLst>
            <a:ext uri="{FF2B5EF4-FFF2-40B4-BE49-F238E27FC236}">
              <a16:creationId xmlns:a16="http://schemas.microsoft.com/office/drawing/2014/main" id="{2332E3C5-6C6B-44C6-BE05-2A11B4435C77}"/>
            </a:ext>
          </a:extLst>
        </xdr:cNvPr>
        <xdr:cNvCxnSpPr/>
      </xdr:nvCxnSpPr>
      <xdr:spPr>
        <a:xfrm flipV="1">
          <a:off x="18778220" y="7052458"/>
          <a:ext cx="73152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132511</xdr:rowOff>
    </xdr:from>
    <xdr:to>
      <xdr:col>107</xdr:col>
      <xdr:colOff>101600</xdr:colOff>
      <xdr:row>42</xdr:row>
      <xdr:rowOff>62661</xdr:rowOff>
    </xdr:to>
    <xdr:sp macro="" textlink="">
      <xdr:nvSpPr>
        <xdr:cNvPr id="590" name="楕円 589">
          <a:extLst>
            <a:ext uri="{FF2B5EF4-FFF2-40B4-BE49-F238E27FC236}">
              <a16:creationId xmlns:a16="http://schemas.microsoft.com/office/drawing/2014/main" id="{97CA298E-6C50-4C6D-B673-890067F02878}"/>
            </a:ext>
          </a:extLst>
        </xdr:cNvPr>
        <xdr:cNvSpPr/>
      </xdr:nvSpPr>
      <xdr:spPr>
        <a:xfrm>
          <a:off x="17937480" y="70057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11677</xdr:rowOff>
    </xdr:from>
    <xdr:to>
      <xdr:col>111</xdr:col>
      <xdr:colOff>177800</xdr:colOff>
      <xdr:row>42</xdr:row>
      <xdr:rowOff>11861</xdr:rowOff>
    </xdr:to>
    <xdr:cxnSp macro="">
      <xdr:nvCxnSpPr>
        <xdr:cNvPr id="591" name="直線コネクタ 590">
          <a:extLst>
            <a:ext uri="{FF2B5EF4-FFF2-40B4-BE49-F238E27FC236}">
              <a16:creationId xmlns:a16="http://schemas.microsoft.com/office/drawing/2014/main" id="{130D43B4-0D5A-4A45-A84B-B4A8FA012197}"/>
            </a:ext>
          </a:extLst>
        </xdr:cNvPr>
        <xdr:cNvCxnSpPr/>
      </xdr:nvCxnSpPr>
      <xdr:spPr>
        <a:xfrm flipV="1">
          <a:off x="17988280" y="7052557"/>
          <a:ext cx="789940" cy="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132697</xdr:rowOff>
    </xdr:from>
    <xdr:to>
      <xdr:col>102</xdr:col>
      <xdr:colOff>165100</xdr:colOff>
      <xdr:row>42</xdr:row>
      <xdr:rowOff>62847</xdr:rowOff>
    </xdr:to>
    <xdr:sp macro="" textlink="">
      <xdr:nvSpPr>
        <xdr:cNvPr id="592" name="楕円 591">
          <a:extLst>
            <a:ext uri="{FF2B5EF4-FFF2-40B4-BE49-F238E27FC236}">
              <a16:creationId xmlns:a16="http://schemas.microsoft.com/office/drawing/2014/main" id="{96AEF968-B9BC-47F7-9F91-F33CB106A788}"/>
            </a:ext>
          </a:extLst>
        </xdr:cNvPr>
        <xdr:cNvSpPr/>
      </xdr:nvSpPr>
      <xdr:spPr>
        <a:xfrm>
          <a:off x="17162780" y="70059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11861</xdr:rowOff>
    </xdr:from>
    <xdr:to>
      <xdr:col>107</xdr:col>
      <xdr:colOff>50800</xdr:colOff>
      <xdr:row>42</xdr:row>
      <xdr:rowOff>12047</xdr:rowOff>
    </xdr:to>
    <xdr:cxnSp macro="">
      <xdr:nvCxnSpPr>
        <xdr:cNvPr id="593" name="直線コネクタ 592">
          <a:extLst>
            <a:ext uri="{FF2B5EF4-FFF2-40B4-BE49-F238E27FC236}">
              <a16:creationId xmlns:a16="http://schemas.microsoft.com/office/drawing/2014/main" id="{0B6B50BC-0416-4AE3-AAFB-24E012EDA81F}"/>
            </a:ext>
          </a:extLst>
        </xdr:cNvPr>
        <xdr:cNvCxnSpPr/>
      </xdr:nvCxnSpPr>
      <xdr:spPr>
        <a:xfrm flipV="1">
          <a:off x="17213580" y="7052741"/>
          <a:ext cx="774700" cy="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132897</xdr:rowOff>
    </xdr:from>
    <xdr:to>
      <xdr:col>98</xdr:col>
      <xdr:colOff>38100</xdr:colOff>
      <xdr:row>42</xdr:row>
      <xdr:rowOff>63047</xdr:rowOff>
    </xdr:to>
    <xdr:sp macro="" textlink="">
      <xdr:nvSpPr>
        <xdr:cNvPr id="594" name="楕円 593">
          <a:extLst>
            <a:ext uri="{FF2B5EF4-FFF2-40B4-BE49-F238E27FC236}">
              <a16:creationId xmlns:a16="http://schemas.microsoft.com/office/drawing/2014/main" id="{A2051A41-5394-4E77-9467-24582DEF5C91}"/>
            </a:ext>
          </a:extLst>
        </xdr:cNvPr>
        <xdr:cNvSpPr/>
      </xdr:nvSpPr>
      <xdr:spPr>
        <a:xfrm>
          <a:off x="16388080" y="70061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12047</xdr:rowOff>
    </xdr:from>
    <xdr:to>
      <xdr:col>102</xdr:col>
      <xdr:colOff>114300</xdr:colOff>
      <xdr:row>42</xdr:row>
      <xdr:rowOff>12247</xdr:rowOff>
    </xdr:to>
    <xdr:cxnSp macro="">
      <xdr:nvCxnSpPr>
        <xdr:cNvPr id="595" name="直線コネクタ 594">
          <a:extLst>
            <a:ext uri="{FF2B5EF4-FFF2-40B4-BE49-F238E27FC236}">
              <a16:creationId xmlns:a16="http://schemas.microsoft.com/office/drawing/2014/main" id="{865D0BDB-F003-4D38-B996-2F696D2DFAC4}"/>
            </a:ext>
          </a:extLst>
        </xdr:cNvPr>
        <xdr:cNvCxnSpPr/>
      </xdr:nvCxnSpPr>
      <xdr:spPr>
        <a:xfrm flipV="1">
          <a:off x="16431260" y="7052927"/>
          <a:ext cx="78232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3457F924-4864-4E5E-A900-AF1B9DDA2389}"/>
            </a:ext>
          </a:extLst>
        </xdr:cNvPr>
        <xdr:cNvSpPr txBox="1"/>
      </xdr:nvSpPr>
      <xdr:spPr>
        <a:xfrm>
          <a:off x="18528811" y="675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88E0660A-DBA7-414E-8CB7-1175D583FA38}"/>
            </a:ext>
          </a:extLst>
        </xdr:cNvPr>
        <xdr:cNvSpPr txBox="1"/>
      </xdr:nvSpPr>
      <xdr:spPr>
        <a:xfrm>
          <a:off x="17766811" y="675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9511E12A-21ED-4CA8-B4D7-79E6A57DC75E}"/>
            </a:ext>
          </a:extLst>
        </xdr:cNvPr>
        <xdr:cNvSpPr txBox="1"/>
      </xdr:nvSpPr>
      <xdr:spPr>
        <a:xfrm>
          <a:off x="16969251" y="67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B264EFF6-CB77-4A76-8A90-54BAD42F702A}"/>
            </a:ext>
          </a:extLst>
        </xdr:cNvPr>
        <xdr:cNvSpPr txBox="1"/>
      </xdr:nvSpPr>
      <xdr:spPr>
        <a:xfrm>
          <a:off x="16194551" y="676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53604</xdr:rowOff>
    </xdr:from>
    <xdr:ext cx="534377" cy="259045"/>
    <xdr:sp macro="" textlink="">
      <xdr:nvSpPr>
        <xdr:cNvPr id="600" name="n_1mainValue【一般廃棄物処理施設】&#10;一人当たり有形固定資産（償却資産）額">
          <a:extLst>
            <a:ext uri="{FF2B5EF4-FFF2-40B4-BE49-F238E27FC236}">
              <a16:creationId xmlns:a16="http://schemas.microsoft.com/office/drawing/2014/main" id="{C6E19C3D-22C9-4700-9500-0614C70013CC}"/>
            </a:ext>
          </a:extLst>
        </xdr:cNvPr>
        <xdr:cNvSpPr txBox="1"/>
      </xdr:nvSpPr>
      <xdr:spPr>
        <a:xfrm>
          <a:off x="18528811" y="709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53788</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C8B7A854-60C9-4127-AC75-9462B02E8FB7}"/>
            </a:ext>
          </a:extLst>
        </xdr:cNvPr>
        <xdr:cNvSpPr txBox="1"/>
      </xdr:nvSpPr>
      <xdr:spPr>
        <a:xfrm>
          <a:off x="17766811" y="709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53974</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0A35AACB-E0BE-4E00-85A9-1894CA2C9D3A}"/>
            </a:ext>
          </a:extLst>
        </xdr:cNvPr>
        <xdr:cNvSpPr txBox="1"/>
      </xdr:nvSpPr>
      <xdr:spPr>
        <a:xfrm>
          <a:off x="16969251" y="709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54174</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F37DEBF1-27F6-4904-8047-2FC7E89F8EFC}"/>
            </a:ext>
          </a:extLst>
        </xdr:cNvPr>
        <xdr:cNvSpPr txBox="1"/>
      </xdr:nvSpPr>
      <xdr:spPr>
        <a:xfrm>
          <a:off x="16194551" y="709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B9020309-A8E2-4647-9833-02DF79C88DCD}"/>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0179BBBC-C217-46C3-9292-698BAD382D43}"/>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B2459E56-25B9-4BE7-8E06-9DCF30612017}"/>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E5D8005A-D604-4D15-82B8-C0C37DE211CC}"/>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8847FAA6-B289-403C-9085-B7F32AB3225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96C7713D-19B4-4909-A2DF-4DA39C50672A}"/>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DF51F971-2987-459A-AA41-A460372EE0F4}"/>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2388A863-FED7-4582-939F-0E2238467944}"/>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713A5244-1DEA-4D0E-99CB-C80280A84879}"/>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6279A3D9-3ECB-4F7B-832A-A4AC80E38975}"/>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02D66149-E86F-41D9-9931-8BB96B03319E}"/>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AA0FE725-7BB6-462E-81C7-2AF568075B41}"/>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a:extLst>
            <a:ext uri="{FF2B5EF4-FFF2-40B4-BE49-F238E27FC236}">
              <a16:creationId xmlns:a16="http://schemas.microsoft.com/office/drawing/2014/main" id="{E0B295C1-699D-45CA-8FD9-B0A2108445F1}"/>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0786791A-7D19-4735-9B38-F25CFF9468BD}"/>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E32B2C4F-9F6E-414F-8339-991A55E096BD}"/>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103F6423-FAC0-44B1-A9CE-1734CB6243B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9598B439-5420-4289-AA7F-1BE6C9FCC8F1}"/>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6A96626A-F62A-44A0-8CB7-B8CD41C746FA}"/>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4FAE5B61-A3E4-4BEC-878D-9D61770FAB6A}"/>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61A1D8C5-98C1-4287-9533-C1EFF345DAFC}"/>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31C1881F-1B99-490F-9DBE-C0777EF29365}"/>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177A2297-151A-41CF-8180-2A5FF5C81462}"/>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a:extLst>
            <a:ext uri="{FF2B5EF4-FFF2-40B4-BE49-F238E27FC236}">
              <a16:creationId xmlns:a16="http://schemas.microsoft.com/office/drawing/2014/main" id="{E4A54CC7-26BB-4B2D-9B4F-9A3197616671}"/>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BE533F9A-57BB-45CF-BDC0-AA5E832ED499}"/>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285FA6CC-4222-464A-B238-99FD5ADDF70F}"/>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a:extLst>
            <a:ext uri="{FF2B5EF4-FFF2-40B4-BE49-F238E27FC236}">
              <a16:creationId xmlns:a16="http://schemas.microsoft.com/office/drawing/2014/main" id="{866E004B-9AE5-4A40-9F09-AE73B379F275}"/>
            </a:ext>
          </a:extLst>
        </xdr:cNvPr>
        <xdr:cNvCxnSpPr/>
      </xdr:nvCxnSpPr>
      <xdr:spPr>
        <a:xfrm flipV="1">
          <a:off x="14375764" y="9337766"/>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a:extLst>
            <a:ext uri="{FF2B5EF4-FFF2-40B4-BE49-F238E27FC236}">
              <a16:creationId xmlns:a16="http://schemas.microsoft.com/office/drawing/2014/main" id="{33CBAED0-672D-47A5-9CA1-96B145D868E3}"/>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a:extLst>
            <a:ext uri="{FF2B5EF4-FFF2-40B4-BE49-F238E27FC236}">
              <a16:creationId xmlns:a16="http://schemas.microsoft.com/office/drawing/2014/main" id="{E8EF4621-CEE3-4F9F-921A-85CE18986D84}"/>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a:extLst>
            <a:ext uri="{FF2B5EF4-FFF2-40B4-BE49-F238E27FC236}">
              <a16:creationId xmlns:a16="http://schemas.microsoft.com/office/drawing/2014/main" id="{517D93AD-32F0-467B-BDC1-06F6EF98FBDE}"/>
            </a:ext>
          </a:extLst>
        </xdr:cNvPr>
        <xdr:cNvSpPr txBox="1"/>
      </xdr:nvSpPr>
      <xdr:spPr>
        <a:xfrm>
          <a:off x="14414500" y="91168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a:extLst>
            <a:ext uri="{FF2B5EF4-FFF2-40B4-BE49-F238E27FC236}">
              <a16:creationId xmlns:a16="http://schemas.microsoft.com/office/drawing/2014/main" id="{4B138521-37F8-457D-A7D5-FCFEB3864991}"/>
            </a:ext>
          </a:extLst>
        </xdr:cNvPr>
        <xdr:cNvCxnSpPr/>
      </xdr:nvCxnSpPr>
      <xdr:spPr>
        <a:xfrm>
          <a:off x="14287500" y="9337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C13C9188-5233-4059-931B-8142F6C38077}"/>
            </a:ext>
          </a:extLst>
        </xdr:cNvPr>
        <xdr:cNvSpPr txBox="1"/>
      </xdr:nvSpPr>
      <xdr:spPr>
        <a:xfrm>
          <a:off x="14414500" y="9869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a:extLst>
            <a:ext uri="{FF2B5EF4-FFF2-40B4-BE49-F238E27FC236}">
              <a16:creationId xmlns:a16="http://schemas.microsoft.com/office/drawing/2014/main" id="{F089E713-2EE7-4855-8D7F-08D6D6CC3BDD}"/>
            </a:ext>
          </a:extLst>
        </xdr:cNvPr>
        <xdr:cNvSpPr/>
      </xdr:nvSpPr>
      <xdr:spPr>
        <a:xfrm>
          <a:off x="14325600" y="1001467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a:extLst>
            <a:ext uri="{FF2B5EF4-FFF2-40B4-BE49-F238E27FC236}">
              <a16:creationId xmlns:a16="http://schemas.microsoft.com/office/drawing/2014/main" id="{4D4C0496-6672-4B27-91AC-8CAE68110E89}"/>
            </a:ext>
          </a:extLst>
        </xdr:cNvPr>
        <xdr:cNvSpPr/>
      </xdr:nvSpPr>
      <xdr:spPr>
        <a:xfrm>
          <a:off x="13578840" y="990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a:extLst>
            <a:ext uri="{FF2B5EF4-FFF2-40B4-BE49-F238E27FC236}">
              <a16:creationId xmlns:a16="http://schemas.microsoft.com/office/drawing/2014/main" id="{D907DDE3-3A1E-42F9-820F-E90CADF9579E}"/>
            </a:ext>
          </a:extLst>
        </xdr:cNvPr>
        <xdr:cNvSpPr/>
      </xdr:nvSpPr>
      <xdr:spPr>
        <a:xfrm>
          <a:off x="12804140" y="9881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a:extLst>
            <a:ext uri="{FF2B5EF4-FFF2-40B4-BE49-F238E27FC236}">
              <a16:creationId xmlns:a16="http://schemas.microsoft.com/office/drawing/2014/main" id="{D0681EAF-094C-4CC3-812E-4197A3B09746}"/>
            </a:ext>
          </a:extLst>
        </xdr:cNvPr>
        <xdr:cNvSpPr/>
      </xdr:nvSpPr>
      <xdr:spPr>
        <a:xfrm>
          <a:off x="12029440" y="9851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a:extLst>
            <a:ext uri="{FF2B5EF4-FFF2-40B4-BE49-F238E27FC236}">
              <a16:creationId xmlns:a16="http://schemas.microsoft.com/office/drawing/2014/main" id="{A951EE7F-267B-4637-8F42-1DA6F9066FD1}"/>
            </a:ext>
          </a:extLst>
        </xdr:cNvPr>
        <xdr:cNvSpPr/>
      </xdr:nvSpPr>
      <xdr:spPr>
        <a:xfrm>
          <a:off x="11231880" y="9832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B41875AF-A409-41AE-83EA-50D0DE044027}"/>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EA0DD96B-3B21-4A9D-9820-AD102E73DA85}"/>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EC136D65-8F08-4CDA-9404-0C80637DEA2D}"/>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C15D08BA-D967-4DA3-AC73-98D76A7444CA}"/>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883A4C45-95E1-4E99-A3B7-F6A326E67AF9}"/>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79828</xdr:rowOff>
    </xdr:from>
    <xdr:to>
      <xdr:col>85</xdr:col>
      <xdr:colOff>177800</xdr:colOff>
      <xdr:row>62</xdr:row>
      <xdr:rowOff>9978</xdr:rowOff>
    </xdr:to>
    <xdr:sp macro="" textlink="">
      <xdr:nvSpPr>
        <xdr:cNvPr id="645" name="楕円 644">
          <a:extLst>
            <a:ext uri="{FF2B5EF4-FFF2-40B4-BE49-F238E27FC236}">
              <a16:creationId xmlns:a16="http://schemas.microsoft.com/office/drawing/2014/main" id="{8DA82C01-063D-471C-820F-48723746D763}"/>
            </a:ext>
          </a:extLst>
        </xdr:cNvPr>
        <xdr:cNvSpPr/>
      </xdr:nvSpPr>
      <xdr:spPr>
        <a:xfrm>
          <a:off x="14325600" y="1030586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58255</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568DB6F9-092E-4B8D-B7F2-DD63962FC53E}"/>
            </a:ext>
          </a:extLst>
        </xdr:cNvPr>
        <xdr:cNvSpPr txBox="1"/>
      </xdr:nvSpPr>
      <xdr:spPr>
        <a:xfrm>
          <a:off x="14414500" y="10284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47172</xdr:rowOff>
    </xdr:from>
    <xdr:to>
      <xdr:col>81</xdr:col>
      <xdr:colOff>101600</xdr:colOff>
      <xdr:row>61</xdr:row>
      <xdr:rowOff>148772</xdr:rowOff>
    </xdr:to>
    <xdr:sp macro="" textlink="">
      <xdr:nvSpPr>
        <xdr:cNvPr id="647" name="楕円 646">
          <a:extLst>
            <a:ext uri="{FF2B5EF4-FFF2-40B4-BE49-F238E27FC236}">
              <a16:creationId xmlns:a16="http://schemas.microsoft.com/office/drawing/2014/main" id="{CA8A15D9-F750-46EE-AF43-DA23232FBFB5}"/>
            </a:ext>
          </a:extLst>
        </xdr:cNvPr>
        <xdr:cNvSpPr/>
      </xdr:nvSpPr>
      <xdr:spPr>
        <a:xfrm>
          <a:off x="13578840" y="1027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97972</xdr:rowOff>
    </xdr:from>
    <xdr:to>
      <xdr:col>85</xdr:col>
      <xdr:colOff>127000</xdr:colOff>
      <xdr:row>61</xdr:row>
      <xdr:rowOff>130628</xdr:rowOff>
    </xdr:to>
    <xdr:cxnSp macro="">
      <xdr:nvCxnSpPr>
        <xdr:cNvPr id="648" name="直線コネクタ 647">
          <a:extLst>
            <a:ext uri="{FF2B5EF4-FFF2-40B4-BE49-F238E27FC236}">
              <a16:creationId xmlns:a16="http://schemas.microsoft.com/office/drawing/2014/main" id="{30FDECEE-249A-4D40-9CD8-EA820BB5039D}"/>
            </a:ext>
          </a:extLst>
        </xdr:cNvPr>
        <xdr:cNvCxnSpPr/>
      </xdr:nvCxnSpPr>
      <xdr:spPr>
        <a:xfrm>
          <a:off x="13629640" y="10324012"/>
          <a:ext cx="74676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14515</xdr:rowOff>
    </xdr:from>
    <xdr:to>
      <xdr:col>76</xdr:col>
      <xdr:colOff>165100</xdr:colOff>
      <xdr:row>61</xdr:row>
      <xdr:rowOff>116115</xdr:rowOff>
    </xdr:to>
    <xdr:sp macro="" textlink="">
      <xdr:nvSpPr>
        <xdr:cNvPr id="649" name="楕円 648">
          <a:extLst>
            <a:ext uri="{FF2B5EF4-FFF2-40B4-BE49-F238E27FC236}">
              <a16:creationId xmlns:a16="http://schemas.microsoft.com/office/drawing/2014/main" id="{5F68B02C-47A6-43D9-B4E3-FAB311788946}"/>
            </a:ext>
          </a:extLst>
        </xdr:cNvPr>
        <xdr:cNvSpPr/>
      </xdr:nvSpPr>
      <xdr:spPr>
        <a:xfrm>
          <a:off x="12804140" y="1024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65315</xdr:rowOff>
    </xdr:from>
    <xdr:to>
      <xdr:col>81</xdr:col>
      <xdr:colOff>50800</xdr:colOff>
      <xdr:row>61</xdr:row>
      <xdr:rowOff>97972</xdr:rowOff>
    </xdr:to>
    <xdr:cxnSp macro="">
      <xdr:nvCxnSpPr>
        <xdr:cNvPr id="650" name="直線コネクタ 649">
          <a:extLst>
            <a:ext uri="{FF2B5EF4-FFF2-40B4-BE49-F238E27FC236}">
              <a16:creationId xmlns:a16="http://schemas.microsoft.com/office/drawing/2014/main" id="{C4173C89-1826-48D3-BD52-E32B628D3FB9}"/>
            </a:ext>
          </a:extLst>
        </xdr:cNvPr>
        <xdr:cNvCxnSpPr/>
      </xdr:nvCxnSpPr>
      <xdr:spPr>
        <a:xfrm>
          <a:off x="12854940" y="10291355"/>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153307</xdr:rowOff>
    </xdr:from>
    <xdr:to>
      <xdr:col>72</xdr:col>
      <xdr:colOff>38100</xdr:colOff>
      <xdr:row>61</xdr:row>
      <xdr:rowOff>83457</xdr:rowOff>
    </xdr:to>
    <xdr:sp macro="" textlink="">
      <xdr:nvSpPr>
        <xdr:cNvPr id="651" name="楕円 650">
          <a:extLst>
            <a:ext uri="{FF2B5EF4-FFF2-40B4-BE49-F238E27FC236}">
              <a16:creationId xmlns:a16="http://schemas.microsoft.com/office/drawing/2014/main" id="{6A498E42-004A-4109-9D47-59C3A1E09328}"/>
            </a:ext>
          </a:extLst>
        </xdr:cNvPr>
        <xdr:cNvSpPr/>
      </xdr:nvSpPr>
      <xdr:spPr>
        <a:xfrm>
          <a:off x="12029440" y="102117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32657</xdr:rowOff>
    </xdr:from>
    <xdr:to>
      <xdr:col>76</xdr:col>
      <xdr:colOff>114300</xdr:colOff>
      <xdr:row>61</xdr:row>
      <xdr:rowOff>65315</xdr:rowOff>
    </xdr:to>
    <xdr:cxnSp macro="">
      <xdr:nvCxnSpPr>
        <xdr:cNvPr id="652" name="直線コネクタ 651">
          <a:extLst>
            <a:ext uri="{FF2B5EF4-FFF2-40B4-BE49-F238E27FC236}">
              <a16:creationId xmlns:a16="http://schemas.microsoft.com/office/drawing/2014/main" id="{199C587A-CB41-47BD-9532-6BB9B41CF633}"/>
            </a:ext>
          </a:extLst>
        </xdr:cNvPr>
        <xdr:cNvCxnSpPr/>
      </xdr:nvCxnSpPr>
      <xdr:spPr>
        <a:xfrm>
          <a:off x="12072620" y="10258697"/>
          <a:ext cx="7823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120650</xdr:rowOff>
    </xdr:from>
    <xdr:to>
      <xdr:col>67</xdr:col>
      <xdr:colOff>101600</xdr:colOff>
      <xdr:row>61</xdr:row>
      <xdr:rowOff>50800</xdr:rowOff>
    </xdr:to>
    <xdr:sp macro="" textlink="">
      <xdr:nvSpPr>
        <xdr:cNvPr id="653" name="楕円 652">
          <a:extLst>
            <a:ext uri="{FF2B5EF4-FFF2-40B4-BE49-F238E27FC236}">
              <a16:creationId xmlns:a16="http://schemas.microsoft.com/office/drawing/2014/main" id="{2ECD4EC0-E9A6-41C5-845F-7DFA1B1E2AFC}"/>
            </a:ext>
          </a:extLst>
        </xdr:cNvPr>
        <xdr:cNvSpPr/>
      </xdr:nvSpPr>
      <xdr:spPr>
        <a:xfrm>
          <a:off x="11231880" y="10179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0</xdr:rowOff>
    </xdr:from>
    <xdr:to>
      <xdr:col>71</xdr:col>
      <xdr:colOff>177800</xdr:colOff>
      <xdr:row>61</xdr:row>
      <xdr:rowOff>32657</xdr:rowOff>
    </xdr:to>
    <xdr:cxnSp macro="">
      <xdr:nvCxnSpPr>
        <xdr:cNvPr id="654" name="直線コネクタ 653">
          <a:extLst>
            <a:ext uri="{FF2B5EF4-FFF2-40B4-BE49-F238E27FC236}">
              <a16:creationId xmlns:a16="http://schemas.microsoft.com/office/drawing/2014/main" id="{DEDA7415-B86D-40F3-91EE-B3C240AA4AC1}"/>
            </a:ext>
          </a:extLst>
        </xdr:cNvPr>
        <xdr:cNvCxnSpPr/>
      </xdr:nvCxnSpPr>
      <xdr:spPr>
        <a:xfrm>
          <a:off x="11282680" y="10226040"/>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0E712E3E-9CC5-4503-AE8D-407F77D90AC9}"/>
            </a:ext>
          </a:extLst>
        </xdr:cNvPr>
        <xdr:cNvSpPr txBox="1"/>
      </xdr:nvSpPr>
      <xdr:spPr>
        <a:xfrm>
          <a:off x="13437244" y="968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A85381A8-F36D-4ED2-BF5B-A2E17BE390D5}"/>
            </a:ext>
          </a:extLst>
        </xdr:cNvPr>
        <xdr:cNvSpPr txBox="1"/>
      </xdr:nvSpPr>
      <xdr:spPr>
        <a:xfrm>
          <a:off x="12675244" y="966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C4FAE154-8BDC-4A62-AEFC-1517A059AB3C}"/>
            </a:ext>
          </a:extLst>
        </xdr:cNvPr>
        <xdr:cNvSpPr txBox="1"/>
      </xdr:nvSpPr>
      <xdr:spPr>
        <a:xfrm>
          <a:off x="11900544" y="963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8BB8B696-F7C8-4AB9-BC0B-9C12BE105F0B}"/>
            </a:ext>
          </a:extLst>
        </xdr:cNvPr>
        <xdr:cNvSpPr txBox="1"/>
      </xdr:nvSpPr>
      <xdr:spPr>
        <a:xfrm>
          <a:off x="1110298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139899</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F5704C5B-0626-4153-851C-2FB8748623B7}"/>
            </a:ext>
          </a:extLst>
        </xdr:cNvPr>
        <xdr:cNvSpPr txBox="1"/>
      </xdr:nvSpPr>
      <xdr:spPr>
        <a:xfrm>
          <a:off x="13437244" y="1036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107242</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E7FA8EA3-6F63-437E-99E7-FCC6BF9DDE58}"/>
            </a:ext>
          </a:extLst>
        </xdr:cNvPr>
        <xdr:cNvSpPr txBox="1"/>
      </xdr:nvSpPr>
      <xdr:spPr>
        <a:xfrm>
          <a:off x="12675244" y="1033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74584</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C1737292-ADC8-4398-A5AF-5CC285CCD564}"/>
            </a:ext>
          </a:extLst>
        </xdr:cNvPr>
        <xdr:cNvSpPr txBox="1"/>
      </xdr:nvSpPr>
      <xdr:spPr>
        <a:xfrm>
          <a:off x="11900544" y="10300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41927</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B05C6B1D-2C30-48B6-AA7F-78B7F460D209}"/>
            </a:ext>
          </a:extLst>
        </xdr:cNvPr>
        <xdr:cNvSpPr txBox="1"/>
      </xdr:nvSpPr>
      <xdr:spPr>
        <a:xfrm>
          <a:off x="1110298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59C6A1D5-5057-4525-AD31-A88460C1DE65}"/>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C221F227-9303-4EA8-A914-86D4DC5BDB05}"/>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7CE7811C-8B0F-41D0-96AD-CEC1E4CAB0F2}"/>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DD3C530B-A946-465C-AB76-CDD04419143E}"/>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F3055385-0141-488C-B214-4AFCEA252D6F}"/>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506F70EB-BDFD-481E-9B9D-B295A9FDCCB9}"/>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65AFA2B-B0B5-4829-9191-C3ECC24B6463}"/>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AC1284B6-328A-41BA-85AE-07AAB509E702}"/>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82C60638-82B1-4E1B-A16C-6B1F0AFD6BC5}"/>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391B4C19-3153-429F-961A-A684903310BF}"/>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2CF5F6BD-2B10-4445-A159-1BFCE9CEAD1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8215A493-2A39-4249-B86E-BE0EE9B27B43}"/>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4103ECD3-C972-4473-A95B-033DCCBAA6DF}"/>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88CACC99-E820-4B90-966F-EEA4EF825B95}"/>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C17924F4-2707-4594-B4BC-21750D4810F2}"/>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1CC3C8A1-0464-49A8-8EF4-890CF90C6C66}"/>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A2D2FCF4-EE33-4E5C-9CD4-A20CF1717A8D}"/>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737875FD-DC62-4BA5-A674-7A47C09D828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4426845A-D1B5-41D0-B2A7-E25E9CD24FFE}"/>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EAF18252-FAE7-45EB-B1D8-A336A957EFEA}"/>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BB9C4601-E07A-4844-A9FA-7499831DE712}"/>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a:extLst>
            <a:ext uri="{FF2B5EF4-FFF2-40B4-BE49-F238E27FC236}">
              <a16:creationId xmlns:a16="http://schemas.microsoft.com/office/drawing/2014/main" id="{0F905ADF-F7CA-4EFC-8E26-9B9D027827E5}"/>
            </a:ext>
          </a:extLst>
        </xdr:cNvPr>
        <xdr:cNvCxnSpPr/>
      </xdr:nvCxnSpPr>
      <xdr:spPr>
        <a:xfrm flipV="1">
          <a:off x="19509104" y="9359646"/>
          <a:ext cx="0" cy="135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8F786EEA-BB52-4780-BF2D-3E5763204F5F}"/>
            </a:ext>
          </a:extLst>
        </xdr:cNvPr>
        <xdr:cNvSpPr txBox="1"/>
      </xdr:nvSpPr>
      <xdr:spPr>
        <a:xfrm>
          <a:off x="1954784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a:extLst>
            <a:ext uri="{FF2B5EF4-FFF2-40B4-BE49-F238E27FC236}">
              <a16:creationId xmlns:a16="http://schemas.microsoft.com/office/drawing/2014/main" id="{BF75105B-0642-417E-AFA3-98E52AC9B5B1}"/>
            </a:ext>
          </a:extLst>
        </xdr:cNvPr>
        <xdr:cNvCxnSpPr/>
      </xdr:nvCxnSpPr>
      <xdr:spPr>
        <a:xfrm>
          <a:off x="19443700" y="10714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1725D991-6550-4CBD-8056-D9D78365EA2F}"/>
            </a:ext>
          </a:extLst>
        </xdr:cNvPr>
        <xdr:cNvSpPr txBox="1"/>
      </xdr:nvSpPr>
      <xdr:spPr>
        <a:xfrm>
          <a:off x="19547840" y="913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a:extLst>
            <a:ext uri="{FF2B5EF4-FFF2-40B4-BE49-F238E27FC236}">
              <a16:creationId xmlns:a16="http://schemas.microsoft.com/office/drawing/2014/main" id="{AF9A109B-7191-46FF-B2B1-7708C420F492}"/>
            </a:ext>
          </a:extLst>
        </xdr:cNvPr>
        <xdr:cNvCxnSpPr/>
      </xdr:nvCxnSpPr>
      <xdr:spPr>
        <a:xfrm>
          <a:off x="19443700" y="93596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00BAB6AC-F34C-46DC-8718-5ECAF7A3EF05}"/>
            </a:ext>
          </a:extLst>
        </xdr:cNvPr>
        <xdr:cNvSpPr txBox="1"/>
      </xdr:nvSpPr>
      <xdr:spPr>
        <a:xfrm>
          <a:off x="1954784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a:extLst>
            <a:ext uri="{FF2B5EF4-FFF2-40B4-BE49-F238E27FC236}">
              <a16:creationId xmlns:a16="http://schemas.microsoft.com/office/drawing/2014/main" id="{AA955321-5705-4BB7-9F90-D6E8F9FA0CBE}"/>
            </a:ext>
          </a:extLst>
        </xdr:cNvPr>
        <xdr:cNvSpPr/>
      </xdr:nvSpPr>
      <xdr:spPr>
        <a:xfrm>
          <a:off x="19458940" y="10525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a:extLst>
            <a:ext uri="{FF2B5EF4-FFF2-40B4-BE49-F238E27FC236}">
              <a16:creationId xmlns:a16="http://schemas.microsoft.com/office/drawing/2014/main" id="{287BB340-1C00-4A43-966E-1B440CFD749F}"/>
            </a:ext>
          </a:extLst>
        </xdr:cNvPr>
        <xdr:cNvSpPr/>
      </xdr:nvSpPr>
      <xdr:spPr>
        <a:xfrm>
          <a:off x="18735040" y="105211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a:extLst>
            <a:ext uri="{FF2B5EF4-FFF2-40B4-BE49-F238E27FC236}">
              <a16:creationId xmlns:a16="http://schemas.microsoft.com/office/drawing/2014/main" id="{25BD62A5-4623-4451-801F-1CF3233BB7C1}"/>
            </a:ext>
          </a:extLst>
        </xdr:cNvPr>
        <xdr:cNvSpPr/>
      </xdr:nvSpPr>
      <xdr:spPr>
        <a:xfrm>
          <a:off x="17937480" y="10525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a:extLst>
            <a:ext uri="{FF2B5EF4-FFF2-40B4-BE49-F238E27FC236}">
              <a16:creationId xmlns:a16="http://schemas.microsoft.com/office/drawing/2014/main" id="{A9B8CF45-D35A-4008-9960-80152EBD7607}"/>
            </a:ext>
          </a:extLst>
        </xdr:cNvPr>
        <xdr:cNvSpPr/>
      </xdr:nvSpPr>
      <xdr:spPr>
        <a:xfrm>
          <a:off x="17162780" y="10525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a:extLst>
            <a:ext uri="{FF2B5EF4-FFF2-40B4-BE49-F238E27FC236}">
              <a16:creationId xmlns:a16="http://schemas.microsoft.com/office/drawing/2014/main" id="{0083FD1C-758C-4DC3-96E5-1581279B7506}"/>
            </a:ext>
          </a:extLst>
        </xdr:cNvPr>
        <xdr:cNvSpPr/>
      </xdr:nvSpPr>
      <xdr:spPr>
        <a:xfrm>
          <a:off x="16388080" y="105257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5897E0DD-3538-4F4D-9DF4-703F6C466E45}"/>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4C553FCD-AA45-4A76-8C17-B0D96FF1413A}"/>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CE94AAA2-EB31-4D7B-9FAA-EDF556C09657}"/>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D1DA3211-BF7C-4978-95FE-3F6F967E1BB7}"/>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DA144C4E-4E44-47E8-ABBF-9578BBF20707}"/>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61214</xdr:rowOff>
    </xdr:from>
    <xdr:to>
      <xdr:col>116</xdr:col>
      <xdr:colOff>114300</xdr:colOff>
      <xdr:row>63</xdr:row>
      <xdr:rowOff>162814</xdr:rowOff>
    </xdr:to>
    <xdr:sp macro="" textlink="">
      <xdr:nvSpPr>
        <xdr:cNvPr id="700" name="楕円 699">
          <a:extLst>
            <a:ext uri="{FF2B5EF4-FFF2-40B4-BE49-F238E27FC236}">
              <a16:creationId xmlns:a16="http://schemas.microsoft.com/office/drawing/2014/main" id="{1C37F0B7-C736-4B9C-84D2-E971C5CEBCFE}"/>
            </a:ext>
          </a:extLst>
        </xdr:cNvPr>
        <xdr:cNvSpPr/>
      </xdr:nvSpPr>
      <xdr:spPr>
        <a:xfrm>
          <a:off x="19458940" y="106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147591</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9AFC4ECC-BC61-46EA-B3DB-973DB72363AC}"/>
            </a:ext>
          </a:extLst>
        </xdr:cNvPr>
        <xdr:cNvSpPr txBox="1"/>
      </xdr:nvSpPr>
      <xdr:spPr>
        <a:xfrm>
          <a:off x="19547840" y="1054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61214</xdr:rowOff>
    </xdr:from>
    <xdr:to>
      <xdr:col>112</xdr:col>
      <xdr:colOff>38100</xdr:colOff>
      <xdr:row>63</xdr:row>
      <xdr:rowOff>162814</xdr:rowOff>
    </xdr:to>
    <xdr:sp macro="" textlink="">
      <xdr:nvSpPr>
        <xdr:cNvPr id="702" name="楕円 701">
          <a:extLst>
            <a:ext uri="{FF2B5EF4-FFF2-40B4-BE49-F238E27FC236}">
              <a16:creationId xmlns:a16="http://schemas.microsoft.com/office/drawing/2014/main" id="{B52AC285-6479-4AC2-8E4E-BB80D0E2CC2D}"/>
            </a:ext>
          </a:extLst>
        </xdr:cNvPr>
        <xdr:cNvSpPr/>
      </xdr:nvSpPr>
      <xdr:spPr>
        <a:xfrm>
          <a:off x="18735040" y="106225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112014</xdr:rowOff>
    </xdr:from>
    <xdr:to>
      <xdr:col>116</xdr:col>
      <xdr:colOff>63500</xdr:colOff>
      <xdr:row>63</xdr:row>
      <xdr:rowOff>112014</xdr:rowOff>
    </xdr:to>
    <xdr:cxnSp macro="">
      <xdr:nvCxnSpPr>
        <xdr:cNvPr id="703" name="直線コネクタ 702">
          <a:extLst>
            <a:ext uri="{FF2B5EF4-FFF2-40B4-BE49-F238E27FC236}">
              <a16:creationId xmlns:a16="http://schemas.microsoft.com/office/drawing/2014/main" id="{3B710E1C-BBA1-4477-9897-4251F85EA936}"/>
            </a:ext>
          </a:extLst>
        </xdr:cNvPr>
        <xdr:cNvCxnSpPr/>
      </xdr:nvCxnSpPr>
      <xdr:spPr>
        <a:xfrm>
          <a:off x="18778220" y="1067333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65786</xdr:rowOff>
    </xdr:from>
    <xdr:to>
      <xdr:col>107</xdr:col>
      <xdr:colOff>101600</xdr:colOff>
      <xdr:row>63</xdr:row>
      <xdr:rowOff>167386</xdr:rowOff>
    </xdr:to>
    <xdr:sp macro="" textlink="">
      <xdr:nvSpPr>
        <xdr:cNvPr id="704" name="楕円 703">
          <a:extLst>
            <a:ext uri="{FF2B5EF4-FFF2-40B4-BE49-F238E27FC236}">
              <a16:creationId xmlns:a16="http://schemas.microsoft.com/office/drawing/2014/main" id="{95FE9321-FDF9-46B2-8CD0-E1EEDF7CA38D}"/>
            </a:ext>
          </a:extLst>
        </xdr:cNvPr>
        <xdr:cNvSpPr/>
      </xdr:nvSpPr>
      <xdr:spPr>
        <a:xfrm>
          <a:off x="1793748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112014</xdr:rowOff>
    </xdr:from>
    <xdr:to>
      <xdr:col>111</xdr:col>
      <xdr:colOff>177800</xdr:colOff>
      <xdr:row>63</xdr:row>
      <xdr:rowOff>116586</xdr:rowOff>
    </xdr:to>
    <xdr:cxnSp macro="">
      <xdr:nvCxnSpPr>
        <xdr:cNvPr id="705" name="直線コネクタ 704">
          <a:extLst>
            <a:ext uri="{FF2B5EF4-FFF2-40B4-BE49-F238E27FC236}">
              <a16:creationId xmlns:a16="http://schemas.microsoft.com/office/drawing/2014/main" id="{A3871906-D736-43FD-8A6D-7F593D2E044A}"/>
            </a:ext>
          </a:extLst>
        </xdr:cNvPr>
        <xdr:cNvCxnSpPr/>
      </xdr:nvCxnSpPr>
      <xdr:spPr>
        <a:xfrm flipV="1">
          <a:off x="17988280" y="10673334"/>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65786</xdr:rowOff>
    </xdr:from>
    <xdr:to>
      <xdr:col>102</xdr:col>
      <xdr:colOff>165100</xdr:colOff>
      <xdr:row>63</xdr:row>
      <xdr:rowOff>167386</xdr:rowOff>
    </xdr:to>
    <xdr:sp macro="" textlink="">
      <xdr:nvSpPr>
        <xdr:cNvPr id="706" name="楕円 705">
          <a:extLst>
            <a:ext uri="{FF2B5EF4-FFF2-40B4-BE49-F238E27FC236}">
              <a16:creationId xmlns:a16="http://schemas.microsoft.com/office/drawing/2014/main" id="{A674222B-DF12-4756-8D61-E93D5835D1BD}"/>
            </a:ext>
          </a:extLst>
        </xdr:cNvPr>
        <xdr:cNvSpPr/>
      </xdr:nvSpPr>
      <xdr:spPr>
        <a:xfrm>
          <a:off x="1716278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116586</xdr:rowOff>
    </xdr:from>
    <xdr:to>
      <xdr:col>107</xdr:col>
      <xdr:colOff>50800</xdr:colOff>
      <xdr:row>63</xdr:row>
      <xdr:rowOff>116586</xdr:rowOff>
    </xdr:to>
    <xdr:cxnSp macro="">
      <xdr:nvCxnSpPr>
        <xdr:cNvPr id="707" name="直線コネクタ 706">
          <a:extLst>
            <a:ext uri="{FF2B5EF4-FFF2-40B4-BE49-F238E27FC236}">
              <a16:creationId xmlns:a16="http://schemas.microsoft.com/office/drawing/2014/main" id="{B2721804-87A1-4955-8DBA-EE727674B1D4}"/>
            </a:ext>
          </a:extLst>
        </xdr:cNvPr>
        <xdr:cNvCxnSpPr/>
      </xdr:nvCxnSpPr>
      <xdr:spPr>
        <a:xfrm>
          <a:off x="17213580" y="1067790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52070</xdr:rowOff>
    </xdr:from>
    <xdr:to>
      <xdr:col>98</xdr:col>
      <xdr:colOff>38100</xdr:colOff>
      <xdr:row>63</xdr:row>
      <xdr:rowOff>153670</xdr:rowOff>
    </xdr:to>
    <xdr:sp macro="" textlink="">
      <xdr:nvSpPr>
        <xdr:cNvPr id="708" name="楕円 707">
          <a:extLst>
            <a:ext uri="{FF2B5EF4-FFF2-40B4-BE49-F238E27FC236}">
              <a16:creationId xmlns:a16="http://schemas.microsoft.com/office/drawing/2014/main" id="{4341612B-1940-445A-B14C-2BF65A8B0745}"/>
            </a:ext>
          </a:extLst>
        </xdr:cNvPr>
        <xdr:cNvSpPr/>
      </xdr:nvSpPr>
      <xdr:spPr>
        <a:xfrm>
          <a:off x="16388080" y="106133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102870</xdr:rowOff>
    </xdr:from>
    <xdr:to>
      <xdr:col>102</xdr:col>
      <xdr:colOff>114300</xdr:colOff>
      <xdr:row>63</xdr:row>
      <xdr:rowOff>116586</xdr:rowOff>
    </xdr:to>
    <xdr:cxnSp macro="">
      <xdr:nvCxnSpPr>
        <xdr:cNvPr id="709" name="直線コネクタ 708">
          <a:extLst>
            <a:ext uri="{FF2B5EF4-FFF2-40B4-BE49-F238E27FC236}">
              <a16:creationId xmlns:a16="http://schemas.microsoft.com/office/drawing/2014/main" id="{0D8CDB68-6897-4201-B3B2-B6A59AEFDC76}"/>
            </a:ext>
          </a:extLst>
        </xdr:cNvPr>
        <xdr:cNvCxnSpPr/>
      </xdr:nvCxnSpPr>
      <xdr:spPr>
        <a:xfrm>
          <a:off x="16431260" y="10664190"/>
          <a:ext cx="78232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710" name="n_1aveValue【保健センター・保健所】&#10;一人当たり面積">
          <a:extLst>
            <a:ext uri="{FF2B5EF4-FFF2-40B4-BE49-F238E27FC236}">
              <a16:creationId xmlns:a16="http://schemas.microsoft.com/office/drawing/2014/main" id="{99585416-BBC2-4AF4-A464-CBFA4AA2584B}"/>
            </a:ext>
          </a:extLst>
        </xdr:cNvPr>
        <xdr:cNvSpPr txBox="1"/>
      </xdr:nvSpPr>
      <xdr:spPr>
        <a:xfrm>
          <a:off x="18561127" y="1030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11" name="n_2aveValue【保健センター・保健所】&#10;一人当たり面積">
          <a:extLst>
            <a:ext uri="{FF2B5EF4-FFF2-40B4-BE49-F238E27FC236}">
              <a16:creationId xmlns:a16="http://schemas.microsoft.com/office/drawing/2014/main" id="{E3CF405E-0E08-4D3C-A44B-6845DA5C6E1D}"/>
            </a:ext>
          </a:extLst>
        </xdr:cNvPr>
        <xdr:cNvSpPr txBox="1"/>
      </xdr:nvSpPr>
      <xdr:spPr>
        <a:xfrm>
          <a:off x="1777626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12" name="n_3aveValue【保健センター・保健所】&#10;一人当たり面積">
          <a:extLst>
            <a:ext uri="{FF2B5EF4-FFF2-40B4-BE49-F238E27FC236}">
              <a16:creationId xmlns:a16="http://schemas.microsoft.com/office/drawing/2014/main" id="{4B8BF589-4956-46D0-869E-5CC54698D6FA}"/>
            </a:ext>
          </a:extLst>
        </xdr:cNvPr>
        <xdr:cNvSpPr txBox="1"/>
      </xdr:nvSpPr>
      <xdr:spPr>
        <a:xfrm>
          <a:off x="1700156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713" name="n_4aveValue【保健センター・保健所】&#10;一人当たり面積">
          <a:extLst>
            <a:ext uri="{FF2B5EF4-FFF2-40B4-BE49-F238E27FC236}">
              <a16:creationId xmlns:a16="http://schemas.microsoft.com/office/drawing/2014/main" id="{67467C72-3280-41A2-85F7-71908968B7AF}"/>
            </a:ext>
          </a:extLst>
        </xdr:cNvPr>
        <xdr:cNvSpPr txBox="1"/>
      </xdr:nvSpPr>
      <xdr:spPr>
        <a:xfrm>
          <a:off x="1622686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153941</xdr:rowOff>
    </xdr:from>
    <xdr:ext cx="469744" cy="259045"/>
    <xdr:sp macro="" textlink="">
      <xdr:nvSpPr>
        <xdr:cNvPr id="714" name="n_1mainValue【保健センター・保健所】&#10;一人当たり面積">
          <a:extLst>
            <a:ext uri="{FF2B5EF4-FFF2-40B4-BE49-F238E27FC236}">
              <a16:creationId xmlns:a16="http://schemas.microsoft.com/office/drawing/2014/main" id="{E323B282-F0BD-4784-927F-C5F9EB5C9FFB}"/>
            </a:ext>
          </a:extLst>
        </xdr:cNvPr>
        <xdr:cNvSpPr txBox="1"/>
      </xdr:nvSpPr>
      <xdr:spPr>
        <a:xfrm>
          <a:off x="18561127" y="1071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158513</xdr:rowOff>
    </xdr:from>
    <xdr:ext cx="469744" cy="259045"/>
    <xdr:sp macro="" textlink="">
      <xdr:nvSpPr>
        <xdr:cNvPr id="715" name="n_2mainValue【保健センター・保健所】&#10;一人当たり面積">
          <a:extLst>
            <a:ext uri="{FF2B5EF4-FFF2-40B4-BE49-F238E27FC236}">
              <a16:creationId xmlns:a16="http://schemas.microsoft.com/office/drawing/2014/main" id="{FFF3E99F-0F92-4BC1-9DA8-9610B109E932}"/>
            </a:ext>
          </a:extLst>
        </xdr:cNvPr>
        <xdr:cNvSpPr txBox="1"/>
      </xdr:nvSpPr>
      <xdr:spPr>
        <a:xfrm>
          <a:off x="17776267" y="107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158513</xdr:rowOff>
    </xdr:from>
    <xdr:ext cx="469744" cy="259045"/>
    <xdr:sp macro="" textlink="">
      <xdr:nvSpPr>
        <xdr:cNvPr id="716" name="n_3mainValue【保健センター・保健所】&#10;一人当たり面積">
          <a:extLst>
            <a:ext uri="{FF2B5EF4-FFF2-40B4-BE49-F238E27FC236}">
              <a16:creationId xmlns:a16="http://schemas.microsoft.com/office/drawing/2014/main" id="{BC6CE2CE-9EE2-4FB9-A5C5-F03AB27E0578}"/>
            </a:ext>
          </a:extLst>
        </xdr:cNvPr>
        <xdr:cNvSpPr txBox="1"/>
      </xdr:nvSpPr>
      <xdr:spPr>
        <a:xfrm>
          <a:off x="17001567" y="107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144797</xdr:rowOff>
    </xdr:from>
    <xdr:ext cx="469744" cy="259045"/>
    <xdr:sp macro="" textlink="">
      <xdr:nvSpPr>
        <xdr:cNvPr id="717" name="n_4mainValue【保健センター・保健所】&#10;一人当たり面積">
          <a:extLst>
            <a:ext uri="{FF2B5EF4-FFF2-40B4-BE49-F238E27FC236}">
              <a16:creationId xmlns:a16="http://schemas.microsoft.com/office/drawing/2014/main" id="{F5EE5EEF-B9B2-48E7-84E8-1275FF3A02AD}"/>
            </a:ext>
          </a:extLst>
        </xdr:cNvPr>
        <xdr:cNvSpPr txBox="1"/>
      </xdr:nvSpPr>
      <xdr:spPr>
        <a:xfrm>
          <a:off x="1622686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5633D081-604A-47DE-8962-8F70E6C972AD}"/>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13A30EA2-345E-41DD-B9B3-D363731D13C7}"/>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2BDF3B70-1DB4-4B09-A8B4-D2E6A0CB672E}"/>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D355DE1A-9A27-46BB-A9D3-9375A1BBE2A8}"/>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D8D0B6A4-113A-45B3-862A-F34AD715339F}"/>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8D667E54-98F3-438F-A6DC-D73F0F8A880A}"/>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1132AF10-A4BF-461B-B0E5-043C0A0B5D22}"/>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4E4C91B9-4F68-496B-90C1-EE2381729A38}"/>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A893DF48-8ACC-47A6-B8E5-4EE18B27441D}"/>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5F82369B-755A-4D83-89CE-125E001759BE}"/>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47547FF5-0B78-42D1-A35A-257AECBF5B49}"/>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25D98187-794A-4FF6-9E0F-CBAA424707D7}"/>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id="{76AE77C7-0829-4C81-82B2-34E953280725}"/>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86AE7AE6-23E6-4368-9B28-408437BB7991}"/>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02571253-4FAA-4C5B-B30B-5080B75B52C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BB74DCF3-DEB2-45F4-9C35-F4FD57A0075B}"/>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EE7DE678-D705-4C07-BB4D-2CA60D39C11F}"/>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6834EBCC-ABFF-4FE2-A97F-2B555B2AB08E}"/>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96C0B59B-2FD3-4D12-8DA5-0B10A02F7E1C}"/>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29C094EA-05E4-47B4-A0CD-803A42B18FEF}"/>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6736D09B-18EF-4F26-B36B-BE091253C3F2}"/>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6E8F274A-E85E-42DF-9F5C-8B8158EE79CF}"/>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id="{C8C5ED7C-00A0-4D54-AB82-BB36001A44FE}"/>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6640F6DD-D8D7-4119-890C-CCF0100E713F}"/>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DBC3287D-E14C-4BDC-B5A8-65F2341DC5F2}"/>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id="{BBAD2638-DFDC-4B4B-AFB7-2F1033002DBC}"/>
            </a:ext>
          </a:extLst>
        </xdr:cNvPr>
        <xdr:cNvCxnSpPr/>
      </xdr:nvCxnSpPr>
      <xdr:spPr>
        <a:xfrm flipV="1">
          <a:off x="14375764" y="13136881"/>
          <a:ext cx="0"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DD2F8784-97FD-4478-8C3D-7F9E9F74CD0E}"/>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id="{BFD4C1DE-8A6E-488E-9528-91D30C1273BE}"/>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14F5ECDD-9B79-42CC-91ED-28F26AB6EEC7}"/>
            </a:ext>
          </a:extLst>
        </xdr:cNvPr>
        <xdr:cNvSpPr txBox="1"/>
      </xdr:nvSpPr>
      <xdr:spPr>
        <a:xfrm>
          <a:off x="14414500" y="129159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a:extLst>
            <a:ext uri="{FF2B5EF4-FFF2-40B4-BE49-F238E27FC236}">
              <a16:creationId xmlns:a16="http://schemas.microsoft.com/office/drawing/2014/main" id="{E26B41FD-B186-4F75-8C88-E0A3457F8679}"/>
            </a:ext>
          </a:extLst>
        </xdr:cNvPr>
        <xdr:cNvCxnSpPr/>
      </xdr:nvCxnSpPr>
      <xdr:spPr>
        <a:xfrm>
          <a:off x="14287500" y="13136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86921</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D80C7C5A-4B6A-4B54-939F-C811AF580A77}"/>
            </a:ext>
          </a:extLst>
        </xdr:cNvPr>
        <xdr:cNvSpPr txBox="1"/>
      </xdr:nvSpPr>
      <xdr:spPr>
        <a:xfrm>
          <a:off x="14414500" y="138334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a:extLst>
            <a:ext uri="{FF2B5EF4-FFF2-40B4-BE49-F238E27FC236}">
              <a16:creationId xmlns:a16="http://schemas.microsoft.com/office/drawing/2014/main" id="{DFB2CC40-000B-46FD-854D-E407E63009E6}"/>
            </a:ext>
          </a:extLst>
        </xdr:cNvPr>
        <xdr:cNvSpPr/>
      </xdr:nvSpPr>
      <xdr:spPr>
        <a:xfrm>
          <a:off x="14325600" y="1397816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a:extLst>
            <a:ext uri="{FF2B5EF4-FFF2-40B4-BE49-F238E27FC236}">
              <a16:creationId xmlns:a16="http://schemas.microsoft.com/office/drawing/2014/main" id="{3956860B-25D2-42BD-9B5B-419D30817F65}"/>
            </a:ext>
          </a:extLst>
        </xdr:cNvPr>
        <xdr:cNvSpPr/>
      </xdr:nvSpPr>
      <xdr:spPr>
        <a:xfrm>
          <a:off x="13578840" y="14014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a:extLst>
            <a:ext uri="{FF2B5EF4-FFF2-40B4-BE49-F238E27FC236}">
              <a16:creationId xmlns:a16="http://schemas.microsoft.com/office/drawing/2014/main" id="{B12D9260-18B2-4D77-B21C-857B591A0D0E}"/>
            </a:ext>
          </a:extLst>
        </xdr:cNvPr>
        <xdr:cNvSpPr/>
      </xdr:nvSpPr>
      <xdr:spPr>
        <a:xfrm>
          <a:off x="12804140" y="13997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a:extLst>
            <a:ext uri="{FF2B5EF4-FFF2-40B4-BE49-F238E27FC236}">
              <a16:creationId xmlns:a16="http://schemas.microsoft.com/office/drawing/2014/main" id="{9BBF8EE0-FBD3-4B9E-A444-C5EEC051B607}"/>
            </a:ext>
          </a:extLst>
        </xdr:cNvPr>
        <xdr:cNvSpPr/>
      </xdr:nvSpPr>
      <xdr:spPr>
        <a:xfrm>
          <a:off x="12029440" y="139781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a:extLst>
            <a:ext uri="{FF2B5EF4-FFF2-40B4-BE49-F238E27FC236}">
              <a16:creationId xmlns:a16="http://schemas.microsoft.com/office/drawing/2014/main" id="{8DF2A0A0-D463-4F08-AEC8-EC16463BB0A8}"/>
            </a:ext>
          </a:extLst>
        </xdr:cNvPr>
        <xdr:cNvSpPr/>
      </xdr:nvSpPr>
      <xdr:spPr>
        <a:xfrm>
          <a:off x="11231880" y="1397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AC81ED93-4E30-4631-BF01-4CDD4716F4C2}"/>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3567675D-D060-4240-91E6-F940195C69B6}"/>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D63C5538-0DE6-4C3A-BFEF-A62DF6313FAE}"/>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DF3F934D-044D-447F-B715-59B0905E7E32}"/>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A060F646-E37D-4E59-8271-4998A160FC35}"/>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26488</xdr:rowOff>
    </xdr:from>
    <xdr:to>
      <xdr:col>85</xdr:col>
      <xdr:colOff>177800</xdr:colOff>
      <xdr:row>84</xdr:row>
      <xdr:rowOff>128088</xdr:rowOff>
    </xdr:to>
    <xdr:sp macro="" textlink="">
      <xdr:nvSpPr>
        <xdr:cNvPr id="759" name="楕円 758">
          <a:extLst>
            <a:ext uri="{FF2B5EF4-FFF2-40B4-BE49-F238E27FC236}">
              <a16:creationId xmlns:a16="http://schemas.microsoft.com/office/drawing/2014/main" id="{D963A1A2-0531-4855-9E17-C37E972B34A1}"/>
            </a:ext>
          </a:extLst>
        </xdr:cNvPr>
        <xdr:cNvSpPr/>
      </xdr:nvSpPr>
      <xdr:spPr>
        <a:xfrm>
          <a:off x="14325600" y="1410824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4915</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C75DAD36-DCA7-455E-B698-9701DD9A4FDA}"/>
            </a:ext>
          </a:extLst>
        </xdr:cNvPr>
        <xdr:cNvSpPr txBox="1"/>
      </xdr:nvSpPr>
      <xdr:spPr>
        <a:xfrm>
          <a:off x="14414500" y="14086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168548</xdr:rowOff>
    </xdr:from>
    <xdr:to>
      <xdr:col>81</xdr:col>
      <xdr:colOff>101600</xdr:colOff>
      <xdr:row>84</xdr:row>
      <xdr:rowOff>98698</xdr:rowOff>
    </xdr:to>
    <xdr:sp macro="" textlink="">
      <xdr:nvSpPr>
        <xdr:cNvPr id="761" name="楕円 760">
          <a:extLst>
            <a:ext uri="{FF2B5EF4-FFF2-40B4-BE49-F238E27FC236}">
              <a16:creationId xmlns:a16="http://schemas.microsoft.com/office/drawing/2014/main" id="{AD9ED1DC-613E-4BAF-8F90-980E28A6E0D9}"/>
            </a:ext>
          </a:extLst>
        </xdr:cNvPr>
        <xdr:cNvSpPr/>
      </xdr:nvSpPr>
      <xdr:spPr>
        <a:xfrm>
          <a:off x="13578840" y="140826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47898</xdr:rowOff>
    </xdr:from>
    <xdr:to>
      <xdr:col>85</xdr:col>
      <xdr:colOff>127000</xdr:colOff>
      <xdr:row>84</xdr:row>
      <xdr:rowOff>77288</xdr:rowOff>
    </xdr:to>
    <xdr:cxnSp macro="">
      <xdr:nvCxnSpPr>
        <xdr:cNvPr id="762" name="直線コネクタ 761">
          <a:extLst>
            <a:ext uri="{FF2B5EF4-FFF2-40B4-BE49-F238E27FC236}">
              <a16:creationId xmlns:a16="http://schemas.microsoft.com/office/drawing/2014/main" id="{E81AFF0B-FA97-4C8D-A892-BBA51E76316C}"/>
            </a:ext>
          </a:extLst>
        </xdr:cNvPr>
        <xdr:cNvCxnSpPr/>
      </xdr:nvCxnSpPr>
      <xdr:spPr>
        <a:xfrm>
          <a:off x="13629640" y="14129658"/>
          <a:ext cx="74676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137523</xdr:rowOff>
    </xdr:from>
    <xdr:to>
      <xdr:col>76</xdr:col>
      <xdr:colOff>165100</xdr:colOff>
      <xdr:row>84</xdr:row>
      <xdr:rowOff>67673</xdr:rowOff>
    </xdr:to>
    <xdr:sp macro="" textlink="">
      <xdr:nvSpPr>
        <xdr:cNvPr id="763" name="楕円 762">
          <a:extLst>
            <a:ext uri="{FF2B5EF4-FFF2-40B4-BE49-F238E27FC236}">
              <a16:creationId xmlns:a16="http://schemas.microsoft.com/office/drawing/2014/main" id="{4ADC34BC-2DD7-4780-A87A-ED46E1DFEECA}"/>
            </a:ext>
          </a:extLst>
        </xdr:cNvPr>
        <xdr:cNvSpPr/>
      </xdr:nvSpPr>
      <xdr:spPr>
        <a:xfrm>
          <a:off x="12804140" y="140516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16873</xdr:rowOff>
    </xdr:from>
    <xdr:to>
      <xdr:col>81</xdr:col>
      <xdr:colOff>50800</xdr:colOff>
      <xdr:row>84</xdr:row>
      <xdr:rowOff>47898</xdr:rowOff>
    </xdr:to>
    <xdr:cxnSp macro="">
      <xdr:nvCxnSpPr>
        <xdr:cNvPr id="764" name="直線コネクタ 763">
          <a:extLst>
            <a:ext uri="{FF2B5EF4-FFF2-40B4-BE49-F238E27FC236}">
              <a16:creationId xmlns:a16="http://schemas.microsoft.com/office/drawing/2014/main" id="{96E6388F-9F57-4783-8113-D2CCF00CC51C}"/>
            </a:ext>
          </a:extLst>
        </xdr:cNvPr>
        <xdr:cNvCxnSpPr/>
      </xdr:nvCxnSpPr>
      <xdr:spPr>
        <a:xfrm>
          <a:off x="12854940" y="14098633"/>
          <a:ext cx="7747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106499</xdr:rowOff>
    </xdr:from>
    <xdr:to>
      <xdr:col>72</xdr:col>
      <xdr:colOff>38100</xdr:colOff>
      <xdr:row>84</xdr:row>
      <xdr:rowOff>36649</xdr:rowOff>
    </xdr:to>
    <xdr:sp macro="" textlink="">
      <xdr:nvSpPr>
        <xdr:cNvPr id="765" name="楕円 764">
          <a:extLst>
            <a:ext uri="{FF2B5EF4-FFF2-40B4-BE49-F238E27FC236}">
              <a16:creationId xmlns:a16="http://schemas.microsoft.com/office/drawing/2014/main" id="{AAE8EA33-284D-44C0-9940-166AD058CDED}"/>
            </a:ext>
          </a:extLst>
        </xdr:cNvPr>
        <xdr:cNvSpPr/>
      </xdr:nvSpPr>
      <xdr:spPr>
        <a:xfrm>
          <a:off x="12029440" y="140206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157299</xdr:rowOff>
    </xdr:from>
    <xdr:to>
      <xdr:col>76</xdr:col>
      <xdr:colOff>114300</xdr:colOff>
      <xdr:row>84</xdr:row>
      <xdr:rowOff>16873</xdr:rowOff>
    </xdr:to>
    <xdr:cxnSp macro="">
      <xdr:nvCxnSpPr>
        <xdr:cNvPr id="766" name="直線コネクタ 765">
          <a:extLst>
            <a:ext uri="{FF2B5EF4-FFF2-40B4-BE49-F238E27FC236}">
              <a16:creationId xmlns:a16="http://schemas.microsoft.com/office/drawing/2014/main" id="{31C6E0DB-6582-4655-9149-97A24213E105}"/>
            </a:ext>
          </a:extLst>
        </xdr:cNvPr>
        <xdr:cNvCxnSpPr/>
      </xdr:nvCxnSpPr>
      <xdr:spPr>
        <a:xfrm>
          <a:off x="12072620" y="14071419"/>
          <a:ext cx="78232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75474</xdr:rowOff>
    </xdr:from>
    <xdr:to>
      <xdr:col>67</xdr:col>
      <xdr:colOff>101600</xdr:colOff>
      <xdr:row>84</xdr:row>
      <xdr:rowOff>5624</xdr:rowOff>
    </xdr:to>
    <xdr:sp macro="" textlink="">
      <xdr:nvSpPr>
        <xdr:cNvPr id="767" name="楕円 766">
          <a:extLst>
            <a:ext uri="{FF2B5EF4-FFF2-40B4-BE49-F238E27FC236}">
              <a16:creationId xmlns:a16="http://schemas.microsoft.com/office/drawing/2014/main" id="{30682B57-44BD-476F-99B1-DB72D962D11C}"/>
            </a:ext>
          </a:extLst>
        </xdr:cNvPr>
        <xdr:cNvSpPr/>
      </xdr:nvSpPr>
      <xdr:spPr>
        <a:xfrm>
          <a:off x="11231880" y="139895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126274</xdr:rowOff>
    </xdr:from>
    <xdr:to>
      <xdr:col>71</xdr:col>
      <xdr:colOff>177800</xdr:colOff>
      <xdr:row>83</xdr:row>
      <xdr:rowOff>157299</xdr:rowOff>
    </xdr:to>
    <xdr:cxnSp macro="">
      <xdr:nvCxnSpPr>
        <xdr:cNvPr id="768" name="直線コネクタ 767">
          <a:extLst>
            <a:ext uri="{FF2B5EF4-FFF2-40B4-BE49-F238E27FC236}">
              <a16:creationId xmlns:a16="http://schemas.microsoft.com/office/drawing/2014/main" id="{057E3E15-C88D-4D19-842E-EE0FA548192E}"/>
            </a:ext>
          </a:extLst>
        </xdr:cNvPr>
        <xdr:cNvCxnSpPr/>
      </xdr:nvCxnSpPr>
      <xdr:spPr>
        <a:xfrm>
          <a:off x="11282680" y="14040394"/>
          <a:ext cx="78994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46645</xdr:rowOff>
    </xdr:from>
    <xdr:ext cx="405111" cy="259045"/>
    <xdr:sp macro="" textlink="">
      <xdr:nvSpPr>
        <xdr:cNvPr id="769" name="n_1aveValue【消防施設】&#10;有形固定資産減価償却率">
          <a:extLst>
            <a:ext uri="{FF2B5EF4-FFF2-40B4-BE49-F238E27FC236}">
              <a16:creationId xmlns:a16="http://schemas.microsoft.com/office/drawing/2014/main" id="{02C8047F-598A-4311-A7A2-EC369690F393}"/>
            </a:ext>
          </a:extLst>
        </xdr:cNvPr>
        <xdr:cNvSpPr txBox="1"/>
      </xdr:nvSpPr>
      <xdr:spPr>
        <a:xfrm>
          <a:off x="13437244" y="13793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30315</xdr:rowOff>
    </xdr:from>
    <xdr:ext cx="405111" cy="259045"/>
    <xdr:sp macro="" textlink="">
      <xdr:nvSpPr>
        <xdr:cNvPr id="770" name="n_2aveValue【消防施設】&#10;有形固定資産減価償却率">
          <a:extLst>
            <a:ext uri="{FF2B5EF4-FFF2-40B4-BE49-F238E27FC236}">
              <a16:creationId xmlns:a16="http://schemas.microsoft.com/office/drawing/2014/main" id="{B636B771-7E03-4D4A-A708-C61B910AC97F}"/>
            </a:ext>
          </a:extLst>
        </xdr:cNvPr>
        <xdr:cNvSpPr txBox="1"/>
      </xdr:nvSpPr>
      <xdr:spPr>
        <a:xfrm>
          <a:off x="12675244" y="1377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10721</xdr:rowOff>
    </xdr:from>
    <xdr:ext cx="405111" cy="259045"/>
    <xdr:sp macro="" textlink="">
      <xdr:nvSpPr>
        <xdr:cNvPr id="771" name="n_3aveValue【消防施設】&#10;有形固定資産減価償却率">
          <a:extLst>
            <a:ext uri="{FF2B5EF4-FFF2-40B4-BE49-F238E27FC236}">
              <a16:creationId xmlns:a16="http://schemas.microsoft.com/office/drawing/2014/main" id="{FF55D05B-543D-4EF0-80D6-71AA78071A13}"/>
            </a:ext>
          </a:extLst>
        </xdr:cNvPr>
        <xdr:cNvSpPr txBox="1"/>
      </xdr:nvSpPr>
      <xdr:spPr>
        <a:xfrm>
          <a:off x="11900544" y="1375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4190</xdr:rowOff>
    </xdr:from>
    <xdr:ext cx="405111" cy="259045"/>
    <xdr:sp macro="" textlink="">
      <xdr:nvSpPr>
        <xdr:cNvPr id="772" name="n_4aveValue【消防施設】&#10;有形固定資産減価償却率">
          <a:extLst>
            <a:ext uri="{FF2B5EF4-FFF2-40B4-BE49-F238E27FC236}">
              <a16:creationId xmlns:a16="http://schemas.microsoft.com/office/drawing/2014/main" id="{51653D2D-6A09-48F0-AA82-C1C60E12848E}"/>
            </a:ext>
          </a:extLst>
        </xdr:cNvPr>
        <xdr:cNvSpPr txBox="1"/>
      </xdr:nvSpPr>
      <xdr:spPr>
        <a:xfrm>
          <a:off x="11102984" y="1375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89825</xdr:rowOff>
    </xdr:from>
    <xdr:ext cx="405111" cy="259045"/>
    <xdr:sp macro="" textlink="">
      <xdr:nvSpPr>
        <xdr:cNvPr id="773" name="n_1mainValue【消防施設】&#10;有形固定資産減価償却率">
          <a:extLst>
            <a:ext uri="{FF2B5EF4-FFF2-40B4-BE49-F238E27FC236}">
              <a16:creationId xmlns:a16="http://schemas.microsoft.com/office/drawing/2014/main" id="{161BB3A3-B34D-4226-B857-714F89933CF7}"/>
            </a:ext>
          </a:extLst>
        </xdr:cNvPr>
        <xdr:cNvSpPr txBox="1"/>
      </xdr:nvSpPr>
      <xdr:spPr>
        <a:xfrm>
          <a:off x="13437244" y="14171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58800</xdr:rowOff>
    </xdr:from>
    <xdr:ext cx="405111" cy="259045"/>
    <xdr:sp macro="" textlink="">
      <xdr:nvSpPr>
        <xdr:cNvPr id="774" name="n_2mainValue【消防施設】&#10;有形固定資産減価償却率">
          <a:extLst>
            <a:ext uri="{FF2B5EF4-FFF2-40B4-BE49-F238E27FC236}">
              <a16:creationId xmlns:a16="http://schemas.microsoft.com/office/drawing/2014/main" id="{1DE173BD-D7BC-4EA2-903D-6679D4B6FF7F}"/>
            </a:ext>
          </a:extLst>
        </xdr:cNvPr>
        <xdr:cNvSpPr txBox="1"/>
      </xdr:nvSpPr>
      <xdr:spPr>
        <a:xfrm>
          <a:off x="12675244" y="1414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27776</xdr:rowOff>
    </xdr:from>
    <xdr:ext cx="405111" cy="259045"/>
    <xdr:sp macro="" textlink="">
      <xdr:nvSpPr>
        <xdr:cNvPr id="775" name="n_3mainValue【消防施設】&#10;有形固定資産減価償却率">
          <a:extLst>
            <a:ext uri="{FF2B5EF4-FFF2-40B4-BE49-F238E27FC236}">
              <a16:creationId xmlns:a16="http://schemas.microsoft.com/office/drawing/2014/main" id="{E72CB765-E77F-421E-B643-3894B12CF0F5}"/>
            </a:ext>
          </a:extLst>
        </xdr:cNvPr>
        <xdr:cNvSpPr txBox="1"/>
      </xdr:nvSpPr>
      <xdr:spPr>
        <a:xfrm>
          <a:off x="11900544" y="1410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168201</xdr:rowOff>
    </xdr:from>
    <xdr:ext cx="405111" cy="259045"/>
    <xdr:sp macro="" textlink="">
      <xdr:nvSpPr>
        <xdr:cNvPr id="776" name="n_4mainValue【消防施設】&#10;有形固定資産減価償却率">
          <a:extLst>
            <a:ext uri="{FF2B5EF4-FFF2-40B4-BE49-F238E27FC236}">
              <a16:creationId xmlns:a16="http://schemas.microsoft.com/office/drawing/2014/main" id="{646170F8-00C0-4140-A5F5-51C7B007BF59}"/>
            </a:ext>
          </a:extLst>
        </xdr:cNvPr>
        <xdr:cNvSpPr txBox="1"/>
      </xdr:nvSpPr>
      <xdr:spPr>
        <a:xfrm>
          <a:off x="11102984" y="1408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9F794910-EC98-47C4-BA39-B8C7CF6D4F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7B39EA4D-9F6C-453B-B800-2B023FF8B2BC}"/>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E79A5184-7DD1-42F6-A9A1-4D9E8D803AE8}"/>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F917AA3B-F117-45DF-91EC-CD9937190219}"/>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1336D0AF-B76E-4798-B863-7945FAB65CF1}"/>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6A71F445-0A52-4E05-9D4B-34DFA8E4D30A}"/>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8929D7AE-AC01-4BD9-9104-0FEA5B1BCA72}"/>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19A4F25E-D27D-4577-8BE6-BD4299588B6D}"/>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2C69F0F1-18D9-4B5A-B3E1-E931352D6634}"/>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29675A09-7845-4B2F-8D20-3F4C39AADB01}"/>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id="{B9814CC5-5159-4532-B579-3BC6DE0C9F1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a:extLst>
            <a:ext uri="{FF2B5EF4-FFF2-40B4-BE49-F238E27FC236}">
              <a16:creationId xmlns:a16="http://schemas.microsoft.com/office/drawing/2014/main" id="{EAFC4B97-D5C4-4D6A-B6A3-F62B746F0144}"/>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id="{A3D6A34E-1466-4D87-8362-3A9DB3C3847A}"/>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a:extLst>
            <a:ext uri="{FF2B5EF4-FFF2-40B4-BE49-F238E27FC236}">
              <a16:creationId xmlns:a16="http://schemas.microsoft.com/office/drawing/2014/main" id="{63F12BCA-A350-45F0-A865-23B99210D595}"/>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id="{79FBE9DF-29B5-4F17-9A31-369240660963}"/>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a:extLst>
            <a:ext uri="{FF2B5EF4-FFF2-40B4-BE49-F238E27FC236}">
              <a16:creationId xmlns:a16="http://schemas.microsoft.com/office/drawing/2014/main" id="{79E3D532-FD52-483F-852B-E2FEF486668D}"/>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id="{AA6F7AFD-DB72-4AEC-A36F-80B043373BE2}"/>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a:extLst>
            <a:ext uri="{FF2B5EF4-FFF2-40B4-BE49-F238E27FC236}">
              <a16:creationId xmlns:a16="http://schemas.microsoft.com/office/drawing/2014/main" id="{A0D34796-78DF-4E56-96BC-0E3AB4BA4C2C}"/>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D80FF43E-092F-4BE6-83EF-166B53B68029}"/>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8144B8BD-70D3-49EC-A03E-8B398D86FE9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C2D4808F-B684-4EFE-9941-70F584F16E51}"/>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a:extLst>
            <a:ext uri="{FF2B5EF4-FFF2-40B4-BE49-F238E27FC236}">
              <a16:creationId xmlns:a16="http://schemas.microsoft.com/office/drawing/2014/main" id="{864E0AD5-DD02-468F-B372-D74E29CE59FF}"/>
            </a:ext>
          </a:extLst>
        </xdr:cNvPr>
        <xdr:cNvCxnSpPr/>
      </xdr:nvCxnSpPr>
      <xdr:spPr>
        <a:xfrm flipV="1">
          <a:off x="19509104" y="13205459"/>
          <a:ext cx="0" cy="1235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a:extLst>
            <a:ext uri="{FF2B5EF4-FFF2-40B4-BE49-F238E27FC236}">
              <a16:creationId xmlns:a16="http://schemas.microsoft.com/office/drawing/2014/main" id="{D98B03DE-7D87-4ED4-8675-5775D36FB905}"/>
            </a:ext>
          </a:extLst>
        </xdr:cNvPr>
        <xdr:cNvSpPr txBox="1"/>
      </xdr:nvSpPr>
      <xdr:spPr>
        <a:xfrm>
          <a:off x="1954784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a:extLst>
            <a:ext uri="{FF2B5EF4-FFF2-40B4-BE49-F238E27FC236}">
              <a16:creationId xmlns:a16="http://schemas.microsoft.com/office/drawing/2014/main" id="{464D989B-C107-4EC8-AA32-6FEF75B71ECA}"/>
            </a:ext>
          </a:extLst>
        </xdr:cNvPr>
        <xdr:cNvCxnSpPr/>
      </xdr:nvCxnSpPr>
      <xdr:spPr>
        <a:xfrm>
          <a:off x="1944370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a:extLst>
            <a:ext uri="{FF2B5EF4-FFF2-40B4-BE49-F238E27FC236}">
              <a16:creationId xmlns:a16="http://schemas.microsoft.com/office/drawing/2014/main" id="{FE1386E1-7D3F-4EC5-B4F3-24409A24BC65}"/>
            </a:ext>
          </a:extLst>
        </xdr:cNvPr>
        <xdr:cNvSpPr txBox="1"/>
      </xdr:nvSpPr>
      <xdr:spPr>
        <a:xfrm>
          <a:off x="19547840" y="1298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a:extLst>
            <a:ext uri="{FF2B5EF4-FFF2-40B4-BE49-F238E27FC236}">
              <a16:creationId xmlns:a16="http://schemas.microsoft.com/office/drawing/2014/main" id="{8ED9CB8A-9336-4365-9391-CDB47F6858D6}"/>
            </a:ext>
          </a:extLst>
        </xdr:cNvPr>
        <xdr:cNvCxnSpPr/>
      </xdr:nvCxnSpPr>
      <xdr:spPr>
        <a:xfrm>
          <a:off x="19443700" y="13205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803" name="【消防施設】&#10;一人当たり面積平均値テキスト">
          <a:extLst>
            <a:ext uri="{FF2B5EF4-FFF2-40B4-BE49-F238E27FC236}">
              <a16:creationId xmlns:a16="http://schemas.microsoft.com/office/drawing/2014/main" id="{F9DB09AB-C8B2-4A78-85DD-42F817B375E5}"/>
            </a:ext>
          </a:extLst>
        </xdr:cNvPr>
        <xdr:cNvSpPr txBox="1"/>
      </xdr:nvSpPr>
      <xdr:spPr>
        <a:xfrm>
          <a:off x="19547840" y="1409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a:extLst>
            <a:ext uri="{FF2B5EF4-FFF2-40B4-BE49-F238E27FC236}">
              <a16:creationId xmlns:a16="http://schemas.microsoft.com/office/drawing/2014/main" id="{480DA02D-5817-4F0E-9CF8-5F0AE7A050CC}"/>
            </a:ext>
          </a:extLst>
        </xdr:cNvPr>
        <xdr:cNvSpPr/>
      </xdr:nvSpPr>
      <xdr:spPr>
        <a:xfrm>
          <a:off x="1945894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5" name="フローチャート: 判断 804">
          <a:extLst>
            <a:ext uri="{FF2B5EF4-FFF2-40B4-BE49-F238E27FC236}">
              <a16:creationId xmlns:a16="http://schemas.microsoft.com/office/drawing/2014/main" id="{2BFCA44F-5319-4BD3-87A9-D131E580ADD0}"/>
            </a:ext>
          </a:extLst>
        </xdr:cNvPr>
        <xdr:cNvSpPr/>
      </xdr:nvSpPr>
      <xdr:spPr>
        <a:xfrm>
          <a:off x="18735040" y="141239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6" name="フローチャート: 判断 805">
          <a:extLst>
            <a:ext uri="{FF2B5EF4-FFF2-40B4-BE49-F238E27FC236}">
              <a16:creationId xmlns:a16="http://schemas.microsoft.com/office/drawing/2014/main" id="{7CA6C84B-739A-4A72-8C7B-89A312D7091E}"/>
            </a:ext>
          </a:extLst>
        </xdr:cNvPr>
        <xdr:cNvSpPr/>
      </xdr:nvSpPr>
      <xdr:spPr>
        <a:xfrm>
          <a:off x="1793748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7" name="フローチャート: 判断 806">
          <a:extLst>
            <a:ext uri="{FF2B5EF4-FFF2-40B4-BE49-F238E27FC236}">
              <a16:creationId xmlns:a16="http://schemas.microsoft.com/office/drawing/2014/main" id="{73496105-B0C8-4688-94E3-BF5F67F34AE5}"/>
            </a:ext>
          </a:extLst>
        </xdr:cNvPr>
        <xdr:cNvSpPr/>
      </xdr:nvSpPr>
      <xdr:spPr>
        <a:xfrm>
          <a:off x="17162780" y="1412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8" name="フローチャート: 判断 807">
          <a:extLst>
            <a:ext uri="{FF2B5EF4-FFF2-40B4-BE49-F238E27FC236}">
              <a16:creationId xmlns:a16="http://schemas.microsoft.com/office/drawing/2014/main" id="{C1F716BA-971B-493D-9D9F-B6EAC0B7030F}"/>
            </a:ext>
          </a:extLst>
        </xdr:cNvPr>
        <xdr:cNvSpPr/>
      </xdr:nvSpPr>
      <xdr:spPr>
        <a:xfrm>
          <a:off x="16388080" y="141467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1C32DF02-8D63-4706-8773-F98935F97E65}"/>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7A90CE65-65B4-4FF5-82BB-4C3338366F16}"/>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AB32811D-0628-43E7-8358-489C034F613F}"/>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407B41A-F686-4641-893A-E411318EB204}"/>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D06E61FC-DC1D-49DC-BFA4-8BA1ACD2945B}"/>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14" name="楕円 813">
          <a:extLst>
            <a:ext uri="{FF2B5EF4-FFF2-40B4-BE49-F238E27FC236}">
              <a16:creationId xmlns:a16="http://schemas.microsoft.com/office/drawing/2014/main" id="{6CBBE97D-D60B-427C-91FC-1850BA8E5D96}"/>
            </a:ext>
          </a:extLst>
        </xdr:cNvPr>
        <xdr:cNvSpPr/>
      </xdr:nvSpPr>
      <xdr:spPr>
        <a:xfrm>
          <a:off x="19458940" y="139860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94759</xdr:rowOff>
    </xdr:from>
    <xdr:ext cx="469744" cy="259045"/>
    <xdr:sp macro="" textlink="">
      <xdr:nvSpPr>
        <xdr:cNvPr id="815" name="【消防施設】&#10;一人当たり面積該当値テキスト">
          <a:extLst>
            <a:ext uri="{FF2B5EF4-FFF2-40B4-BE49-F238E27FC236}">
              <a16:creationId xmlns:a16="http://schemas.microsoft.com/office/drawing/2014/main" id="{CEDEDE2B-60B4-4634-BA43-73B090FAEB70}"/>
            </a:ext>
          </a:extLst>
        </xdr:cNvPr>
        <xdr:cNvSpPr txBox="1"/>
      </xdr:nvSpPr>
      <xdr:spPr>
        <a:xfrm>
          <a:off x="19547840" y="1384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76454</xdr:rowOff>
    </xdr:from>
    <xdr:to>
      <xdr:col>112</xdr:col>
      <xdr:colOff>38100</xdr:colOff>
      <xdr:row>84</xdr:row>
      <xdr:rowOff>6604</xdr:rowOff>
    </xdr:to>
    <xdr:sp macro="" textlink="">
      <xdr:nvSpPr>
        <xdr:cNvPr id="816" name="楕円 815">
          <a:extLst>
            <a:ext uri="{FF2B5EF4-FFF2-40B4-BE49-F238E27FC236}">
              <a16:creationId xmlns:a16="http://schemas.microsoft.com/office/drawing/2014/main" id="{34F36553-7DAD-408F-BF01-3FFA096B89AD}"/>
            </a:ext>
          </a:extLst>
        </xdr:cNvPr>
        <xdr:cNvSpPr/>
      </xdr:nvSpPr>
      <xdr:spPr>
        <a:xfrm>
          <a:off x="18735040" y="139905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122682</xdr:rowOff>
    </xdr:from>
    <xdr:to>
      <xdr:col>116</xdr:col>
      <xdr:colOff>63500</xdr:colOff>
      <xdr:row>83</xdr:row>
      <xdr:rowOff>127254</xdr:rowOff>
    </xdr:to>
    <xdr:cxnSp macro="">
      <xdr:nvCxnSpPr>
        <xdr:cNvPr id="817" name="直線コネクタ 816">
          <a:extLst>
            <a:ext uri="{FF2B5EF4-FFF2-40B4-BE49-F238E27FC236}">
              <a16:creationId xmlns:a16="http://schemas.microsoft.com/office/drawing/2014/main" id="{B3F5C259-310A-46FD-9D43-5B883D8FF771}"/>
            </a:ext>
          </a:extLst>
        </xdr:cNvPr>
        <xdr:cNvCxnSpPr/>
      </xdr:nvCxnSpPr>
      <xdr:spPr>
        <a:xfrm flipV="1">
          <a:off x="18778220" y="14036802"/>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76454</xdr:rowOff>
    </xdr:from>
    <xdr:to>
      <xdr:col>107</xdr:col>
      <xdr:colOff>101600</xdr:colOff>
      <xdr:row>84</xdr:row>
      <xdr:rowOff>6604</xdr:rowOff>
    </xdr:to>
    <xdr:sp macro="" textlink="">
      <xdr:nvSpPr>
        <xdr:cNvPr id="818" name="楕円 817">
          <a:extLst>
            <a:ext uri="{FF2B5EF4-FFF2-40B4-BE49-F238E27FC236}">
              <a16:creationId xmlns:a16="http://schemas.microsoft.com/office/drawing/2014/main" id="{A9D20761-EFB6-42AE-AF63-F004F77E536C}"/>
            </a:ext>
          </a:extLst>
        </xdr:cNvPr>
        <xdr:cNvSpPr/>
      </xdr:nvSpPr>
      <xdr:spPr>
        <a:xfrm>
          <a:off x="17937480" y="139905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127254</xdr:rowOff>
    </xdr:from>
    <xdr:to>
      <xdr:col>111</xdr:col>
      <xdr:colOff>177800</xdr:colOff>
      <xdr:row>83</xdr:row>
      <xdr:rowOff>127254</xdr:rowOff>
    </xdr:to>
    <xdr:cxnSp macro="">
      <xdr:nvCxnSpPr>
        <xdr:cNvPr id="819" name="直線コネクタ 818">
          <a:extLst>
            <a:ext uri="{FF2B5EF4-FFF2-40B4-BE49-F238E27FC236}">
              <a16:creationId xmlns:a16="http://schemas.microsoft.com/office/drawing/2014/main" id="{EC832F71-6BC6-4ECF-A0CB-790CDF6A2CD8}"/>
            </a:ext>
          </a:extLst>
        </xdr:cNvPr>
        <xdr:cNvCxnSpPr/>
      </xdr:nvCxnSpPr>
      <xdr:spPr>
        <a:xfrm>
          <a:off x="17988280" y="1404137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81026</xdr:rowOff>
    </xdr:from>
    <xdr:to>
      <xdr:col>102</xdr:col>
      <xdr:colOff>165100</xdr:colOff>
      <xdr:row>84</xdr:row>
      <xdr:rowOff>11176</xdr:rowOff>
    </xdr:to>
    <xdr:sp macro="" textlink="">
      <xdr:nvSpPr>
        <xdr:cNvPr id="820" name="楕円 819">
          <a:extLst>
            <a:ext uri="{FF2B5EF4-FFF2-40B4-BE49-F238E27FC236}">
              <a16:creationId xmlns:a16="http://schemas.microsoft.com/office/drawing/2014/main" id="{EF1ECCE9-A7C0-4A94-9C27-6FA5BECEBC1E}"/>
            </a:ext>
          </a:extLst>
        </xdr:cNvPr>
        <xdr:cNvSpPr/>
      </xdr:nvSpPr>
      <xdr:spPr>
        <a:xfrm>
          <a:off x="17162780" y="139951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127254</xdr:rowOff>
    </xdr:from>
    <xdr:to>
      <xdr:col>107</xdr:col>
      <xdr:colOff>50800</xdr:colOff>
      <xdr:row>83</xdr:row>
      <xdr:rowOff>131826</xdr:rowOff>
    </xdr:to>
    <xdr:cxnSp macro="">
      <xdr:nvCxnSpPr>
        <xdr:cNvPr id="821" name="直線コネクタ 820">
          <a:extLst>
            <a:ext uri="{FF2B5EF4-FFF2-40B4-BE49-F238E27FC236}">
              <a16:creationId xmlns:a16="http://schemas.microsoft.com/office/drawing/2014/main" id="{369D95DA-9DF4-4D68-9DA9-CC7BE58B5CDF}"/>
            </a:ext>
          </a:extLst>
        </xdr:cNvPr>
        <xdr:cNvCxnSpPr/>
      </xdr:nvCxnSpPr>
      <xdr:spPr>
        <a:xfrm flipV="1">
          <a:off x="17213580" y="14041374"/>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85598</xdr:rowOff>
    </xdr:from>
    <xdr:to>
      <xdr:col>98</xdr:col>
      <xdr:colOff>38100</xdr:colOff>
      <xdr:row>84</xdr:row>
      <xdr:rowOff>15748</xdr:rowOff>
    </xdr:to>
    <xdr:sp macro="" textlink="">
      <xdr:nvSpPr>
        <xdr:cNvPr id="822" name="楕円 821">
          <a:extLst>
            <a:ext uri="{FF2B5EF4-FFF2-40B4-BE49-F238E27FC236}">
              <a16:creationId xmlns:a16="http://schemas.microsoft.com/office/drawing/2014/main" id="{EAF372E5-E082-4846-A7E6-A9B1A5E705B1}"/>
            </a:ext>
          </a:extLst>
        </xdr:cNvPr>
        <xdr:cNvSpPr/>
      </xdr:nvSpPr>
      <xdr:spPr>
        <a:xfrm>
          <a:off x="16388080" y="139997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131826</xdr:rowOff>
    </xdr:from>
    <xdr:to>
      <xdr:col>102</xdr:col>
      <xdr:colOff>114300</xdr:colOff>
      <xdr:row>83</xdr:row>
      <xdr:rowOff>136398</xdr:rowOff>
    </xdr:to>
    <xdr:cxnSp macro="">
      <xdr:nvCxnSpPr>
        <xdr:cNvPr id="823" name="直線コネクタ 822">
          <a:extLst>
            <a:ext uri="{FF2B5EF4-FFF2-40B4-BE49-F238E27FC236}">
              <a16:creationId xmlns:a16="http://schemas.microsoft.com/office/drawing/2014/main" id="{A54B95CE-20BC-414E-BB4B-59CFD8D84EB7}"/>
            </a:ext>
          </a:extLst>
        </xdr:cNvPr>
        <xdr:cNvCxnSpPr/>
      </xdr:nvCxnSpPr>
      <xdr:spPr>
        <a:xfrm flipV="1">
          <a:off x="16431260" y="14045946"/>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134890</xdr:rowOff>
    </xdr:from>
    <xdr:ext cx="469744" cy="259045"/>
    <xdr:sp macro="" textlink="">
      <xdr:nvSpPr>
        <xdr:cNvPr id="824" name="n_1aveValue【消防施設】&#10;一人当たり面積">
          <a:extLst>
            <a:ext uri="{FF2B5EF4-FFF2-40B4-BE49-F238E27FC236}">
              <a16:creationId xmlns:a16="http://schemas.microsoft.com/office/drawing/2014/main" id="{4E7DC9F1-85F7-41DC-B650-E84AB140A5DE}"/>
            </a:ext>
          </a:extLst>
        </xdr:cNvPr>
        <xdr:cNvSpPr txBox="1"/>
      </xdr:nvSpPr>
      <xdr:spPr>
        <a:xfrm>
          <a:off x="18561127" y="1421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825" name="n_2aveValue【消防施設】&#10;一人当たり面積">
          <a:extLst>
            <a:ext uri="{FF2B5EF4-FFF2-40B4-BE49-F238E27FC236}">
              <a16:creationId xmlns:a16="http://schemas.microsoft.com/office/drawing/2014/main" id="{A42899C0-950E-4FCB-A752-4B3FAAC63F2D}"/>
            </a:ext>
          </a:extLst>
        </xdr:cNvPr>
        <xdr:cNvSpPr txBox="1"/>
      </xdr:nvSpPr>
      <xdr:spPr>
        <a:xfrm>
          <a:off x="17776267" y="1422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139464</xdr:rowOff>
    </xdr:from>
    <xdr:ext cx="469744" cy="259045"/>
    <xdr:sp macro="" textlink="">
      <xdr:nvSpPr>
        <xdr:cNvPr id="826" name="n_3aveValue【消防施設】&#10;一人当たり面積">
          <a:extLst>
            <a:ext uri="{FF2B5EF4-FFF2-40B4-BE49-F238E27FC236}">
              <a16:creationId xmlns:a16="http://schemas.microsoft.com/office/drawing/2014/main" id="{D2E4C00B-CCE7-4413-99E5-9A1476529364}"/>
            </a:ext>
          </a:extLst>
        </xdr:cNvPr>
        <xdr:cNvSpPr txBox="1"/>
      </xdr:nvSpPr>
      <xdr:spPr>
        <a:xfrm>
          <a:off x="17001567" y="1422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157751</xdr:rowOff>
    </xdr:from>
    <xdr:ext cx="469744" cy="259045"/>
    <xdr:sp macro="" textlink="">
      <xdr:nvSpPr>
        <xdr:cNvPr id="827" name="n_4aveValue【消防施設】&#10;一人当たり面積">
          <a:extLst>
            <a:ext uri="{FF2B5EF4-FFF2-40B4-BE49-F238E27FC236}">
              <a16:creationId xmlns:a16="http://schemas.microsoft.com/office/drawing/2014/main" id="{9734A54F-9814-4B48-9883-9BB00A8A4A8F}"/>
            </a:ext>
          </a:extLst>
        </xdr:cNvPr>
        <xdr:cNvSpPr txBox="1"/>
      </xdr:nvSpPr>
      <xdr:spPr>
        <a:xfrm>
          <a:off x="16226867" y="1423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23131</xdr:rowOff>
    </xdr:from>
    <xdr:ext cx="469744" cy="259045"/>
    <xdr:sp macro="" textlink="">
      <xdr:nvSpPr>
        <xdr:cNvPr id="828" name="n_1mainValue【消防施設】&#10;一人当たり面積">
          <a:extLst>
            <a:ext uri="{FF2B5EF4-FFF2-40B4-BE49-F238E27FC236}">
              <a16:creationId xmlns:a16="http://schemas.microsoft.com/office/drawing/2014/main" id="{BAEDCB00-C74B-43EE-985E-EEEE70C9654F}"/>
            </a:ext>
          </a:extLst>
        </xdr:cNvPr>
        <xdr:cNvSpPr txBox="1"/>
      </xdr:nvSpPr>
      <xdr:spPr>
        <a:xfrm>
          <a:off x="18561127" y="1376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23131</xdr:rowOff>
    </xdr:from>
    <xdr:ext cx="469744" cy="259045"/>
    <xdr:sp macro="" textlink="">
      <xdr:nvSpPr>
        <xdr:cNvPr id="829" name="n_2mainValue【消防施設】&#10;一人当たり面積">
          <a:extLst>
            <a:ext uri="{FF2B5EF4-FFF2-40B4-BE49-F238E27FC236}">
              <a16:creationId xmlns:a16="http://schemas.microsoft.com/office/drawing/2014/main" id="{2F79FF5F-A1D2-4FBB-9E01-303296D84315}"/>
            </a:ext>
          </a:extLst>
        </xdr:cNvPr>
        <xdr:cNvSpPr txBox="1"/>
      </xdr:nvSpPr>
      <xdr:spPr>
        <a:xfrm>
          <a:off x="17776267" y="1376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27703</xdr:rowOff>
    </xdr:from>
    <xdr:ext cx="469744" cy="259045"/>
    <xdr:sp macro="" textlink="">
      <xdr:nvSpPr>
        <xdr:cNvPr id="830" name="n_3mainValue【消防施設】&#10;一人当たり面積">
          <a:extLst>
            <a:ext uri="{FF2B5EF4-FFF2-40B4-BE49-F238E27FC236}">
              <a16:creationId xmlns:a16="http://schemas.microsoft.com/office/drawing/2014/main" id="{9C82A614-842E-47E5-B26A-46E613C570E1}"/>
            </a:ext>
          </a:extLst>
        </xdr:cNvPr>
        <xdr:cNvSpPr txBox="1"/>
      </xdr:nvSpPr>
      <xdr:spPr>
        <a:xfrm>
          <a:off x="17001567" y="1377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32275</xdr:rowOff>
    </xdr:from>
    <xdr:ext cx="469744" cy="259045"/>
    <xdr:sp macro="" textlink="">
      <xdr:nvSpPr>
        <xdr:cNvPr id="831" name="n_4mainValue【消防施設】&#10;一人当たり面積">
          <a:extLst>
            <a:ext uri="{FF2B5EF4-FFF2-40B4-BE49-F238E27FC236}">
              <a16:creationId xmlns:a16="http://schemas.microsoft.com/office/drawing/2014/main" id="{C1E645A7-6FB8-404E-9A27-BD11A22FA0EC}"/>
            </a:ext>
          </a:extLst>
        </xdr:cNvPr>
        <xdr:cNvSpPr txBox="1"/>
      </xdr:nvSpPr>
      <xdr:spPr>
        <a:xfrm>
          <a:off x="16226867" y="1377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BF2A36BA-8D70-4DB7-B5BF-ACDB9821CA4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7C0AC140-DC09-4A31-B71A-42DCF0202002}"/>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6F06FD63-D86A-4381-B0F3-4F47D0FE461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52573BBD-734F-40B9-9575-3D711E4AB2F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6B11B810-04B5-4C88-A528-63E90DC39B55}"/>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2BD01CE1-A93B-4CEE-8AC5-38A21276663B}"/>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C17B6657-A979-4148-90F9-8486D5B36777}"/>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C478051A-FC64-47B1-9EBA-70C16FB2D8B8}"/>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A29E3B1D-6C83-4D85-8BD3-8EA599E400F9}"/>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112AECDF-BF19-4224-AE37-994CCA97ABA5}"/>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E3D2C428-53AC-4222-AC94-311173B4EAB7}"/>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42CB4E51-24C4-4FAB-A36F-33193DCB2645}"/>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DC0676B7-0248-47A9-A747-B79CA31C3CDB}"/>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2BA0A3B9-0896-4D58-92CE-855EF364A847}"/>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72A18331-DAD9-4338-9A16-51C1FCCB6243}"/>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A116F1EF-20E3-4F19-BFF4-7E07389BDBCF}"/>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046EA36F-2ABD-4D03-B1E6-902552CFF4F8}"/>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7E4CFB83-D3C7-43E5-9391-662D4FA114DD}"/>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8DFDEB91-DAAA-4406-8CF3-32B5BB34A3BF}"/>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7914A63F-6D30-495F-B7F6-079B219373EB}"/>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C51DFED2-1CB0-4623-907B-2D17FF7D70A2}"/>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D4739D9E-6AD4-46D0-A3ED-FC90B6B2BF61}"/>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50D929A1-B147-4D58-AE87-CB8955D00A9A}"/>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E9F0D7CD-6F19-4D2A-91AE-44F2DE07885C}"/>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A1C9ECE3-E779-4EC3-98DB-38731829D654}"/>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a:extLst>
            <a:ext uri="{FF2B5EF4-FFF2-40B4-BE49-F238E27FC236}">
              <a16:creationId xmlns:a16="http://schemas.microsoft.com/office/drawing/2014/main" id="{3C0F0536-5BB4-4BAC-8318-815BB6B63926}"/>
            </a:ext>
          </a:extLst>
        </xdr:cNvPr>
        <xdr:cNvCxnSpPr/>
      </xdr:nvCxnSpPr>
      <xdr:spPr>
        <a:xfrm flipV="1">
          <a:off x="14375764" y="16767266"/>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a:extLst>
            <a:ext uri="{FF2B5EF4-FFF2-40B4-BE49-F238E27FC236}">
              <a16:creationId xmlns:a16="http://schemas.microsoft.com/office/drawing/2014/main" id="{DAA03A61-0C9E-4799-8278-FF3A7A873542}"/>
            </a:ext>
          </a:extLst>
        </xdr:cNvPr>
        <xdr:cNvSpPr txBox="1"/>
      </xdr:nvSpPr>
      <xdr:spPr>
        <a:xfrm>
          <a:off x="14414500" y="182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a:extLst>
            <a:ext uri="{FF2B5EF4-FFF2-40B4-BE49-F238E27FC236}">
              <a16:creationId xmlns:a16="http://schemas.microsoft.com/office/drawing/2014/main" id="{AA19C269-C5DC-4D7B-96ED-682C6DA75A0D}"/>
            </a:ext>
          </a:extLst>
        </xdr:cNvPr>
        <xdr:cNvCxnSpPr/>
      </xdr:nvCxnSpPr>
      <xdr:spPr>
        <a:xfrm>
          <a:off x="14287500" y="1822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a:extLst>
            <a:ext uri="{FF2B5EF4-FFF2-40B4-BE49-F238E27FC236}">
              <a16:creationId xmlns:a16="http://schemas.microsoft.com/office/drawing/2014/main" id="{CD0D0BAD-2806-4688-8F18-73FD3742960D}"/>
            </a:ext>
          </a:extLst>
        </xdr:cNvPr>
        <xdr:cNvSpPr txBox="1"/>
      </xdr:nvSpPr>
      <xdr:spPr>
        <a:xfrm>
          <a:off x="14414500" y="165463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a:extLst>
            <a:ext uri="{FF2B5EF4-FFF2-40B4-BE49-F238E27FC236}">
              <a16:creationId xmlns:a16="http://schemas.microsoft.com/office/drawing/2014/main" id="{0F9FC74F-30E6-4030-873A-A8262C83CA3E}"/>
            </a:ext>
          </a:extLst>
        </xdr:cNvPr>
        <xdr:cNvCxnSpPr/>
      </xdr:nvCxnSpPr>
      <xdr:spPr>
        <a:xfrm>
          <a:off x="14287500" y="16767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862" name="【庁舎】&#10;有形固定資産減価償却率平均値テキスト">
          <a:extLst>
            <a:ext uri="{FF2B5EF4-FFF2-40B4-BE49-F238E27FC236}">
              <a16:creationId xmlns:a16="http://schemas.microsoft.com/office/drawing/2014/main" id="{5AD5B283-8A1D-42E0-990D-6F34896BF074}"/>
            </a:ext>
          </a:extLst>
        </xdr:cNvPr>
        <xdr:cNvSpPr txBox="1"/>
      </xdr:nvSpPr>
      <xdr:spPr>
        <a:xfrm>
          <a:off x="14414500" y="17333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a:extLst>
            <a:ext uri="{FF2B5EF4-FFF2-40B4-BE49-F238E27FC236}">
              <a16:creationId xmlns:a16="http://schemas.microsoft.com/office/drawing/2014/main" id="{D325C324-F338-4CF6-A6B3-C558188534B4}"/>
            </a:ext>
          </a:extLst>
        </xdr:cNvPr>
        <xdr:cNvSpPr/>
      </xdr:nvSpPr>
      <xdr:spPr>
        <a:xfrm>
          <a:off x="14325600" y="1747792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a:extLst>
            <a:ext uri="{FF2B5EF4-FFF2-40B4-BE49-F238E27FC236}">
              <a16:creationId xmlns:a16="http://schemas.microsoft.com/office/drawing/2014/main" id="{593F75B6-7E3A-4407-A20E-BC39396FCB7F}"/>
            </a:ext>
          </a:extLst>
        </xdr:cNvPr>
        <xdr:cNvSpPr/>
      </xdr:nvSpPr>
      <xdr:spPr>
        <a:xfrm>
          <a:off x="13578840" y="17522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5" name="フローチャート: 判断 864">
          <a:extLst>
            <a:ext uri="{FF2B5EF4-FFF2-40B4-BE49-F238E27FC236}">
              <a16:creationId xmlns:a16="http://schemas.microsoft.com/office/drawing/2014/main" id="{523C77CF-8EC0-45AA-B0B5-667BB31A6470}"/>
            </a:ext>
          </a:extLst>
        </xdr:cNvPr>
        <xdr:cNvSpPr/>
      </xdr:nvSpPr>
      <xdr:spPr>
        <a:xfrm>
          <a:off x="12804140" y="175269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6" name="フローチャート: 判断 865">
          <a:extLst>
            <a:ext uri="{FF2B5EF4-FFF2-40B4-BE49-F238E27FC236}">
              <a16:creationId xmlns:a16="http://schemas.microsoft.com/office/drawing/2014/main" id="{2ADF2921-0E82-42ED-B345-410CC9F6BAAB}"/>
            </a:ext>
          </a:extLst>
        </xdr:cNvPr>
        <xdr:cNvSpPr/>
      </xdr:nvSpPr>
      <xdr:spPr>
        <a:xfrm>
          <a:off x="12029440" y="175154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7" name="フローチャート: 判断 866">
          <a:extLst>
            <a:ext uri="{FF2B5EF4-FFF2-40B4-BE49-F238E27FC236}">
              <a16:creationId xmlns:a16="http://schemas.microsoft.com/office/drawing/2014/main" id="{EDC63799-9D0E-473E-AAC1-715DCCB78B67}"/>
            </a:ext>
          </a:extLst>
        </xdr:cNvPr>
        <xdr:cNvSpPr/>
      </xdr:nvSpPr>
      <xdr:spPr>
        <a:xfrm>
          <a:off x="11231880" y="17518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3C8A0866-38F1-4981-9408-EC007CF55E24}"/>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15ADAF96-AB71-4902-B9B2-15B3799F7EE5}"/>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DFEA5F90-E7C8-415D-95B7-30E442438DAB}"/>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FFEA09AD-EDCB-45A1-A5D7-42FB4412D849}"/>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4CA88EA7-81F8-4CF7-98C0-45446BE2DA16}"/>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134801</xdr:rowOff>
    </xdr:from>
    <xdr:to>
      <xdr:col>85</xdr:col>
      <xdr:colOff>177800</xdr:colOff>
      <xdr:row>106</xdr:row>
      <xdr:rowOff>64951</xdr:rowOff>
    </xdr:to>
    <xdr:sp macro="" textlink="">
      <xdr:nvSpPr>
        <xdr:cNvPr id="873" name="楕円 872">
          <a:extLst>
            <a:ext uri="{FF2B5EF4-FFF2-40B4-BE49-F238E27FC236}">
              <a16:creationId xmlns:a16="http://schemas.microsoft.com/office/drawing/2014/main" id="{81D2D40A-D817-4DDC-AFF6-F001224A1B52}"/>
            </a:ext>
          </a:extLst>
        </xdr:cNvPr>
        <xdr:cNvSpPr/>
      </xdr:nvSpPr>
      <xdr:spPr>
        <a:xfrm>
          <a:off x="14325600" y="1773700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113228</xdr:rowOff>
    </xdr:from>
    <xdr:ext cx="405111" cy="259045"/>
    <xdr:sp macro="" textlink="">
      <xdr:nvSpPr>
        <xdr:cNvPr id="874" name="【庁舎】&#10;有形固定資産減価償却率該当値テキスト">
          <a:extLst>
            <a:ext uri="{FF2B5EF4-FFF2-40B4-BE49-F238E27FC236}">
              <a16:creationId xmlns:a16="http://schemas.microsoft.com/office/drawing/2014/main" id="{C5DD4F32-E586-47D3-93C3-03233A41C4E2}"/>
            </a:ext>
          </a:extLst>
        </xdr:cNvPr>
        <xdr:cNvSpPr txBox="1"/>
      </xdr:nvSpPr>
      <xdr:spPr>
        <a:xfrm>
          <a:off x="14414500" y="1771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102144</xdr:rowOff>
    </xdr:from>
    <xdr:to>
      <xdr:col>81</xdr:col>
      <xdr:colOff>101600</xdr:colOff>
      <xdr:row>106</xdr:row>
      <xdr:rowOff>32294</xdr:rowOff>
    </xdr:to>
    <xdr:sp macro="" textlink="">
      <xdr:nvSpPr>
        <xdr:cNvPr id="875" name="楕円 874">
          <a:extLst>
            <a:ext uri="{FF2B5EF4-FFF2-40B4-BE49-F238E27FC236}">
              <a16:creationId xmlns:a16="http://schemas.microsoft.com/office/drawing/2014/main" id="{82E63BE6-A597-4F10-9770-BFBDA913C500}"/>
            </a:ext>
          </a:extLst>
        </xdr:cNvPr>
        <xdr:cNvSpPr/>
      </xdr:nvSpPr>
      <xdr:spPr>
        <a:xfrm>
          <a:off x="13578840" y="177043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152944</xdr:rowOff>
    </xdr:from>
    <xdr:to>
      <xdr:col>85</xdr:col>
      <xdr:colOff>127000</xdr:colOff>
      <xdr:row>106</xdr:row>
      <xdr:rowOff>14151</xdr:rowOff>
    </xdr:to>
    <xdr:cxnSp macro="">
      <xdr:nvCxnSpPr>
        <xdr:cNvPr id="876" name="直線コネクタ 875">
          <a:extLst>
            <a:ext uri="{FF2B5EF4-FFF2-40B4-BE49-F238E27FC236}">
              <a16:creationId xmlns:a16="http://schemas.microsoft.com/office/drawing/2014/main" id="{18B3A041-021E-450B-A50B-77FC00C5A352}"/>
            </a:ext>
          </a:extLst>
        </xdr:cNvPr>
        <xdr:cNvCxnSpPr/>
      </xdr:nvCxnSpPr>
      <xdr:spPr>
        <a:xfrm>
          <a:off x="13629640" y="17755144"/>
          <a:ext cx="74676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4173</xdr:rowOff>
    </xdr:from>
    <xdr:to>
      <xdr:col>76</xdr:col>
      <xdr:colOff>165100</xdr:colOff>
      <xdr:row>105</xdr:row>
      <xdr:rowOff>105773</xdr:rowOff>
    </xdr:to>
    <xdr:sp macro="" textlink="">
      <xdr:nvSpPr>
        <xdr:cNvPr id="877" name="楕円 876">
          <a:extLst>
            <a:ext uri="{FF2B5EF4-FFF2-40B4-BE49-F238E27FC236}">
              <a16:creationId xmlns:a16="http://schemas.microsoft.com/office/drawing/2014/main" id="{4D473A81-5A65-4803-973A-327F89A0F915}"/>
            </a:ext>
          </a:extLst>
        </xdr:cNvPr>
        <xdr:cNvSpPr/>
      </xdr:nvSpPr>
      <xdr:spPr>
        <a:xfrm>
          <a:off x="1280414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54973</xdr:rowOff>
    </xdr:from>
    <xdr:to>
      <xdr:col>81</xdr:col>
      <xdr:colOff>50800</xdr:colOff>
      <xdr:row>105</xdr:row>
      <xdr:rowOff>152944</xdr:rowOff>
    </xdr:to>
    <xdr:cxnSp macro="">
      <xdr:nvCxnSpPr>
        <xdr:cNvPr id="878" name="直線コネクタ 877">
          <a:extLst>
            <a:ext uri="{FF2B5EF4-FFF2-40B4-BE49-F238E27FC236}">
              <a16:creationId xmlns:a16="http://schemas.microsoft.com/office/drawing/2014/main" id="{F3275B87-1095-4716-861E-56692AD929E4}"/>
            </a:ext>
          </a:extLst>
        </xdr:cNvPr>
        <xdr:cNvCxnSpPr/>
      </xdr:nvCxnSpPr>
      <xdr:spPr>
        <a:xfrm>
          <a:off x="12854940" y="17657173"/>
          <a:ext cx="7747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142966</xdr:rowOff>
    </xdr:from>
    <xdr:to>
      <xdr:col>72</xdr:col>
      <xdr:colOff>38100</xdr:colOff>
      <xdr:row>105</xdr:row>
      <xdr:rowOff>73116</xdr:rowOff>
    </xdr:to>
    <xdr:sp macro="" textlink="">
      <xdr:nvSpPr>
        <xdr:cNvPr id="879" name="楕円 878">
          <a:extLst>
            <a:ext uri="{FF2B5EF4-FFF2-40B4-BE49-F238E27FC236}">
              <a16:creationId xmlns:a16="http://schemas.microsoft.com/office/drawing/2014/main" id="{E31D7507-1A73-4AF1-A0C2-887F11127B22}"/>
            </a:ext>
          </a:extLst>
        </xdr:cNvPr>
        <xdr:cNvSpPr/>
      </xdr:nvSpPr>
      <xdr:spPr>
        <a:xfrm>
          <a:off x="12029440" y="175775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22316</xdr:rowOff>
    </xdr:from>
    <xdr:to>
      <xdr:col>76</xdr:col>
      <xdr:colOff>114300</xdr:colOff>
      <xdr:row>105</xdr:row>
      <xdr:rowOff>54973</xdr:rowOff>
    </xdr:to>
    <xdr:cxnSp macro="">
      <xdr:nvCxnSpPr>
        <xdr:cNvPr id="880" name="直線コネクタ 879">
          <a:extLst>
            <a:ext uri="{FF2B5EF4-FFF2-40B4-BE49-F238E27FC236}">
              <a16:creationId xmlns:a16="http://schemas.microsoft.com/office/drawing/2014/main" id="{C4FD55CB-E32F-4972-97FB-E64F233551DB}"/>
            </a:ext>
          </a:extLst>
        </xdr:cNvPr>
        <xdr:cNvCxnSpPr/>
      </xdr:nvCxnSpPr>
      <xdr:spPr>
        <a:xfrm>
          <a:off x="12072620" y="17624516"/>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61323</xdr:rowOff>
    </xdr:from>
    <xdr:to>
      <xdr:col>67</xdr:col>
      <xdr:colOff>101600</xdr:colOff>
      <xdr:row>104</xdr:row>
      <xdr:rowOff>162923</xdr:rowOff>
    </xdr:to>
    <xdr:sp macro="" textlink="">
      <xdr:nvSpPr>
        <xdr:cNvPr id="881" name="楕円 880">
          <a:extLst>
            <a:ext uri="{FF2B5EF4-FFF2-40B4-BE49-F238E27FC236}">
              <a16:creationId xmlns:a16="http://schemas.microsoft.com/office/drawing/2014/main" id="{D0ACC332-2733-4032-A74F-6D4D1997413B}"/>
            </a:ext>
          </a:extLst>
        </xdr:cNvPr>
        <xdr:cNvSpPr/>
      </xdr:nvSpPr>
      <xdr:spPr>
        <a:xfrm>
          <a:off x="11231880" y="1749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112123</xdr:rowOff>
    </xdr:from>
    <xdr:to>
      <xdr:col>71</xdr:col>
      <xdr:colOff>177800</xdr:colOff>
      <xdr:row>105</xdr:row>
      <xdr:rowOff>22316</xdr:rowOff>
    </xdr:to>
    <xdr:cxnSp macro="">
      <xdr:nvCxnSpPr>
        <xdr:cNvPr id="882" name="直線コネクタ 881">
          <a:extLst>
            <a:ext uri="{FF2B5EF4-FFF2-40B4-BE49-F238E27FC236}">
              <a16:creationId xmlns:a16="http://schemas.microsoft.com/office/drawing/2014/main" id="{A56ACE19-D61E-4356-BFB1-7B45B12F48A2}"/>
            </a:ext>
          </a:extLst>
        </xdr:cNvPr>
        <xdr:cNvCxnSpPr/>
      </xdr:nvCxnSpPr>
      <xdr:spPr>
        <a:xfrm>
          <a:off x="11282680" y="17546683"/>
          <a:ext cx="789940" cy="7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83" name="n_1aveValue【庁舎】&#10;有形固定資産減価償却率">
          <a:extLst>
            <a:ext uri="{FF2B5EF4-FFF2-40B4-BE49-F238E27FC236}">
              <a16:creationId xmlns:a16="http://schemas.microsoft.com/office/drawing/2014/main" id="{E7B81D19-9BFD-4AE2-9446-FC90D0C8063E}"/>
            </a:ext>
          </a:extLst>
        </xdr:cNvPr>
        <xdr:cNvSpPr txBox="1"/>
      </xdr:nvSpPr>
      <xdr:spPr>
        <a:xfrm>
          <a:off x="13437244" y="1730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84" name="n_2aveValue【庁舎】&#10;有形固定資産減価償却率">
          <a:extLst>
            <a:ext uri="{FF2B5EF4-FFF2-40B4-BE49-F238E27FC236}">
              <a16:creationId xmlns:a16="http://schemas.microsoft.com/office/drawing/2014/main" id="{D2EF9C56-BDB9-4CB2-80AA-30FB49381241}"/>
            </a:ext>
          </a:extLst>
        </xdr:cNvPr>
        <xdr:cNvSpPr txBox="1"/>
      </xdr:nvSpPr>
      <xdr:spPr>
        <a:xfrm>
          <a:off x="12675244" y="1730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885" name="n_3aveValue【庁舎】&#10;有形固定資産減価償却率">
          <a:extLst>
            <a:ext uri="{FF2B5EF4-FFF2-40B4-BE49-F238E27FC236}">
              <a16:creationId xmlns:a16="http://schemas.microsoft.com/office/drawing/2014/main" id="{7B437A22-40C7-4685-9207-7A42BD81F817}"/>
            </a:ext>
          </a:extLst>
        </xdr:cNvPr>
        <xdr:cNvSpPr txBox="1"/>
      </xdr:nvSpPr>
      <xdr:spPr>
        <a:xfrm>
          <a:off x="11900544" y="17294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5459</xdr:rowOff>
    </xdr:from>
    <xdr:ext cx="405111" cy="259045"/>
    <xdr:sp macro="" textlink="">
      <xdr:nvSpPr>
        <xdr:cNvPr id="886" name="n_4aveValue【庁舎】&#10;有形固定資産減価償却率">
          <a:extLst>
            <a:ext uri="{FF2B5EF4-FFF2-40B4-BE49-F238E27FC236}">
              <a16:creationId xmlns:a16="http://schemas.microsoft.com/office/drawing/2014/main" id="{BD3D9AE0-F999-4160-8DD1-99469947DFA8}"/>
            </a:ext>
          </a:extLst>
        </xdr:cNvPr>
        <xdr:cNvSpPr txBox="1"/>
      </xdr:nvSpPr>
      <xdr:spPr>
        <a:xfrm>
          <a:off x="11102984" y="1760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23421</xdr:rowOff>
    </xdr:from>
    <xdr:ext cx="405111" cy="259045"/>
    <xdr:sp macro="" textlink="">
      <xdr:nvSpPr>
        <xdr:cNvPr id="887" name="n_1mainValue【庁舎】&#10;有形固定資産減価償却率">
          <a:extLst>
            <a:ext uri="{FF2B5EF4-FFF2-40B4-BE49-F238E27FC236}">
              <a16:creationId xmlns:a16="http://schemas.microsoft.com/office/drawing/2014/main" id="{C02A47E2-790F-4363-B11D-6B88F3124FB5}"/>
            </a:ext>
          </a:extLst>
        </xdr:cNvPr>
        <xdr:cNvSpPr txBox="1"/>
      </xdr:nvSpPr>
      <xdr:spPr>
        <a:xfrm>
          <a:off x="13437244" y="17793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96900</xdr:rowOff>
    </xdr:from>
    <xdr:ext cx="405111" cy="259045"/>
    <xdr:sp macro="" textlink="">
      <xdr:nvSpPr>
        <xdr:cNvPr id="888" name="n_2mainValue【庁舎】&#10;有形固定資産減価償却率">
          <a:extLst>
            <a:ext uri="{FF2B5EF4-FFF2-40B4-BE49-F238E27FC236}">
              <a16:creationId xmlns:a16="http://schemas.microsoft.com/office/drawing/2014/main" id="{4EF15DB9-1EBA-4A07-B6AF-58ED36FF049B}"/>
            </a:ext>
          </a:extLst>
        </xdr:cNvPr>
        <xdr:cNvSpPr txBox="1"/>
      </xdr:nvSpPr>
      <xdr:spPr>
        <a:xfrm>
          <a:off x="12675244"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64243</xdr:rowOff>
    </xdr:from>
    <xdr:ext cx="405111" cy="259045"/>
    <xdr:sp macro="" textlink="">
      <xdr:nvSpPr>
        <xdr:cNvPr id="889" name="n_3mainValue【庁舎】&#10;有形固定資産減価償却率">
          <a:extLst>
            <a:ext uri="{FF2B5EF4-FFF2-40B4-BE49-F238E27FC236}">
              <a16:creationId xmlns:a16="http://schemas.microsoft.com/office/drawing/2014/main" id="{9724895A-6201-4A86-B934-EE64CF7BB41C}"/>
            </a:ext>
          </a:extLst>
        </xdr:cNvPr>
        <xdr:cNvSpPr txBox="1"/>
      </xdr:nvSpPr>
      <xdr:spPr>
        <a:xfrm>
          <a:off x="11900544" y="1766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8000</xdr:rowOff>
    </xdr:from>
    <xdr:ext cx="405111" cy="259045"/>
    <xdr:sp macro="" textlink="">
      <xdr:nvSpPr>
        <xdr:cNvPr id="890" name="n_4mainValue【庁舎】&#10;有形固定資産減価償却率">
          <a:extLst>
            <a:ext uri="{FF2B5EF4-FFF2-40B4-BE49-F238E27FC236}">
              <a16:creationId xmlns:a16="http://schemas.microsoft.com/office/drawing/2014/main" id="{A8485945-C3DF-4D2D-A475-099865487594}"/>
            </a:ext>
          </a:extLst>
        </xdr:cNvPr>
        <xdr:cNvSpPr txBox="1"/>
      </xdr:nvSpPr>
      <xdr:spPr>
        <a:xfrm>
          <a:off x="11102984" y="1727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B3D02824-78C1-491F-BAE9-734DEE09C392}"/>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0C28A241-1629-4062-A9C4-B2D206D853C9}"/>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610FB80B-825A-4F9A-AA54-7DBB75136D49}"/>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F8BD1CE2-80CA-40AE-AA23-23516E193412}"/>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92CD53AA-7DBF-4E31-AB90-46042BEE58FF}"/>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25E828AB-6693-414E-A0EE-DDEE228D40D3}"/>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9635778B-31DF-478D-B600-146D48861817}"/>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EE6B717E-F0A0-413F-AE7C-219C8FBAF53C}"/>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282CF2D3-CEFF-428E-9438-F2AEC53EA724}"/>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58D9DED7-33FE-4EE5-B29B-4F63B14E255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a:extLst>
            <a:ext uri="{FF2B5EF4-FFF2-40B4-BE49-F238E27FC236}">
              <a16:creationId xmlns:a16="http://schemas.microsoft.com/office/drawing/2014/main" id="{52CE1EC9-2913-42E8-BE0E-B2968CA5710A}"/>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a:extLst>
            <a:ext uri="{FF2B5EF4-FFF2-40B4-BE49-F238E27FC236}">
              <a16:creationId xmlns:a16="http://schemas.microsoft.com/office/drawing/2014/main" id="{DFA35613-0B33-48C4-A8AD-312592E3EC2D}"/>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a:extLst>
            <a:ext uri="{FF2B5EF4-FFF2-40B4-BE49-F238E27FC236}">
              <a16:creationId xmlns:a16="http://schemas.microsoft.com/office/drawing/2014/main" id="{67185EDB-2D9A-42D0-BAD6-F3F913AFA33D}"/>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a:extLst>
            <a:ext uri="{FF2B5EF4-FFF2-40B4-BE49-F238E27FC236}">
              <a16:creationId xmlns:a16="http://schemas.microsoft.com/office/drawing/2014/main" id="{942E9427-3574-45A7-B95F-1C3EFB32F4F5}"/>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a:extLst>
            <a:ext uri="{FF2B5EF4-FFF2-40B4-BE49-F238E27FC236}">
              <a16:creationId xmlns:a16="http://schemas.microsoft.com/office/drawing/2014/main" id="{8304AFAE-1BC4-4810-BF5F-03116C2AF657}"/>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a:extLst>
            <a:ext uri="{FF2B5EF4-FFF2-40B4-BE49-F238E27FC236}">
              <a16:creationId xmlns:a16="http://schemas.microsoft.com/office/drawing/2014/main" id="{7B19E939-D764-469C-86AF-7E69F4AD9EBD}"/>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a:extLst>
            <a:ext uri="{FF2B5EF4-FFF2-40B4-BE49-F238E27FC236}">
              <a16:creationId xmlns:a16="http://schemas.microsoft.com/office/drawing/2014/main" id="{E4CF01C9-B8C6-4676-8607-5FEFBF047B27}"/>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a:extLst>
            <a:ext uri="{FF2B5EF4-FFF2-40B4-BE49-F238E27FC236}">
              <a16:creationId xmlns:a16="http://schemas.microsoft.com/office/drawing/2014/main" id="{E9AF3605-C072-4BEA-8007-49AE94B68D94}"/>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a:extLst>
            <a:ext uri="{FF2B5EF4-FFF2-40B4-BE49-F238E27FC236}">
              <a16:creationId xmlns:a16="http://schemas.microsoft.com/office/drawing/2014/main" id="{70550E61-6213-45B5-A1D7-F7BA23CBF90E}"/>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a:extLst>
            <a:ext uri="{FF2B5EF4-FFF2-40B4-BE49-F238E27FC236}">
              <a16:creationId xmlns:a16="http://schemas.microsoft.com/office/drawing/2014/main" id="{3D18223C-6266-4083-B6D6-69B33BD26862}"/>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a:extLst>
            <a:ext uri="{FF2B5EF4-FFF2-40B4-BE49-F238E27FC236}">
              <a16:creationId xmlns:a16="http://schemas.microsoft.com/office/drawing/2014/main" id="{0AF2AF0D-0052-4412-AA15-88C9EF6715A4}"/>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a:extLst>
            <a:ext uri="{FF2B5EF4-FFF2-40B4-BE49-F238E27FC236}">
              <a16:creationId xmlns:a16="http://schemas.microsoft.com/office/drawing/2014/main" id="{B12B0AA8-B319-4987-96C6-7765DE82B9C5}"/>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2317BCDB-F356-4A62-9B6E-FB00FA5D325F}"/>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510BE2EC-B80B-411B-8E67-67E14200748B}"/>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3D14973D-E407-4397-B572-DBEA17EB2E7E}"/>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a:extLst>
            <a:ext uri="{FF2B5EF4-FFF2-40B4-BE49-F238E27FC236}">
              <a16:creationId xmlns:a16="http://schemas.microsoft.com/office/drawing/2014/main" id="{8B6D4175-CBC0-4E92-A411-2C7DECF01CE6}"/>
            </a:ext>
          </a:extLst>
        </xdr:cNvPr>
        <xdr:cNvCxnSpPr/>
      </xdr:nvCxnSpPr>
      <xdr:spPr>
        <a:xfrm flipV="1">
          <a:off x="19509104" y="1671011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a:extLst>
            <a:ext uri="{FF2B5EF4-FFF2-40B4-BE49-F238E27FC236}">
              <a16:creationId xmlns:a16="http://schemas.microsoft.com/office/drawing/2014/main" id="{96ABABF2-1734-4E08-848C-36AF20DDCD90}"/>
            </a:ext>
          </a:extLst>
        </xdr:cNvPr>
        <xdr:cNvSpPr txBox="1"/>
      </xdr:nvSpPr>
      <xdr:spPr>
        <a:xfrm>
          <a:off x="19547840" y="1830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a:extLst>
            <a:ext uri="{FF2B5EF4-FFF2-40B4-BE49-F238E27FC236}">
              <a16:creationId xmlns:a16="http://schemas.microsoft.com/office/drawing/2014/main" id="{EB3CE682-43D9-4448-8296-9CA9F134E647}"/>
            </a:ext>
          </a:extLst>
        </xdr:cNvPr>
        <xdr:cNvCxnSpPr/>
      </xdr:nvCxnSpPr>
      <xdr:spPr>
        <a:xfrm>
          <a:off x="19443700" y="18298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a:extLst>
            <a:ext uri="{FF2B5EF4-FFF2-40B4-BE49-F238E27FC236}">
              <a16:creationId xmlns:a16="http://schemas.microsoft.com/office/drawing/2014/main" id="{A951AF43-19C2-41AE-B16A-547E911E2B72}"/>
            </a:ext>
          </a:extLst>
        </xdr:cNvPr>
        <xdr:cNvSpPr txBox="1"/>
      </xdr:nvSpPr>
      <xdr:spPr>
        <a:xfrm>
          <a:off x="19547840" y="1648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a:extLst>
            <a:ext uri="{FF2B5EF4-FFF2-40B4-BE49-F238E27FC236}">
              <a16:creationId xmlns:a16="http://schemas.microsoft.com/office/drawing/2014/main" id="{163F5995-21C2-4879-88EE-6214871EDF9D}"/>
            </a:ext>
          </a:extLst>
        </xdr:cNvPr>
        <xdr:cNvCxnSpPr/>
      </xdr:nvCxnSpPr>
      <xdr:spPr>
        <a:xfrm>
          <a:off x="19443700" y="16710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921" name="【庁舎】&#10;一人当たり面積平均値テキスト">
          <a:extLst>
            <a:ext uri="{FF2B5EF4-FFF2-40B4-BE49-F238E27FC236}">
              <a16:creationId xmlns:a16="http://schemas.microsoft.com/office/drawing/2014/main" id="{83BA3BFC-2310-4F51-9247-17719B6F502D}"/>
            </a:ext>
          </a:extLst>
        </xdr:cNvPr>
        <xdr:cNvSpPr txBox="1"/>
      </xdr:nvSpPr>
      <xdr:spPr>
        <a:xfrm>
          <a:off x="19547840" y="17650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a:extLst>
            <a:ext uri="{FF2B5EF4-FFF2-40B4-BE49-F238E27FC236}">
              <a16:creationId xmlns:a16="http://schemas.microsoft.com/office/drawing/2014/main" id="{9E4191CC-ECFC-487F-AF26-686BE5C3A7EB}"/>
            </a:ext>
          </a:extLst>
        </xdr:cNvPr>
        <xdr:cNvSpPr/>
      </xdr:nvSpPr>
      <xdr:spPr>
        <a:xfrm>
          <a:off x="19458940" y="1767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3" name="フローチャート: 判断 922">
          <a:extLst>
            <a:ext uri="{FF2B5EF4-FFF2-40B4-BE49-F238E27FC236}">
              <a16:creationId xmlns:a16="http://schemas.microsoft.com/office/drawing/2014/main" id="{324216F4-1C16-499E-BB63-07818E09A281}"/>
            </a:ext>
          </a:extLst>
        </xdr:cNvPr>
        <xdr:cNvSpPr/>
      </xdr:nvSpPr>
      <xdr:spPr>
        <a:xfrm>
          <a:off x="18735040" y="176945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4" name="フローチャート: 判断 923">
          <a:extLst>
            <a:ext uri="{FF2B5EF4-FFF2-40B4-BE49-F238E27FC236}">
              <a16:creationId xmlns:a16="http://schemas.microsoft.com/office/drawing/2014/main" id="{E82139C1-9DC7-4C14-9FFB-2B21937F2D54}"/>
            </a:ext>
          </a:extLst>
        </xdr:cNvPr>
        <xdr:cNvSpPr/>
      </xdr:nvSpPr>
      <xdr:spPr>
        <a:xfrm>
          <a:off x="17937480" y="17697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5" name="フローチャート: 判断 924">
          <a:extLst>
            <a:ext uri="{FF2B5EF4-FFF2-40B4-BE49-F238E27FC236}">
              <a16:creationId xmlns:a16="http://schemas.microsoft.com/office/drawing/2014/main" id="{17933EB7-E86C-4A73-B0AC-1E0D08FB4FF0}"/>
            </a:ext>
          </a:extLst>
        </xdr:cNvPr>
        <xdr:cNvSpPr/>
      </xdr:nvSpPr>
      <xdr:spPr>
        <a:xfrm>
          <a:off x="17162780" y="17697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6" name="フローチャート: 判断 925">
          <a:extLst>
            <a:ext uri="{FF2B5EF4-FFF2-40B4-BE49-F238E27FC236}">
              <a16:creationId xmlns:a16="http://schemas.microsoft.com/office/drawing/2014/main" id="{4DF70E81-7EAE-474F-A959-130281B3BA25}"/>
            </a:ext>
          </a:extLst>
        </xdr:cNvPr>
        <xdr:cNvSpPr/>
      </xdr:nvSpPr>
      <xdr:spPr>
        <a:xfrm>
          <a:off x="16388080" y="177108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34CF5142-6164-40CD-BF4D-72C37B2FFF4C}"/>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8F805F77-E2B0-40B5-B223-961512FDABFC}"/>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1D384BCA-DEB6-47CF-8B3B-2ACD604DD83B}"/>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4B52DF2B-35B0-4DD8-8A1A-A727A0F55A48}"/>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6BEBFA15-ED53-47B6-A590-DC831001F373}"/>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165826</xdr:rowOff>
    </xdr:from>
    <xdr:to>
      <xdr:col>116</xdr:col>
      <xdr:colOff>114300</xdr:colOff>
      <xdr:row>105</xdr:row>
      <xdr:rowOff>95976</xdr:rowOff>
    </xdr:to>
    <xdr:sp macro="" textlink="">
      <xdr:nvSpPr>
        <xdr:cNvPr id="932" name="楕円 931">
          <a:extLst>
            <a:ext uri="{FF2B5EF4-FFF2-40B4-BE49-F238E27FC236}">
              <a16:creationId xmlns:a16="http://schemas.microsoft.com/office/drawing/2014/main" id="{646E503E-9028-4190-BA07-3DAED015170C}"/>
            </a:ext>
          </a:extLst>
        </xdr:cNvPr>
        <xdr:cNvSpPr/>
      </xdr:nvSpPr>
      <xdr:spPr>
        <a:xfrm>
          <a:off x="19458940" y="176003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17253</xdr:rowOff>
    </xdr:from>
    <xdr:ext cx="469744" cy="259045"/>
    <xdr:sp macro="" textlink="">
      <xdr:nvSpPr>
        <xdr:cNvPr id="933" name="【庁舎】&#10;一人当たり面積該当値テキスト">
          <a:extLst>
            <a:ext uri="{FF2B5EF4-FFF2-40B4-BE49-F238E27FC236}">
              <a16:creationId xmlns:a16="http://schemas.microsoft.com/office/drawing/2014/main" id="{47188F73-FADD-4A1A-B3DA-A18B2C956620}"/>
            </a:ext>
          </a:extLst>
        </xdr:cNvPr>
        <xdr:cNvSpPr txBox="1"/>
      </xdr:nvSpPr>
      <xdr:spPr>
        <a:xfrm>
          <a:off x="19547840" y="1745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169092</xdr:rowOff>
    </xdr:from>
    <xdr:to>
      <xdr:col>112</xdr:col>
      <xdr:colOff>38100</xdr:colOff>
      <xdr:row>105</xdr:row>
      <xdr:rowOff>99242</xdr:rowOff>
    </xdr:to>
    <xdr:sp macro="" textlink="">
      <xdr:nvSpPr>
        <xdr:cNvPr id="934" name="楕円 933">
          <a:extLst>
            <a:ext uri="{FF2B5EF4-FFF2-40B4-BE49-F238E27FC236}">
              <a16:creationId xmlns:a16="http://schemas.microsoft.com/office/drawing/2014/main" id="{70AA5A12-7487-4D0D-A963-A377771E6247}"/>
            </a:ext>
          </a:extLst>
        </xdr:cNvPr>
        <xdr:cNvSpPr/>
      </xdr:nvSpPr>
      <xdr:spPr>
        <a:xfrm>
          <a:off x="18735040" y="176036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45176</xdr:rowOff>
    </xdr:from>
    <xdr:to>
      <xdr:col>116</xdr:col>
      <xdr:colOff>63500</xdr:colOff>
      <xdr:row>105</xdr:row>
      <xdr:rowOff>48442</xdr:rowOff>
    </xdr:to>
    <xdr:cxnSp macro="">
      <xdr:nvCxnSpPr>
        <xdr:cNvPr id="935" name="直線コネクタ 934">
          <a:extLst>
            <a:ext uri="{FF2B5EF4-FFF2-40B4-BE49-F238E27FC236}">
              <a16:creationId xmlns:a16="http://schemas.microsoft.com/office/drawing/2014/main" id="{1A967A5B-8FF8-4C0D-9FE1-B7B432B40215}"/>
            </a:ext>
          </a:extLst>
        </xdr:cNvPr>
        <xdr:cNvCxnSpPr/>
      </xdr:nvCxnSpPr>
      <xdr:spPr>
        <a:xfrm flipV="1">
          <a:off x="18778220" y="17647376"/>
          <a:ext cx="7315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4173</xdr:rowOff>
    </xdr:from>
    <xdr:to>
      <xdr:col>107</xdr:col>
      <xdr:colOff>101600</xdr:colOff>
      <xdr:row>105</xdr:row>
      <xdr:rowOff>105773</xdr:rowOff>
    </xdr:to>
    <xdr:sp macro="" textlink="">
      <xdr:nvSpPr>
        <xdr:cNvPr id="936" name="楕円 935">
          <a:extLst>
            <a:ext uri="{FF2B5EF4-FFF2-40B4-BE49-F238E27FC236}">
              <a16:creationId xmlns:a16="http://schemas.microsoft.com/office/drawing/2014/main" id="{893D0207-DB9A-4641-9CE5-71EE7DAE042A}"/>
            </a:ext>
          </a:extLst>
        </xdr:cNvPr>
        <xdr:cNvSpPr/>
      </xdr:nvSpPr>
      <xdr:spPr>
        <a:xfrm>
          <a:off x="1793748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48442</xdr:rowOff>
    </xdr:from>
    <xdr:to>
      <xdr:col>111</xdr:col>
      <xdr:colOff>177800</xdr:colOff>
      <xdr:row>105</xdr:row>
      <xdr:rowOff>54973</xdr:rowOff>
    </xdr:to>
    <xdr:cxnSp macro="">
      <xdr:nvCxnSpPr>
        <xdr:cNvPr id="937" name="直線コネクタ 936">
          <a:extLst>
            <a:ext uri="{FF2B5EF4-FFF2-40B4-BE49-F238E27FC236}">
              <a16:creationId xmlns:a16="http://schemas.microsoft.com/office/drawing/2014/main" id="{ACB08C6F-F23B-4E8B-A230-837968CFE8BA}"/>
            </a:ext>
          </a:extLst>
        </xdr:cNvPr>
        <xdr:cNvCxnSpPr/>
      </xdr:nvCxnSpPr>
      <xdr:spPr>
        <a:xfrm flipV="1">
          <a:off x="17988280" y="17650642"/>
          <a:ext cx="78994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7438</xdr:rowOff>
    </xdr:from>
    <xdr:to>
      <xdr:col>102</xdr:col>
      <xdr:colOff>165100</xdr:colOff>
      <xdr:row>105</xdr:row>
      <xdr:rowOff>109038</xdr:rowOff>
    </xdr:to>
    <xdr:sp macro="" textlink="">
      <xdr:nvSpPr>
        <xdr:cNvPr id="938" name="楕円 937">
          <a:extLst>
            <a:ext uri="{FF2B5EF4-FFF2-40B4-BE49-F238E27FC236}">
              <a16:creationId xmlns:a16="http://schemas.microsoft.com/office/drawing/2014/main" id="{A5D6EE7B-9040-41C0-8D03-2CE724C50417}"/>
            </a:ext>
          </a:extLst>
        </xdr:cNvPr>
        <xdr:cNvSpPr/>
      </xdr:nvSpPr>
      <xdr:spPr>
        <a:xfrm>
          <a:off x="1716278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54973</xdr:rowOff>
    </xdr:from>
    <xdr:to>
      <xdr:col>107</xdr:col>
      <xdr:colOff>50800</xdr:colOff>
      <xdr:row>105</xdr:row>
      <xdr:rowOff>58238</xdr:rowOff>
    </xdr:to>
    <xdr:cxnSp macro="">
      <xdr:nvCxnSpPr>
        <xdr:cNvPr id="939" name="直線コネクタ 938">
          <a:extLst>
            <a:ext uri="{FF2B5EF4-FFF2-40B4-BE49-F238E27FC236}">
              <a16:creationId xmlns:a16="http://schemas.microsoft.com/office/drawing/2014/main" id="{D40F8128-B5AE-4191-992D-71F4555FE33F}"/>
            </a:ext>
          </a:extLst>
        </xdr:cNvPr>
        <xdr:cNvCxnSpPr/>
      </xdr:nvCxnSpPr>
      <xdr:spPr>
        <a:xfrm flipV="1">
          <a:off x="17213580" y="17657173"/>
          <a:ext cx="7747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940" name="楕円 939">
          <a:extLst>
            <a:ext uri="{FF2B5EF4-FFF2-40B4-BE49-F238E27FC236}">
              <a16:creationId xmlns:a16="http://schemas.microsoft.com/office/drawing/2014/main" id="{60273044-D464-473B-B83F-67EC4427FE8B}"/>
            </a:ext>
          </a:extLst>
        </xdr:cNvPr>
        <xdr:cNvSpPr/>
      </xdr:nvSpPr>
      <xdr:spPr>
        <a:xfrm>
          <a:off x="16388080" y="176161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58238</xdr:rowOff>
    </xdr:from>
    <xdr:to>
      <xdr:col>102</xdr:col>
      <xdr:colOff>114300</xdr:colOff>
      <xdr:row>105</xdr:row>
      <xdr:rowOff>64770</xdr:rowOff>
    </xdr:to>
    <xdr:cxnSp macro="">
      <xdr:nvCxnSpPr>
        <xdr:cNvPr id="941" name="直線コネクタ 940">
          <a:extLst>
            <a:ext uri="{FF2B5EF4-FFF2-40B4-BE49-F238E27FC236}">
              <a16:creationId xmlns:a16="http://schemas.microsoft.com/office/drawing/2014/main" id="{72D9789B-0E73-4C31-863D-73694B9E5E03}"/>
            </a:ext>
          </a:extLst>
        </xdr:cNvPr>
        <xdr:cNvCxnSpPr/>
      </xdr:nvCxnSpPr>
      <xdr:spPr>
        <a:xfrm flipV="1">
          <a:off x="16431260" y="17660438"/>
          <a:ext cx="7823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13625</xdr:rowOff>
    </xdr:from>
    <xdr:ext cx="469744" cy="259045"/>
    <xdr:sp macro="" textlink="">
      <xdr:nvSpPr>
        <xdr:cNvPr id="942" name="n_1aveValue【庁舎】&#10;一人当たり面積">
          <a:extLst>
            <a:ext uri="{FF2B5EF4-FFF2-40B4-BE49-F238E27FC236}">
              <a16:creationId xmlns:a16="http://schemas.microsoft.com/office/drawing/2014/main" id="{E3641E6D-5166-44EA-A4A3-7254E349DBEE}"/>
            </a:ext>
          </a:extLst>
        </xdr:cNvPr>
        <xdr:cNvSpPr txBox="1"/>
      </xdr:nvSpPr>
      <xdr:spPr>
        <a:xfrm>
          <a:off x="18561127" y="1778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16890</xdr:rowOff>
    </xdr:from>
    <xdr:ext cx="469744" cy="259045"/>
    <xdr:sp macro="" textlink="">
      <xdr:nvSpPr>
        <xdr:cNvPr id="943" name="n_2aveValue【庁舎】&#10;一人当たり面積">
          <a:extLst>
            <a:ext uri="{FF2B5EF4-FFF2-40B4-BE49-F238E27FC236}">
              <a16:creationId xmlns:a16="http://schemas.microsoft.com/office/drawing/2014/main" id="{502674D4-D08B-4C2E-9DF2-89C8A933CB4D}"/>
            </a:ext>
          </a:extLst>
        </xdr:cNvPr>
        <xdr:cNvSpPr txBox="1"/>
      </xdr:nvSpPr>
      <xdr:spPr>
        <a:xfrm>
          <a:off x="17776267" y="177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16890</xdr:rowOff>
    </xdr:from>
    <xdr:ext cx="469744" cy="259045"/>
    <xdr:sp macro="" textlink="">
      <xdr:nvSpPr>
        <xdr:cNvPr id="944" name="n_3aveValue【庁舎】&#10;一人当たり面積">
          <a:extLst>
            <a:ext uri="{FF2B5EF4-FFF2-40B4-BE49-F238E27FC236}">
              <a16:creationId xmlns:a16="http://schemas.microsoft.com/office/drawing/2014/main" id="{DE8DF314-C5FF-4C72-82D3-00F63397B978}"/>
            </a:ext>
          </a:extLst>
        </xdr:cNvPr>
        <xdr:cNvSpPr txBox="1"/>
      </xdr:nvSpPr>
      <xdr:spPr>
        <a:xfrm>
          <a:off x="17001567" y="177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29953</xdr:rowOff>
    </xdr:from>
    <xdr:ext cx="469744" cy="259045"/>
    <xdr:sp macro="" textlink="">
      <xdr:nvSpPr>
        <xdr:cNvPr id="945" name="n_4aveValue【庁舎】&#10;一人当たり面積">
          <a:extLst>
            <a:ext uri="{FF2B5EF4-FFF2-40B4-BE49-F238E27FC236}">
              <a16:creationId xmlns:a16="http://schemas.microsoft.com/office/drawing/2014/main" id="{4BAF10AE-60E7-49F7-BF35-D0D1AFF7CBB8}"/>
            </a:ext>
          </a:extLst>
        </xdr:cNvPr>
        <xdr:cNvSpPr txBox="1"/>
      </xdr:nvSpPr>
      <xdr:spPr>
        <a:xfrm>
          <a:off x="16226867" y="1779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115769</xdr:rowOff>
    </xdr:from>
    <xdr:ext cx="469744" cy="259045"/>
    <xdr:sp macro="" textlink="">
      <xdr:nvSpPr>
        <xdr:cNvPr id="946" name="n_1mainValue【庁舎】&#10;一人当たり面積">
          <a:extLst>
            <a:ext uri="{FF2B5EF4-FFF2-40B4-BE49-F238E27FC236}">
              <a16:creationId xmlns:a16="http://schemas.microsoft.com/office/drawing/2014/main" id="{7A46D508-46FE-4B36-9BD0-4A7C13E5CCC7}"/>
            </a:ext>
          </a:extLst>
        </xdr:cNvPr>
        <xdr:cNvSpPr txBox="1"/>
      </xdr:nvSpPr>
      <xdr:spPr>
        <a:xfrm>
          <a:off x="18561127" y="173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122300</xdr:rowOff>
    </xdr:from>
    <xdr:ext cx="469744" cy="259045"/>
    <xdr:sp macro="" textlink="">
      <xdr:nvSpPr>
        <xdr:cNvPr id="947" name="n_2mainValue【庁舎】&#10;一人当たり面積">
          <a:extLst>
            <a:ext uri="{FF2B5EF4-FFF2-40B4-BE49-F238E27FC236}">
              <a16:creationId xmlns:a16="http://schemas.microsoft.com/office/drawing/2014/main" id="{808EDF87-7C32-4851-90C9-082F6136A3C8}"/>
            </a:ext>
          </a:extLst>
        </xdr:cNvPr>
        <xdr:cNvSpPr txBox="1"/>
      </xdr:nvSpPr>
      <xdr:spPr>
        <a:xfrm>
          <a:off x="17776267" y="1738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125565</xdr:rowOff>
    </xdr:from>
    <xdr:ext cx="469744" cy="259045"/>
    <xdr:sp macro="" textlink="">
      <xdr:nvSpPr>
        <xdr:cNvPr id="948" name="n_3mainValue【庁舎】&#10;一人当たり面積">
          <a:extLst>
            <a:ext uri="{FF2B5EF4-FFF2-40B4-BE49-F238E27FC236}">
              <a16:creationId xmlns:a16="http://schemas.microsoft.com/office/drawing/2014/main" id="{6A41C170-DB75-4086-AD39-288403D02440}"/>
            </a:ext>
          </a:extLst>
        </xdr:cNvPr>
        <xdr:cNvSpPr txBox="1"/>
      </xdr:nvSpPr>
      <xdr:spPr>
        <a:xfrm>
          <a:off x="17001567" y="173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132097</xdr:rowOff>
    </xdr:from>
    <xdr:ext cx="469744" cy="259045"/>
    <xdr:sp macro="" textlink="">
      <xdr:nvSpPr>
        <xdr:cNvPr id="949" name="n_4mainValue【庁舎】&#10;一人当たり面積">
          <a:extLst>
            <a:ext uri="{FF2B5EF4-FFF2-40B4-BE49-F238E27FC236}">
              <a16:creationId xmlns:a16="http://schemas.microsoft.com/office/drawing/2014/main" id="{97CAD903-7B19-4C82-ACA4-4345BE654643}"/>
            </a:ext>
          </a:extLst>
        </xdr:cNvPr>
        <xdr:cNvSpPr txBox="1"/>
      </xdr:nvSpPr>
      <xdr:spPr>
        <a:xfrm>
          <a:off x="1622686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C63679C3-5FAE-460E-9BDA-BE0D4A1DE845}"/>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881ADA43-8746-4584-AEFC-299959018889}"/>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0BC8E81C-AA36-44EE-859B-116282E8C955}"/>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類似団体平均、全国平均、京都府平均と比較して有形固定資産減価償却率は、図書館、体育館・プール、一般廃棄物処理施設、保健センター・保健所、庁舎が特に高くなっている。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図書館のうち中央館については築後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年を経過していることから、令和４年度からリニューアルに向けた事業推進を行っている。体育館については、個別施設計画を策定し、計画的な維持管理を行っており、プールについては、平成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に犬甘野プールを閉鎖するなど、計画的な施設再編を行っている。一般廃棄物処理施設のうちし尿処理施設（若宮工場）については、施設の老朽化が進んでいることから、広域連携による業務委託を行うとともに、除却を進めている。医療・保健機能に対するニーズが高い保健センターについては、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年以上が経過して老朽化が進行していることから、計画的な維持保全を図っていく。　類似団体平均、全国平均、京都府平均と比較して特に「一人当たり面積」等が高くなっている施設は、市民会館である。これは、延べ施設面積が</a:t>
          </a:r>
          <a:r>
            <a:rPr kumimoji="1" lang="en-US" altLang="ja-JP" sz="1100">
              <a:solidFill>
                <a:schemeClr val="dk1"/>
              </a:solidFill>
              <a:effectLst/>
              <a:latin typeface="+mn-lt"/>
              <a:ea typeface="+mn-ea"/>
              <a:cs typeface="+mn-cs"/>
            </a:rPr>
            <a:t>27,833</a:t>
          </a:r>
          <a:r>
            <a:rPr kumimoji="1" lang="ja-JP" altLang="ja-JP" sz="1100">
              <a:solidFill>
                <a:schemeClr val="dk1"/>
              </a:solidFill>
              <a:effectLst/>
              <a:latin typeface="+mn-lt"/>
              <a:ea typeface="+mn-ea"/>
              <a:cs typeface="+mn-cs"/>
            </a:rPr>
            <a:t>㎡あるガレリアかめおかの影響が大きく、全世代の生涯学習や憩いの場として多くの市民が利用している。</a:t>
          </a:r>
          <a:endParaRPr lang="ja-JP" altLang="ja-JP" sz="1400">
            <a:effectLst/>
          </a:endParaRPr>
        </a:p>
        <a:p>
          <a:r>
            <a:rPr kumimoji="1" lang="ja-JP" altLang="ja-JP" sz="1100">
              <a:solidFill>
                <a:schemeClr val="dk1"/>
              </a:solidFill>
              <a:effectLst/>
              <a:latin typeface="+mn-lt"/>
              <a:ea typeface="+mn-ea"/>
              <a:cs typeface="+mn-cs"/>
            </a:rPr>
            <a:t>　今後も公共施設等の維持管理にかかる経費の増加に留意しつつ、引き続き、効果的・効率的な施設運営を行っていく。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87,518
86,476
224.80
45,118,425
43,247,703
1,786,869
19,982,102
40,387,940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4826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4826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人当たり職員数」の算出に用いる職員数及び「給与水準（国との比較）」の「ラスパイレス指数」については、各調査対象年度の翌年の地方</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本市の財政力指数は、</a:t>
          </a:r>
          <a:r>
            <a:rPr kumimoji="1" lang="en-US" altLang="ja-JP" sz="1300">
              <a:latin typeface="ＭＳ Ｐゴシック" panose="020B0600070205080204" pitchFamily="50" charset="-128"/>
              <a:ea typeface="ＭＳ Ｐゴシック" panose="020B0600070205080204" pitchFamily="50" charset="-128"/>
            </a:rPr>
            <a:t>0.59</a:t>
          </a:r>
          <a:r>
            <a:rPr kumimoji="1" lang="ja-JP" altLang="en-US" sz="1300">
              <a:latin typeface="ＭＳ Ｐゴシック" panose="020B0600070205080204" pitchFamily="50" charset="-128"/>
              <a:ea typeface="ＭＳ Ｐゴシック" panose="020B0600070205080204" pitchFamily="50" charset="-128"/>
            </a:rPr>
            <a:t>と全国平均の</a:t>
          </a:r>
          <a:r>
            <a:rPr kumimoji="1" lang="en-US" altLang="ja-JP" sz="1300">
              <a:latin typeface="ＭＳ Ｐゴシック" panose="020B0600070205080204" pitchFamily="50" charset="-128"/>
              <a:ea typeface="ＭＳ Ｐゴシック" panose="020B0600070205080204" pitchFamily="50" charset="-128"/>
            </a:rPr>
            <a:t>0.50</a:t>
          </a:r>
          <a:r>
            <a:rPr kumimoji="1" lang="ja-JP" altLang="en-US" sz="1300">
              <a:latin typeface="ＭＳ Ｐゴシック" panose="020B0600070205080204" pitchFamily="50" charset="-128"/>
              <a:ea typeface="ＭＳ Ｐゴシック" panose="020B0600070205080204" pitchFamily="50" charset="-128"/>
            </a:rPr>
            <a:t>及び京都府平均の</a:t>
          </a:r>
          <a:r>
            <a:rPr kumimoji="1" lang="en-US" altLang="ja-JP" sz="1300">
              <a:latin typeface="ＭＳ Ｐゴシック" panose="020B0600070205080204" pitchFamily="50" charset="-128"/>
              <a:ea typeface="ＭＳ Ｐゴシック" panose="020B0600070205080204" pitchFamily="50" charset="-128"/>
            </a:rPr>
            <a:t>0.54</a:t>
          </a:r>
          <a:r>
            <a:rPr kumimoji="1" lang="ja-JP" altLang="en-US" sz="1300">
              <a:latin typeface="ＭＳ Ｐゴシック" panose="020B0600070205080204" pitchFamily="50" charset="-128"/>
              <a:ea typeface="ＭＳ Ｐゴシック" panose="020B0600070205080204" pitchFamily="50" charset="-128"/>
            </a:rPr>
            <a:t>をやや上回っているところであるが、類似団体平均の</a:t>
          </a:r>
          <a:r>
            <a:rPr kumimoji="1" lang="en-US" altLang="ja-JP" sz="1300">
              <a:latin typeface="ＭＳ Ｐゴシック" panose="020B0600070205080204" pitchFamily="50" charset="-128"/>
              <a:ea typeface="ＭＳ Ｐゴシック" panose="020B0600070205080204" pitchFamily="50" charset="-128"/>
            </a:rPr>
            <a:t>0.72</a:t>
          </a:r>
          <a:r>
            <a:rPr kumimoji="1" lang="ja-JP" altLang="en-US" sz="1300">
              <a:latin typeface="ＭＳ Ｐゴシック" panose="020B0600070205080204" pitchFamily="50" charset="-128"/>
              <a:ea typeface="ＭＳ Ｐゴシック" panose="020B0600070205080204" pitchFamily="50" charset="-128"/>
            </a:rPr>
            <a:t>からは下回っている。直近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年間は、同水準で推移している。</a:t>
          </a:r>
        </a:p>
        <a:p>
          <a:r>
            <a:rPr kumimoji="1" lang="ja-JP" altLang="en-US" sz="1300">
              <a:latin typeface="ＭＳ Ｐゴシック" panose="020B0600070205080204" pitchFamily="50" charset="-128"/>
              <a:ea typeface="ＭＳ Ｐゴシック" panose="020B0600070205080204" pitchFamily="50" charset="-128"/>
            </a:rPr>
            <a:t>　今後も、緊急に必要な事業を峻別し、投資的経費を抑制するとともに、スクラップアンドビルドを実施し、財政基盤の強化に努める。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34925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8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34925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34925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将来的な財政見通しに基づき、人件費や繰出金など経常経費の徹底した削減を図ってきたところであるが、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補助費の増加等</a:t>
          </a:r>
          <a:r>
            <a:rPr kumimoji="1" lang="ja-JP" altLang="en-US" sz="1300">
              <a:latin typeface="ＭＳ Ｐゴシック" panose="020B0600070205080204" pitchFamily="50" charset="-128"/>
              <a:ea typeface="ＭＳ Ｐゴシック" panose="020B0600070205080204" pitchFamily="50" charset="-128"/>
            </a:rPr>
            <a:t>の要因により、類似団体平均及び全国平均を上回っている。</a:t>
          </a:r>
        </a:p>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ポイント改善しており、今後も継続して経常経費の削減を図るとともに、事業見直しを行うことで健全な財政運営を進め、財政構造の弾力性の確保に努める。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34544</xdr:rowOff>
    </xdr:from>
    <xdr:to>
      <xdr:col>23</xdr:col>
      <xdr:colOff>133350</xdr:colOff>
      <xdr:row>65</xdr:row>
      <xdr:rowOff>104394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07344"/>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104394</xdr:rowOff>
    </xdr:from>
    <xdr:to>
      <xdr:col>19</xdr:col>
      <xdr:colOff>133350</xdr:colOff>
      <xdr:row>65</xdr:row>
      <xdr:rowOff>162306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2486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162306</xdr:rowOff>
    </xdr:from>
    <xdr:to>
      <xdr:col>15</xdr:col>
      <xdr:colOff>82550</xdr:colOff>
      <xdr:row>66</xdr:row>
      <xdr:rowOff>29464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3065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29464</xdr:rowOff>
    </xdr:from>
    <xdr:to>
      <xdr:col>11</xdr:col>
      <xdr:colOff>31750</xdr:colOff>
      <xdr:row>66</xdr:row>
      <xdr:rowOff>43942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34516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155194</xdr:rowOff>
    </xdr:from>
    <xdr:to>
      <xdr:col>23</xdr:col>
      <xdr:colOff>184150</xdr:colOff>
      <xdr:row>64</xdr:row>
      <xdr:rowOff>85344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127271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53594</xdr:rowOff>
    </xdr:from>
    <xdr:to>
      <xdr:col>19</xdr:col>
      <xdr:colOff>184150</xdr:colOff>
      <xdr:row>65</xdr:row>
      <xdr:rowOff>155194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139971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8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111506</xdr:rowOff>
    </xdr:from>
    <xdr:to>
      <xdr:col>15</xdr:col>
      <xdr:colOff>133350</xdr:colOff>
      <xdr:row>66</xdr:row>
      <xdr:rowOff>41656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26433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150114</xdr:rowOff>
    </xdr:from>
    <xdr:to>
      <xdr:col>11</xdr:col>
      <xdr:colOff>82550</xdr:colOff>
      <xdr:row>66</xdr:row>
      <xdr:rowOff>80264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65041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164592</xdr:rowOff>
    </xdr:from>
    <xdr:to>
      <xdr:col>7</xdr:col>
      <xdr:colOff>31750</xdr:colOff>
      <xdr:row>66</xdr:row>
      <xdr:rowOff>94742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79519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[135,466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全国平均、京都府平均と比較しても下回っている。　</a:t>
          </a:r>
        </a:p>
        <a:p>
          <a:r>
            <a:rPr kumimoji="1" lang="ja-JP" altLang="en-US" sz="1300">
              <a:latin typeface="ＭＳ Ｐゴシック" panose="020B0600070205080204" pitchFamily="50" charset="-128"/>
              <a:ea typeface="ＭＳ Ｐゴシック" panose="020B0600070205080204" pitchFamily="50" charset="-128"/>
            </a:rPr>
            <a:t>　前年度と比較して増加している要因は、ふるさと納税が増加したことにより、関連経費（物件費）が増加したためである。</a:t>
          </a:r>
        </a:p>
        <a:p>
          <a:r>
            <a:rPr kumimoji="1" lang="ja-JP" altLang="en-US" sz="1300">
              <a:latin typeface="ＭＳ Ｐゴシック" panose="020B0600070205080204" pitchFamily="50" charset="-128"/>
              <a:ea typeface="ＭＳ Ｐゴシック" panose="020B0600070205080204" pitchFamily="50" charset="-128"/>
            </a:rPr>
            <a:t>　今後、各公共施設の経年劣化に伴う修繕料等の増加が予想されるため、物件費等の経常的経費をさらに見直す必要がある。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85838</xdr:rowOff>
    </xdr:from>
    <xdr:to>
      <xdr:col>23</xdr:col>
      <xdr:colOff>133350</xdr:colOff>
      <xdr:row>83</xdr:row>
      <xdr:rowOff>35291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44738"/>
          <a:ext cx="838200" cy="12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7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40187</xdr:rowOff>
    </xdr:from>
    <xdr:to>
      <xdr:col>19</xdr:col>
      <xdr:colOff>133350</xdr:colOff>
      <xdr:row>82</xdr:row>
      <xdr:rowOff>85838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27637"/>
          <a:ext cx="889000" cy="21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142357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85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145681</xdr:rowOff>
    </xdr:from>
    <xdr:to>
      <xdr:col>15</xdr:col>
      <xdr:colOff>82550</xdr:colOff>
      <xdr:row>81</xdr:row>
      <xdr:rowOff>40187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61681"/>
          <a:ext cx="889000" cy="6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113933</xdr:rowOff>
    </xdr:from>
    <xdr:to>
      <xdr:col>11</xdr:col>
      <xdr:colOff>31750</xdr:colOff>
      <xdr:row>80</xdr:row>
      <xdr:rowOff>145681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29933"/>
          <a:ext cx="889000" cy="3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155941</xdr:rowOff>
    </xdr:from>
    <xdr:to>
      <xdr:col>23</xdr:col>
      <xdr:colOff>184150</xdr:colOff>
      <xdr:row>83</xdr:row>
      <xdr:rowOff>86091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1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128018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8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35038</xdr:rowOff>
    </xdr:from>
    <xdr:to>
      <xdr:col>19</xdr:col>
      <xdr:colOff>184150</xdr:colOff>
      <xdr:row>82</xdr:row>
      <xdr:rowOff>136638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9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121415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180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160837</xdr:rowOff>
    </xdr:from>
    <xdr:to>
      <xdr:col>15</xdr:col>
      <xdr:colOff>133350</xdr:colOff>
      <xdr:row>81</xdr:row>
      <xdr:rowOff>90987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7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101164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45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94881</xdr:rowOff>
    </xdr:from>
    <xdr:to>
      <xdr:col>11</xdr:col>
      <xdr:colOff>82550</xdr:colOff>
      <xdr:row>81</xdr:row>
      <xdr:rowOff>25031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1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35208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57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63133</xdr:rowOff>
    </xdr:from>
    <xdr:to>
      <xdr:col>7</xdr:col>
      <xdr:colOff>31750</xdr:colOff>
      <xdr:row>80</xdr:row>
      <xdr:rowOff>164733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3460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本市のラスパイレス指数</a:t>
          </a:r>
          <a:r>
            <a:rPr kumimoji="1" lang="en-US" altLang="ja-JP" sz="1300">
              <a:latin typeface="ＭＳ Ｐゴシック" panose="020B0600070205080204" pitchFamily="50" charset="-128"/>
              <a:ea typeface="ＭＳ Ｐゴシック" panose="020B0600070205080204" pitchFamily="50" charset="-128"/>
            </a:rPr>
            <a:t>99.1</a:t>
          </a:r>
          <a:r>
            <a:rPr kumimoji="1" lang="ja-JP" altLang="en-US" sz="1300">
              <a:latin typeface="ＭＳ Ｐゴシック" panose="020B0600070205080204" pitchFamily="50" charset="-128"/>
              <a:ea typeface="ＭＳ Ｐゴシック" panose="020B0600070205080204" pitchFamily="50" charset="-128"/>
            </a:rPr>
            <a:t>は、類似団体平均</a:t>
          </a:r>
          <a:r>
            <a:rPr kumimoji="1" lang="en-US" altLang="ja-JP" sz="1300">
              <a:latin typeface="ＭＳ Ｐゴシック" panose="020B0600070205080204" pitchFamily="50" charset="-128"/>
              <a:ea typeface="ＭＳ Ｐゴシック" panose="020B0600070205080204" pitchFamily="50" charset="-128"/>
            </a:rPr>
            <a:t>98.4</a:t>
          </a:r>
          <a:r>
            <a:rPr kumimoji="1" lang="ja-JP" altLang="en-US" sz="1300">
              <a:latin typeface="ＭＳ Ｐゴシック" panose="020B0600070205080204" pitchFamily="50" charset="-128"/>
              <a:ea typeface="ＭＳ Ｐゴシック" panose="020B0600070205080204" pitchFamily="50" charset="-128"/>
            </a:rPr>
            <a:t>を上回っているが、全国市平均</a:t>
          </a:r>
          <a:r>
            <a:rPr kumimoji="1" lang="en-US" altLang="ja-JP" sz="1300">
              <a:latin typeface="ＭＳ Ｐゴシック" panose="020B0600070205080204" pitchFamily="50" charset="-128"/>
              <a:ea typeface="ＭＳ Ｐゴシック" panose="020B0600070205080204" pitchFamily="50" charset="-128"/>
            </a:rPr>
            <a:t>98.8</a:t>
          </a:r>
          <a:r>
            <a:rPr kumimoji="1" lang="ja-JP" altLang="en-US" sz="1300">
              <a:latin typeface="ＭＳ Ｐゴシック" panose="020B0600070205080204" pitchFamily="50" charset="-128"/>
              <a:ea typeface="ＭＳ Ｐゴシック" panose="020B0600070205080204" pitchFamily="50" charset="-128"/>
            </a:rPr>
            <a:t>と比較すると概ね同水準にあるといえる。今後も、より一層、給与の適正化に努める。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68036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68036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50800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京都府平均のいずれと比較しても下回っている。これは、毎年、事務事業の見直し等を行うとともに、職員の定員管理の適切な推進と、スリムで強靭な組織・人員体制の構築を図ってきた成果である。</a:t>
          </a:r>
        </a:p>
        <a:p>
          <a:r>
            <a:rPr kumimoji="1" lang="ja-JP" altLang="en-US" sz="1300">
              <a:latin typeface="ＭＳ Ｐゴシック" panose="020B0600070205080204" pitchFamily="50" charset="-128"/>
              <a:ea typeface="ＭＳ Ｐゴシック" panose="020B0600070205080204" pitchFamily="50" charset="-128"/>
            </a:rPr>
            <a:t>　今後も、事業・組織の見直し等により、更なる職員数の適正化に取り組む。</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168169</xdr:rowOff>
    </xdr:from>
    <xdr:to>
      <xdr:col>81</xdr:col>
      <xdr:colOff>44450</xdr:colOff>
      <xdr:row>61</xdr:row>
      <xdr:rowOff>741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55169"/>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166158</xdr:rowOff>
    </xdr:from>
    <xdr:to>
      <xdr:col>77</xdr:col>
      <xdr:colOff>44450</xdr:colOff>
      <xdr:row>60</xdr:row>
      <xdr:rowOff>168169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5315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152082</xdr:rowOff>
    </xdr:from>
    <xdr:to>
      <xdr:col>72</xdr:col>
      <xdr:colOff>203200</xdr:colOff>
      <xdr:row>60</xdr:row>
      <xdr:rowOff>166158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3908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107844</xdr:rowOff>
    </xdr:from>
    <xdr:to>
      <xdr:col>68</xdr:col>
      <xdr:colOff>152400</xdr:colOff>
      <xdr:row>60</xdr:row>
      <xdr:rowOff>152082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94844"/>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121391</xdr:rowOff>
    </xdr:from>
    <xdr:to>
      <xdr:col>81</xdr:col>
      <xdr:colOff>95250</xdr:colOff>
      <xdr:row>61</xdr:row>
      <xdr:rowOff>51541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137918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5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117369</xdr:rowOff>
    </xdr:from>
    <xdr:to>
      <xdr:col>77</xdr:col>
      <xdr:colOff>95250</xdr:colOff>
      <xdr:row>61</xdr:row>
      <xdr:rowOff>47519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115358</xdr:rowOff>
    </xdr:from>
    <xdr:to>
      <xdr:col>73</xdr:col>
      <xdr:colOff>44450</xdr:colOff>
      <xdr:row>61</xdr:row>
      <xdr:rowOff>45508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55685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101282</xdr:rowOff>
    </xdr:from>
    <xdr:to>
      <xdr:col>68</xdr:col>
      <xdr:colOff>203200</xdr:colOff>
      <xdr:row>61</xdr:row>
      <xdr:rowOff>31432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57044</xdr:rowOff>
    </xdr:from>
    <xdr:to>
      <xdr:col>64</xdr:col>
      <xdr:colOff>152400</xdr:colOff>
      <xdr:row>60</xdr:row>
      <xdr:rowOff>158644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168821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類似団体平均、全国平均、京都府平均のいずれと比較しても上回っているが、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公債費の減等により、実質公債費比率は前年度より改善している</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ポイントの改善、単年度比較では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ポイント悪化している。</a:t>
          </a:r>
        </a:p>
        <a:p>
          <a:r>
            <a:rPr kumimoji="1" lang="ja-JP" altLang="en-US" sz="1300">
              <a:latin typeface="ＭＳ Ｐゴシック" panose="020B0600070205080204" pitchFamily="50" charset="-128"/>
              <a:ea typeface="ＭＳ Ｐゴシック" panose="020B0600070205080204" pitchFamily="50" charset="-128"/>
            </a:rPr>
            <a:t>　今後も実質公債費比率の改善を図るため、新たな市債発行額が償還額を上回らないよう抑制に努める。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76623</xdr:rowOff>
    </xdr:from>
    <xdr:to>
      <xdr:col>81</xdr:col>
      <xdr:colOff>44450</xdr:colOff>
      <xdr:row>44</xdr:row>
      <xdr:rowOff>108796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62042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108796</xdr:rowOff>
    </xdr:from>
    <xdr:to>
      <xdr:col>77</xdr:col>
      <xdr:colOff>44450</xdr:colOff>
      <xdr:row>44</xdr:row>
      <xdr:rowOff>149013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6525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116840</xdr:rowOff>
    </xdr:from>
    <xdr:to>
      <xdr:col>72</xdr:col>
      <xdr:colOff>203200</xdr:colOff>
      <xdr:row>44</xdr:row>
      <xdr:rowOff>149013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6606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68580</xdr:rowOff>
    </xdr:from>
    <xdr:to>
      <xdr:col>68</xdr:col>
      <xdr:colOff>152400</xdr:colOff>
      <xdr:row>44</xdr:row>
      <xdr:rowOff>116840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6123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25823</xdr:rowOff>
    </xdr:from>
    <xdr:to>
      <xdr:col>81</xdr:col>
      <xdr:colOff>95250</xdr:colOff>
      <xdr:row>44</xdr:row>
      <xdr:rowOff>127423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169350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54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57996</xdr:rowOff>
    </xdr:from>
    <xdr:to>
      <xdr:col>77</xdr:col>
      <xdr:colOff>95250</xdr:colOff>
      <xdr:row>44</xdr:row>
      <xdr:rowOff>159596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144373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98213</xdr:rowOff>
    </xdr:from>
    <xdr:to>
      <xdr:col>73</xdr:col>
      <xdr:colOff>44450</xdr:colOff>
      <xdr:row>45</xdr:row>
      <xdr:rowOff>28363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13140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66040</xdr:rowOff>
    </xdr:from>
    <xdr:to>
      <xdr:col>68</xdr:col>
      <xdr:colOff>203200</xdr:colOff>
      <xdr:row>44</xdr:row>
      <xdr:rowOff>167640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152417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17780</xdr:rowOff>
    </xdr:from>
    <xdr:to>
      <xdr:col>64</xdr:col>
      <xdr:colOff>152400</xdr:colOff>
      <xdr:row>44</xdr:row>
      <xdr:rowOff>119380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104157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地方債残高減少に伴い、</a:t>
          </a:r>
          <a:r>
            <a:rPr kumimoji="1" lang="en-US" altLang="ja-JP" sz="1300">
              <a:latin typeface="ＭＳ Ｐゴシック" panose="020B0600070205080204" pitchFamily="50" charset="-128"/>
              <a:ea typeface="ＭＳ Ｐゴシック" panose="020B0600070205080204" pitchFamily="50" charset="-128"/>
            </a:rPr>
            <a:t>75.0</a:t>
          </a:r>
          <a:r>
            <a:rPr kumimoji="1" lang="ja-JP" altLang="en-US" sz="1300">
              <a:latin typeface="ＭＳ Ｐゴシック" panose="020B0600070205080204" pitchFamily="50" charset="-128"/>
              <a:ea typeface="ＭＳ Ｐゴシック" panose="020B0600070205080204" pitchFamily="50" charset="-128"/>
            </a:rPr>
            <a:t>％と過去、最も低い比率になったが、類似団体平均、全国平均と比較すると上回っている。</a:t>
          </a:r>
        </a:p>
        <a:p>
          <a:r>
            <a:rPr kumimoji="1" lang="ja-JP" altLang="en-US" sz="1300">
              <a:latin typeface="ＭＳ Ｐゴシック" panose="020B0600070205080204" pitchFamily="50" charset="-128"/>
              <a:ea typeface="ＭＳ Ｐゴシック" panose="020B0600070205080204" pitchFamily="50" charset="-128"/>
            </a:rPr>
            <a:t>　今後についても、新たな市債発行額が償還額を上回らないよう抑制に努め、類似団体平均及び全国平均との差を縮められるよう、より一層、財政健全化に努める。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21</xdr:row>
      <xdr:rowOff>118049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13214"/>
          <a:ext cx="0" cy="14052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90126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118049</xdr:rowOff>
    </xdr:from>
    <xdr:to>
      <xdr:col>81</xdr:col>
      <xdr:colOff>133350</xdr:colOff>
      <xdr:row>21</xdr:row>
      <xdr:rowOff>118049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88900</xdr:rowOff>
    </xdr:from>
    <xdr:to>
      <xdr:col>81</xdr:col>
      <xdr:colOff>44450</xdr:colOff>
      <xdr:row>19</xdr:row>
      <xdr:rowOff>88658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175000"/>
          <a:ext cx="838200" cy="17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7335</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36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162258</xdr:rowOff>
    </xdr:from>
    <xdr:to>
      <xdr:col>81</xdr:col>
      <xdr:colOff>95250</xdr:colOff>
      <xdr:row>14</xdr:row>
      <xdr:rowOff>92408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9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88658</xdr:rowOff>
    </xdr:from>
    <xdr:to>
      <xdr:col>77</xdr:col>
      <xdr:colOff>44450</xdr:colOff>
      <xdr:row>20</xdr:row>
      <xdr:rowOff>36709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346208"/>
          <a:ext cx="889000" cy="1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96520</xdr:rowOff>
    </xdr:from>
    <xdr:to>
      <xdr:col>77</xdr:col>
      <xdr:colOff>95250</xdr:colOff>
      <xdr:row>15</xdr:row>
      <xdr:rowOff>26670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36847</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6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36709</xdr:rowOff>
    </xdr:from>
    <xdr:to>
      <xdr:col>72</xdr:col>
      <xdr:colOff>203200</xdr:colOff>
      <xdr:row>21</xdr:row>
      <xdr:rowOff>168608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465709"/>
          <a:ext cx="889000" cy="30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116054</xdr:rowOff>
    </xdr:from>
    <xdr:to>
      <xdr:col>73</xdr:col>
      <xdr:colOff>44450</xdr:colOff>
      <xdr:row>15</xdr:row>
      <xdr:rowOff>46204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56381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85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168608</xdr:rowOff>
    </xdr:from>
    <xdr:to>
      <xdr:col>68</xdr:col>
      <xdr:colOff>152400</xdr:colOff>
      <xdr:row>23</xdr:row>
      <xdr:rowOff>19897</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769058"/>
          <a:ext cx="889000" cy="19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140184</xdr:rowOff>
    </xdr:from>
    <xdr:to>
      <xdr:col>68</xdr:col>
      <xdr:colOff>203200</xdr:colOff>
      <xdr:row>15</xdr:row>
      <xdr:rowOff>70334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80511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57210</xdr:rowOff>
    </xdr:from>
    <xdr:to>
      <xdr:col>64</xdr:col>
      <xdr:colOff>152400</xdr:colOff>
      <xdr:row>15</xdr:row>
      <xdr:rowOff>158810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168987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10177</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37858</xdr:rowOff>
    </xdr:from>
    <xdr:to>
      <xdr:col>77</xdr:col>
      <xdr:colOff>95250</xdr:colOff>
      <xdr:row>19</xdr:row>
      <xdr:rowOff>139458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29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124235</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38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157359</xdr:rowOff>
    </xdr:from>
    <xdr:to>
      <xdr:col>73</xdr:col>
      <xdr:colOff>44450</xdr:colOff>
      <xdr:row>20</xdr:row>
      <xdr:rowOff>87509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41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72286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5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117808</xdr:rowOff>
    </xdr:from>
    <xdr:to>
      <xdr:col>68</xdr:col>
      <xdr:colOff>203200</xdr:colOff>
      <xdr:row>22</xdr:row>
      <xdr:rowOff>47958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71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32735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80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140547</xdr:rowOff>
    </xdr:from>
    <xdr:to>
      <xdr:col>64</xdr:col>
      <xdr:colOff>152400</xdr:colOff>
      <xdr:row>23</xdr:row>
      <xdr:rowOff>70697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91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55474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99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87,518
86,476
224.80
45,118,425
43,247,703
1,786,869
19,982,102
40,387,940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類似団体平均、全国平均、京都府平均すべてにおいて下回っている。これは、職員の定員管理の適切な推進を図るとともに、経費の見直しなどを進めた成果である。</a:t>
          </a:r>
        </a:p>
        <a:p>
          <a:r>
            <a:rPr kumimoji="1" lang="ja-JP" altLang="en-US" sz="1300">
              <a:latin typeface="ＭＳ Ｐゴシック" panose="020B0600070205080204" pitchFamily="50" charset="-128"/>
              <a:ea typeface="ＭＳ Ｐゴシック" panose="020B0600070205080204" pitchFamily="50" charset="-128"/>
            </a:rPr>
            <a:t>　今後も徹底した内部改革を進めることで、人件費の削減に努める。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37</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839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37</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0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134620</xdr:rowOff>
    </xdr:from>
    <xdr:to>
      <xdr:col>15</xdr:col>
      <xdr:colOff>98425</xdr:colOff>
      <xdr:row>36</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06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142240</xdr:rowOff>
    </xdr:from>
    <xdr:to>
      <xdr:col>11</xdr:col>
      <xdr:colOff>9525</xdr:colOff>
      <xdr:row>37</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14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77487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92727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類似団体平均、全国平均を大きく下回っているが、京都府平均と比較すると同水準である。</a:t>
          </a:r>
        </a:p>
        <a:p>
          <a:r>
            <a:rPr kumimoji="1" lang="ja-JP" altLang="en-US" sz="1300">
              <a:latin typeface="ＭＳ Ｐゴシック" panose="020B0600070205080204" pitchFamily="50" charset="-128"/>
              <a:ea typeface="ＭＳ Ｐゴシック" panose="020B0600070205080204" pitchFamily="50" charset="-128"/>
            </a:rPr>
            <a:t>　前年度と比較すると、予防接種経費、施設管理経費等の減により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今後も、住民サービスを低下させないことを最優先とし、民間委託等によるコスト削減など、事務事業の見直しや内部事務経費等の削減を継続的に進める。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67129</xdr:rowOff>
    </xdr:from>
    <xdr:to>
      <xdr:col>82</xdr:col>
      <xdr:colOff>107950</xdr:colOff>
      <xdr:row>12</xdr:row>
      <xdr:rowOff>165100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1245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165100</xdr:rowOff>
    </xdr:from>
    <xdr:to>
      <xdr:col>78</xdr:col>
      <xdr:colOff>69850</xdr:colOff>
      <xdr:row>12</xdr:row>
      <xdr:rowOff>165100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22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165100</xdr:rowOff>
    </xdr:from>
    <xdr:to>
      <xdr:col>73</xdr:col>
      <xdr:colOff>180975</xdr:colOff>
      <xdr:row>13</xdr:row>
      <xdr:rowOff>135164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2225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80736</xdr:rowOff>
    </xdr:from>
    <xdr:to>
      <xdr:col>69</xdr:col>
      <xdr:colOff>92075</xdr:colOff>
      <xdr:row>13</xdr:row>
      <xdr:rowOff>135164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3095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16329</xdr:rowOff>
    </xdr:from>
    <xdr:to>
      <xdr:col>82</xdr:col>
      <xdr:colOff>158750</xdr:colOff>
      <xdr:row>12</xdr:row>
      <xdr:rowOff>117929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07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11</xdr:row>
      <xdr:rowOff>96356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198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114300</xdr:rowOff>
    </xdr:from>
    <xdr:to>
      <xdr:col>78</xdr:col>
      <xdr:colOff>120650</xdr:colOff>
      <xdr:row>13</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54627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19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114300</xdr:rowOff>
    </xdr:from>
    <xdr:to>
      <xdr:col>74</xdr:col>
      <xdr:colOff>31750</xdr:colOff>
      <xdr:row>13</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54627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84364</xdr:rowOff>
    </xdr:from>
    <xdr:to>
      <xdr:col>69</xdr:col>
      <xdr:colOff>142875</xdr:colOff>
      <xdr:row>14</xdr:row>
      <xdr:rowOff>14514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29936</xdr:rowOff>
    </xdr:from>
    <xdr:to>
      <xdr:col>65</xdr:col>
      <xdr:colOff>53975</xdr:colOff>
      <xdr:row>13</xdr:row>
      <xdr:rowOff>131536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141713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類似団体平均、全国平均、京都府平均すべてにおいて、下回っている。</a:t>
          </a:r>
        </a:p>
        <a:p>
          <a:r>
            <a:rPr kumimoji="1" lang="ja-JP" altLang="en-US" sz="1300">
              <a:latin typeface="ＭＳ Ｐゴシック" panose="020B0600070205080204" pitchFamily="50" charset="-128"/>
              <a:ea typeface="ＭＳ Ｐゴシック" panose="020B0600070205080204" pitchFamily="50" charset="-128"/>
            </a:rPr>
            <a:t>　今年度は微増であるが、今後も少子高齢化対策、子育て・教育環境の充実等による社会保障給付費の増加が予想されるため、国の各種制度の見直し等を注視しながら対応し、給付費等の適正な執行に努める。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97065</xdr:rowOff>
    </xdr:from>
    <xdr:to>
      <xdr:col>24</xdr:col>
      <xdr:colOff>25400</xdr:colOff>
      <xdr:row>55</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5268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97065</xdr:rowOff>
    </xdr:from>
    <xdr:to>
      <xdr:col>19</xdr:col>
      <xdr:colOff>187325</xdr:colOff>
      <xdr:row>55</xdr:row>
      <xdr:rowOff>129722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526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97065</xdr:rowOff>
    </xdr:from>
    <xdr:to>
      <xdr:col>15</xdr:col>
      <xdr:colOff>98425</xdr:colOff>
      <xdr:row>55</xdr:row>
      <xdr:rowOff>129722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26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97065</xdr:rowOff>
    </xdr:from>
    <xdr:to>
      <xdr:col>11</xdr:col>
      <xdr:colOff>9525</xdr:colOff>
      <xdr:row>55</xdr:row>
      <xdr:rowOff>107950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526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46265</xdr:rowOff>
    </xdr:from>
    <xdr:to>
      <xdr:col>20</xdr:col>
      <xdr:colOff>38100</xdr:colOff>
      <xdr:row>55</xdr:row>
      <xdr:rowOff>147865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158042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19249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46265</xdr:rowOff>
    </xdr:from>
    <xdr:to>
      <xdr:col>11</xdr:col>
      <xdr:colOff>60325</xdr:colOff>
      <xdr:row>55</xdr:row>
      <xdr:rowOff>147865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類似団体平均、全国平均、京都府平均すべてにおいて、下回っている。</a:t>
          </a:r>
        </a:p>
        <a:p>
          <a:r>
            <a:rPr kumimoji="1" lang="ja-JP" altLang="en-US" sz="1300">
              <a:latin typeface="ＭＳ Ｐゴシック" panose="020B0600070205080204" pitchFamily="50" charset="-128"/>
              <a:ea typeface="ＭＳ Ｐゴシック" panose="020B0600070205080204" pitchFamily="50" charset="-128"/>
            </a:rPr>
            <a:t>　今後も国民健康保険特別会計や介護保険事業特別会計等において、保険料の適正化を図ることなど健全な運営に努め、税収を主な財源とする普通会計の負担を減らしていくよう努める。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56243</xdr:rowOff>
    </xdr:from>
    <xdr:to>
      <xdr:col>82</xdr:col>
      <xdr:colOff>107950</xdr:colOff>
      <xdr:row>56</xdr:row>
      <xdr:rowOff>121557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6574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99785</xdr:rowOff>
    </xdr:from>
    <xdr:to>
      <xdr:col>78</xdr:col>
      <xdr:colOff>69850</xdr:colOff>
      <xdr:row>56</xdr:row>
      <xdr:rowOff>121557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7009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99785</xdr:rowOff>
    </xdr:from>
    <xdr:to>
      <xdr:col>73</xdr:col>
      <xdr:colOff>180975</xdr:colOff>
      <xdr:row>57</xdr:row>
      <xdr:rowOff>69850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7009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167822</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842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5443</xdr:rowOff>
    </xdr:from>
    <xdr:to>
      <xdr:col>82</xdr:col>
      <xdr:colOff>158750</xdr:colOff>
      <xdr:row>56</xdr:row>
      <xdr:rowOff>107043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21970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70757</xdr:rowOff>
    </xdr:from>
    <xdr:to>
      <xdr:col>78</xdr:col>
      <xdr:colOff>120650</xdr:colOff>
      <xdr:row>57</xdr:row>
      <xdr:rowOff>907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11084</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4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48985</xdr:rowOff>
    </xdr:from>
    <xdr:to>
      <xdr:col>74</xdr:col>
      <xdr:colOff>31750</xdr:colOff>
      <xdr:row>56</xdr:row>
      <xdr:rowOff>150585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160762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京都府平均すべてにおいて、上回っている。毎年、当初予算編成において、補助金等の支出見直しを行っているが、一部事務組合等への負担金が補助費等の占める割合を高くしている。</a:t>
          </a:r>
        </a:p>
        <a:p>
          <a:r>
            <a:rPr kumimoji="1" lang="ja-JP" altLang="en-US" sz="1300">
              <a:latin typeface="ＭＳ Ｐゴシック" panose="020B0600070205080204" pitchFamily="50" charset="-128"/>
              <a:ea typeface="ＭＳ Ｐゴシック" panose="020B0600070205080204" pitchFamily="50" charset="-128"/>
            </a:rPr>
            <a:t>　なお、公営企業においては、経営戦略を策定し、経営の安定化を進める中で、継続的に補助費等の削減に努める。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37</xdr:row>
      <xdr:rowOff>161290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45007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38</xdr:row>
      <xdr:rowOff>30988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5049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38</xdr:row>
      <xdr:rowOff>30988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45007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37</xdr:row>
      <xdr:rowOff>106426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445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類似団体平均、全国平均、京都府平均すべてにおいて、上回っている。</a:t>
          </a:r>
        </a:p>
        <a:p>
          <a:r>
            <a:rPr kumimoji="1" lang="ja-JP" altLang="en-US" sz="1300">
              <a:latin typeface="ＭＳ Ｐゴシック" panose="020B0600070205080204" pitchFamily="50" charset="-128"/>
              <a:ea typeface="ＭＳ Ｐゴシック" panose="020B0600070205080204" pitchFamily="50" charset="-128"/>
            </a:rPr>
            <a:t>　近年は市債の発行を抑制していることから、公債費は減少傾向にある。大型建設事業については、ピークを過ぎているものの、今後も、中期財政見通しを作成する中で、元金償還を上回らない市債発行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46989</xdr:rowOff>
    </xdr:from>
    <xdr:to>
      <xdr:col>24</xdr:col>
      <xdr:colOff>25400</xdr:colOff>
      <xdr:row>79</xdr:row>
      <xdr:rowOff>138430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5915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138430</xdr:rowOff>
    </xdr:from>
    <xdr:to>
      <xdr:col>19</xdr:col>
      <xdr:colOff>187325</xdr:colOff>
      <xdr:row>80</xdr:row>
      <xdr:rowOff>50800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682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50800</xdr:rowOff>
    </xdr:from>
    <xdr:to>
      <xdr:col>15</xdr:col>
      <xdr:colOff>98425</xdr:colOff>
      <xdr:row>80</xdr:row>
      <xdr:rowOff>88900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76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43180</xdr:rowOff>
    </xdr:from>
    <xdr:to>
      <xdr:col>11</xdr:col>
      <xdr:colOff>9525</xdr:colOff>
      <xdr:row>80</xdr:row>
      <xdr:rowOff>88900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759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167639</xdr:rowOff>
    </xdr:from>
    <xdr:to>
      <xdr:col>24</xdr:col>
      <xdr:colOff>76200</xdr:colOff>
      <xdr:row>79</xdr:row>
      <xdr:rowOff>97789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139716</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87630</xdr:rowOff>
    </xdr:from>
    <xdr:to>
      <xdr:col>20</xdr:col>
      <xdr:colOff>38100</xdr:colOff>
      <xdr:row>80</xdr:row>
      <xdr:rowOff>17780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2557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0</xdr:rowOff>
    </xdr:from>
    <xdr:to>
      <xdr:col>15</xdr:col>
      <xdr:colOff>149225</xdr:colOff>
      <xdr:row>80</xdr:row>
      <xdr:rowOff>101600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86377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38100</xdr:rowOff>
    </xdr:from>
    <xdr:to>
      <xdr:col>11</xdr:col>
      <xdr:colOff>60325</xdr:colOff>
      <xdr:row>80</xdr:row>
      <xdr:rowOff>139700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124477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163830</xdr:rowOff>
    </xdr:from>
    <xdr:to>
      <xdr:col>6</xdr:col>
      <xdr:colOff>171450</xdr:colOff>
      <xdr:row>80</xdr:row>
      <xdr:rowOff>93980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78757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京都府平均すべてにおいて、下回っている。扶助費、物件費、その他については、類似団体平均を下回っているが、補助費等については、上回っているため、重点的に補助金の見直しを図ることが必要である。</a:t>
          </a:r>
        </a:p>
        <a:p>
          <a:r>
            <a:rPr kumimoji="1" lang="ja-JP" altLang="en-US" sz="1300">
              <a:latin typeface="ＭＳ Ｐゴシック" panose="020B0600070205080204" pitchFamily="50" charset="-128"/>
              <a:ea typeface="ＭＳ Ｐゴシック" panose="020B0600070205080204" pitchFamily="50" charset="-128"/>
            </a:rPr>
            <a:t>　今後も、事業の見直しや内部経費の削減等を行い、更なる財政の健全化に取り組んでいく。</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21844</xdr:rowOff>
    </xdr:from>
    <xdr:to>
      <xdr:col>82</xdr:col>
      <xdr:colOff>107950</xdr:colOff>
      <xdr:row>77</xdr:row>
      <xdr:rowOff>24130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05204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28702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225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28702</xdr:rowOff>
    </xdr:from>
    <xdr:to>
      <xdr:col>73</xdr:col>
      <xdr:colOff>180975</xdr:colOff>
      <xdr:row>77</xdr:row>
      <xdr:rowOff>42418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230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42418</xdr:rowOff>
    </xdr:from>
    <xdr:to>
      <xdr:col>69</xdr:col>
      <xdr:colOff>92075</xdr:colOff>
      <xdr:row>77</xdr:row>
      <xdr:rowOff>83565</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2440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142494</xdr:rowOff>
    </xdr:from>
    <xdr:to>
      <xdr:col>82</xdr:col>
      <xdr:colOff>158750</xdr:colOff>
      <xdr:row>76</xdr:row>
      <xdr:rowOff>72644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159021</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149352</xdr:rowOff>
    </xdr:from>
    <xdr:to>
      <xdr:col>74</xdr:col>
      <xdr:colOff>31750</xdr:colOff>
      <xdr:row>77</xdr:row>
      <xdr:rowOff>79502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163068</xdr:rowOff>
    </xdr:from>
    <xdr:to>
      <xdr:col>69</xdr:col>
      <xdr:colOff>142875</xdr:colOff>
      <xdr:row>77</xdr:row>
      <xdr:rowOff>93218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103395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144542</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26525</xdr:rowOff>
    </xdr:from>
    <xdr:to>
      <xdr:col>29</xdr:col>
      <xdr:colOff>127000</xdr:colOff>
      <xdr:row>17</xdr:row>
      <xdr:rowOff>31897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988800"/>
          <a:ext cx="647700" cy="5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26525</xdr:rowOff>
    </xdr:from>
    <xdr:to>
      <xdr:col>26</xdr:col>
      <xdr:colOff>50800</xdr:colOff>
      <xdr:row>17</xdr:row>
      <xdr:rowOff>42821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88800"/>
          <a:ext cx="698500" cy="16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42821</xdr:rowOff>
    </xdr:from>
    <xdr:to>
      <xdr:col>22</xdr:col>
      <xdr:colOff>114300</xdr:colOff>
      <xdr:row>17</xdr:row>
      <xdr:rowOff>67167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05096"/>
          <a:ext cx="698500" cy="24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67167</xdr:rowOff>
    </xdr:from>
    <xdr:to>
      <xdr:col>18</xdr:col>
      <xdr:colOff>177800</xdr:colOff>
      <xdr:row>17</xdr:row>
      <xdr:rowOff>76392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29442"/>
          <a:ext cx="698500" cy="9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56664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9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152547</xdr:rowOff>
    </xdr:from>
    <xdr:to>
      <xdr:col>29</xdr:col>
      <xdr:colOff>177800</xdr:colOff>
      <xdr:row>17</xdr:row>
      <xdr:rowOff>82697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43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169074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8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147175</xdr:rowOff>
    </xdr:from>
    <xdr:to>
      <xdr:col>26</xdr:col>
      <xdr:colOff>101600</xdr:colOff>
      <xdr:row>17</xdr:row>
      <xdr:rowOff>77325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38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87502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0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163471</xdr:rowOff>
    </xdr:from>
    <xdr:to>
      <xdr:col>22</xdr:col>
      <xdr:colOff>165100</xdr:colOff>
      <xdr:row>17</xdr:row>
      <xdr:rowOff>93621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54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103798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2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16367</xdr:rowOff>
    </xdr:from>
    <xdr:to>
      <xdr:col>19</xdr:col>
      <xdr:colOff>38100</xdr:colOff>
      <xdr:row>17</xdr:row>
      <xdr:rowOff>117967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78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128144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4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25592</xdr:rowOff>
    </xdr:from>
    <xdr:to>
      <xdr:col>15</xdr:col>
      <xdr:colOff>101600</xdr:colOff>
      <xdr:row>17</xdr:row>
      <xdr:rowOff>127192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87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137369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5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187742</xdr:rowOff>
    </xdr:from>
    <xdr:to>
      <xdr:col>29</xdr:col>
      <xdr:colOff>127000</xdr:colOff>
      <xdr:row>34</xdr:row>
      <xdr:rowOff>267915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455192"/>
          <a:ext cx="647700" cy="80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246231</xdr:rowOff>
    </xdr:from>
    <xdr:to>
      <xdr:col>26</xdr:col>
      <xdr:colOff>50800</xdr:colOff>
      <xdr:row>34</xdr:row>
      <xdr:rowOff>267915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513681"/>
          <a:ext cx="698500" cy="21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202014</xdr:rowOff>
    </xdr:from>
    <xdr:to>
      <xdr:col>22</xdr:col>
      <xdr:colOff>114300</xdr:colOff>
      <xdr:row>34</xdr:row>
      <xdr:rowOff>246231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469464"/>
          <a:ext cx="698500" cy="44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202014</xdr:rowOff>
    </xdr:from>
    <xdr:to>
      <xdr:col>18</xdr:col>
      <xdr:colOff>177800</xdr:colOff>
      <xdr:row>34</xdr:row>
      <xdr:rowOff>229576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469464"/>
          <a:ext cx="698500" cy="27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136942</xdr:rowOff>
    </xdr:from>
    <xdr:to>
      <xdr:col>29</xdr:col>
      <xdr:colOff>177800</xdr:colOff>
      <xdr:row>34</xdr:row>
      <xdr:rowOff>238542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404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324919</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24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217115</xdr:rowOff>
    </xdr:from>
    <xdr:to>
      <xdr:col>26</xdr:col>
      <xdr:colOff>101600</xdr:colOff>
      <xdr:row>34</xdr:row>
      <xdr:rowOff>318715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484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328892</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253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195431</xdr:rowOff>
    </xdr:from>
    <xdr:to>
      <xdr:col>22</xdr:col>
      <xdr:colOff>165100</xdr:colOff>
      <xdr:row>34</xdr:row>
      <xdr:rowOff>297031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462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307208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231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151214</xdr:rowOff>
    </xdr:from>
    <xdr:to>
      <xdr:col>19</xdr:col>
      <xdr:colOff>38100</xdr:colOff>
      <xdr:row>34</xdr:row>
      <xdr:rowOff>252814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418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262991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18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178776</xdr:rowOff>
    </xdr:from>
    <xdr:to>
      <xdr:col>15</xdr:col>
      <xdr:colOff>101600</xdr:colOff>
      <xdr:row>34</xdr:row>
      <xdr:rowOff>280376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446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290553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21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87,518
86,476
224.80
45,118,425
43,247,703
1,786,869
19,982,102
40,387,940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68358</xdr:rowOff>
    </xdr:from>
    <xdr:to>
      <xdr:col>24</xdr:col>
      <xdr:colOff>63500</xdr:colOff>
      <xdr:row>36</xdr:row>
      <xdr:rowOff>89637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40558"/>
          <a:ext cx="8382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89637</xdr:rowOff>
    </xdr:from>
    <xdr:to>
      <xdr:col>19</xdr:col>
      <xdr:colOff>177800</xdr:colOff>
      <xdr:row>37</xdr:row>
      <xdr:rowOff>24105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61837"/>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156595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158750</xdr:rowOff>
    </xdr:from>
    <xdr:to>
      <xdr:col>15</xdr:col>
      <xdr:colOff>50800</xdr:colOff>
      <xdr:row>37</xdr:row>
      <xdr:rowOff>24105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30950"/>
          <a:ext cx="8890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158750</xdr:rowOff>
    </xdr:from>
    <xdr:to>
      <xdr:col>10</xdr:col>
      <xdr:colOff>114300</xdr:colOff>
      <xdr:row>37</xdr:row>
      <xdr:rowOff>6541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30950"/>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17558</xdr:rowOff>
    </xdr:from>
    <xdr:to>
      <xdr:col>24</xdr:col>
      <xdr:colOff>114300</xdr:colOff>
      <xdr:row>36</xdr:row>
      <xdr:rowOff>119158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8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40435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4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38837</xdr:rowOff>
    </xdr:from>
    <xdr:to>
      <xdr:col>20</xdr:col>
      <xdr:colOff>38100</xdr:colOff>
      <xdr:row>36</xdr:row>
      <xdr:rowOff>140437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1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156964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8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144755</xdr:rowOff>
    </xdr:from>
    <xdr:to>
      <xdr:col>15</xdr:col>
      <xdr:colOff>101600</xdr:colOff>
      <xdr:row>37</xdr:row>
      <xdr:rowOff>74905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91432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107950</xdr:rowOff>
    </xdr:from>
    <xdr:to>
      <xdr:col>10</xdr:col>
      <xdr:colOff>165100</xdr:colOff>
      <xdr:row>37</xdr:row>
      <xdr:rowOff>38100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54627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5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127191</xdr:rowOff>
    </xdr:from>
    <xdr:to>
      <xdr:col>6</xdr:col>
      <xdr:colOff>38100</xdr:colOff>
      <xdr:row>37</xdr:row>
      <xdr:rowOff>57341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73868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7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55880</xdr:rowOff>
    </xdr:from>
    <xdr:to>
      <xdr:col>24</xdr:col>
      <xdr:colOff>63500</xdr:colOff>
      <xdr:row>57</xdr:row>
      <xdr:rowOff>3696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57080"/>
          <a:ext cx="838200" cy="11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3696</xdr:rowOff>
    </xdr:from>
    <xdr:to>
      <xdr:col>19</xdr:col>
      <xdr:colOff>177800</xdr:colOff>
      <xdr:row>58</xdr:row>
      <xdr:rowOff>24079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76346"/>
          <a:ext cx="889000" cy="19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24079</xdr:rowOff>
    </xdr:from>
    <xdr:to>
      <xdr:col>15</xdr:col>
      <xdr:colOff>50800</xdr:colOff>
      <xdr:row>58</xdr:row>
      <xdr:rowOff>91999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68179"/>
          <a:ext cx="889000" cy="6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91999</xdr:rowOff>
    </xdr:from>
    <xdr:to>
      <xdr:col>10</xdr:col>
      <xdr:colOff>114300</xdr:colOff>
      <xdr:row>58</xdr:row>
      <xdr:rowOff>111278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36099"/>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5080</xdr:rowOff>
    </xdr:from>
    <xdr:to>
      <xdr:col>24</xdr:col>
      <xdr:colOff>114300</xdr:colOff>
      <xdr:row>56</xdr:row>
      <xdr:rowOff>106680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0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27957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5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124346</xdr:rowOff>
    </xdr:from>
    <xdr:to>
      <xdr:col>20</xdr:col>
      <xdr:colOff>38100</xdr:colOff>
      <xdr:row>57</xdr:row>
      <xdr:rowOff>54496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71023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50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144729</xdr:rowOff>
    </xdr:from>
    <xdr:to>
      <xdr:col>15</xdr:col>
      <xdr:colOff>101600</xdr:colOff>
      <xdr:row>58</xdr:row>
      <xdr:rowOff>74879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1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66006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1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41199</xdr:rowOff>
    </xdr:from>
    <xdr:to>
      <xdr:col>10</xdr:col>
      <xdr:colOff>165100</xdr:colOff>
      <xdr:row>58</xdr:row>
      <xdr:rowOff>142799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8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133926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7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60478</xdr:rowOff>
    </xdr:from>
    <xdr:to>
      <xdr:col>6</xdr:col>
      <xdr:colOff>38100</xdr:colOff>
      <xdr:row>58</xdr:row>
      <xdr:rowOff>162078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0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153205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22918</xdr:rowOff>
    </xdr:from>
    <xdr:to>
      <xdr:col>24</xdr:col>
      <xdr:colOff>63500</xdr:colOff>
      <xdr:row>79</xdr:row>
      <xdr:rowOff>38103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67468"/>
          <a:ext cx="8382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38103</xdr:rowOff>
    </xdr:from>
    <xdr:to>
      <xdr:col>19</xdr:col>
      <xdr:colOff>177800</xdr:colOff>
      <xdr:row>79</xdr:row>
      <xdr:rowOff>50186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82653"/>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37223</xdr:rowOff>
    </xdr:from>
    <xdr:to>
      <xdr:col>15</xdr:col>
      <xdr:colOff>50800</xdr:colOff>
      <xdr:row>79</xdr:row>
      <xdr:rowOff>50186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81773"/>
          <a:ext cx="889000" cy="1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37223</xdr:rowOff>
    </xdr:from>
    <xdr:to>
      <xdr:col>10</xdr:col>
      <xdr:colOff>114300</xdr:colOff>
      <xdr:row>79</xdr:row>
      <xdr:rowOff>42937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81773"/>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143568</xdr:rowOff>
    </xdr:from>
    <xdr:to>
      <xdr:col>24</xdr:col>
      <xdr:colOff>114300</xdr:colOff>
      <xdr:row>79</xdr:row>
      <xdr:rowOff>73718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58495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3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158753</xdr:rowOff>
    </xdr:from>
    <xdr:to>
      <xdr:col>20</xdr:col>
      <xdr:colOff>38100</xdr:colOff>
      <xdr:row>79</xdr:row>
      <xdr:rowOff>88903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3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80030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62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170836</xdr:rowOff>
    </xdr:from>
    <xdr:to>
      <xdr:col>15</xdr:col>
      <xdr:colOff>101600</xdr:colOff>
      <xdr:row>79</xdr:row>
      <xdr:rowOff>100986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4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92113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63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157873</xdr:rowOff>
    </xdr:from>
    <xdr:to>
      <xdr:col>10</xdr:col>
      <xdr:colOff>165100</xdr:colOff>
      <xdr:row>79</xdr:row>
      <xdr:rowOff>88023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3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79150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2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163587</xdr:rowOff>
    </xdr:from>
    <xdr:to>
      <xdr:col>6</xdr:col>
      <xdr:colOff>38100</xdr:colOff>
      <xdr:row>79</xdr:row>
      <xdr:rowOff>93737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3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84864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62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41656</xdr:rowOff>
    </xdr:from>
    <xdr:to>
      <xdr:col>24</xdr:col>
      <xdr:colOff>63500</xdr:colOff>
      <xdr:row>99</xdr:row>
      <xdr:rowOff>65976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72306"/>
          <a:ext cx="838200" cy="36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66984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54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64185</xdr:rowOff>
    </xdr:from>
    <xdr:to>
      <xdr:col>19</xdr:col>
      <xdr:colOff>177800</xdr:colOff>
      <xdr:row>99</xdr:row>
      <xdr:rowOff>65976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7037735"/>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149192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60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64185</xdr:rowOff>
    </xdr:from>
    <xdr:to>
      <xdr:col>15</xdr:col>
      <xdr:colOff>50800</xdr:colOff>
      <xdr:row>99</xdr:row>
      <xdr:rowOff>111480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7037735"/>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37013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6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66523</xdr:rowOff>
    </xdr:from>
    <xdr:to>
      <xdr:col>10</xdr:col>
      <xdr:colOff>114300</xdr:colOff>
      <xdr:row>99</xdr:row>
      <xdr:rowOff>111480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7040073"/>
          <a:ext cx="889000" cy="4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99762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7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97451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162306</xdr:rowOff>
    </xdr:from>
    <xdr:to>
      <xdr:col>24</xdr:col>
      <xdr:colOff>114300</xdr:colOff>
      <xdr:row>97</xdr:row>
      <xdr:rowOff>92456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2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140733</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99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15176</xdr:rowOff>
    </xdr:from>
    <xdr:to>
      <xdr:col>20</xdr:col>
      <xdr:colOff>38100</xdr:colOff>
      <xdr:row>99</xdr:row>
      <xdr:rowOff>116776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98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107903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708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13385</xdr:rowOff>
    </xdr:from>
    <xdr:to>
      <xdr:col>15</xdr:col>
      <xdr:colOff>101600</xdr:colOff>
      <xdr:row>99</xdr:row>
      <xdr:rowOff>114985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8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106112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7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60680</xdr:rowOff>
    </xdr:from>
    <xdr:to>
      <xdr:col>10</xdr:col>
      <xdr:colOff>165100</xdr:colOff>
      <xdr:row>99</xdr:row>
      <xdr:rowOff>162280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70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153407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12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15723</xdr:rowOff>
    </xdr:from>
    <xdr:to>
      <xdr:col>6</xdr:col>
      <xdr:colOff>38100</xdr:colOff>
      <xdr:row>99</xdr:row>
      <xdr:rowOff>117323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8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108450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8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69482</xdr:rowOff>
    </xdr:from>
    <xdr:to>
      <xdr:col>54</xdr:col>
      <xdr:colOff>189865</xdr:colOff>
      <xdr:row>38</xdr:row>
      <xdr:rowOff>93622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727332"/>
          <a:ext cx="1270" cy="88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97449</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1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93622</xdr:rowOff>
    </xdr:from>
    <xdr:to>
      <xdr:col>55</xdr:col>
      <xdr:colOff>88900</xdr:colOff>
      <xdr:row>38</xdr:row>
      <xdr:rowOff>93622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0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16159</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50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69482</xdr:rowOff>
    </xdr:from>
    <xdr:to>
      <xdr:col>55</xdr:col>
      <xdr:colOff>88900</xdr:colOff>
      <xdr:row>33</xdr:row>
      <xdr:rowOff>69482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72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122205</xdr:rowOff>
    </xdr:from>
    <xdr:to>
      <xdr:col>55</xdr:col>
      <xdr:colOff>0</xdr:colOff>
      <xdr:row>36</xdr:row>
      <xdr:rowOff>98080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437155"/>
          <a:ext cx="838200" cy="83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91818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64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113391</xdr:rowOff>
    </xdr:from>
    <xdr:to>
      <xdr:col>55</xdr:col>
      <xdr:colOff>50800</xdr:colOff>
      <xdr:row>37</xdr:row>
      <xdr:rowOff>43541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122205</xdr:rowOff>
    </xdr:from>
    <xdr:to>
      <xdr:col>50</xdr:col>
      <xdr:colOff>114300</xdr:colOff>
      <xdr:row>36</xdr:row>
      <xdr:rowOff>102240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437155"/>
          <a:ext cx="889000" cy="83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16053</xdr:rowOff>
    </xdr:from>
    <xdr:to>
      <xdr:col>50</xdr:col>
      <xdr:colOff>165100</xdr:colOff>
      <xdr:row>32</xdr:row>
      <xdr:rowOff>117653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50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108780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59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102240</xdr:rowOff>
    </xdr:from>
    <xdr:to>
      <xdr:col>45</xdr:col>
      <xdr:colOff>177800</xdr:colOff>
      <xdr:row>36</xdr:row>
      <xdr:rowOff>161623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274440"/>
          <a:ext cx="889000" cy="5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538</xdr:rowOff>
    </xdr:from>
    <xdr:to>
      <xdr:col>46</xdr:col>
      <xdr:colOff>38100</xdr:colOff>
      <xdr:row>37</xdr:row>
      <xdr:rowOff>102138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93265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4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161623</xdr:rowOff>
    </xdr:from>
    <xdr:to>
      <xdr:col>41</xdr:col>
      <xdr:colOff>50800</xdr:colOff>
      <xdr:row>37</xdr:row>
      <xdr:rowOff>3729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333823"/>
          <a:ext cx="889000" cy="1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31483</xdr:rowOff>
    </xdr:from>
    <xdr:to>
      <xdr:col>41</xdr:col>
      <xdr:colOff>101600</xdr:colOff>
      <xdr:row>37</xdr:row>
      <xdr:rowOff>133083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124210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4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37214</xdr:rowOff>
    </xdr:from>
    <xdr:to>
      <xdr:col>36</xdr:col>
      <xdr:colOff>165100</xdr:colOff>
      <xdr:row>37</xdr:row>
      <xdr:rowOff>138814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8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129940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7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47280</xdr:rowOff>
    </xdr:from>
    <xdr:to>
      <xdr:col>55</xdr:col>
      <xdr:colOff>50800</xdr:colOff>
      <xdr:row>36</xdr:row>
      <xdr:rowOff>148880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70157</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7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71405</xdr:rowOff>
    </xdr:from>
    <xdr:to>
      <xdr:col>50</xdr:col>
      <xdr:colOff>165100</xdr:colOff>
      <xdr:row>32</xdr:row>
      <xdr:rowOff>1555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38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18082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161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51440</xdr:rowOff>
    </xdr:from>
    <xdr:to>
      <xdr:col>46</xdr:col>
      <xdr:colOff>38100</xdr:colOff>
      <xdr:row>36</xdr:row>
      <xdr:rowOff>153040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22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169567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99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110823</xdr:rowOff>
    </xdr:from>
    <xdr:to>
      <xdr:col>41</xdr:col>
      <xdr:colOff>101600</xdr:colOff>
      <xdr:row>37</xdr:row>
      <xdr:rowOff>40973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8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57500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05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124379</xdr:rowOff>
    </xdr:from>
    <xdr:to>
      <xdr:col>36</xdr:col>
      <xdr:colOff>165100</xdr:colOff>
      <xdr:row>37</xdr:row>
      <xdr:rowOff>54529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9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71056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07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81549</xdr:rowOff>
    </xdr:from>
    <xdr:to>
      <xdr:col>55</xdr:col>
      <xdr:colOff>0</xdr:colOff>
      <xdr:row>57</xdr:row>
      <xdr:rowOff>111082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682749"/>
          <a:ext cx="838200" cy="20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40712</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4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60702</xdr:rowOff>
    </xdr:from>
    <xdr:to>
      <xdr:col>50</xdr:col>
      <xdr:colOff>114300</xdr:colOff>
      <xdr:row>57</xdr:row>
      <xdr:rowOff>111082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661902"/>
          <a:ext cx="889000" cy="22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60702</xdr:rowOff>
    </xdr:from>
    <xdr:to>
      <xdr:col>45</xdr:col>
      <xdr:colOff>177800</xdr:colOff>
      <xdr:row>57</xdr:row>
      <xdr:rowOff>86447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661902"/>
          <a:ext cx="889000" cy="19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158897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7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97344</xdr:rowOff>
    </xdr:from>
    <xdr:to>
      <xdr:col>41</xdr:col>
      <xdr:colOff>50800</xdr:colOff>
      <xdr:row>57</xdr:row>
      <xdr:rowOff>86447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527094"/>
          <a:ext cx="889000" cy="3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134600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73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30749</xdr:rowOff>
    </xdr:from>
    <xdr:to>
      <xdr:col>55</xdr:col>
      <xdr:colOff>50800</xdr:colOff>
      <xdr:row>56</xdr:row>
      <xdr:rowOff>132349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63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53626</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48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60282</xdr:rowOff>
    </xdr:from>
    <xdr:to>
      <xdr:col>50</xdr:col>
      <xdr:colOff>165100</xdr:colOff>
      <xdr:row>57</xdr:row>
      <xdr:rowOff>161882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153009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9902</xdr:rowOff>
    </xdr:from>
    <xdr:to>
      <xdr:col>46</xdr:col>
      <xdr:colOff>38100</xdr:colOff>
      <xdr:row>56</xdr:row>
      <xdr:rowOff>111502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61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128029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38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35647</xdr:rowOff>
    </xdr:from>
    <xdr:to>
      <xdr:col>41</xdr:col>
      <xdr:colOff>101600</xdr:colOff>
      <xdr:row>57</xdr:row>
      <xdr:rowOff>137247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80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128374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90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46544</xdr:rowOff>
    </xdr:from>
    <xdr:to>
      <xdr:col>36</xdr:col>
      <xdr:colOff>165100</xdr:colOff>
      <xdr:row>55</xdr:row>
      <xdr:rowOff>148144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47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164671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25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145053</xdr:rowOff>
    </xdr:from>
    <xdr:to>
      <xdr:col>55</xdr:col>
      <xdr:colOff>0</xdr:colOff>
      <xdr:row>78</xdr:row>
      <xdr:rowOff>31877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346703"/>
          <a:ext cx="838200" cy="5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31877</xdr:rowOff>
    </xdr:from>
    <xdr:to>
      <xdr:col>50</xdr:col>
      <xdr:colOff>114300</xdr:colOff>
      <xdr:row>78</xdr:row>
      <xdr:rowOff>103200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404977"/>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103200</xdr:rowOff>
    </xdr:from>
    <xdr:to>
      <xdr:col>45</xdr:col>
      <xdr:colOff>177800</xdr:colOff>
      <xdr:row>79</xdr:row>
      <xdr:rowOff>1169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476300"/>
          <a:ext cx="889000" cy="6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162846</xdr:rowOff>
    </xdr:from>
    <xdr:to>
      <xdr:col>41</xdr:col>
      <xdr:colOff>50800</xdr:colOff>
      <xdr:row>79</xdr:row>
      <xdr:rowOff>1169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535946"/>
          <a:ext cx="8890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94253</xdr:rowOff>
    </xdr:from>
    <xdr:to>
      <xdr:col>55</xdr:col>
      <xdr:colOff>50800</xdr:colOff>
      <xdr:row>78</xdr:row>
      <xdr:rowOff>24403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29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117130</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14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152527</xdr:rowOff>
    </xdr:from>
    <xdr:to>
      <xdr:col>50</xdr:col>
      <xdr:colOff>165100</xdr:colOff>
      <xdr:row>78</xdr:row>
      <xdr:rowOff>82677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5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73804</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44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52400</xdr:rowOff>
    </xdr:from>
    <xdr:to>
      <xdr:col>46</xdr:col>
      <xdr:colOff>38100</xdr:colOff>
      <xdr:row>78</xdr:row>
      <xdr:rowOff>154000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145127</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121819</xdr:rowOff>
    </xdr:from>
    <xdr:to>
      <xdr:col>41</xdr:col>
      <xdr:colOff>101600</xdr:colOff>
      <xdr:row>79</xdr:row>
      <xdr:rowOff>51969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9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43096</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58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112046</xdr:rowOff>
    </xdr:from>
    <xdr:to>
      <xdr:col>36</xdr:col>
      <xdr:colOff>165100</xdr:colOff>
      <xdr:row>79</xdr:row>
      <xdr:rowOff>42196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8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33323</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77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165515</xdr:rowOff>
    </xdr:from>
    <xdr:to>
      <xdr:col>55</xdr:col>
      <xdr:colOff>0</xdr:colOff>
      <xdr:row>98</xdr:row>
      <xdr:rowOff>1169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624715"/>
          <a:ext cx="838200" cy="17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115726</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574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167980</xdr:rowOff>
    </xdr:from>
    <xdr:to>
      <xdr:col>50</xdr:col>
      <xdr:colOff>114300</xdr:colOff>
      <xdr:row>98</xdr:row>
      <xdr:rowOff>1169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455730"/>
          <a:ext cx="889000" cy="34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167980</xdr:rowOff>
    </xdr:from>
    <xdr:to>
      <xdr:col>45</xdr:col>
      <xdr:colOff>177800</xdr:colOff>
      <xdr:row>97</xdr:row>
      <xdr:rowOff>18836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455730"/>
          <a:ext cx="889000" cy="19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96197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18836</xdr:rowOff>
    </xdr:from>
    <xdr:to>
      <xdr:col>41</xdr:col>
      <xdr:colOff>50800</xdr:colOff>
      <xdr:row>97</xdr:row>
      <xdr:rowOff>32258</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649486"/>
          <a:ext cx="8890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128151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7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114715</xdr:rowOff>
    </xdr:from>
    <xdr:to>
      <xdr:col>55</xdr:col>
      <xdr:colOff>50800</xdr:colOff>
      <xdr:row>97</xdr:row>
      <xdr:rowOff>44865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57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137592</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42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121819</xdr:rowOff>
    </xdr:from>
    <xdr:to>
      <xdr:col>50</xdr:col>
      <xdr:colOff>165100</xdr:colOff>
      <xdr:row>98</xdr:row>
      <xdr:rowOff>51969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75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43096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8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117180</xdr:rowOff>
    </xdr:from>
    <xdr:to>
      <xdr:col>46</xdr:col>
      <xdr:colOff>38100</xdr:colOff>
      <xdr:row>96</xdr:row>
      <xdr:rowOff>47330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40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63857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18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139486</xdr:rowOff>
    </xdr:from>
    <xdr:to>
      <xdr:col>41</xdr:col>
      <xdr:colOff>101600</xdr:colOff>
      <xdr:row>97</xdr:row>
      <xdr:rowOff>69636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59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86163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37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152908</xdr:rowOff>
    </xdr:from>
    <xdr:to>
      <xdr:col>36</xdr:col>
      <xdr:colOff>165100</xdr:colOff>
      <xdr:row>97</xdr:row>
      <xdr:rowOff>83058</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61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74185</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7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77096</xdr:rowOff>
    </xdr:from>
    <xdr:to>
      <xdr:col>85</xdr:col>
      <xdr:colOff>127000</xdr:colOff>
      <xdr:row>39</xdr:row>
      <xdr:rowOff>93588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763646"/>
          <a:ext cx="8382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127453</xdr:rowOff>
    </xdr:from>
    <xdr:to>
      <xdr:col>81</xdr:col>
      <xdr:colOff>50800</xdr:colOff>
      <xdr:row>39</xdr:row>
      <xdr:rowOff>77096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642553"/>
          <a:ext cx="889000" cy="12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127453</xdr:rowOff>
    </xdr:from>
    <xdr:to>
      <xdr:col>76</xdr:col>
      <xdr:colOff>114300</xdr:colOff>
      <xdr:row>39</xdr:row>
      <xdr:rowOff>53191</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3703300" y="6642553"/>
          <a:ext cx="889000" cy="9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98678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78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53191</xdr:rowOff>
    </xdr:from>
    <xdr:to>
      <xdr:col>71</xdr:col>
      <xdr:colOff>177800</xdr:colOff>
      <xdr:row>39</xdr:row>
      <xdr:rowOff>91367</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739741"/>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42788</xdr:rowOff>
    </xdr:from>
    <xdr:to>
      <xdr:col>85</xdr:col>
      <xdr:colOff>177800</xdr:colOff>
      <xdr:row>39</xdr:row>
      <xdr:rowOff>144388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72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378565"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67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26296</xdr:rowOff>
    </xdr:from>
    <xdr:to>
      <xdr:col>81</xdr:col>
      <xdr:colOff>101600</xdr:colOff>
      <xdr:row>39</xdr:row>
      <xdr:rowOff>127896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71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119023</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92017" y="6805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76653</xdr:rowOff>
    </xdr:from>
    <xdr:to>
      <xdr:col>76</xdr:col>
      <xdr:colOff>165100</xdr:colOff>
      <xdr:row>39</xdr:row>
      <xdr:rowOff>6803</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59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23330</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357428" y="636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2391</xdr:rowOff>
    </xdr:from>
    <xdr:to>
      <xdr:col>72</xdr:col>
      <xdr:colOff>38100</xdr:colOff>
      <xdr:row>39</xdr:row>
      <xdr:rowOff>103991</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68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95118</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468428" y="678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40567</xdr:rowOff>
    </xdr:from>
    <xdr:to>
      <xdr:col>67</xdr:col>
      <xdr:colOff>101600</xdr:colOff>
      <xdr:row>39</xdr:row>
      <xdr:rowOff>142167</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7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133294</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25017" y="6819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129629</xdr:rowOff>
    </xdr:from>
    <xdr:to>
      <xdr:col>85</xdr:col>
      <xdr:colOff>127000</xdr:colOff>
      <xdr:row>75</xdr:row>
      <xdr:rowOff>136004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2988379"/>
          <a:ext cx="8382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122098</xdr:rowOff>
    </xdr:from>
    <xdr:to>
      <xdr:col>81</xdr:col>
      <xdr:colOff>50800</xdr:colOff>
      <xdr:row>75</xdr:row>
      <xdr:rowOff>136004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4592300" y="12980848"/>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142245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110172</xdr:rowOff>
    </xdr:from>
    <xdr:to>
      <xdr:col>76</xdr:col>
      <xdr:colOff>114300</xdr:colOff>
      <xdr:row>75</xdr:row>
      <xdr:rowOff>122098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3703300" y="12968922"/>
          <a:ext cx="8890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151629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110172</xdr:rowOff>
    </xdr:from>
    <xdr:to>
      <xdr:col>71</xdr:col>
      <xdr:colOff>177800</xdr:colOff>
      <xdr:row>75</xdr:row>
      <xdr:rowOff>127953</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2968922"/>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157154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140340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78829</xdr:rowOff>
    </xdr:from>
    <xdr:to>
      <xdr:col>85</xdr:col>
      <xdr:colOff>177800</xdr:colOff>
      <xdr:row>76</xdr:row>
      <xdr:rowOff>8979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9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101706</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78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85204</xdr:rowOff>
    </xdr:from>
    <xdr:to>
      <xdr:col>81</xdr:col>
      <xdr:colOff>101600</xdr:colOff>
      <xdr:row>76</xdr:row>
      <xdr:rowOff>15354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9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31881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27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71298</xdr:rowOff>
    </xdr:from>
    <xdr:to>
      <xdr:col>76</xdr:col>
      <xdr:colOff>165100</xdr:colOff>
      <xdr:row>76</xdr:row>
      <xdr:rowOff>1448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93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17975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270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59372</xdr:rowOff>
    </xdr:from>
    <xdr:to>
      <xdr:col>72</xdr:col>
      <xdr:colOff>38100</xdr:colOff>
      <xdr:row>75</xdr:row>
      <xdr:rowOff>160973</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9181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6049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269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77153</xdr:rowOff>
    </xdr:from>
    <xdr:to>
      <xdr:col>67</xdr:col>
      <xdr:colOff>101600</xdr:colOff>
      <xdr:row>76</xdr:row>
      <xdr:rowOff>7302</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9359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23830</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271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60571</xdr:rowOff>
    </xdr:from>
    <xdr:to>
      <xdr:col>85</xdr:col>
      <xdr:colOff>127000</xdr:colOff>
      <xdr:row>96</xdr:row>
      <xdr:rowOff>115224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348321"/>
          <a:ext cx="838200" cy="22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115224</xdr:rowOff>
    </xdr:from>
    <xdr:to>
      <xdr:col>81</xdr:col>
      <xdr:colOff>50800</xdr:colOff>
      <xdr:row>98</xdr:row>
      <xdr:rowOff>13644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574424"/>
          <a:ext cx="889000" cy="24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62755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13644</xdr:rowOff>
    </xdr:from>
    <xdr:to>
      <xdr:col>76</xdr:col>
      <xdr:colOff>114300</xdr:colOff>
      <xdr:row>98</xdr:row>
      <xdr:rowOff>121069</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6815744"/>
          <a:ext cx="889000" cy="10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128331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121069</xdr:rowOff>
    </xdr:from>
    <xdr:to>
      <xdr:col>71</xdr:col>
      <xdr:colOff>177800</xdr:colOff>
      <xdr:row>98</xdr:row>
      <xdr:rowOff>160502</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923169"/>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9771</xdr:rowOff>
    </xdr:from>
    <xdr:to>
      <xdr:col>85</xdr:col>
      <xdr:colOff>177800</xdr:colOff>
      <xdr:row>95</xdr:row>
      <xdr:rowOff>111371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29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32648</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14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64424</xdr:rowOff>
    </xdr:from>
    <xdr:to>
      <xdr:col>81</xdr:col>
      <xdr:colOff>101600</xdr:colOff>
      <xdr:row>96</xdr:row>
      <xdr:rowOff>166024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52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11101</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29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134294</xdr:rowOff>
    </xdr:from>
    <xdr:to>
      <xdr:col>76</xdr:col>
      <xdr:colOff>165100</xdr:colOff>
      <xdr:row>98</xdr:row>
      <xdr:rowOff>64444</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76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80971</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5111" y="1654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70269</xdr:rowOff>
    </xdr:from>
    <xdr:to>
      <xdr:col>72</xdr:col>
      <xdr:colOff>38100</xdr:colOff>
      <xdr:row>99</xdr:row>
      <xdr:rowOff>419</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87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162996</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696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109702</xdr:rowOff>
    </xdr:from>
    <xdr:to>
      <xdr:col>67</xdr:col>
      <xdr:colOff>101600</xdr:colOff>
      <xdr:row>99</xdr:row>
      <xdr:rowOff>39852</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91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30979</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700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75082</xdr:rowOff>
    </xdr:from>
    <xdr:to>
      <xdr:col>116</xdr:col>
      <xdr:colOff>63500</xdr:colOff>
      <xdr:row>38</xdr:row>
      <xdr:rowOff>146939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1323300" y="6590182"/>
          <a:ext cx="838200" cy="7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129946</xdr:rowOff>
    </xdr:from>
    <xdr:to>
      <xdr:col>111</xdr:col>
      <xdr:colOff>177800</xdr:colOff>
      <xdr:row>38</xdr:row>
      <xdr:rowOff>146939</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645046"/>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129946</xdr:rowOff>
    </xdr:from>
    <xdr:to>
      <xdr:col>107</xdr:col>
      <xdr:colOff>50800</xdr:colOff>
      <xdr:row>38</xdr:row>
      <xdr:rowOff>135737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9545300" y="6645046"/>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14291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700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135737</xdr:rowOff>
    </xdr:from>
    <xdr:to>
      <xdr:col>102</xdr:col>
      <xdr:colOff>114300</xdr:colOff>
      <xdr:row>38</xdr:row>
      <xdr:rowOff>141910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flipV="1">
          <a:off x="18656300" y="6650837"/>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15815</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70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18407</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704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24282</xdr:rowOff>
    </xdr:from>
    <xdr:to>
      <xdr:col>116</xdr:col>
      <xdr:colOff>114300</xdr:colOff>
      <xdr:row>38</xdr:row>
      <xdr:rowOff>125882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5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47159</xdr:rowOff>
    </xdr:from>
    <xdr:ext cx="469744"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39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96139</xdr:rowOff>
    </xdr:from>
    <xdr:to>
      <xdr:col>112</xdr:col>
      <xdr:colOff>38100</xdr:colOff>
      <xdr:row>39</xdr:row>
      <xdr:rowOff>26289</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6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17416</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4017" y="6703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79146</xdr:rowOff>
    </xdr:from>
    <xdr:to>
      <xdr:col>107</xdr:col>
      <xdr:colOff>101600</xdr:colOff>
      <xdr:row>39</xdr:row>
      <xdr:rowOff>9296</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5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25823</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199428" y="636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84937</xdr:rowOff>
    </xdr:from>
    <xdr:to>
      <xdr:col>102</xdr:col>
      <xdr:colOff>165100</xdr:colOff>
      <xdr:row>39</xdr:row>
      <xdr:rowOff>15087</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6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31614</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310428" y="637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91110</xdr:rowOff>
    </xdr:from>
    <xdr:to>
      <xdr:col>98</xdr:col>
      <xdr:colOff>38100</xdr:colOff>
      <xdr:row>39</xdr:row>
      <xdr:rowOff>21260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6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37787</xdr:rowOff>
    </xdr:from>
    <xdr:ext cx="378565"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467017" y="638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43726</xdr:rowOff>
    </xdr:from>
    <xdr:to>
      <xdr:col>116</xdr:col>
      <xdr:colOff>63500</xdr:colOff>
      <xdr:row>59</xdr:row>
      <xdr:rowOff>43955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1323300" y="10159276"/>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43574</xdr:rowOff>
    </xdr:from>
    <xdr:to>
      <xdr:col>111</xdr:col>
      <xdr:colOff>177800</xdr:colOff>
      <xdr:row>59</xdr:row>
      <xdr:rowOff>43726</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0434300" y="10159124"/>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43574</xdr:rowOff>
    </xdr:from>
    <xdr:to>
      <xdr:col>107</xdr:col>
      <xdr:colOff>50800</xdr:colOff>
      <xdr:row>59</xdr:row>
      <xdr:rowOff>43955</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9545300" y="1015912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42850</xdr:rowOff>
    </xdr:from>
    <xdr:to>
      <xdr:col>102</xdr:col>
      <xdr:colOff>114300</xdr:colOff>
      <xdr:row>59</xdr:row>
      <xdr:rowOff>43955</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656300" y="10158400"/>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164605</xdr:rowOff>
    </xdr:from>
    <xdr:to>
      <xdr:col>116</xdr:col>
      <xdr:colOff>114300</xdr:colOff>
      <xdr:row>59</xdr:row>
      <xdr:rowOff>94755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101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79532</xdr:rowOff>
    </xdr:from>
    <xdr:ext cx="313932"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10023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164376</xdr:rowOff>
    </xdr:from>
    <xdr:to>
      <xdr:col>112</xdr:col>
      <xdr:colOff>38100</xdr:colOff>
      <xdr:row>59</xdr:row>
      <xdr:rowOff>94526</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1010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85653</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166333" y="10201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164224</xdr:rowOff>
    </xdr:from>
    <xdr:to>
      <xdr:col>107</xdr:col>
      <xdr:colOff>101600</xdr:colOff>
      <xdr:row>59</xdr:row>
      <xdr:rowOff>94374</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101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85501</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277333" y="10201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164605</xdr:rowOff>
    </xdr:from>
    <xdr:to>
      <xdr:col>102</xdr:col>
      <xdr:colOff>165100</xdr:colOff>
      <xdr:row>59</xdr:row>
      <xdr:rowOff>94755</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101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85882</xdr:rowOff>
    </xdr:from>
    <xdr:ext cx="313932"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88333" y="10201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163500</xdr:rowOff>
    </xdr:from>
    <xdr:to>
      <xdr:col>98</xdr:col>
      <xdr:colOff>38100</xdr:colOff>
      <xdr:row>59</xdr:row>
      <xdr:rowOff>93650</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101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84777</xdr:rowOff>
    </xdr:from>
    <xdr:ext cx="313932"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99333" y="10200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80885</xdr:rowOff>
    </xdr:from>
    <xdr:to>
      <xdr:col>116</xdr:col>
      <xdr:colOff>63500</xdr:colOff>
      <xdr:row>76</xdr:row>
      <xdr:rowOff>103908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1323300" y="13111085"/>
          <a:ext cx="838200" cy="2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103908</xdr:rowOff>
    </xdr:from>
    <xdr:to>
      <xdr:col>111</xdr:col>
      <xdr:colOff>177800</xdr:colOff>
      <xdr:row>76</xdr:row>
      <xdr:rowOff>159556</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0434300" y="13134108"/>
          <a:ext cx="889000" cy="5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95548</xdr:rowOff>
    </xdr:from>
    <xdr:to>
      <xdr:col>107</xdr:col>
      <xdr:colOff>50800</xdr:colOff>
      <xdr:row>76</xdr:row>
      <xdr:rowOff>159556</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9545300" y="131257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20763</xdr:rowOff>
    </xdr:from>
    <xdr:to>
      <xdr:col>102</xdr:col>
      <xdr:colOff>114300</xdr:colOff>
      <xdr:row>76</xdr:row>
      <xdr:rowOff>95548</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656300" y="13050963"/>
          <a:ext cx="8890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30085</xdr:rowOff>
    </xdr:from>
    <xdr:to>
      <xdr:col>116</xdr:col>
      <xdr:colOff>114300</xdr:colOff>
      <xdr:row>76</xdr:row>
      <xdr:rowOff>131685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306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52961</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291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53108</xdr:rowOff>
    </xdr:from>
    <xdr:to>
      <xdr:col>112</xdr:col>
      <xdr:colOff>38100</xdr:colOff>
      <xdr:row>76</xdr:row>
      <xdr:rowOff>154708</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308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171235</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285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108756</xdr:rowOff>
    </xdr:from>
    <xdr:to>
      <xdr:col>107</xdr:col>
      <xdr:colOff>101600</xdr:colOff>
      <xdr:row>77</xdr:row>
      <xdr:rowOff>38906</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313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30033</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323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44748</xdr:rowOff>
    </xdr:from>
    <xdr:to>
      <xdr:col>102</xdr:col>
      <xdr:colOff>165100</xdr:colOff>
      <xdr:row>76</xdr:row>
      <xdr:rowOff>146348</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30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137475</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316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141412</xdr:rowOff>
    </xdr:from>
    <xdr:to>
      <xdr:col>98</xdr:col>
      <xdr:colOff>38100</xdr:colOff>
      <xdr:row>76</xdr:row>
      <xdr:rowOff>71562</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30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62690</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309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令和元年度までは物件費に係る住民一人当たりのコストが大きく下回っていたが、前年度からふるさと納税が増加し業務委託料が増えたことなどにより今年度は大幅に増加している。積立金についても、寄附金（ふるさと納税）の増加に伴い、それを原資とする積立が増加したことにより、類似団体平均を上回っている。また、人件費、補助費等、公債費及び繰出金においても、類似団体平均を上回っている。人件費については、会計年度任用職員の昇給分等による増加、補助費等については、特別定額給付金事業の終了により大幅に減少している。公債費については、近年の大型建設事業に係る市債発行に伴う元金償還が開始されたこと等が要因で類似団体平均を上回っているが、今後も中期財政見通しを作成する中で、元金償還を上回らない市債発行に努める。</a:t>
          </a:r>
        </a:p>
        <a:p>
          <a:r>
            <a:rPr kumimoji="1" lang="ja-JP" altLang="en-US" sz="1300">
              <a:latin typeface="ＭＳ Ｐゴシック" panose="020B0600070205080204" pitchFamily="50" charset="-128"/>
              <a:ea typeface="ＭＳ Ｐゴシック" panose="020B0600070205080204" pitchFamily="50" charset="-128"/>
            </a:rPr>
            <a:t>　繰出金については、高齢化の進行により介護保険事業特別会計や国民健康保険事業特別会計への支出が増加傾向にある。</a:t>
          </a:r>
        </a:p>
        <a:p>
          <a:r>
            <a:rPr kumimoji="1" lang="ja-JP" altLang="en-US" sz="1300">
              <a:latin typeface="ＭＳ Ｐゴシック" panose="020B0600070205080204" pitchFamily="50" charset="-128"/>
              <a:ea typeface="ＭＳ Ｐゴシック" panose="020B0600070205080204" pitchFamily="50" charset="-128"/>
            </a:rPr>
            <a:t>　人口が減少傾向にあることから、前年度と同規模の事業費でも、住民一人当たりのコストとしては、前年度を上回ってしまう傾向があり、引き続き内部事務経費等の削減に努める。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87,518
86,476
224.80
45,118,425
43,247,703
1,786,869
19,982,102
40,387,940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83922</xdr:rowOff>
    </xdr:from>
    <xdr:to>
      <xdr:col>24</xdr:col>
      <xdr:colOff>63500</xdr:colOff>
      <xdr:row>35</xdr:row>
      <xdr:rowOff>98552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84672"/>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69291</xdr:rowOff>
    </xdr:from>
    <xdr:to>
      <xdr:col>19</xdr:col>
      <xdr:colOff>177800</xdr:colOff>
      <xdr:row>35</xdr:row>
      <xdr:rowOff>98552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70041"/>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69291</xdr:rowOff>
    </xdr:from>
    <xdr:to>
      <xdr:col>15</xdr:col>
      <xdr:colOff>50800</xdr:colOff>
      <xdr:row>35</xdr:row>
      <xdr:rowOff>88493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70041"/>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88493</xdr:rowOff>
    </xdr:from>
    <xdr:to>
      <xdr:col>10</xdr:col>
      <xdr:colOff>114300</xdr:colOff>
      <xdr:row>35</xdr:row>
      <xdr:rowOff>120955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89243"/>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33122</xdr:rowOff>
    </xdr:from>
    <xdr:to>
      <xdr:col>24</xdr:col>
      <xdr:colOff>114300</xdr:colOff>
      <xdr:row>35</xdr:row>
      <xdr:rowOff>134722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3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11549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1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47752</xdr:rowOff>
    </xdr:from>
    <xdr:to>
      <xdr:col>20</xdr:col>
      <xdr:colOff>38100</xdr:colOff>
      <xdr:row>35</xdr:row>
      <xdr:rowOff>149352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140479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4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18491</xdr:rowOff>
    </xdr:from>
    <xdr:to>
      <xdr:col>15</xdr:col>
      <xdr:colOff>101600</xdr:colOff>
      <xdr:row>35</xdr:row>
      <xdr:rowOff>120091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1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136618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9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37693</xdr:rowOff>
    </xdr:from>
    <xdr:to>
      <xdr:col>10</xdr:col>
      <xdr:colOff>165100</xdr:colOff>
      <xdr:row>35</xdr:row>
      <xdr:rowOff>139293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130420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3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70155</xdr:rowOff>
    </xdr:from>
    <xdr:to>
      <xdr:col>6</xdr:col>
      <xdr:colOff>38100</xdr:colOff>
      <xdr:row>36</xdr:row>
      <xdr:rowOff>305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162882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6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263</xdr:rowOff>
    </xdr:from>
    <xdr:to>
      <xdr:col>24</xdr:col>
      <xdr:colOff>63500</xdr:colOff>
      <xdr:row>56</xdr:row>
      <xdr:rowOff>24559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258563"/>
          <a:ext cx="838200" cy="36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263</xdr:rowOff>
    </xdr:from>
    <xdr:to>
      <xdr:col>19</xdr:col>
      <xdr:colOff>177800</xdr:colOff>
      <xdr:row>57</xdr:row>
      <xdr:rowOff>77581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258563"/>
          <a:ext cx="889000" cy="59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150875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40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77581</xdr:rowOff>
    </xdr:from>
    <xdr:to>
      <xdr:col>15</xdr:col>
      <xdr:colOff>50800</xdr:colOff>
      <xdr:row>57</xdr:row>
      <xdr:rowOff>82143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50231"/>
          <a:ext cx="889000" cy="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82143</xdr:rowOff>
    </xdr:from>
    <xdr:to>
      <xdr:col>10</xdr:col>
      <xdr:colOff>114300</xdr:colOff>
      <xdr:row>57</xdr:row>
      <xdr:rowOff>115130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54793"/>
          <a:ext cx="8890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145209</xdr:rowOff>
    </xdr:from>
    <xdr:to>
      <xdr:col>24</xdr:col>
      <xdr:colOff>114300</xdr:colOff>
      <xdr:row>56</xdr:row>
      <xdr:rowOff>75359</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57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168086</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42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120913</xdr:rowOff>
    </xdr:from>
    <xdr:to>
      <xdr:col>20</xdr:col>
      <xdr:colOff>38100</xdr:colOff>
      <xdr:row>54</xdr:row>
      <xdr:rowOff>51063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20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67590</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98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26781</xdr:rowOff>
    </xdr:from>
    <xdr:to>
      <xdr:col>15</xdr:col>
      <xdr:colOff>101600</xdr:colOff>
      <xdr:row>57</xdr:row>
      <xdr:rowOff>128381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9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144908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57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31343</xdr:rowOff>
    </xdr:from>
    <xdr:to>
      <xdr:col>10</xdr:col>
      <xdr:colOff>165100</xdr:colOff>
      <xdr:row>57</xdr:row>
      <xdr:rowOff>132943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149470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57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64330</xdr:rowOff>
    </xdr:from>
    <xdr:to>
      <xdr:col>6</xdr:col>
      <xdr:colOff>38100</xdr:colOff>
      <xdr:row>57</xdr:row>
      <xdr:rowOff>165930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157057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2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21486</xdr:rowOff>
    </xdr:from>
    <xdr:to>
      <xdr:col>24</xdr:col>
      <xdr:colOff>63500</xdr:colOff>
      <xdr:row>77</xdr:row>
      <xdr:rowOff>150588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51686"/>
          <a:ext cx="838200" cy="30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151630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38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150588</xdr:rowOff>
    </xdr:from>
    <xdr:to>
      <xdr:col>19</xdr:col>
      <xdr:colOff>177800</xdr:colOff>
      <xdr:row>78</xdr:row>
      <xdr:rowOff>8141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52238"/>
          <a:ext cx="889000" cy="2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164079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8141</xdr:rowOff>
    </xdr:from>
    <xdr:to>
      <xdr:col>15</xdr:col>
      <xdr:colOff>50800</xdr:colOff>
      <xdr:row>78</xdr:row>
      <xdr:rowOff>110210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81241"/>
          <a:ext cx="889000" cy="10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64009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40850</xdr:rowOff>
    </xdr:from>
    <xdr:to>
      <xdr:col>10</xdr:col>
      <xdr:colOff>114300</xdr:colOff>
      <xdr:row>78</xdr:row>
      <xdr:rowOff>110210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13950"/>
          <a:ext cx="889000" cy="6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118560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4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142136</xdr:rowOff>
    </xdr:from>
    <xdr:to>
      <xdr:col>24</xdr:col>
      <xdr:colOff>114300</xdr:colOff>
      <xdr:row>76</xdr:row>
      <xdr:rowOff>72286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0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120563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7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99788</xdr:rowOff>
    </xdr:from>
    <xdr:to>
      <xdr:col>20</xdr:col>
      <xdr:colOff>38100</xdr:colOff>
      <xdr:row>78</xdr:row>
      <xdr:rowOff>29938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0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21065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94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128791</xdr:rowOff>
    </xdr:from>
    <xdr:to>
      <xdr:col>15</xdr:col>
      <xdr:colOff>101600</xdr:colOff>
      <xdr:row>78</xdr:row>
      <xdr:rowOff>58941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3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50068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2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59410</xdr:rowOff>
    </xdr:from>
    <xdr:to>
      <xdr:col>10</xdr:col>
      <xdr:colOff>165100</xdr:colOff>
      <xdr:row>78</xdr:row>
      <xdr:rowOff>161010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3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152137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2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161500</xdr:rowOff>
    </xdr:from>
    <xdr:to>
      <xdr:col>6</xdr:col>
      <xdr:colOff>38100</xdr:colOff>
      <xdr:row>78</xdr:row>
      <xdr:rowOff>91650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108177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38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108102</xdr:rowOff>
    </xdr:from>
    <xdr:to>
      <xdr:col>24</xdr:col>
      <xdr:colOff>63500</xdr:colOff>
      <xdr:row>99</xdr:row>
      <xdr:rowOff>12409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10202"/>
          <a:ext cx="838200" cy="7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12409</xdr:rowOff>
    </xdr:from>
    <xdr:to>
      <xdr:col>19</xdr:col>
      <xdr:colOff>177800</xdr:colOff>
      <xdr:row>99</xdr:row>
      <xdr:rowOff>26302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85959"/>
          <a:ext cx="889000" cy="1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26302</xdr:rowOff>
    </xdr:from>
    <xdr:to>
      <xdr:col>15</xdr:col>
      <xdr:colOff>50800</xdr:colOff>
      <xdr:row>99</xdr:row>
      <xdr:rowOff>72847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99852"/>
          <a:ext cx="889000" cy="4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62712</xdr:rowOff>
    </xdr:from>
    <xdr:to>
      <xdr:col>10</xdr:col>
      <xdr:colOff>114300</xdr:colOff>
      <xdr:row>99</xdr:row>
      <xdr:rowOff>72847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7036262"/>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94936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57302</xdr:rowOff>
    </xdr:from>
    <xdr:to>
      <xdr:col>24</xdr:col>
      <xdr:colOff>114300</xdr:colOff>
      <xdr:row>98</xdr:row>
      <xdr:rowOff>158902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5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35729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133059</xdr:rowOff>
    </xdr:from>
    <xdr:to>
      <xdr:col>20</xdr:col>
      <xdr:colOff>38100</xdr:colOff>
      <xdr:row>99</xdr:row>
      <xdr:rowOff>63209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3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54336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2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146952</xdr:rowOff>
    </xdr:from>
    <xdr:to>
      <xdr:col>15</xdr:col>
      <xdr:colOff>101600</xdr:colOff>
      <xdr:row>99</xdr:row>
      <xdr:rowOff>77102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4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68229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4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22047</xdr:rowOff>
    </xdr:from>
    <xdr:to>
      <xdr:col>10</xdr:col>
      <xdr:colOff>165100</xdr:colOff>
      <xdr:row>99</xdr:row>
      <xdr:rowOff>123647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9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114774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8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11912</xdr:rowOff>
    </xdr:from>
    <xdr:to>
      <xdr:col>6</xdr:col>
      <xdr:colOff>38100</xdr:colOff>
      <xdr:row>99</xdr:row>
      <xdr:rowOff>113512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8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104639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7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20447</xdr:rowOff>
    </xdr:from>
    <xdr:to>
      <xdr:col>55</xdr:col>
      <xdr:colOff>0</xdr:colOff>
      <xdr:row>39</xdr:row>
      <xdr:rowOff>20447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069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20447</xdr:rowOff>
    </xdr:from>
    <xdr:to>
      <xdr:col>50</xdr:col>
      <xdr:colOff>114300</xdr:colOff>
      <xdr:row>39</xdr:row>
      <xdr:rowOff>20828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70699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20828</xdr:rowOff>
    </xdr:from>
    <xdr:to>
      <xdr:col>45</xdr:col>
      <xdr:colOff>177800</xdr:colOff>
      <xdr:row>39</xdr:row>
      <xdr:rowOff>29972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70737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29210</xdr:rowOff>
    </xdr:from>
    <xdr:to>
      <xdr:col>41</xdr:col>
      <xdr:colOff>50800</xdr:colOff>
      <xdr:row>39</xdr:row>
      <xdr:rowOff>29972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1576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141097</xdr:rowOff>
    </xdr:from>
    <xdr:to>
      <xdr:col>55</xdr:col>
      <xdr:colOff>50800</xdr:colOff>
      <xdr:row>39</xdr:row>
      <xdr:rowOff>71247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56024</xdr:rowOff>
    </xdr:from>
    <xdr:ext cx="313932"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711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141097</xdr:rowOff>
    </xdr:from>
    <xdr:to>
      <xdr:col>50</xdr:col>
      <xdr:colOff>165100</xdr:colOff>
      <xdr:row>39</xdr:row>
      <xdr:rowOff>71247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62374</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82333" y="67489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141478</xdr:rowOff>
    </xdr:from>
    <xdr:to>
      <xdr:col>46</xdr:col>
      <xdr:colOff>38100</xdr:colOff>
      <xdr:row>39</xdr:row>
      <xdr:rowOff>71628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62755</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93333" y="67493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150622</xdr:rowOff>
    </xdr:from>
    <xdr:to>
      <xdr:col>41</xdr:col>
      <xdr:colOff>101600</xdr:colOff>
      <xdr:row>39</xdr:row>
      <xdr:rowOff>80772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71899</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04333" y="67584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149860</xdr:rowOff>
    </xdr:from>
    <xdr:to>
      <xdr:col>36</xdr:col>
      <xdr:colOff>165100</xdr:colOff>
      <xdr:row>39</xdr:row>
      <xdr:rowOff>80010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71137</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15333" y="675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34864</xdr:rowOff>
    </xdr:from>
    <xdr:to>
      <xdr:col>55</xdr:col>
      <xdr:colOff>0</xdr:colOff>
      <xdr:row>57</xdr:row>
      <xdr:rowOff>120932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807514"/>
          <a:ext cx="838200" cy="8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91239</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63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34864</xdr:rowOff>
    </xdr:from>
    <xdr:to>
      <xdr:col>50</xdr:col>
      <xdr:colOff>114300</xdr:colOff>
      <xdr:row>57</xdr:row>
      <xdr:rowOff>86002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07514"/>
          <a:ext cx="889000" cy="5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46593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99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50295</xdr:rowOff>
    </xdr:from>
    <xdr:to>
      <xdr:col>45</xdr:col>
      <xdr:colOff>177800</xdr:colOff>
      <xdr:row>57</xdr:row>
      <xdr:rowOff>86002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822945"/>
          <a:ext cx="889000" cy="3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42661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98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53152</xdr:rowOff>
    </xdr:from>
    <xdr:to>
      <xdr:col>41</xdr:col>
      <xdr:colOff>50800</xdr:colOff>
      <xdr:row>57</xdr:row>
      <xdr:rowOff>50295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654352"/>
          <a:ext cx="889000" cy="16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46159</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9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49656</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9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70132</xdr:rowOff>
    </xdr:from>
    <xdr:to>
      <xdr:col>55</xdr:col>
      <xdr:colOff>50800</xdr:colOff>
      <xdr:row>58</xdr:row>
      <xdr:rowOff>282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4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93009</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9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155514</xdr:rowOff>
    </xdr:from>
    <xdr:to>
      <xdr:col>50</xdr:col>
      <xdr:colOff>165100</xdr:colOff>
      <xdr:row>57</xdr:row>
      <xdr:rowOff>85664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102191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53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35202</xdr:rowOff>
    </xdr:from>
    <xdr:to>
      <xdr:col>46</xdr:col>
      <xdr:colOff>38100</xdr:colOff>
      <xdr:row>57</xdr:row>
      <xdr:rowOff>136802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153329</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958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170945</xdr:rowOff>
    </xdr:from>
    <xdr:to>
      <xdr:col>41</xdr:col>
      <xdr:colOff>101600</xdr:colOff>
      <xdr:row>57</xdr:row>
      <xdr:rowOff>101095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7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2352</xdr:rowOff>
    </xdr:from>
    <xdr:to>
      <xdr:col>36</xdr:col>
      <xdr:colOff>165100</xdr:colOff>
      <xdr:row>56</xdr:row>
      <xdr:rowOff>103952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6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120479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37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72858</xdr:rowOff>
    </xdr:from>
    <xdr:to>
      <xdr:col>55</xdr:col>
      <xdr:colOff>0</xdr:colOff>
      <xdr:row>77</xdr:row>
      <xdr:rowOff>94255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74508"/>
          <a:ext cx="838200" cy="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72858</xdr:rowOff>
    </xdr:from>
    <xdr:to>
      <xdr:col>50</xdr:col>
      <xdr:colOff>114300</xdr:colOff>
      <xdr:row>77</xdr:row>
      <xdr:rowOff>115856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74508"/>
          <a:ext cx="889000" cy="4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115856</xdr:rowOff>
    </xdr:from>
    <xdr:to>
      <xdr:col>45</xdr:col>
      <xdr:colOff>177800</xdr:colOff>
      <xdr:row>78</xdr:row>
      <xdr:rowOff>54066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17506"/>
          <a:ext cx="889000" cy="10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20921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46659</xdr:rowOff>
    </xdr:from>
    <xdr:to>
      <xdr:col>41</xdr:col>
      <xdr:colOff>50800</xdr:colOff>
      <xdr:row>78</xdr:row>
      <xdr:rowOff>54066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19759"/>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43455</xdr:rowOff>
    </xdr:from>
    <xdr:to>
      <xdr:col>55</xdr:col>
      <xdr:colOff>50800</xdr:colOff>
      <xdr:row>77</xdr:row>
      <xdr:rowOff>145055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21882</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2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22058</xdr:rowOff>
    </xdr:from>
    <xdr:to>
      <xdr:col>50</xdr:col>
      <xdr:colOff>165100</xdr:colOff>
      <xdr:row>77</xdr:row>
      <xdr:rowOff>123658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2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114785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31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65056</xdr:rowOff>
    </xdr:from>
    <xdr:to>
      <xdr:col>46</xdr:col>
      <xdr:colOff>38100</xdr:colOff>
      <xdr:row>77</xdr:row>
      <xdr:rowOff>166656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6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11733</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04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3266</xdr:rowOff>
    </xdr:from>
    <xdr:to>
      <xdr:col>41</xdr:col>
      <xdr:colOff>101600</xdr:colOff>
      <xdr:row>78</xdr:row>
      <xdr:rowOff>104866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7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95993</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6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167309</xdr:rowOff>
    </xdr:from>
    <xdr:to>
      <xdr:col>36</xdr:col>
      <xdr:colOff>165100</xdr:colOff>
      <xdr:row>78</xdr:row>
      <xdr:rowOff>97459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6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88586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6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26885</xdr:rowOff>
    </xdr:from>
    <xdr:to>
      <xdr:col>55</xdr:col>
      <xdr:colOff>0</xdr:colOff>
      <xdr:row>96</xdr:row>
      <xdr:rowOff>90323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486085"/>
          <a:ext cx="838200" cy="6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145190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32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90323</xdr:rowOff>
    </xdr:from>
    <xdr:to>
      <xdr:col>50</xdr:col>
      <xdr:colOff>114300</xdr:colOff>
      <xdr:row>96</xdr:row>
      <xdr:rowOff>105359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549523"/>
          <a:ext cx="889000" cy="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105359</xdr:rowOff>
    </xdr:from>
    <xdr:to>
      <xdr:col>45</xdr:col>
      <xdr:colOff>177800</xdr:colOff>
      <xdr:row>96</xdr:row>
      <xdr:rowOff>129539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564559"/>
          <a:ext cx="889000" cy="2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37198</xdr:rowOff>
    </xdr:from>
    <xdr:to>
      <xdr:col>41</xdr:col>
      <xdr:colOff>50800</xdr:colOff>
      <xdr:row>96</xdr:row>
      <xdr:rowOff>129539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324948"/>
          <a:ext cx="889000" cy="26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99610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147535</xdr:rowOff>
    </xdr:from>
    <xdr:to>
      <xdr:col>55</xdr:col>
      <xdr:colOff>50800</xdr:colOff>
      <xdr:row>96</xdr:row>
      <xdr:rowOff>77685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4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170412</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28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39523</xdr:rowOff>
    </xdr:from>
    <xdr:to>
      <xdr:col>50</xdr:col>
      <xdr:colOff>165100</xdr:colOff>
      <xdr:row>96</xdr:row>
      <xdr:rowOff>141123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49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132250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59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54559</xdr:rowOff>
    </xdr:from>
    <xdr:to>
      <xdr:col>46</xdr:col>
      <xdr:colOff>38100</xdr:colOff>
      <xdr:row>96</xdr:row>
      <xdr:rowOff>156159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1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147286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60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78739</xdr:rowOff>
    </xdr:from>
    <xdr:to>
      <xdr:col>41</xdr:col>
      <xdr:colOff>101600</xdr:colOff>
      <xdr:row>97</xdr:row>
      <xdr:rowOff>8889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3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3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157848</xdr:rowOff>
    </xdr:from>
    <xdr:to>
      <xdr:col>36</xdr:col>
      <xdr:colOff>165100</xdr:colOff>
      <xdr:row>95</xdr:row>
      <xdr:rowOff>87998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2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104525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04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128179</xdr:rowOff>
    </xdr:from>
    <xdr:to>
      <xdr:col>85</xdr:col>
      <xdr:colOff>127000</xdr:colOff>
      <xdr:row>38</xdr:row>
      <xdr:rowOff>9169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471829"/>
          <a:ext cx="838200" cy="5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115423</xdr:rowOff>
    </xdr:from>
    <xdr:to>
      <xdr:col>81</xdr:col>
      <xdr:colOff>50800</xdr:colOff>
      <xdr:row>37</xdr:row>
      <xdr:rowOff>128179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459073"/>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115423</xdr:rowOff>
    </xdr:from>
    <xdr:to>
      <xdr:col>76</xdr:col>
      <xdr:colOff>114300</xdr:colOff>
      <xdr:row>37</xdr:row>
      <xdr:rowOff>153507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59073"/>
          <a:ext cx="889000" cy="3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153507</xdr:rowOff>
    </xdr:from>
    <xdr:to>
      <xdr:col>71</xdr:col>
      <xdr:colOff>177800</xdr:colOff>
      <xdr:row>38</xdr:row>
      <xdr:rowOff>2311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97157"/>
          <a:ext cx="889000" cy="2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129819</xdr:rowOff>
    </xdr:from>
    <xdr:to>
      <xdr:col>85</xdr:col>
      <xdr:colOff>177800</xdr:colOff>
      <xdr:row>38</xdr:row>
      <xdr:rowOff>59969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108246</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77379</xdr:rowOff>
    </xdr:from>
    <xdr:to>
      <xdr:col>81</xdr:col>
      <xdr:colOff>101600</xdr:colOff>
      <xdr:row>38</xdr:row>
      <xdr:rowOff>7528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210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170105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1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64623</xdr:rowOff>
    </xdr:from>
    <xdr:to>
      <xdr:col>76</xdr:col>
      <xdr:colOff>165100</xdr:colOff>
      <xdr:row>37</xdr:row>
      <xdr:rowOff>166222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082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157349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0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102707</xdr:rowOff>
    </xdr:from>
    <xdr:to>
      <xdr:col>72</xdr:col>
      <xdr:colOff>38100</xdr:colOff>
      <xdr:row>38</xdr:row>
      <xdr:rowOff>32857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4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23985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3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122961</xdr:rowOff>
    </xdr:from>
    <xdr:to>
      <xdr:col>67</xdr:col>
      <xdr:colOff>101600</xdr:colOff>
      <xdr:row>38</xdr:row>
      <xdr:rowOff>53111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44238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21106</xdr:rowOff>
    </xdr:from>
    <xdr:to>
      <xdr:col>85</xdr:col>
      <xdr:colOff>127000</xdr:colOff>
      <xdr:row>57</xdr:row>
      <xdr:rowOff>153694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793756"/>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131535</xdr:rowOff>
    </xdr:from>
    <xdr:to>
      <xdr:col>81</xdr:col>
      <xdr:colOff>50800</xdr:colOff>
      <xdr:row>57</xdr:row>
      <xdr:rowOff>153694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732735"/>
          <a:ext cx="889000" cy="19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131535</xdr:rowOff>
    </xdr:from>
    <xdr:to>
      <xdr:col>76</xdr:col>
      <xdr:colOff>114300</xdr:colOff>
      <xdr:row>58</xdr:row>
      <xdr:rowOff>48913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732735"/>
          <a:ext cx="889000" cy="26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39835</xdr:rowOff>
    </xdr:from>
    <xdr:to>
      <xdr:col>71</xdr:col>
      <xdr:colOff>177800</xdr:colOff>
      <xdr:row>58</xdr:row>
      <xdr:rowOff>48913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983935"/>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141756</xdr:rowOff>
    </xdr:from>
    <xdr:to>
      <xdr:col>85</xdr:col>
      <xdr:colOff>177800</xdr:colOff>
      <xdr:row>57</xdr:row>
      <xdr:rowOff>71906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4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120183</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2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102894</xdr:rowOff>
    </xdr:from>
    <xdr:to>
      <xdr:col>81</xdr:col>
      <xdr:colOff>101600</xdr:colOff>
      <xdr:row>58</xdr:row>
      <xdr:rowOff>33044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7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24171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6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80735</xdr:rowOff>
    </xdr:from>
    <xdr:to>
      <xdr:col>76</xdr:col>
      <xdr:colOff>165100</xdr:colOff>
      <xdr:row>57</xdr:row>
      <xdr:rowOff>10885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68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27412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45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169563</xdr:rowOff>
    </xdr:from>
    <xdr:to>
      <xdr:col>72</xdr:col>
      <xdr:colOff>38100</xdr:colOff>
      <xdr:row>58</xdr:row>
      <xdr:rowOff>99713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90840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03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160485</xdr:rowOff>
    </xdr:from>
    <xdr:to>
      <xdr:col>67</xdr:col>
      <xdr:colOff>101600</xdr:colOff>
      <xdr:row>58</xdr:row>
      <xdr:rowOff>90635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81762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2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77096</xdr:rowOff>
    </xdr:from>
    <xdr:to>
      <xdr:col>85</xdr:col>
      <xdr:colOff>127000</xdr:colOff>
      <xdr:row>79</xdr:row>
      <xdr:rowOff>93588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21646"/>
          <a:ext cx="8382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127454</xdr:rowOff>
    </xdr:from>
    <xdr:to>
      <xdr:col>81</xdr:col>
      <xdr:colOff>50800</xdr:colOff>
      <xdr:row>79</xdr:row>
      <xdr:rowOff>77096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00554"/>
          <a:ext cx="889000" cy="12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127454</xdr:rowOff>
    </xdr:from>
    <xdr:to>
      <xdr:col>76</xdr:col>
      <xdr:colOff>114300</xdr:colOff>
      <xdr:row>79</xdr:row>
      <xdr:rowOff>53191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00554"/>
          <a:ext cx="889000" cy="9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98579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6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53191</xdr:rowOff>
    </xdr:from>
    <xdr:to>
      <xdr:col>71</xdr:col>
      <xdr:colOff>177800</xdr:colOff>
      <xdr:row>79</xdr:row>
      <xdr:rowOff>91368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97741"/>
          <a:ext cx="889000" cy="3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42788</xdr:rowOff>
    </xdr:from>
    <xdr:to>
      <xdr:col>85</xdr:col>
      <xdr:colOff>177800</xdr:colOff>
      <xdr:row>79</xdr:row>
      <xdr:rowOff>144388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3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26296</xdr:rowOff>
    </xdr:from>
    <xdr:to>
      <xdr:col>81</xdr:col>
      <xdr:colOff>101600</xdr:colOff>
      <xdr:row>79</xdr:row>
      <xdr:rowOff>127896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119023</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663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76654</xdr:rowOff>
    </xdr:from>
    <xdr:to>
      <xdr:col>76</xdr:col>
      <xdr:colOff>165100</xdr:colOff>
      <xdr:row>79</xdr:row>
      <xdr:rowOff>6804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23331</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22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2391</xdr:rowOff>
    </xdr:from>
    <xdr:to>
      <xdr:col>72</xdr:col>
      <xdr:colOff>38100</xdr:colOff>
      <xdr:row>79</xdr:row>
      <xdr:rowOff>103991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4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95118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3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40568</xdr:rowOff>
    </xdr:from>
    <xdr:to>
      <xdr:col>67</xdr:col>
      <xdr:colOff>101600</xdr:colOff>
      <xdr:row>79</xdr:row>
      <xdr:rowOff>142168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8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133295</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677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129629</xdr:rowOff>
    </xdr:from>
    <xdr:to>
      <xdr:col>85</xdr:col>
      <xdr:colOff>127000</xdr:colOff>
      <xdr:row>95</xdr:row>
      <xdr:rowOff>136004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417379"/>
          <a:ext cx="8382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122098</xdr:rowOff>
    </xdr:from>
    <xdr:to>
      <xdr:col>81</xdr:col>
      <xdr:colOff>50800</xdr:colOff>
      <xdr:row>95</xdr:row>
      <xdr:rowOff>136004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409848"/>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142245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110173</xdr:rowOff>
    </xdr:from>
    <xdr:to>
      <xdr:col>76</xdr:col>
      <xdr:colOff>114300</xdr:colOff>
      <xdr:row>95</xdr:row>
      <xdr:rowOff>122098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397923"/>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151567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110173</xdr:rowOff>
    </xdr:from>
    <xdr:to>
      <xdr:col>71</xdr:col>
      <xdr:colOff>177800</xdr:colOff>
      <xdr:row>95</xdr:row>
      <xdr:rowOff>127952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397923"/>
          <a:ext cx="889000" cy="1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157154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140301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78829</xdr:rowOff>
    </xdr:from>
    <xdr:to>
      <xdr:col>85</xdr:col>
      <xdr:colOff>177800</xdr:colOff>
      <xdr:row>96</xdr:row>
      <xdr:rowOff>8979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36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101706</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21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85204</xdr:rowOff>
    </xdr:from>
    <xdr:to>
      <xdr:col>81</xdr:col>
      <xdr:colOff>101600</xdr:colOff>
      <xdr:row>96</xdr:row>
      <xdr:rowOff>15354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37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31881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14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71298</xdr:rowOff>
    </xdr:from>
    <xdr:to>
      <xdr:col>76</xdr:col>
      <xdr:colOff>165100</xdr:colOff>
      <xdr:row>96</xdr:row>
      <xdr:rowOff>1448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35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17975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1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59373</xdr:rowOff>
    </xdr:from>
    <xdr:to>
      <xdr:col>72</xdr:col>
      <xdr:colOff>38100</xdr:colOff>
      <xdr:row>95</xdr:row>
      <xdr:rowOff>160973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34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6050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12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77152</xdr:rowOff>
    </xdr:from>
    <xdr:to>
      <xdr:col>67</xdr:col>
      <xdr:colOff>101600</xdr:colOff>
      <xdr:row>96</xdr:row>
      <xdr:rowOff>7302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3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23829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14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ほとんどの目的別項目において、類似団体平均と近い数値となっている。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前年度と比較すると民生費、教育費の増加が顕著にみられる。総務費、農林水産費については顕著に減少している。</a:t>
          </a:r>
        </a:p>
        <a:p>
          <a:r>
            <a:rPr kumimoji="1" lang="ja-JP" altLang="en-US" sz="1300">
              <a:latin typeface="ＭＳ Ｐゴシック" panose="020B0600070205080204" pitchFamily="50" charset="-128"/>
              <a:ea typeface="ＭＳ Ｐゴシック" panose="020B0600070205080204" pitchFamily="50" charset="-128"/>
            </a:rPr>
            <a:t>　民生費については、子育て世帯への臨時特別給付金事業や住民非課税世帯給付金事業などコロナ禍に伴う支援事業などの増により大幅な増加の要因となっている。</a:t>
          </a:r>
        </a:p>
        <a:p>
          <a:r>
            <a:rPr kumimoji="1" lang="ja-JP" altLang="en-US" sz="1300">
              <a:latin typeface="ＭＳ Ｐゴシック" panose="020B0600070205080204" pitchFamily="50" charset="-128"/>
              <a:ea typeface="ＭＳ Ｐゴシック" panose="020B0600070205080204" pitchFamily="50" charset="-128"/>
            </a:rPr>
            <a:t>　教育費については、小学校の増築や大規模改修工事などの大型建設事業の増により大幅な増加の要因となっている。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総務費については、特別定額給付金事業などのコロナ禍に伴う支援事業などの減により大幅な減少の要因となっている。</a:t>
          </a:r>
        </a:p>
        <a:p>
          <a:r>
            <a:rPr kumimoji="1" lang="ja-JP" altLang="en-US" sz="1300">
              <a:latin typeface="ＭＳ Ｐゴシック" panose="020B0600070205080204" pitchFamily="50" charset="-128"/>
              <a:ea typeface="ＭＳ Ｐゴシック" panose="020B0600070205080204" pitchFamily="50" charset="-128"/>
            </a:rPr>
            <a:t>　公債費については、過去の大型建設事業に係る元金償還の影響により類似団体と比較すると高い数値となっているが、今後も元金償還を上回らない市債発行に努め、財政の健全化に取り組む。</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371</a:t>
          </a:r>
          <a:r>
            <a:rPr kumimoji="1" lang="ja-JP" altLang="en-US" sz="1400">
              <a:latin typeface="ＭＳ ゴシック" pitchFamily="49" charset="-128"/>
              <a:ea typeface="ＭＳ ゴシック" pitchFamily="49" charset="-128"/>
            </a:rPr>
            <a:t>百万円を積み立てたことにより、標準財政規模に占める割合が上昇した。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実質単年度収支については、令和元年度に引き続き</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年連続黒字となった。</a:t>
          </a:r>
        </a:p>
        <a:p>
          <a:r>
            <a:rPr kumimoji="1" lang="ja-JP" altLang="en-US" sz="1400">
              <a:latin typeface="ＭＳ ゴシック" pitchFamily="49" charset="-128"/>
              <a:ea typeface="ＭＳ ゴシック" pitchFamily="49" charset="-128"/>
            </a:rPr>
            <a:t>　今後も厳しい財政運営を強いられているが、亀岡市行財政改革大綱に基づき、基金に依存しない健全な財政運営が推進できるよう、引き続き財政健全化に努める。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各会計において、連結実質赤字比率に係る黒字額の増減がある中で、前年度と比較して増加した。</a:t>
          </a:r>
        </a:p>
        <a:p>
          <a:r>
            <a:rPr kumimoji="1" lang="ja-JP" altLang="en-US" sz="1400">
              <a:latin typeface="ＭＳ ゴシック" pitchFamily="49" charset="-128"/>
              <a:ea typeface="ＭＳ ゴシック" pitchFamily="49" charset="-128"/>
            </a:rPr>
            <a:t>　一般会計については、寄附金の増や地方交付税の増等により収支が改善し、前年度に比べ黒字額の比率が増加した。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水道事業会計については、給水収益の減、長期前受金戻入の減等により黒字額の比率が減少した。</a:t>
          </a:r>
        </a:p>
        <a:p>
          <a:r>
            <a:rPr kumimoji="1" lang="ja-JP" altLang="en-US" sz="1400">
              <a:latin typeface="ＭＳ ゴシック" pitchFamily="49" charset="-128"/>
              <a:ea typeface="ＭＳ ゴシック" pitchFamily="49" charset="-128"/>
            </a:rPr>
            <a:t>　下水道事業会計については、支払利息及び企業債取扱諸費の減により黒字額の比率が増加した。</a:t>
          </a:r>
        </a:p>
        <a:p>
          <a:r>
            <a:rPr kumimoji="1" lang="ja-JP" altLang="en-US" sz="1400">
              <a:latin typeface="ＭＳ ゴシック" pitchFamily="49" charset="-128"/>
              <a:ea typeface="ＭＳ ゴシック" pitchFamily="49" charset="-128"/>
            </a:rPr>
            <a:t>　国民健康保険事業特別会計については、形式収支の増加により、前年度に比べ黒字額の比率が増加した。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581" t="s">
        <v>81</v>
      </c>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1"/>
      <c r="AW1" s="581"/>
      <c r="AX1" s="581"/>
      <c r="AY1" s="581"/>
      <c r="AZ1" s="581"/>
      <c r="BA1" s="581"/>
      <c r="BB1" s="581"/>
      <c r="BC1" s="581"/>
      <c r="BD1" s="581"/>
      <c r="BE1" s="581"/>
      <c r="BF1" s="581"/>
      <c r="BG1" s="581"/>
      <c r="BH1" s="581"/>
      <c r="BI1" s="581"/>
      <c r="BJ1" s="581"/>
      <c r="BK1" s="581"/>
      <c r="BL1" s="581"/>
      <c r="BM1" s="581"/>
      <c r="BN1" s="581"/>
      <c r="BO1" s="581"/>
      <c r="BP1" s="581"/>
      <c r="BQ1" s="581"/>
      <c r="BR1" s="581"/>
      <c r="BS1" s="581"/>
      <c r="BT1" s="581"/>
      <c r="BU1" s="581"/>
      <c r="BV1" s="581"/>
      <c r="BW1" s="581"/>
      <c r="BX1" s="581"/>
      <c r="BY1" s="581"/>
      <c r="BZ1" s="581"/>
      <c r="CA1" s="581"/>
      <c r="CB1" s="581"/>
      <c r="CC1" s="581"/>
      <c r="CD1" s="581"/>
      <c r="CE1" s="581"/>
      <c r="CF1" s="581"/>
      <c r="CG1" s="581"/>
      <c r="CH1" s="581"/>
      <c r="CI1" s="581"/>
      <c r="CJ1" s="581"/>
      <c r="CK1" s="581"/>
      <c r="CL1" s="581"/>
      <c r="CM1" s="581"/>
      <c r="CN1" s="581"/>
      <c r="CO1" s="581"/>
      <c r="CP1" s="581"/>
      <c r="CQ1" s="581"/>
      <c r="CR1" s="581"/>
      <c r="CS1" s="581"/>
      <c r="CT1" s="581"/>
      <c r="CU1" s="581"/>
      <c r="CV1" s="581"/>
      <c r="CW1" s="581"/>
      <c r="CX1" s="581"/>
      <c r="CY1" s="581"/>
      <c r="CZ1" s="581"/>
      <c r="DA1" s="581"/>
      <c r="DB1" s="581"/>
      <c r="DC1" s="581"/>
      <c r="DD1" s="581"/>
      <c r="DE1" s="581"/>
      <c r="DF1" s="581"/>
      <c r="DG1" s="581"/>
      <c r="DH1" s="581"/>
      <c r="DI1" s="581"/>
      <c r="DJ1" s="172"/>
      <c r="DK1" s="172"/>
      <c r="DL1" s="172"/>
      <c r="DM1" s="172"/>
      <c r="DN1" s="172"/>
      <c r="DO1" s="172"/>
    </row>
    <row r="2" spans="1:119" ht="24" thickBot="1" x14ac:dyDescent="0.25">
      <c r="B2" s="173" t="s">
        <v>82</v>
      </c>
      <c r="C2" s="173"/>
      <c r="D2" s="174"/>
    </row>
    <row r="3" spans="1:119" ht="18.75" customHeight="1" thickBot="1" x14ac:dyDescent="0.25">
      <c r="A3" s="172"/>
      <c r="B3" s="582" t="s">
        <v>83</v>
      </c>
      <c r="C3" s="583"/>
      <c r="D3" s="583"/>
      <c r="E3" s="584"/>
      <c r="F3" s="584"/>
      <c r="G3" s="584"/>
      <c r="H3" s="584"/>
      <c r="I3" s="584"/>
      <c r="J3" s="584"/>
      <c r="K3" s="584"/>
      <c r="L3" s="584" t="s">
        <v>84</v>
      </c>
      <c r="M3" s="584"/>
      <c r="N3" s="584"/>
      <c r="O3" s="584"/>
      <c r="P3" s="584"/>
      <c r="Q3" s="584"/>
      <c r="R3" s="587"/>
      <c r="S3" s="587"/>
      <c r="T3" s="587"/>
      <c r="U3" s="587"/>
      <c r="V3" s="588"/>
      <c r="W3" s="478" t="s">
        <v>85</v>
      </c>
      <c r="X3" s="479"/>
      <c r="Y3" s="479"/>
      <c r="Z3" s="479"/>
      <c r="AA3" s="479"/>
      <c r="AB3" s="583"/>
      <c r="AC3" s="587" t="s">
        <v>86</v>
      </c>
      <c r="AD3" s="479"/>
      <c r="AE3" s="479"/>
      <c r="AF3" s="479"/>
      <c r="AG3" s="479"/>
      <c r="AH3" s="479"/>
      <c r="AI3" s="479"/>
      <c r="AJ3" s="479"/>
      <c r="AK3" s="479"/>
      <c r="AL3" s="549"/>
      <c r="AM3" s="478" t="s">
        <v>87</v>
      </c>
      <c r="AN3" s="479"/>
      <c r="AO3" s="479"/>
      <c r="AP3" s="479"/>
      <c r="AQ3" s="479"/>
      <c r="AR3" s="479"/>
      <c r="AS3" s="479"/>
      <c r="AT3" s="479"/>
      <c r="AU3" s="479"/>
      <c r="AV3" s="479"/>
      <c r="AW3" s="479"/>
      <c r="AX3" s="549"/>
      <c r="AY3" s="541" t="s">
        <v>1</v>
      </c>
      <c r="AZ3" s="542"/>
      <c r="BA3" s="542"/>
      <c r="BB3" s="542"/>
      <c r="BC3" s="542"/>
      <c r="BD3" s="542"/>
      <c r="BE3" s="542"/>
      <c r="BF3" s="542"/>
      <c r="BG3" s="542"/>
      <c r="BH3" s="542"/>
      <c r="BI3" s="542"/>
      <c r="BJ3" s="542"/>
      <c r="BK3" s="542"/>
      <c r="BL3" s="542"/>
      <c r="BM3" s="591"/>
      <c r="BN3" s="478" t="s">
        <v>88</v>
      </c>
      <c r="BO3" s="479"/>
      <c r="BP3" s="479"/>
      <c r="BQ3" s="479"/>
      <c r="BR3" s="479"/>
      <c r="BS3" s="479"/>
      <c r="BT3" s="479"/>
      <c r="BU3" s="549"/>
      <c r="BV3" s="478" t="s">
        <v>89</v>
      </c>
      <c r="BW3" s="479"/>
      <c r="BX3" s="479"/>
      <c r="BY3" s="479"/>
      <c r="BZ3" s="479"/>
      <c r="CA3" s="479"/>
      <c r="CB3" s="479"/>
      <c r="CC3" s="549"/>
      <c r="CD3" s="541" t="s">
        <v>1</v>
      </c>
      <c r="CE3" s="542"/>
      <c r="CF3" s="542"/>
      <c r="CG3" s="542"/>
      <c r="CH3" s="542"/>
      <c r="CI3" s="542"/>
      <c r="CJ3" s="542"/>
      <c r="CK3" s="542"/>
      <c r="CL3" s="542"/>
      <c r="CM3" s="542"/>
      <c r="CN3" s="542"/>
      <c r="CO3" s="542"/>
      <c r="CP3" s="542"/>
      <c r="CQ3" s="542"/>
      <c r="CR3" s="542"/>
      <c r="CS3" s="591"/>
      <c r="CT3" s="478" t="s">
        <v>90</v>
      </c>
      <c r="CU3" s="479"/>
      <c r="CV3" s="479"/>
      <c r="CW3" s="479"/>
      <c r="CX3" s="479"/>
      <c r="CY3" s="479"/>
      <c r="CZ3" s="479"/>
      <c r="DA3" s="549"/>
      <c r="DB3" s="478" t="s">
        <v>91</v>
      </c>
      <c r="DC3" s="479"/>
      <c r="DD3" s="479"/>
      <c r="DE3" s="479"/>
      <c r="DF3" s="479"/>
      <c r="DG3" s="479"/>
      <c r="DH3" s="479"/>
      <c r="DI3" s="549"/>
    </row>
    <row r="4" spans="1:119" ht="18.75" customHeight="1" x14ac:dyDescent="0.2">
      <c r="A4" s="172"/>
      <c r="B4" s="557"/>
      <c r="C4" s="558"/>
      <c r="D4" s="558"/>
      <c r="E4" s="559"/>
      <c r="F4" s="559"/>
      <c r="G4" s="559"/>
      <c r="H4" s="559"/>
      <c r="I4" s="559"/>
      <c r="J4" s="559"/>
      <c r="K4" s="559"/>
      <c r="L4" s="559"/>
      <c r="M4" s="559"/>
      <c r="N4" s="559"/>
      <c r="O4" s="559"/>
      <c r="P4" s="559"/>
      <c r="Q4" s="559"/>
      <c r="R4" s="563"/>
      <c r="S4" s="563"/>
      <c r="T4" s="563"/>
      <c r="U4" s="563"/>
      <c r="V4" s="564"/>
      <c r="W4" s="550"/>
      <c r="X4" s="360"/>
      <c r="Y4" s="360"/>
      <c r="Z4" s="360"/>
      <c r="AA4" s="360"/>
      <c r="AB4" s="558"/>
      <c r="AC4" s="563"/>
      <c r="AD4" s="360"/>
      <c r="AE4" s="360"/>
      <c r="AF4" s="360"/>
      <c r="AG4" s="360"/>
      <c r="AH4" s="360"/>
      <c r="AI4" s="360"/>
      <c r="AJ4" s="360"/>
      <c r="AK4" s="360"/>
      <c r="AL4" s="551"/>
      <c r="AM4" s="500"/>
      <c r="AN4" s="398"/>
      <c r="AO4" s="398"/>
      <c r="AP4" s="398"/>
      <c r="AQ4" s="398"/>
      <c r="AR4" s="398"/>
      <c r="AS4" s="398"/>
      <c r="AT4" s="398"/>
      <c r="AU4" s="398"/>
      <c r="AV4" s="398"/>
      <c r="AW4" s="398"/>
      <c r="AX4" s="590"/>
      <c r="AY4" s="435" t="s">
        <v>92</v>
      </c>
      <c r="AZ4" s="436"/>
      <c r="BA4" s="436"/>
      <c r="BB4" s="436"/>
      <c r="BC4" s="436"/>
      <c r="BD4" s="436"/>
      <c r="BE4" s="436"/>
      <c r="BF4" s="436"/>
      <c r="BG4" s="436"/>
      <c r="BH4" s="436"/>
      <c r="BI4" s="436"/>
      <c r="BJ4" s="436"/>
      <c r="BK4" s="436"/>
      <c r="BL4" s="436"/>
      <c r="BM4" s="437"/>
      <c r="BN4" s="438">
        <v>45118425</v>
      </c>
      <c r="BO4" s="439"/>
      <c r="BP4" s="439"/>
      <c r="BQ4" s="439"/>
      <c r="BR4" s="439"/>
      <c r="BS4" s="439"/>
      <c r="BT4" s="439"/>
      <c r="BU4" s="440"/>
      <c r="BV4" s="438">
        <v>47324802</v>
      </c>
      <c r="BW4" s="439"/>
      <c r="BX4" s="439"/>
      <c r="BY4" s="439"/>
      <c r="BZ4" s="439"/>
      <c r="CA4" s="439"/>
      <c r="CB4" s="439"/>
      <c r="CC4" s="440"/>
      <c r="CD4" s="575" t="s">
        <v>93</v>
      </c>
      <c r="CE4" s="576"/>
      <c r="CF4" s="576"/>
      <c r="CG4" s="576"/>
      <c r="CH4" s="576"/>
      <c r="CI4" s="576"/>
      <c r="CJ4" s="576"/>
      <c r="CK4" s="576"/>
      <c r="CL4" s="576"/>
      <c r="CM4" s="576"/>
      <c r="CN4" s="576"/>
      <c r="CO4" s="576"/>
      <c r="CP4" s="576"/>
      <c r="CQ4" s="576"/>
      <c r="CR4" s="576"/>
      <c r="CS4" s="577"/>
      <c r="CT4" s="578">
        <v>8.9</v>
      </c>
      <c r="CU4" s="579"/>
      <c r="CV4" s="579"/>
      <c r="CW4" s="579"/>
      <c r="CX4" s="579"/>
      <c r="CY4" s="579"/>
      <c r="CZ4" s="579"/>
      <c r="DA4" s="580"/>
      <c r="DB4" s="578">
        <v>3.9</v>
      </c>
      <c r="DC4" s="579"/>
      <c r="DD4" s="579"/>
      <c r="DE4" s="579"/>
      <c r="DF4" s="579"/>
      <c r="DG4" s="579"/>
      <c r="DH4" s="579"/>
      <c r="DI4" s="580"/>
    </row>
    <row r="5" spans="1:119" ht="18.75" customHeight="1" x14ac:dyDescent="0.2">
      <c r="A5" s="172"/>
      <c r="B5" s="585"/>
      <c r="C5" s="399"/>
      <c r="D5" s="399"/>
      <c r="E5" s="586"/>
      <c r="F5" s="586"/>
      <c r="G5" s="586"/>
      <c r="H5" s="586"/>
      <c r="I5" s="586"/>
      <c r="J5" s="586"/>
      <c r="K5" s="586"/>
      <c r="L5" s="586"/>
      <c r="M5" s="586"/>
      <c r="N5" s="586"/>
      <c r="O5" s="586"/>
      <c r="P5" s="586"/>
      <c r="Q5" s="586"/>
      <c r="R5" s="397"/>
      <c r="S5" s="397"/>
      <c r="T5" s="397"/>
      <c r="U5" s="397"/>
      <c r="V5" s="589"/>
      <c r="W5" s="500"/>
      <c r="X5" s="398"/>
      <c r="Y5" s="398"/>
      <c r="Z5" s="398"/>
      <c r="AA5" s="398"/>
      <c r="AB5" s="399"/>
      <c r="AC5" s="397"/>
      <c r="AD5" s="398"/>
      <c r="AE5" s="398"/>
      <c r="AF5" s="398"/>
      <c r="AG5" s="398"/>
      <c r="AH5" s="398"/>
      <c r="AI5" s="398"/>
      <c r="AJ5" s="398"/>
      <c r="AK5" s="398"/>
      <c r="AL5" s="590"/>
      <c r="AM5" s="466" t="s">
        <v>94</v>
      </c>
      <c r="AN5" s="366"/>
      <c r="AO5" s="366"/>
      <c r="AP5" s="366"/>
      <c r="AQ5" s="366"/>
      <c r="AR5" s="366"/>
      <c r="AS5" s="366"/>
      <c r="AT5" s="367"/>
      <c r="AU5" s="467" t="s">
        <v>95</v>
      </c>
      <c r="AV5" s="468"/>
      <c r="AW5" s="468"/>
      <c r="AX5" s="468"/>
      <c r="AY5" s="423" t="s">
        <v>96</v>
      </c>
      <c r="AZ5" s="424"/>
      <c r="BA5" s="424"/>
      <c r="BB5" s="424"/>
      <c r="BC5" s="424"/>
      <c r="BD5" s="424"/>
      <c r="BE5" s="424"/>
      <c r="BF5" s="424"/>
      <c r="BG5" s="424"/>
      <c r="BH5" s="424"/>
      <c r="BI5" s="424"/>
      <c r="BJ5" s="424"/>
      <c r="BK5" s="424"/>
      <c r="BL5" s="424"/>
      <c r="BM5" s="425"/>
      <c r="BN5" s="409">
        <v>43247703</v>
      </c>
      <c r="BO5" s="410"/>
      <c r="BP5" s="410"/>
      <c r="BQ5" s="410"/>
      <c r="BR5" s="410"/>
      <c r="BS5" s="410"/>
      <c r="BT5" s="410"/>
      <c r="BU5" s="411"/>
      <c r="BV5" s="409">
        <v>46528736</v>
      </c>
      <c r="BW5" s="410"/>
      <c r="BX5" s="410"/>
      <c r="BY5" s="410"/>
      <c r="BZ5" s="410"/>
      <c r="CA5" s="410"/>
      <c r="CB5" s="410"/>
      <c r="CC5" s="411"/>
      <c r="CD5" s="449" t="s">
        <v>97</v>
      </c>
      <c r="CE5" s="369"/>
      <c r="CF5" s="369"/>
      <c r="CG5" s="369"/>
      <c r="CH5" s="369"/>
      <c r="CI5" s="369"/>
      <c r="CJ5" s="369"/>
      <c r="CK5" s="369"/>
      <c r="CL5" s="369"/>
      <c r="CM5" s="369"/>
      <c r="CN5" s="369"/>
      <c r="CO5" s="369"/>
      <c r="CP5" s="369"/>
      <c r="CQ5" s="369"/>
      <c r="CR5" s="369"/>
      <c r="CS5" s="450"/>
      <c r="CT5" s="406">
        <v>89.4</v>
      </c>
      <c r="CU5" s="407"/>
      <c r="CV5" s="407"/>
      <c r="CW5" s="407"/>
      <c r="CX5" s="407"/>
      <c r="CY5" s="407"/>
      <c r="CZ5" s="407"/>
      <c r="DA5" s="408"/>
      <c r="DB5" s="406">
        <v>94.4</v>
      </c>
      <c r="DC5" s="407"/>
      <c r="DD5" s="407"/>
      <c r="DE5" s="407"/>
      <c r="DF5" s="407"/>
      <c r="DG5" s="407"/>
      <c r="DH5" s="407"/>
      <c r="DI5" s="408"/>
    </row>
    <row r="6" spans="1:119" ht="18.75" customHeight="1" x14ac:dyDescent="0.2">
      <c r="A6" s="172"/>
      <c r="B6" s="555" t="s">
        <v>98</v>
      </c>
      <c r="C6" s="396"/>
      <c r="D6" s="396"/>
      <c r="E6" s="556"/>
      <c r="F6" s="556"/>
      <c r="G6" s="556"/>
      <c r="H6" s="556"/>
      <c r="I6" s="556"/>
      <c r="J6" s="556"/>
      <c r="K6" s="556"/>
      <c r="L6" s="556" t="s">
        <v>99</v>
      </c>
      <c r="M6" s="556"/>
      <c r="N6" s="556"/>
      <c r="O6" s="556"/>
      <c r="P6" s="556"/>
      <c r="Q6" s="556"/>
      <c r="R6" s="394"/>
      <c r="S6" s="394"/>
      <c r="T6" s="394"/>
      <c r="U6" s="394"/>
      <c r="V6" s="562"/>
      <c r="W6" s="499" t="s">
        <v>100</v>
      </c>
      <c r="X6" s="395"/>
      <c r="Y6" s="395"/>
      <c r="Z6" s="395"/>
      <c r="AA6" s="395"/>
      <c r="AB6" s="396"/>
      <c r="AC6" s="567" t="s">
        <v>101</v>
      </c>
      <c r="AD6" s="568"/>
      <c r="AE6" s="568"/>
      <c r="AF6" s="568"/>
      <c r="AG6" s="568"/>
      <c r="AH6" s="568"/>
      <c r="AI6" s="568"/>
      <c r="AJ6" s="568"/>
      <c r="AK6" s="568"/>
      <c r="AL6" s="569"/>
      <c r="AM6" s="466" t="s">
        <v>102</v>
      </c>
      <c r="AN6" s="366"/>
      <c r="AO6" s="366"/>
      <c r="AP6" s="366"/>
      <c r="AQ6" s="366"/>
      <c r="AR6" s="366"/>
      <c r="AS6" s="366"/>
      <c r="AT6" s="367"/>
      <c r="AU6" s="467" t="s">
        <v>95</v>
      </c>
      <c r="AV6" s="468"/>
      <c r="AW6" s="468"/>
      <c r="AX6" s="468"/>
      <c r="AY6" s="423" t="s">
        <v>103</v>
      </c>
      <c r="AZ6" s="424"/>
      <c r="BA6" s="424"/>
      <c r="BB6" s="424"/>
      <c r="BC6" s="424"/>
      <c r="BD6" s="424"/>
      <c r="BE6" s="424"/>
      <c r="BF6" s="424"/>
      <c r="BG6" s="424"/>
      <c r="BH6" s="424"/>
      <c r="BI6" s="424"/>
      <c r="BJ6" s="424"/>
      <c r="BK6" s="424"/>
      <c r="BL6" s="424"/>
      <c r="BM6" s="425"/>
      <c r="BN6" s="409">
        <v>1870722</v>
      </c>
      <c r="BO6" s="410"/>
      <c r="BP6" s="410"/>
      <c r="BQ6" s="410"/>
      <c r="BR6" s="410"/>
      <c r="BS6" s="410"/>
      <c r="BT6" s="410"/>
      <c r="BU6" s="411"/>
      <c r="BV6" s="409">
        <v>796066</v>
      </c>
      <c r="BW6" s="410"/>
      <c r="BX6" s="410"/>
      <c r="BY6" s="410"/>
      <c r="BZ6" s="410"/>
      <c r="CA6" s="410"/>
      <c r="CB6" s="410"/>
      <c r="CC6" s="411"/>
      <c r="CD6" s="449" t="s">
        <v>104</v>
      </c>
      <c r="CE6" s="369"/>
      <c r="CF6" s="369"/>
      <c r="CG6" s="369"/>
      <c r="CH6" s="369"/>
      <c r="CI6" s="369"/>
      <c r="CJ6" s="369"/>
      <c r="CK6" s="369"/>
      <c r="CL6" s="369"/>
      <c r="CM6" s="369"/>
      <c r="CN6" s="369"/>
      <c r="CO6" s="369"/>
      <c r="CP6" s="369"/>
      <c r="CQ6" s="369"/>
      <c r="CR6" s="369"/>
      <c r="CS6" s="450"/>
      <c r="CT6" s="552">
        <v>95.2</v>
      </c>
      <c r="CU6" s="553"/>
      <c r="CV6" s="553"/>
      <c r="CW6" s="553"/>
      <c r="CX6" s="553"/>
      <c r="CY6" s="553"/>
      <c r="CZ6" s="553"/>
      <c r="DA6" s="554"/>
      <c r="DB6" s="552">
        <v>100</v>
      </c>
      <c r="DC6" s="553"/>
      <c r="DD6" s="553"/>
      <c r="DE6" s="553"/>
      <c r="DF6" s="553"/>
      <c r="DG6" s="553"/>
      <c r="DH6" s="553"/>
      <c r="DI6" s="554"/>
    </row>
    <row r="7" spans="1:119" ht="18.75" customHeight="1" x14ac:dyDescent="0.2">
      <c r="A7" s="172"/>
      <c r="B7" s="557"/>
      <c r="C7" s="558"/>
      <c r="D7" s="558"/>
      <c r="E7" s="559"/>
      <c r="F7" s="559"/>
      <c r="G7" s="559"/>
      <c r="H7" s="559"/>
      <c r="I7" s="559"/>
      <c r="J7" s="559"/>
      <c r="K7" s="559"/>
      <c r="L7" s="559"/>
      <c r="M7" s="559"/>
      <c r="N7" s="559"/>
      <c r="O7" s="559"/>
      <c r="P7" s="559"/>
      <c r="Q7" s="559"/>
      <c r="R7" s="563"/>
      <c r="S7" s="563"/>
      <c r="T7" s="563"/>
      <c r="U7" s="563"/>
      <c r="V7" s="564"/>
      <c r="W7" s="550"/>
      <c r="X7" s="360"/>
      <c r="Y7" s="360"/>
      <c r="Z7" s="360"/>
      <c r="AA7" s="360"/>
      <c r="AB7" s="558"/>
      <c r="AC7" s="570"/>
      <c r="AD7" s="361"/>
      <c r="AE7" s="361"/>
      <c r="AF7" s="361"/>
      <c r="AG7" s="361"/>
      <c r="AH7" s="361"/>
      <c r="AI7" s="361"/>
      <c r="AJ7" s="361"/>
      <c r="AK7" s="361"/>
      <c r="AL7" s="571"/>
      <c r="AM7" s="466" t="s">
        <v>105</v>
      </c>
      <c r="AN7" s="366"/>
      <c r="AO7" s="366"/>
      <c r="AP7" s="366"/>
      <c r="AQ7" s="366"/>
      <c r="AR7" s="366"/>
      <c r="AS7" s="366"/>
      <c r="AT7" s="367"/>
      <c r="AU7" s="467" t="s">
        <v>95</v>
      </c>
      <c r="AV7" s="468"/>
      <c r="AW7" s="468"/>
      <c r="AX7" s="468"/>
      <c r="AY7" s="423" t="s">
        <v>106</v>
      </c>
      <c r="AZ7" s="424"/>
      <c r="BA7" s="424"/>
      <c r="BB7" s="424"/>
      <c r="BC7" s="424"/>
      <c r="BD7" s="424"/>
      <c r="BE7" s="424"/>
      <c r="BF7" s="424"/>
      <c r="BG7" s="424"/>
      <c r="BH7" s="424"/>
      <c r="BI7" s="424"/>
      <c r="BJ7" s="424"/>
      <c r="BK7" s="424"/>
      <c r="BL7" s="424"/>
      <c r="BM7" s="425"/>
      <c r="BN7" s="409">
        <v>83853</v>
      </c>
      <c r="BO7" s="410"/>
      <c r="BP7" s="410"/>
      <c r="BQ7" s="410"/>
      <c r="BR7" s="410"/>
      <c r="BS7" s="410"/>
      <c r="BT7" s="410"/>
      <c r="BU7" s="411"/>
      <c r="BV7" s="409">
        <v>50275</v>
      </c>
      <c r="BW7" s="410"/>
      <c r="BX7" s="410"/>
      <c r="BY7" s="410"/>
      <c r="BZ7" s="410"/>
      <c r="CA7" s="410"/>
      <c r="CB7" s="410"/>
      <c r="CC7" s="411"/>
      <c r="CD7" s="449" t="s">
        <v>107</v>
      </c>
      <c r="CE7" s="369"/>
      <c r="CF7" s="369"/>
      <c r="CG7" s="369"/>
      <c r="CH7" s="369"/>
      <c r="CI7" s="369"/>
      <c r="CJ7" s="369"/>
      <c r="CK7" s="369"/>
      <c r="CL7" s="369"/>
      <c r="CM7" s="369"/>
      <c r="CN7" s="369"/>
      <c r="CO7" s="369"/>
      <c r="CP7" s="369"/>
      <c r="CQ7" s="369"/>
      <c r="CR7" s="369"/>
      <c r="CS7" s="450"/>
      <c r="CT7" s="409">
        <v>19982102</v>
      </c>
      <c r="CU7" s="410"/>
      <c r="CV7" s="410"/>
      <c r="CW7" s="410"/>
      <c r="CX7" s="410"/>
      <c r="CY7" s="410"/>
      <c r="CZ7" s="410"/>
      <c r="DA7" s="411"/>
      <c r="DB7" s="409">
        <v>19288469</v>
      </c>
      <c r="DC7" s="410"/>
      <c r="DD7" s="410"/>
      <c r="DE7" s="410"/>
      <c r="DF7" s="410"/>
      <c r="DG7" s="410"/>
      <c r="DH7" s="410"/>
      <c r="DI7" s="411"/>
    </row>
    <row r="8" spans="1:119" ht="18.75" customHeight="1" thickBot="1" x14ac:dyDescent="0.25">
      <c r="A8" s="172"/>
      <c r="B8" s="560"/>
      <c r="C8" s="505"/>
      <c r="D8" s="505"/>
      <c r="E8" s="561"/>
      <c r="F8" s="561"/>
      <c r="G8" s="561"/>
      <c r="H8" s="561"/>
      <c r="I8" s="561"/>
      <c r="J8" s="561"/>
      <c r="K8" s="561"/>
      <c r="L8" s="561"/>
      <c r="M8" s="561"/>
      <c r="N8" s="561"/>
      <c r="O8" s="561"/>
      <c r="P8" s="561"/>
      <c r="Q8" s="561"/>
      <c r="R8" s="565"/>
      <c r="S8" s="565"/>
      <c r="T8" s="565"/>
      <c r="U8" s="565"/>
      <c r="V8" s="566"/>
      <c r="W8" s="480"/>
      <c r="X8" s="481"/>
      <c r="Y8" s="481"/>
      <c r="Z8" s="481"/>
      <c r="AA8" s="481"/>
      <c r="AB8" s="505"/>
      <c r="AC8" s="572"/>
      <c r="AD8" s="573"/>
      <c r="AE8" s="573"/>
      <c r="AF8" s="573"/>
      <c r="AG8" s="573"/>
      <c r="AH8" s="573"/>
      <c r="AI8" s="573"/>
      <c r="AJ8" s="573"/>
      <c r="AK8" s="573"/>
      <c r="AL8" s="574"/>
      <c r="AM8" s="466" t="s">
        <v>108</v>
      </c>
      <c r="AN8" s="366"/>
      <c r="AO8" s="366"/>
      <c r="AP8" s="366"/>
      <c r="AQ8" s="366"/>
      <c r="AR8" s="366"/>
      <c r="AS8" s="366"/>
      <c r="AT8" s="367"/>
      <c r="AU8" s="467" t="s">
        <v>109</v>
      </c>
      <c r="AV8" s="468"/>
      <c r="AW8" s="468"/>
      <c r="AX8" s="468"/>
      <c r="AY8" s="423" t="s">
        <v>110</v>
      </c>
      <c r="AZ8" s="424"/>
      <c r="BA8" s="424"/>
      <c r="BB8" s="424"/>
      <c r="BC8" s="424"/>
      <c r="BD8" s="424"/>
      <c r="BE8" s="424"/>
      <c r="BF8" s="424"/>
      <c r="BG8" s="424"/>
      <c r="BH8" s="424"/>
      <c r="BI8" s="424"/>
      <c r="BJ8" s="424"/>
      <c r="BK8" s="424"/>
      <c r="BL8" s="424"/>
      <c r="BM8" s="425"/>
      <c r="BN8" s="409">
        <v>1786869</v>
      </c>
      <c r="BO8" s="410"/>
      <c r="BP8" s="410"/>
      <c r="BQ8" s="410"/>
      <c r="BR8" s="410"/>
      <c r="BS8" s="410"/>
      <c r="BT8" s="410"/>
      <c r="BU8" s="411"/>
      <c r="BV8" s="409">
        <v>745791</v>
      </c>
      <c r="BW8" s="410"/>
      <c r="BX8" s="410"/>
      <c r="BY8" s="410"/>
      <c r="BZ8" s="410"/>
      <c r="CA8" s="410"/>
      <c r="CB8" s="410"/>
      <c r="CC8" s="411"/>
      <c r="CD8" s="449" t="s">
        <v>111</v>
      </c>
      <c r="CE8" s="369"/>
      <c r="CF8" s="369"/>
      <c r="CG8" s="369"/>
      <c r="CH8" s="369"/>
      <c r="CI8" s="369"/>
      <c r="CJ8" s="369"/>
      <c r="CK8" s="369"/>
      <c r="CL8" s="369"/>
      <c r="CM8" s="369"/>
      <c r="CN8" s="369"/>
      <c r="CO8" s="369"/>
      <c r="CP8" s="369"/>
      <c r="CQ8" s="369"/>
      <c r="CR8" s="369"/>
      <c r="CS8" s="450"/>
      <c r="CT8" s="512">
        <v>0.59</v>
      </c>
      <c r="CU8" s="513"/>
      <c r="CV8" s="513"/>
      <c r="CW8" s="513"/>
      <c r="CX8" s="513"/>
      <c r="CY8" s="513"/>
      <c r="CZ8" s="513"/>
      <c r="DA8" s="514"/>
      <c r="DB8" s="512">
        <v>0.6</v>
      </c>
      <c r="DC8" s="513"/>
      <c r="DD8" s="513"/>
      <c r="DE8" s="513"/>
      <c r="DF8" s="513"/>
      <c r="DG8" s="513"/>
      <c r="DH8" s="513"/>
      <c r="DI8" s="514"/>
    </row>
    <row r="9" spans="1:119" ht="18.75" customHeight="1" thickBot="1" x14ac:dyDescent="0.25">
      <c r="A9" s="172"/>
      <c r="B9" s="541" t="s">
        <v>112</v>
      </c>
      <c r="C9" s="542"/>
      <c r="D9" s="542"/>
      <c r="E9" s="542"/>
      <c r="F9" s="542"/>
      <c r="G9" s="542"/>
      <c r="H9" s="542"/>
      <c r="I9" s="542"/>
      <c r="J9" s="542"/>
      <c r="K9" s="460"/>
      <c r="L9" s="543" t="s">
        <v>113</v>
      </c>
      <c r="M9" s="544"/>
      <c r="N9" s="544"/>
      <c r="O9" s="544"/>
      <c r="P9" s="544"/>
      <c r="Q9" s="545"/>
      <c r="R9" s="546">
        <v>86174</v>
      </c>
      <c r="S9" s="547"/>
      <c r="T9" s="547"/>
      <c r="U9" s="547"/>
      <c r="V9" s="548"/>
      <c r="W9" s="478" t="s">
        <v>114</v>
      </c>
      <c r="X9" s="479"/>
      <c r="Y9" s="479"/>
      <c r="Z9" s="479"/>
      <c r="AA9" s="479"/>
      <c r="AB9" s="479"/>
      <c r="AC9" s="479"/>
      <c r="AD9" s="479"/>
      <c r="AE9" s="479"/>
      <c r="AF9" s="479"/>
      <c r="AG9" s="479"/>
      <c r="AH9" s="479"/>
      <c r="AI9" s="479"/>
      <c r="AJ9" s="479"/>
      <c r="AK9" s="479"/>
      <c r="AL9" s="549"/>
      <c r="AM9" s="466" t="s">
        <v>115</v>
      </c>
      <c r="AN9" s="366"/>
      <c r="AO9" s="366"/>
      <c r="AP9" s="366"/>
      <c r="AQ9" s="366"/>
      <c r="AR9" s="366"/>
      <c r="AS9" s="366"/>
      <c r="AT9" s="367"/>
      <c r="AU9" s="467" t="s">
        <v>116</v>
      </c>
      <c r="AV9" s="468"/>
      <c r="AW9" s="468"/>
      <c r="AX9" s="468"/>
      <c r="AY9" s="423" t="s">
        <v>117</v>
      </c>
      <c r="AZ9" s="424"/>
      <c r="BA9" s="424"/>
      <c r="BB9" s="424"/>
      <c r="BC9" s="424"/>
      <c r="BD9" s="424"/>
      <c r="BE9" s="424"/>
      <c r="BF9" s="424"/>
      <c r="BG9" s="424"/>
      <c r="BH9" s="424"/>
      <c r="BI9" s="424"/>
      <c r="BJ9" s="424"/>
      <c r="BK9" s="424"/>
      <c r="BL9" s="424"/>
      <c r="BM9" s="425"/>
      <c r="BN9" s="409">
        <v>1041077</v>
      </c>
      <c r="BO9" s="410"/>
      <c r="BP9" s="410"/>
      <c r="BQ9" s="410"/>
      <c r="BR9" s="410"/>
      <c r="BS9" s="410"/>
      <c r="BT9" s="410"/>
      <c r="BU9" s="411"/>
      <c r="BV9" s="409">
        <v>80330</v>
      </c>
      <c r="BW9" s="410"/>
      <c r="BX9" s="410"/>
      <c r="BY9" s="410"/>
      <c r="BZ9" s="410"/>
      <c r="CA9" s="410"/>
      <c r="CB9" s="410"/>
      <c r="CC9" s="411"/>
      <c r="CD9" s="449" t="s">
        <v>118</v>
      </c>
      <c r="CE9" s="369"/>
      <c r="CF9" s="369"/>
      <c r="CG9" s="369"/>
      <c r="CH9" s="369"/>
      <c r="CI9" s="369"/>
      <c r="CJ9" s="369"/>
      <c r="CK9" s="369"/>
      <c r="CL9" s="369"/>
      <c r="CM9" s="369"/>
      <c r="CN9" s="369"/>
      <c r="CO9" s="369"/>
      <c r="CP9" s="369"/>
      <c r="CQ9" s="369"/>
      <c r="CR9" s="369"/>
      <c r="CS9" s="450"/>
      <c r="CT9" s="406">
        <v>16.5</v>
      </c>
      <c r="CU9" s="407"/>
      <c r="CV9" s="407"/>
      <c r="CW9" s="407"/>
      <c r="CX9" s="407"/>
      <c r="CY9" s="407"/>
      <c r="CZ9" s="407"/>
      <c r="DA9" s="408"/>
      <c r="DB9" s="406">
        <v>17.8</v>
      </c>
      <c r="DC9" s="407"/>
      <c r="DD9" s="407"/>
      <c r="DE9" s="407"/>
      <c r="DF9" s="407"/>
      <c r="DG9" s="407"/>
      <c r="DH9" s="407"/>
      <c r="DI9" s="408"/>
    </row>
    <row r="10" spans="1:119" ht="18.75" customHeight="1" thickBot="1" x14ac:dyDescent="0.25">
      <c r="A10" s="172"/>
      <c r="B10" s="541"/>
      <c r="C10" s="542"/>
      <c r="D10" s="542"/>
      <c r="E10" s="542"/>
      <c r="F10" s="542"/>
      <c r="G10" s="542"/>
      <c r="H10" s="542"/>
      <c r="I10" s="542"/>
      <c r="J10" s="542"/>
      <c r="K10" s="460"/>
      <c r="L10" s="365" t="s">
        <v>119</v>
      </c>
      <c r="M10" s="366"/>
      <c r="N10" s="366"/>
      <c r="O10" s="366"/>
      <c r="P10" s="366"/>
      <c r="Q10" s="367"/>
      <c r="R10" s="362">
        <v>89479</v>
      </c>
      <c r="S10" s="363"/>
      <c r="T10" s="363"/>
      <c r="U10" s="363"/>
      <c r="V10" s="422"/>
      <c r="W10" s="550"/>
      <c r="X10" s="360"/>
      <c r="Y10" s="360"/>
      <c r="Z10" s="360"/>
      <c r="AA10" s="360"/>
      <c r="AB10" s="360"/>
      <c r="AC10" s="360"/>
      <c r="AD10" s="360"/>
      <c r="AE10" s="360"/>
      <c r="AF10" s="360"/>
      <c r="AG10" s="360"/>
      <c r="AH10" s="360"/>
      <c r="AI10" s="360"/>
      <c r="AJ10" s="360"/>
      <c r="AK10" s="360"/>
      <c r="AL10" s="551"/>
      <c r="AM10" s="466" t="s">
        <v>120</v>
      </c>
      <c r="AN10" s="366"/>
      <c r="AO10" s="366"/>
      <c r="AP10" s="366"/>
      <c r="AQ10" s="366"/>
      <c r="AR10" s="366"/>
      <c r="AS10" s="366"/>
      <c r="AT10" s="367"/>
      <c r="AU10" s="467" t="s">
        <v>95</v>
      </c>
      <c r="AV10" s="468"/>
      <c r="AW10" s="468"/>
      <c r="AX10" s="468"/>
      <c r="AY10" s="423" t="s">
        <v>121</v>
      </c>
      <c r="AZ10" s="424"/>
      <c r="BA10" s="424"/>
      <c r="BB10" s="424"/>
      <c r="BC10" s="424"/>
      <c r="BD10" s="424"/>
      <c r="BE10" s="424"/>
      <c r="BF10" s="424"/>
      <c r="BG10" s="424"/>
      <c r="BH10" s="424"/>
      <c r="BI10" s="424"/>
      <c r="BJ10" s="424"/>
      <c r="BK10" s="424"/>
      <c r="BL10" s="424"/>
      <c r="BM10" s="425"/>
      <c r="BN10" s="409">
        <v>370554</v>
      </c>
      <c r="BO10" s="410"/>
      <c r="BP10" s="410"/>
      <c r="BQ10" s="410"/>
      <c r="BR10" s="410"/>
      <c r="BS10" s="410"/>
      <c r="BT10" s="410"/>
      <c r="BU10" s="411"/>
      <c r="BV10" s="409">
        <v>330586</v>
      </c>
      <c r="BW10" s="410"/>
      <c r="BX10" s="410"/>
      <c r="BY10" s="410"/>
      <c r="BZ10" s="410"/>
      <c r="CA10" s="410"/>
      <c r="CB10" s="410"/>
      <c r="CC10" s="411"/>
      <c r="CD10" s="178" t="s">
        <v>122</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2"/>
      <c r="B11" s="541"/>
      <c r="C11" s="542"/>
      <c r="D11" s="542"/>
      <c r="E11" s="542"/>
      <c r="F11" s="542"/>
      <c r="G11" s="542"/>
      <c r="H11" s="542"/>
      <c r="I11" s="542"/>
      <c r="J11" s="542"/>
      <c r="K11" s="460"/>
      <c r="L11" s="370" t="s">
        <v>123</v>
      </c>
      <c r="M11" s="371"/>
      <c r="N11" s="371"/>
      <c r="O11" s="371"/>
      <c r="P11" s="371"/>
      <c r="Q11" s="372"/>
      <c r="R11" s="538" t="s">
        <v>124</v>
      </c>
      <c r="S11" s="539"/>
      <c r="T11" s="539"/>
      <c r="U11" s="539"/>
      <c r="V11" s="540"/>
      <c r="W11" s="550"/>
      <c r="X11" s="360"/>
      <c r="Y11" s="360"/>
      <c r="Z11" s="360"/>
      <c r="AA11" s="360"/>
      <c r="AB11" s="360"/>
      <c r="AC11" s="360"/>
      <c r="AD11" s="360"/>
      <c r="AE11" s="360"/>
      <c r="AF11" s="360"/>
      <c r="AG11" s="360"/>
      <c r="AH11" s="360"/>
      <c r="AI11" s="360"/>
      <c r="AJ11" s="360"/>
      <c r="AK11" s="360"/>
      <c r="AL11" s="551"/>
      <c r="AM11" s="466" t="s">
        <v>125</v>
      </c>
      <c r="AN11" s="366"/>
      <c r="AO11" s="366"/>
      <c r="AP11" s="366"/>
      <c r="AQ11" s="366"/>
      <c r="AR11" s="366"/>
      <c r="AS11" s="366"/>
      <c r="AT11" s="367"/>
      <c r="AU11" s="467" t="s">
        <v>116</v>
      </c>
      <c r="AV11" s="468"/>
      <c r="AW11" s="468"/>
      <c r="AX11" s="468"/>
      <c r="AY11" s="423" t="s">
        <v>126</v>
      </c>
      <c r="AZ11" s="424"/>
      <c r="BA11" s="424"/>
      <c r="BB11" s="424"/>
      <c r="BC11" s="424"/>
      <c r="BD11" s="424"/>
      <c r="BE11" s="424"/>
      <c r="BF11" s="424"/>
      <c r="BG11" s="424"/>
      <c r="BH11" s="424"/>
      <c r="BI11" s="424"/>
      <c r="BJ11" s="424"/>
      <c r="BK11" s="424"/>
      <c r="BL11" s="424"/>
      <c r="BM11" s="425"/>
      <c r="BN11" s="409">
        <v>0</v>
      </c>
      <c r="BO11" s="410"/>
      <c r="BP11" s="410"/>
      <c r="BQ11" s="410"/>
      <c r="BR11" s="410"/>
      <c r="BS11" s="410"/>
      <c r="BT11" s="410"/>
      <c r="BU11" s="411"/>
      <c r="BV11" s="409">
        <v>0</v>
      </c>
      <c r="BW11" s="410"/>
      <c r="BX11" s="410"/>
      <c r="BY11" s="410"/>
      <c r="BZ11" s="410"/>
      <c r="CA11" s="410"/>
      <c r="CB11" s="410"/>
      <c r="CC11" s="411"/>
      <c r="CD11" s="449" t="s">
        <v>127</v>
      </c>
      <c r="CE11" s="369"/>
      <c r="CF11" s="369"/>
      <c r="CG11" s="369"/>
      <c r="CH11" s="369"/>
      <c r="CI11" s="369"/>
      <c r="CJ11" s="369"/>
      <c r="CK11" s="369"/>
      <c r="CL11" s="369"/>
      <c r="CM11" s="369"/>
      <c r="CN11" s="369"/>
      <c r="CO11" s="369"/>
      <c r="CP11" s="369"/>
      <c r="CQ11" s="369"/>
      <c r="CR11" s="369"/>
      <c r="CS11" s="450"/>
      <c r="CT11" s="512" t="s">
        <v>128</v>
      </c>
      <c r="CU11" s="513"/>
      <c r="CV11" s="513"/>
      <c r="CW11" s="513"/>
      <c r="CX11" s="513"/>
      <c r="CY11" s="513"/>
      <c r="CZ11" s="513"/>
      <c r="DA11" s="514"/>
      <c r="DB11" s="512" t="s">
        <v>129</v>
      </c>
      <c r="DC11" s="513"/>
      <c r="DD11" s="513"/>
      <c r="DE11" s="513"/>
      <c r="DF11" s="513"/>
      <c r="DG11" s="513"/>
      <c r="DH11" s="513"/>
      <c r="DI11" s="514"/>
    </row>
    <row r="12" spans="1:119" ht="18.75" customHeight="1" x14ac:dyDescent="0.2">
      <c r="A12" s="172"/>
      <c r="B12" s="515" t="s">
        <v>130</v>
      </c>
      <c r="C12" s="516"/>
      <c r="D12" s="516"/>
      <c r="E12" s="516"/>
      <c r="F12" s="516"/>
      <c r="G12" s="516"/>
      <c r="H12" s="516"/>
      <c r="I12" s="516"/>
      <c r="J12" s="516"/>
      <c r="K12" s="517"/>
      <c r="L12" s="524" t="s">
        <v>131</v>
      </c>
      <c r="M12" s="525"/>
      <c r="N12" s="525"/>
      <c r="O12" s="525"/>
      <c r="P12" s="525"/>
      <c r="Q12" s="526"/>
      <c r="R12" s="527">
        <v>87518</v>
      </c>
      <c r="S12" s="528"/>
      <c r="T12" s="528"/>
      <c r="U12" s="528"/>
      <c r="V12" s="529"/>
      <c r="W12" s="530" t="s">
        <v>1</v>
      </c>
      <c r="X12" s="468"/>
      <c r="Y12" s="468"/>
      <c r="Z12" s="468"/>
      <c r="AA12" s="468"/>
      <c r="AB12" s="531"/>
      <c r="AC12" s="532" t="s">
        <v>132</v>
      </c>
      <c r="AD12" s="533"/>
      <c r="AE12" s="533"/>
      <c r="AF12" s="533"/>
      <c r="AG12" s="534"/>
      <c r="AH12" s="532" t="s">
        <v>133</v>
      </c>
      <c r="AI12" s="533"/>
      <c r="AJ12" s="533"/>
      <c r="AK12" s="533"/>
      <c r="AL12" s="535"/>
      <c r="AM12" s="466" t="s">
        <v>134</v>
      </c>
      <c r="AN12" s="366"/>
      <c r="AO12" s="366"/>
      <c r="AP12" s="366"/>
      <c r="AQ12" s="366"/>
      <c r="AR12" s="366"/>
      <c r="AS12" s="366"/>
      <c r="AT12" s="367"/>
      <c r="AU12" s="467" t="s">
        <v>135</v>
      </c>
      <c r="AV12" s="468"/>
      <c r="AW12" s="468"/>
      <c r="AX12" s="468"/>
      <c r="AY12" s="423" t="s">
        <v>136</v>
      </c>
      <c r="AZ12" s="424"/>
      <c r="BA12" s="424"/>
      <c r="BB12" s="424"/>
      <c r="BC12" s="424"/>
      <c r="BD12" s="424"/>
      <c r="BE12" s="424"/>
      <c r="BF12" s="424"/>
      <c r="BG12" s="424"/>
      <c r="BH12" s="424"/>
      <c r="BI12" s="424"/>
      <c r="BJ12" s="424"/>
      <c r="BK12" s="424"/>
      <c r="BL12" s="424"/>
      <c r="BM12" s="425"/>
      <c r="BN12" s="409">
        <v>0</v>
      </c>
      <c r="BO12" s="410"/>
      <c r="BP12" s="410"/>
      <c r="BQ12" s="410"/>
      <c r="BR12" s="410"/>
      <c r="BS12" s="410"/>
      <c r="BT12" s="410"/>
      <c r="BU12" s="411"/>
      <c r="BV12" s="409">
        <v>330000</v>
      </c>
      <c r="BW12" s="410"/>
      <c r="BX12" s="410"/>
      <c r="BY12" s="410"/>
      <c r="BZ12" s="410"/>
      <c r="CA12" s="410"/>
      <c r="CB12" s="410"/>
      <c r="CC12" s="411"/>
      <c r="CD12" s="449" t="s">
        <v>137</v>
      </c>
      <c r="CE12" s="369"/>
      <c r="CF12" s="369"/>
      <c r="CG12" s="369"/>
      <c r="CH12" s="369"/>
      <c r="CI12" s="369"/>
      <c r="CJ12" s="369"/>
      <c r="CK12" s="369"/>
      <c r="CL12" s="369"/>
      <c r="CM12" s="369"/>
      <c r="CN12" s="369"/>
      <c r="CO12" s="369"/>
      <c r="CP12" s="369"/>
      <c r="CQ12" s="369"/>
      <c r="CR12" s="369"/>
      <c r="CS12" s="450"/>
      <c r="CT12" s="512" t="s">
        <v>138</v>
      </c>
      <c r="CU12" s="513"/>
      <c r="CV12" s="513"/>
      <c r="CW12" s="513"/>
      <c r="CX12" s="513"/>
      <c r="CY12" s="513"/>
      <c r="CZ12" s="513"/>
      <c r="DA12" s="514"/>
      <c r="DB12" s="512" t="s">
        <v>128</v>
      </c>
      <c r="DC12" s="513"/>
      <c r="DD12" s="513"/>
      <c r="DE12" s="513"/>
      <c r="DF12" s="513"/>
      <c r="DG12" s="513"/>
      <c r="DH12" s="513"/>
      <c r="DI12" s="514"/>
    </row>
    <row r="13" spans="1:119" ht="18.75" customHeight="1" x14ac:dyDescent="0.2">
      <c r="A13" s="172"/>
      <c r="B13" s="518"/>
      <c r="C13" s="519"/>
      <c r="D13" s="519"/>
      <c r="E13" s="519"/>
      <c r="F13" s="519"/>
      <c r="G13" s="519"/>
      <c r="H13" s="519"/>
      <c r="I13" s="519"/>
      <c r="J13" s="519"/>
      <c r="K13" s="520"/>
      <c r="L13" s="187"/>
      <c r="M13" s="493" t="s">
        <v>139</v>
      </c>
      <c r="N13" s="494"/>
      <c r="O13" s="494"/>
      <c r="P13" s="494"/>
      <c r="Q13" s="495"/>
      <c r="R13" s="496">
        <v>86476</v>
      </c>
      <c r="S13" s="497"/>
      <c r="T13" s="497"/>
      <c r="U13" s="497"/>
      <c r="V13" s="498"/>
      <c r="W13" s="499" t="s">
        <v>140</v>
      </c>
      <c r="X13" s="395"/>
      <c r="Y13" s="395"/>
      <c r="Z13" s="395"/>
      <c r="AA13" s="395"/>
      <c r="AB13" s="396"/>
      <c r="AC13" s="362">
        <v>1635</v>
      </c>
      <c r="AD13" s="363"/>
      <c r="AE13" s="363"/>
      <c r="AF13" s="363"/>
      <c r="AG13" s="364"/>
      <c r="AH13" s="362">
        <v>1779</v>
      </c>
      <c r="AI13" s="363"/>
      <c r="AJ13" s="363"/>
      <c r="AK13" s="363"/>
      <c r="AL13" s="422"/>
      <c r="AM13" s="466" t="s">
        <v>141</v>
      </c>
      <c r="AN13" s="366"/>
      <c r="AO13" s="366"/>
      <c r="AP13" s="366"/>
      <c r="AQ13" s="366"/>
      <c r="AR13" s="366"/>
      <c r="AS13" s="366"/>
      <c r="AT13" s="367"/>
      <c r="AU13" s="467" t="s">
        <v>142</v>
      </c>
      <c r="AV13" s="468"/>
      <c r="AW13" s="468"/>
      <c r="AX13" s="468"/>
      <c r="AY13" s="423" t="s">
        <v>143</v>
      </c>
      <c r="AZ13" s="424"/>
      <c r="BA13" s="424"/>
      <c r="BB13" s="424"/>
      <c r="BC13" s="424"/>
      <c r="BD13" s="424"/>
      <c r="BE13" s="424"/>
      <c r="BF13" s="424"/>
      <c r="BG13" s="424"/>
      <c r="BH13" s="424"/>
      <c r="BI13" s="424"/>
      <c r="BJ13" s="424"/>
      <c r="BK13" s="424"/>
      <c r="BL13" s="424"/>
      <c r="BM13" s="425"/>
      <c r="BN13" s="409">
        <v>1411631</v>
      </c>
      <c r="BO13" s="410"/>
      <c r="BP13" s="410"/>
      <c r="BQ13" s="410"/>
      <c r="BR13" s="410"/>
      <c r="BS13" s="410"/>
      <c r="BT13" s="410"/>
      <c r="BU13" s="411"/>
      <c r="BV13" s="409">
        <v>80916</v>
      </c>
      <c r="BW13" s="410"/>
      <c r="BX13" s="410"/>
      <c r="BY13" s="410"/>
      <c r="BZ13" s="410"/>
      <c r="CA13" s="410"/>
      <c r="CB13" s="410"/>
      <c r="CC13" s="411"/>
      <c r="CD13" s="449" t="s">
        <v>144</v>
      </c>
      <c r="CE13" s="369"/>
      <c r="CF13" s="369"/>
      <c r="CG13" s="369"/>
      <c r="CH13" s="369"/>
      <c r="CI13" s="369"/>
      <c r="CJ13" s="369"/>
      <c r="CK13" s="369"/>
      <c r="CL13" s="369"/>
      <c r="CM13" s="369"/>
      <c r="CN13" s="369"/>
      <c r="CO13" s="369"/>
      <c r="CP13" s="369"/>
      <c r="CQ13" s="369"/>
      <c r="CR13" s="369"/>
      <c r="CS13" s="450"/>
      <c r="CT13" s="406">
        <v>12.9</v>
      </c>
      <c r="CU13" s="407"/>
      <c r="CV13" s="407"/>
      <c r="CW13" s="407"/>
      <c r="CX13" s="407"/>
      <c r="CY13" s="407"/>
      <c r="CZ13" s="407"/>
      <c r="DA13" s="408"/>
      <c r="DB13" s="406">
        <v>13.3</v>
      </c>
      <c r="DC13" s="407"/>
      <c r="DD13" s="407"/>
      <c r="DE13" s="407"/>
      <c r="DF13" s="407"/>
      <c r="DG13" s="407"/>
      <c r="DH13" s="407"/>
      <c r="DI13" s="408"/>
    </row>
    <row r="14" spans="1:119" ht="18.75" customHeight="1" thickBot="1" x14ac:dyDescent="0.25">
      <c r="A14" s="172"/>
      <c r="B14" s="518"/>
      <c r="C14" s="519"/>
      <c r="D14" s="519"/>
      <c r="E14" s="519"/>
      <c r="F14" s="519"/>
      <c r="G14" s="519"/>
      <c r="H14" s="519"/>
      <c r="I14" s="519"/>
      <c r="J14" s="519"/>
      <c r="K14" s="520"/>
      <c r="L14" s="483" t="s">
        <v>145</v>
      </c>
      <c r="M14" s="536"/>
      <c r="N14" s="536"/>
      <c r="O14" s="536"/>
      <c r="P14" s="536"/>
      <c r="Q14" s="537"/>
      <c r="R14" s="496">
        <v>87847</v>
      </c>
      <c r="S14" s="497"/>
      <c r="T14" s="497"/>
      <c r="U14" s="497"/>
      <c r="V14" s="498"/>
      <c r="W14" s="500"/>
      <c r="X14" s="398"/>
      <c r="Y14" s="398"/>
      <c r="Z14" s="398"/>
      <c r="AA14" s="398"/>
      <c r="AB14" s="399"/>
      <c r="AC14" s="489">
        <v>4.4000000000000004</v>
      </c>
      <c r="AD14" s="490"/>
      <c r="AE14" s="490"/>
      <c r="AF14" s="490"/>
      <c r="AG14" s="491"/>
      <c r="AH14" s="489">
        <v>4.4000000000000004</v>
      </c>
      <c r="AI14" s="490"/>
      <c r="AJ14" s="490"/>
      <c r="AK14" s="490"/>
      <c r="AL14" s="492"/>
      <c r="AM14" s="466"/>
      <c r="AN14" s="366"/>
      <c r="AO14" s="366"/>
      <c r="AP14" s="366"/>
      <c r="AQ14" s="366"/>
      <c r="AR14" s="366"/>
      <c r="AS14" s="366"/>
      <c r="AT14" s="367"/>
      <c r="AU14" s="467"/>
      <c r="AV14" s="468"/>
      <c r="AW14" s="468"/>
      <c r="AX14" s="468"/>
      <c r="AY14" s="423"/>
      <c r="AZ14" s="424"/>
      <c r="BA14" s="424"/>
      <c r="BB14" s="424"/>
      <c r="BC14" s="424"/>
      <c r="BD14" s="424"/>
      <c r="BE14" s="424"/>
      <c r="BF14" s="424"/>
      <c r="BG14" s="424"/>
      <c r="BH14" s="424"/>
      <c r="BI14" s="424"/>
      <c r="BJ14" s="424"/>
      <c r="BK14" s="424"/>
      <c r="BL14" s="424"/>
      <c r="BM14" s="425"/>
      <c r="BN14" s="409"/>
      <c r="BO14" s="410"/>
      <c r="BP14" s="410"/>
      <c r="BQ14" s="410"/>
      <c r="BR14" s="410"/>
      <c r="BS14" s="410"/>
      <c r="BT14" s="410"/>
      <c r="BU14" s="411"/>
      <c r="BV14" s="409"/>
      <c r="BW14" s="410"/>
      <c r="BX14" s="410"/>
      <c r="BY14" s="410"/>
      <c r="BZ14" s="410"/>
      <c r="CA14" s="410"/>
      <c r="CB14" s="410"/>
      <c r="CC14" s="411"/>
      <c r="CD14" s="446" t="s">
        <v>146</v>
      </c>
      <c r="CE14" s="447"/>
      <c r="CF14" s="447"/>
      <c r="CG14" s="447"/>
      <c r="CH14" s="447"/>
      <c r="CI14" s="447"/>
      <c r="CJ14" s="447"/>
      <c r="CK14" s="447"/>
      <c r="CL14" s="447"/>
      <c r="CM14" s="447"/>
      <c r="CN14" s="447"/>
      <c r="CO14" s="447"/>
      <c r="CP14" s="447"/>
      <c r="CQ14" s="447"/>
      <c r="CR14" s="447"/>
      <c r="CS14" s="448"/>
      <c r="CT14" s="506">
        <v>75</v>
      </c>
      <c r="CU14" s="507"/>
      <c r="CV14" s="507"/>
      <c r="CW14" s="507"/>
      <c r="CX14" s="507"/>
      <c r="CY14" s="507"/>
      <c r="CZ14" s="507"/>
      <c r="DA14" s="508"/>
      <c r="DB14" s="506">
        <v>89.9</v>
      </c>
      <c r="DC14" s="507"/>
      <c r="DD14" s="507"/>
      <c r="DE14" s="507"/>
      <c r="DF14" s="507"/>
      <c r="DG14" s="507"/>
      <c r="DH14" s="507"/>
      <c r="DI14" s="508"/>
    </row>
    <row r="15" spans="1:119" ht="18.75" customHeight="1" x14ac:dyDescent="0.2">
      <c r="A15" s="172"/>
      <c r="B15" s="518"/>
      <c r="C15" s="519"/>
      <c r="D15" s="519"/>
      <c r="E15" s="519"/>
      <c r="F15" s="519"/>
      <c r="G15" s="519"/>
      <c r="H15" s="519"/>
      <c r="I15" s="519"/>
      <c r="J15" s="519"/>
      <c r="K15" s="520"/>
      <c r="L15" s="187"/>
      <c r="M15" s="493" t="s">
        <v>147</v>
      </c>
      <c r="N15" s="494"/>
      <c r="O15" s="494"/>
      <c r="P15" s="494"/>
      <c r="Q15" s="495"/>
      <c r="R15" s="496">
        <v>86779</v>
      </c>
      <c r="S15" s="497"/>
      <c r="T15" s="497"/>
      <c r="U15" s="497"/>
      <c r="V15" s="498"/>
      <c r="W15" s="499" t="s">
        <v>148</v>
      </c>
      <c r="X15" s="395"/>
      <c r="Y15" s="395"/>
      <c r="Z15" s="395"/>
      <c r="AA15" s="395"/>
      <c r="AB15" s="396"/>
      <c r="AC15" s="362">
        <v>9469</v>
      </c>
      <c r="AD15" s="363"/>
      <c r="AE15" s="363"/>
      <c r="AF15" s="363"/>
      <c r="AG15" s="364"/>
      <c r="AH15" s="362">
        <v>10827</v>
      </c>
      <c r="AI15" s="363"/>
      <c r="AJ15" s="363"/>
      <c r="AK15" s="363"/>
      <c r="AL15" s="422"/>
      <c r="AM15" s="466"/>
      <c r="AN15" s="366"/>
      <c r="AO15" s="366"/>
      <c r="AP15" s="366"/>
      <c r="AQ15" s="366"/>
      <c r="AR15" s="366"/>
      <c r="AS15" s="366"/>
      <c r="AT15" s="367"/>
      <c r="AU15" s="467"/>
      <c r="AV15" s="468"/>
      <c r="AW15" s="468"/>
      <c r="AX15" s="468"/>
      <c r="AY15" s="435" t="s">
        <v>149</v>
      </c>
      <c r="AZ15" s="436"/>
      <c r="BA15" s="436"/>
      <c r="BB15" s="436"/>
      <c r="BC15" s="436"/>
      <c r="BD15" s="436"/>
      <c r="BE15" s="436"/>
      <c r="BF15" s="436"/>
      <c r="BG15" s="436"/>
      <c r="BH15" s="436"/>
      <c r="BI15" s="436"/>
      <c r="BJ15" s="436"/>
      <c r="BK15" s="436"/>
      <c r="BL15" s="436"/>
      <c r="BM15" s="437"/>
      <c r="BN15" s="438">
        <v>9268168</v>
      </c>
      <c r="BO15" s="439"/>
      <c r="BP15" s="439"/>
      <c r="BQ15" s="439"/>
      <c r="BR15" s="439"/>
      <c r="BS15" s="439"/>
      <c r="BT15" s="439"/>
      <c r="BU15" s="440"/>
      <c r="BV15" s="438">
        <v>9566888</v>
      </c>
      <c r="BW15" s="439"/>
      <c r="BX15" s="439"/>
      <c r="BY15" s="439"/>
      <c r="BZ15" s="439"/>
      <c r="CA15" s="439"/>
      <c r="CB15" s="439"/>
      <c r="CC15" s="440"/>
      <c r="CD15" s="509" t="s">
        <v>150</v>
      </c>
      <c r="CE15" s="510"/>
      <c r="CF15" s="510"/>
      <c r="CG15" s="510"/>
      <c r="CH15" s="510"/>
      <c r="CI15" s="510"/>
      <c r="CJ15" s="510"/>
      <c r="CK15" s="510"/>
      <c r="CL15" s="510"/>
      <c r="CM15" s="510"/>
      <c r="CN15" s="510"/>
      <c r="CO15" s="510"/>
      <c r="CP15" s="510"/>
      <c r="CQ15" s="510"/>
      <c r="CR15" s="510"/>
      <c r="CS15" s="51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2"/>
      <c r="B16" s="518"/>
      <c r="C16" s="519"/>
      <c r="D16" s="519"/>
      <c r="E16" s="519"/>
      <c r="F16" s="519"/>
      <c r="G16" s="519"/>
      <c r="H16" s="519"/>
      <c r="I16" s="519"/>
      <c r="J16" s="519"/>
      <c r="K16" s="520"/>
      <c r="L16" s="483" t="s">
        <v>151</v>
      </c>
      <c r="M16" s="484"/>
      <c r="N16" s="484"/>
      <c r="O16" s="484"/>
      <c r="P16" s="484"/>
      <c r="Q16" s="485"/>
      <c r="R16" s="486" t="s">
        <v>152</v>
      </c>
      <c r="S16" s="487"/>
      <c r="T16" s="487"/>
      <c r="U16" s="487"/>
      <c r="V16" s="488"/>
      <c r="W16" s="500"/>
      <c r="X16" s="398"/>
      <c r="Y16" s="398"/>
      <c r="Z16" s="398"/>
      <c r="AA16" s="398"/>
      <c r="AB16" s="399"/>
      <c r="AC16" s="489">
        <v>25.4</v>
      </c>
      <c r="AD16" s="490"/>
      <c r="AE16" s="490"/>
      <c r="AF16" s="490"/>
      <c r="AG16" s="491"/>
      <c r="AH16" s="489">
        <v>26.7</v>
      </c>
      <c r="AI16" s="490"/>
      <c r="AJ16" s="490"/>
      <c r="AK16" s="490"/>
      <c r="AL16" s="492"/>
      <c r="AM16" s="466"/>
      <c r="AN16" s="366"/>
      <c r="AO16" s="366"/>
      <c r="AP16" s="366"/>
      <c r="AQ16" s="366"/>
      <c r="AR16" s="366"/>
      <c r="AS16" s="366"/>
      <c r="AT16" s="367"/>
      <c r="AU16" s="467"/>
      <c r="AV16" s="468"/>
      <c r="AW16" s="468"/>
      <c r="AX16" s="468"/>
      <c r="AY16" s="423" t="s">
        <v>153</v>
      </c>
      <c r="AZ16" s="424"/>
      <c r="BA16" s="424"/>
      <c r="BB16" s="424"/>
      <c r="BC16" s="424"/>
      <c r="BD16" s="424"/>
      <c r="BE16" s="424"/>
      <c r="BF16" s="424"/>
      <c r="BG16" s="424"/>
      <c r="BH16" s="424"/>
      <c r="BI16" s="424"/>
      <c r="BJ16" s="424"/>
      <c r="BK16" s="424"/>
      <c r="BL16" s="424"/>
      <c r="BM16" s="425"/>
      <c r="BN16" s="409">
        <v>16357580</v>
      </c>
      <c r="BO16" s="410"/>
      <c r="BP16" s="410"/>
      <c r="BQ16" s="410"/>
      <c r="BR16" s="410"/>
      <c r="BS16" s="410"/>
      <c r="BT16" s="410"/>
      <c r="BU16" s="411"/>
      <c r="BV16" s="409">
        <v>15861937</v>
      </c>
      <c r="BW16" s="410"/>
      <c r="BX16" s="410"/>
      <c r="BY16" s="410"/>
      <c r="BZ16" s="410"/>
      <c r="CA16" s="410"/>
      <c r="CB16" s="410"/>
      <c r="CC16" s="411"/>
      <c r="CD16" s="181"/>
      <c r="CE16" s="441"/>
      <c r="CF16" s="441"/>
      <c r="CG16" s="441"/>
      <c r="CH16" s="441"/>
      <c r="CI16" s="441"/>
      <c r="CJ16" s="441"/>
      <c r="CK16" s="441"/>
      <c r="CL16" s="441"/>
      <c r="CM16" s="441"/>
      <c r="CN16" s="441"/>
      <c r="CO16" s="441"/>
      <c r="CP16" s="441"/>
      <c r="CQ16" s="441"/>
      <c r="CR16" s="441"/>
      <c r="CS16" s="442"/>
      <c r="CT16" s="406"/>
      <c r="CU16" s="407"/>
      <c r="CV16" s="407"/>
      <c r="CW16" s="407"/>
      <c r="CX16" s="407"/>
      <c r="CY16" s="407"/>
      <c r="CZ16" s="407"/>
      <c r="DA16" s="408"/>
      <c r="DB16" s="406"/>
      <c r="DC16" s="407"/>
      <c r="DD16" s="407"/>
      <c r="DE16" s="407"/>
      <c r="DF16" s="407"/>
      <c r="DG16" s="407"/>
      <c r="DH16" s="407"/>
      <c r="DI16" s="408"/>
    </row>
    <row r="17" spans="1:113" ht="18.75" customHeight="1" thickBot="1" x14ac:dyDescent="0.25">
      <c r="A17" s="172"/>
      <c r="B17" s="521"/>
      <c r="C17" s="522"/>
      <c r="D17" s="522"/>
      <c r="E17" s="522"/>
      <c r="F17" s="522"/>
      <c r="G17" s="522"/>
      <c r="H17" s="522"/>
      <c r="I17" s="522"/>
      <c r="J17" s="522"/>
      <c r="K17" s="523"/>
      <c r="L17" s="191"/>
      <c r="M17" s="502" t="s">
        <v>154</v>
      </c>
      <c r="N17" s="503"/>
      <c r="O17" s="503"/>
      <c r="P17" s="503"/>
      <c r="Q17" s="504"/>
      <c r="R17" s="486" t="s">
        <v>155</v>
      </c>
      <c r="S17" s="487"/>
      <c r="T17" s="487"/>
      <c r="U17" s="487"/>
      <c r="V17" s="488"/>
      <c r="W17" s="499" t="s">
        <v>156</v>
      </c>
      <c r="X17" s="395"/>
      <c r="Y17" s="395"/>
      <c r="Z17" s="395"/>
      <c r="AA17" s="395"/>
      <c r="AB17" s="396"/>
      <c r="AC17" s="362">
        <v>26243</v>
      </c>
      <c r="AD17" s="363"/>
      <c r="AE17" s="363"/>
      <c r="AF17" s="363"/>
      <c r="AG17" s="364"/>
      <c r="AH17" s="362">
        <v>28002</v>
      </c>
      <c r="AI17" s="363"/>
      <c r="AJ17" s="363"/>
      <c r="AK17" s="363"/>
      <c r="AL17" s="422"/>
      <c r="AM17" s="466"/>
      <c r="AN17" s="366"/>
      <c r="AO17" s="366"/>
      <c r="AP17" s="366"/>
      <c r="AQ17" s="366"/>
      <c r="AR17" s="366"/>
      <c r="AS17" s="366"/>
      <c r="AT17" s="367"/>
      <c r="AU17" s="467"/>
      <c r="AV17" s="468"/>
      <c r="AW17" s="468"/>
      <c r="AX17" s="468"/>
      <c r="AY17" s="423" t="s">
        <v>157</v>
      </c>
      <c r="AZ17" s="424"/>
      <c r="BA17" s="424"/>
      <c r="BB17" s="424"/>
      <c r="BC17" s="424"/>
      <c r="BD17" s="424"/>
      <c r="BE17" s="424"/>
      <c r="BF17" s="424"/>
      <c r="BG17" s="424"/>
      <c r="BH17" s="424"/>
      <c r="BI17" s="424"/>
      <c r="BJ17" s="424"/>
      <c r="BK17" s="424"/>
      <c r="BL17" s="424"/>
      <c r="BM17" s="425"/>
      <c r="BN17" s="409">
        <v>11640235</v>
      </c>
      <c r="BO17" s="410"/>
      <c r="BP17" s="410"/>
      <c r="BQ17" s="410"/>
      <c r="BR17" s="410"/>
      <c r="BS17" s="410"/>
      <c r="BT17" s="410"/>
      <c r="BU17" s="411"/>
      <c r="BV17" s="409">
        <v>12043575</v>
      </c>
      <c r="BW17" s="410"/>
      <c r="BX17" s="410"/>
      <c r="BY17" s="410"/>
      <c r="BZ17" s="410"/>
      <c r="CA17" s="410"/>
      <c r="CB17" s="410"/>
      <c r="CC17" s="411"/>
      <c r="CD17" s="181"/>
      <c r="CE17" s="441"/>
      <c r="CF17" s="441"/>
      <c r="CG17" s="441"/>
      <c r="CH17" s="441"/>
      <c r="CI17" s="441"/>
      <c r="CJ17" s="441"/>
      <c r="CK17" s="441"/>
      <c r="CL17" s="441"/>
      <c r="CM17" s="441"/>
      <c r="CN17" s="441"/>
      <c r="CO17" s="441"/>
      <c r="CP17" s="441"/>
      <c r="CQ17" s="441"/>
      <c r="CR17" s="441"/>
      <c r="CS17" s="442"/>
      <c r="CT17" s="406"/>
      <c r="CU17" s="407"/>
      <c r="CV17" s="407"/>
      <c r="CW17" s="407"/>
      <c r="CX17" s="407"/>
      <c r="CY17" s="407"/>
      <c r="CZ17" s="407"/>
      <c r="DA17" s="408"/>
      <c r="DB17" s="406"/>
      <c r="DC17" s="407"/>
      <c r="DD17" s="407"/>
      <c r="DE17" s="407"/>
      <c r="DF17" s="407"/>
      <c r="DG17" s="407"/>
      <c r="DH17" s="407"/>
      <c r="DI17" s="408"/>
    </row>
    <row r="18" spans="1:113" ht="18.75" customHeight="1" thickBot="1" x14ac:dyDescent="0.25">
      <c r="A18" s="172"/>
      <c r="B18" s="459" t="s">
        <v>158</v>
      </c>
      <c r="C18" s="460"/>
      <c r="D18" s="460"/>
      <c r="E18" s="461"/>
      <c r="F18" s="461"/>
      <c r="G18" s="461"/>
      <c r="H18" s="461"/>
      <c r="I18" s="461"/>
      <c r="J18" s="461"/>
      <c r="K18" s="461"/>
      <c r="L18" s="462">
        <v>224.8</v>
      </c>
      <c r="M18" s="462"/>
      <c r="N18" s="462"/>
      <c r="O18" s="462"/>
      <c r="P18" s="462"/>
      <c r="Q18" s="462"/>
      <c r="R18" s="463"/>
      <c r="S18" s="463"/>
      <c r="T18" s="463"/>
      <c r="U18" s="463"/>
      <c r="V18" s="464"/>
      <c r="W18" s="480"/>
      <c r="X18" s="481"/>
      <c r="Y18" s="481"/>
      <c r="Z18" s="481"/>
      <c r="AA18" s="481"/>
      <c r="AB18" s="505"/>
      <c r="AC18" s="379">
        <v>70.3</v>
      </c>
      <c r="AD18" s="380"/>
      <c r="AE18" s="380"/>
      <c r="AF18" s="380"/>
      <c r="AG18" s="465"/>
      <c r="AH18" s="379">
        <v>69</v>
      </c>
      <c r="AI18" s="380"/>
      <c r="AJ18" s="380"/>
      <c r="AK18" s="380"/>
      <c r="AL18" s="381"/>
      <c r="AM18" s="466"/>
      <c r="AN18" s="366"/>
      <c r="AO18" s="366"/>
      <c r="AP18" s="366"/>
      <c r="AQ18" s="366"/>
      <c r="AR18" s="366"/>
      <c r="AS18" s="366"/>
      <c r="AT18" s="367"/>
      <c r="AU18" s="467"/>
      <c r="AV18" s="468"/>
      <c r="AW18" s="468"/>
      <c r="AX18" s="468"/>
      <c r="AY18" s="423" t="s">
        <v>159</v>
      </c>
      <c r="AZ18" s="424"/>
      <c r="BA18" s="424"/>
      <c r="BB18" s="424"/>
      <c r="BC18" s="424"/>
      <c r="BD18" s="424"/>
      <c r="BE18" s="424"/>
      <c r="BF18" s="424"/>
      <c r="BG18" s="424"/>
      <c r="BH18" s="424"/>
      <c r="BI18" s="424"/>
      <c r="BJ18" s="424"/>
      <c r="BK18" s="424"/>
      <c r="BL18" s="424"/>
      <c r="BM18" s="425"/>
      <c r="BN18" s="409">
        <v>18892344</v>
      </c>
      <c r="BO18" s="410"/>
      <c r="BP18" s="410"/>
      <c r="BQ18" s="410"/>
      <c r="BR18" s="410"/>
      <c r="BS18" s="410"/>
      <c r="BT18" s="410"/>
      <c r="BU18" s="411"/>
      <c r="BV18" s="409">
        <v>18616148</v>
      </c>
      <c r="BW18" s="410"/>
      <c r="BX18" s="410"/>
      <c r="BY18" s="410"/>
      <c r="BZ18" s="410"/>
      <c r="CA18" s="410"/>
      <c r="CB18" s="410"/>
      <c r="CC18" s="411"/>
      <c r="CD18" s="181"/>
      <c r="CE18" s="441"/>
      <c r="CF18" s="441"/>
      <c r="CG18" s="441"/>
      <c r="CH18" s="441"/>
      <c r="CI18" s="441"/>
      <c r="CJ18" s="441"/>
      <c r="CK18" s="441"/>
      <c r="CL18" s="441"/>
      <c r="CM18" s="441"/>
      <c r="CN18" s="441"/>
      <c r="CO18" s="441"/>
      <c r="CP18" s="441"/>
      <c r="CQ18" s="441"/>
      <c r="CR18" s="441"/>
      <c r="CS18" s="442"/>
      <c r="CT18" s="406"/>
      <c r="CU18" s="407"/>
      <c r="CV18" s="407"/>
      <c r="CW18" s="407"/>
      <c r="CX18" s="407"/>
      <c r="CY18" s="407"/>
      <c r="CZ18" s="407"/>
      <c r="DA18" s="408"/>
      <c r="DB18" s="406"/>
      <c r="DC18" s="407"/>
      <c r="DD18" s="407"/>
      <c r="DE18" s="407"/>
      <c r="DF18" s="407"/>
      <c r="DG18" s="407"/>
      <c r="DH18" s="407"/>
      <c r="DI18" s="408"/>
    </row>
    <row r="19" spans="1:113" ht="18.75" customHeight="1" thickBot="1" x14ac:dyDescent="0.25">
      <c r="A19" s="172"/>
      <c r="B19" s="459" t="s">
        <v>160</v>
      </c>
      <c r="C19" s="460"/>
      <c r="D19" s="460"/>
      <c r="E19" s="461"/>
      <c r="F19" s="461"/>
      <c r="G19" s="461"/>
      <c r="H19" s="461"/>
      <c r="I19" s="461"/>
      <c r="J19" s="461"/>
      <c r="K19" s="461"/>
      <c r="L19" s="469">
        <v>383</v>
      </c>
      <c r="M19" s="469"/>
      <c r="N19" s="469"/>
      <c r="O19" s="469"/>
      <c r="P19" s="469"/>
      <c r="Q19" s="469"/>
      <c r="R19" s="470"/>
      <c r="S19" s="470"/>
      <c r="T19" s="470"/>
      <c r="U19" s="470"/>
      <c r="V19" s="471"/>
      <c r="W19" s="478"/>
      <c r="X19" s="479"/>
      <c r="Y19" s="479"/>
      <c r="Z19" s="479"/>
      <c r="AA19" s="479"/>
      <c r="AB19" s="479"/>
      <c r="AC19" s="482"/>
      <c r="AD19" s="482"/>
      <c r="AE19" s="482"/>
      <c r="AF19" s="482"/>
      <c r="AG19" s="482"/>
      <c r="AH19" s="482"/>
      <c r="AI19" s="482"/>
      <c r="AJ19" s="482"/>
      <c r="AK19" s="482"/>
      <c r="AL19" s="501"/>
      <c r="AM19" s="466"/>
      <c r="AN19" s="366"/>
      <c r="AO19" s="366"/>
      <c r="AP19" s="366"/>
      <c r="AQ19" s="366"/>
      <c r="AR19" s="366"/>
      <c r="AS19" s="366"/>
      <c r="AT19" s="367"/>
      <c r="AU19" s="467"/>
      <c r="AV19" s="468"/>
      <c r="AW19" s="468"/>
      <c r="AX19" s="468"/>
      <c r="AY19" s="423" t="s">
        <v>161</v>
      </c>
      <c r="AZ19" s="424"/>
      <c r="BA19" s="424"/>
      <c r="BB19" s="424"/>
      <c r="BC19" s="424"/>
      <c r="BD19" s="424"/>
      <c r="BE19" s="424"/>
      <c r="BF19" s="424"/>
      <c r="BG19" s="424"/>
      <c r="BH19" s="424"/>
      <c r="BI19" s="424"/>
      <c r="BJ19" s="424"/>
      <c r="BK19" s="424"/>
      <c r="BL19" s="424"/>
      <c r="BM19" s="425"/>
      <c r="BN19" s="409">
        <v>24631767</v>
      </c>
      <c r="BO19" s="410"/>
      <c r="BP19" s="410"/>
      <c r="BQ19" s="410"/>
      <c r="BR19" s="410"/>
      <c r="BS19" s="410"/>
      <c r="BT19" s="410"/>
      <c r="BU19" s="411"/>
      <c r="BV19" s="409">
        <v>22512410</v>
      </c>
      <c r="BW19" s="410"/>
      <c r="BX19" s="410"/>
      <c r="BY19" s="410"/>
      <c r="BZ19" s="410"/>
      <c r="CA19" s="410"/>
      <c r="CB19" s="410"/>
      <c r="CC19" s="411"/>
      <c r="CD19" s="181"/>
      <c r="CE19" s="441"/>
      <c r="CF19" s="441"/>
      <c r="CG19" s="441"/>
      <c r="CH19" s="441"/>
      <c r="CI19" s="441"/>
      <c r="CJ19" s="441"/>
      <c r="CK19" s="441"/>
      <c r="CL19" s="441"/>
      <c r="CM19" s="441"/>
      <c r="CN19" s="441"/>
      <c r="CO19" s="441"/>
      <c r="CP19" s="441"/>
      <c r="CQ19" s="441"/>
      <c r="CR19" s="441"/>
      <c r="CS19" s="442"/>
      <c r="CT19" s="406"/>
      <c r="CU19" s="407"/>
      <c r="CV19" s="407"/>
      <c r="CW19" s="407"/>
      <c r="CX19" s="407"/>
      <c r="CY19" s="407"/>
      <c r="CZ19" s="407"/>
      <c r="DA19" s="408"/>
      <c r="DB19" s="406"/>
      <c r="DC19" s="407"/>
      <c r="DD19" s="407"/>
      <c r="DE19" s="407"/>
      <c r="DF19" s="407"/>
      <c r="DG19" s="407"/>
      <c r="DH19" s="407"/>
      <c r="DI19" s="408"/>
    </row>
    <row r="20" spans="1:113" ht="18.75" customHeight="1" thickBot="1" x14ac:dyDescent="0.25">
      <c r="A20" s="172"/>
      <c r="B20" s="459" t="s">
        <v>162</v>
      </c>
      <c r="C20" s="460"/>
      <c r="D20" s="460"/>
      <c r="E20" s="461"/>
      <c r="F20" s="461"/>
      <c r="G20" s="461"/>
      <c r="H20" s="461"/>
      <c r="I20" s="461"/>
      <c r="J20" s="461"/>
      <c r="K20" s="461"/>
      <c r="L20" s="469">
        <v>34431</v>
      </c>
      <c r="M20" s="469"/>
      <c r="N20" s="469"/>
      <c r="O20" s="469"/>
      <c r="P20" s="469"/>
      <c r="Q20" s="469"/>
      <c r="R20" s="470"/>
      <c r="S20" s="470"/>
      <c r="T20" s="470"/>
      <c r="U20" s="470"/>
      <c r="V20" s="471"/>
      <c r="W20" s="480"/>
      <c r="X20" s="481"/>
      <c r="Y20" s="481"/>
      <c r="Z20" s="481"/>
      <c r="AA20" s="481"/>
      <c r="AB20" s="481"/>
      <c r="AC20" s="472"/>
      <c r="AD20" s="472"/>
      <c r="AE20" s="472"/>
      <c r="AF20" s="472"/>
      <c r="AG20" s="472"/>
      <c r="AH20" s="472"/>
      <c r="AI20" s="472"/>
      <c r="AJ20" s="472"/>
      <c r="AK20" s="472"/>
      <c r="AL20" s="473"/>
      <c r="AM20" s="474"/>
      <c r="AN20" s="371"/>
      <c r="AO20" s="371"/>
      <c r="AP20" s="371"/>
      <c r="AQ20" s="371"/>
      <c r="AR20" s="371"/>
      <c r="AS20" s="371"/>
      <c r="AT20" s="372"/>
      <c r="AU20" s="475"/>
      <c r="AV20" s="476"/>
      <c r="AW20" s="476"/>
      <c r="AX20" s="477"/>
      <c r="AY20" s="423"/>
      <c r="AZ20" s="424"/>
      <c r="BA20" s="424"/>
      <c r="BB20" s="424"/>
      <c r="BC20" s="424"/>
      <c r="BD20" s="424"/>
      <c r="BE20" s="424"/>
      <c r="BF20" s="424"/>
      <c r="BG20" s="424"/>
      <c r="BH20" s="424"/>
      <c r="BI20" s="424"/>
      <c r="BJ20" s="424"/>
      <c r="BK20" s="424"/>
      <c r="BL20" s="424"/>
      <c r="BM20" s="425"/>
      <c r="BN20" s="409"/>
      <c r="BO20" s="410"/>
      <c r="BP20" s="410"/>
      <c r="BQ20" s="410"/>
      <c r="BR20" s="410"/>
      <c r="BS20" s="410"/>
      <c r="BT20" s="410"/>
      <c r="BU20" s="411"/>
      <c r="BV20" s="409"/>
      <c r="BW20" s="410"/>
      <c r="BX20" s="410"/>
      <c r="BY20" s="410"/>
      <c r="BZ20" s="410"/>
      <c r="CA20" s="410"/>
      <c r="CB20" s="410"/>
      <c r="CC20" s="411"/>
      <c r="CD20" s="181"/>
      <c r="CE20" s="441"/>
      <c r="CF20" s="441"/>
      <c r="CG20" s="441"/>
      <c r="CH20" s="441"/>
      <c r="CI20" s="441"/>
      <c r="CJ20" s="441"/>
      <c r="CK20" s="441"/>
      <c r="CL20" s="441"/>
      <c r="CM20" s="441"/>
      <c r="CN20" s="441"/>
      <c r="CO20" s="441"/>
      <c r="CP20" s="441"/>
      <c r="CQ20" s="441"/>
      <c r="CR20" s="441"/>
      <c r="CS20" s="442"/>
      <c r="CT20" s="406"/>
      <c r="CU20" s="407"/>
      <c r="CV20" s="407"/>
      <c r="CW20" s="407"/>
      <c r="CX20" s="407"/>
      <c r="CY20" s="407"/>
      <c r="CZ20" s="407"/>
      <c r="DA20" s="408"/>
      <c r="DB20" s="406"/>
      <c r="DC20" s="407"/>
      <c r="DD20" s="407"/>
      <c r="DE20" s="407"/>
      <c r="DF20" s="407"/>
      <c r="DG20" s="407"/>
      <c r="DH20" s="407"/>
      <c r="DI20" s="408"/>
    </row>
    <row r="21" spans="1:113" ht="18.75" customHeight="1" thickBot="1" x14ac:dyDescent="0.25">
      <c r="A21" s="172"/>
      <c r="B21" s="456" t="s">
        <v>163</v>
      </c>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8"/>
      <c r="AY21" s="382"/>
      <c r="AZ21" s="383"/>
      <c r="BA21" s="383"/>
      <c r="BB21" s="383"/>
      <c r="BC21" s="383"/>
      <c r="BD21" s="383"/>
      <c r="BE21" s="383"/>
      <c r="BF21" s="383"/>
      <c r="BG21" s="383"/>
      <c r="BH21" s="383"/>
      <c r="BI21" s="383"/>
      <c r="BJ21" s="383"/>
      <c r="BK21" s="383"/>
      <c r="BL21" s="383"/>
      <c r="BM21" s="384"/>
      <c r="BN21" s="443"/>
      <c r="BO21" s="444"/>
      <c r="BP21" s="444"/>
      <c r="BQ21" s="444"/>
      <c r="BR21" s="444"/>
      <c r="BS21" s="444"/>
      <c r="BT21" s="444"/>
      <c r="BU21" s="445"/>
      <c r="BV21" s="443"/>
      <c r="BW21" s="444"/>
      <c r="BX21" s="444"/>
      <c r="BY21" s="444"/>
      <c r="BZ21" s="444"/>
      <c r="CA21" s="444"/>
      <c r="CB21" s="444"/>
      <c r="CC21" s="445"/>
      <c r="CD21" s="181"/>
      <c r="CE21" s="441"/>
      <c r="CF21" s="441"/>
      <c r="CG21" s="441"/>
      <c r="CH21" s="441"/>
      <c r="CI21" s="441"/>
      <c r="CJ21" s="441"/>
      <c r="CK21" s="441"/>
      <c r="CL21" s="441"/>
      <c r="CM21" s="441"/>
      <c r="CN21" s="441"/>
      <c r="CO21" s="441"/>
      <c r="CP21" s="441"/>
      <c r="CQ21" s="441"/>
      <c r="CR21" s="441"/>
      <c r="CS21" s="442"/>
      <c r="CT21" s="406"/>
      <c r="CU21" s="407"/>
      <c r="CV21" s="407"/>
      <c r="CW21" s="407"/>
      <c r="CX21" s="407"/>
      <c r="CY21" s="407"/>
      <c r="CZ21" s="407"/>
      <c r="DA21" s="408"/>
      <c r="DB21" s="406"/>
      <c r="DC21" s="407"/>
      <c r="DD21" s="407"/>
      <c r="DE21" s="407"/>
      <c r="DF21" s="407"/>
      <c r="DG21" s="407"/>
      <c r="DH21" s="407"/>
      <c r="DI21" s="408"/>
    </row>
    <row r="22" spans="1:113" ht="18.75" customHeight="1" x14ac:dyDescent="0.2">
      <c r="A22" s="172"/>
      <c r="B22" s="385" t="s">
        <v>164</v>
      </c>
      <c r="C22" s="386"/>
      <c r="D22" s="387"/>
      <c r="E22" s="394" t="s">
        <v>1</v>
      </c>
      <c r="F22" s="395"/>
      <c r="G22" s="395"/>
      <c r="H22" s="395"/>
      <c r="I22" s="395"/>
      <c r="J22" s="395"/>
      <c r="K22" s="396"/>
      <c r="L22" s="394" t="s">
        <v>165</v>
      </c>
      <c r="M22" s="395"/>
      <c r="N22" s="395"/>
      <c r="O22" s="395"/>
      <c r="P22" s="396"/>
      <c r="Q22" s="400" t="s">
        <v>166</v>
      </c>
      <c r="R22" s="401"/>
      <c r="S22" s="401"/>
      <c r="T22" s="401"/>
      <c r="U22" s="401"/>
      <c r="V22" s="402"/>
      <c r="W22" s="451" t="s">
        <v>167</v>
      </c>
      <c r="X22" s="386"/>
      <c r="Y22" s="387"/>
      <c r="Z22" s="394" t="s">
        <v>1</v>
      </c>
      <c r="AA22" s="395"/>
      <c r="AB22" s="395"/>
      <c r="AC22" s="395"/>
      <c r="AD22" s="395"/>
      <c r="AE22" s="395"/>
      <c r="AF22" s="395"/>
      <c r="AG22" s="396"/>
      <c r="AH22" s="412" t="s">
        <v>168</v>
      </c>
      <c r="AI22" s="395"/>
      <c r="AJ22" s="395"/>
      <c r="AK22" s="395"/>
      <c r="AL22" s="396"/>
      <c r="AM22" s="412" t="s">
        <v>169</v>
      </c>
      <c r="AN22" s="413"/>
      <c r="AO22" s="413"/>
      <c r="AP22" s="413"/>
      <c r="AQ22" s="413"/>
      <c r="AR22" s="414"/>
      <c r="AS22" s="400" t="s">
        <v>166</v>
      </c>
      <c r="AT22" s="401"/>
      <c r="AU22" s="401"/>
      <c r="AV22" s="401"/>
      <c r="AW22" s="401"/>
      <c r="AX22" s="418"/>
      <c r="AY22" s="435" t="s">
        <v>170</v>
      </c>
      <c r="AZ22" s="436"/>
      <c r="BA22" s="436"/>
      <c r="BB22" s="436"/>
      <c r="BC22" s="436"/>
      <c r="BD22" s="436"/>
      <c r="BE22" s="436"/>
      <c r="BF22" s="436"/>
      <c r="BG22" s="436"/>
      <c r="BH22" s="436"/>
      <c r="BI22" s="436"/>
      <c r="BJ22" s="436"/>
      <c r="BK22" s="436"/>
      <c r="BL22" s="436"/>
      <c r="BM22" s="437"/>
      <c r="BN22" s="438">
        <v>40387940</v>
      </c>
      <c r="BO22" s="439"/>
      <c r="BP22" s="439"/>
      <c r="BQ22" s="439"/>
      <c r="BR22" s="439"/>
      <c r="BS22" s="439"/>
      <c r="BT22" s="439"/>
      <c r="BU22" s="440"/>
      <c r="BV22" s="438">
        <v>40739465</v>
      </c>
      <c r="BW22" s="439"/>
      <c r="BX22" s="439"/>
      <c r="BY22" s="439"/>
      <c r="BZ22" s="439"/>
      <c r="CA22" s="439"/>
      <c r="CB22" s="439"/>
      <c r="CC22" s="440"/>
      <c r="CD22" s="181"/>
      <c r="CE22" s="441"/>
      <c r="CF22" s="441"/>
      <c r="CG22" s="441"/>
      <c r="CH22" s="441"/>
      <c r="CI22" s="441"/>
      <c r="CJ22" s="441"/>
      <c r="CK22" s="441"/>
      <c r="CL22" s="441"/>
      <c r="CM22" s="441"/>
      <c r="CN22" s="441"/>
      <c r="CO22" s="441"/>
      <c r="CP22" s="441"/>
      <c r="CQ22" s="441"/>
      <c r="CR22" s="441"/>
      <c r="CS22" s="442"/>
      <c r="CT22" s="406"/>
      <c r="CU22" s="407"/>
      <c r="CV22" s="407"/>
      <c r="CW22" s="407"/>
      <c r="CX22" s="407"/>
      <c r="CY22" s="407"/>
      <c r="CZ22" s="407"/>
      <c r="DA22" s="408"/>
      <c r="DB22" s="406"/>
      <c r="DC22" s="407"/>
      <c r="DD22" s="407"/>
      <c r="DE22" s="407"/>
      <c r="DF22" s="407"/>
      <c r="DG22" s="407"/>
      <c r="DH22" s="407"/>
      <c r="DI22" s="408"/>
    </row>
    <row r="23" spans="1:113" ht="18.75" customHeight="1" x14ac:dyDescent="0.2">
      <c r="A23" s="172"/>
      <c r="B23" s="388"/>
      <c r="C23" s="389"/>
      <c r="D23" s="390"/>
      <c r="E23" s="397"/>
      <c r="F23" s="398"/>
      <c r="G23" s="398"/>
      <c r="H23" s="398"/>
      <c r="I23" s="398"/>
      <c r="J23" s="398"/>
      <c r="K23" s="399"/>
      <c r="L23" s="397"/>
      <c r="M23" s="398"/>
      <c r="N23" s="398"/>
      <c r="O23" s="398"/>
      <c r="P23" s="399"/>
      <c r="Q23" s="403"/>
      <c r="R23" s="404"/>
      <c r="S23" s="404"/>
      <c r="T23" s="404"/>
      <c r="U23" s="404"/>
      <c r="V23" s="405"/>
      <c r="W23" s="452"/>
      <c r="X23" s="389"/>
      <c r="Y23" s="390"/>
      <c r="Z23" s="397"/>
      <c r="AA23" s="398"/>
      <c r="AB23" s="398"/>
      <c r="AC23" s="398"/>
      <c r="AD23" s="398"/>
      <c r="AE23" s="398"/>
      <c r="AF23" s="398"/>
      <c r="AG23" s="399"/>
      <c r="AH23" s="397"/>
      <c r="AI23" s="398"/>
      <c r="AJ23" s="398"/>
      <c r="AK23" s="398"/>
      <c r="AL23" s="399"/>
      <c r="AM23" s="415"/>
      <c r="AN23" s="416"/>
      <c r="AO23" s="416"/>
      <c r="AP23" s="416"/>
      <c r="AQ23" s="416"/>
      <c r="AR23" s="417"/>
      <c r="AS23" s="403"/>
      <c r="AT23" s="404"/>
      <c r="AU23" s="404"/>
      <c r="AV23" s="404"/>
      <c r="AW23" s="404"/>
      <c r="AX23" s="419"/>
      <c r="AY23" s="423" t="s">
        <v>171</v>
      </c>
      <c r="AZ23" s="424"/>
      <c r="BA23" s="424"/>
      <c r="BB23" s="424"/>
      <c r="BC23" s="424"/>
      <c r="BD23" s="424"/>
      <c r="BE23" s="424"/>
      <c r="BF23" s="424"/>
      <c r="BG23" s="424"/>
      <c r="BH23" s="424"/>
      <c r="BI23" s="424"/>
      <c r="BJ23" s="424"/>
      <c r="BK23" s="424"/>
      <c r="BL23" s="424"/>
      <c r="BM23" s="425"/>
      <c r="BN23" s="409">
        <v>25543269</v>
      </c>
      <c r="BO23" s="410"/>
      <c r="BP23" s="410"/>
      <c r="BQ23" s="410"/>
      <c r="BR23" s="410"/>
      <c r="BS23" s="410"/>
      <c r="BT23" s="410"/>
      <c r="BU23" s="411"/>
      <c r="BV23" s="409">
        <v>25893410</v>
      </c>
      <c r="BW23" s="410"/>
      <c r="BX23" s="410"/>
      <c r="BY23" s="410"/>
      <c r="BZ23" s="410"/>
      <c r="CA23" s="410"/>
      <c r="CB23" s="410"/>
      <c r="CC23" s="411"/>
      <c r="CD23" s="181"/>
      <c r="CE23" s="441"/>
      <c r="CF23" s="441"/>
      <c r="CG23" s="441"/>
      <c r="CH23" s="441"/>
      <c r="CI23" s="441"/>
      <c r="CJ23" s="441"/>
      <c r="CK23" s="441"/>
      <c r="CL23" s="441"/>
      <c r="CM23" s="441"/>
      <c r="CN23" s="441"/>
      <c r="CO23" s="441"/>
      <c r="CP23" s="441"/>
      <c r="CQ23" s="441"/>
      <c r="CR23" s="441"/>
      <c r="CS23" s="442"/>
      <c r="CT23" s="406"/>
      <c r="CU23" s="407"/>
      <c r="CV23" s="407"/>
      <c r="CW23" s="407"/>
      <c r="CX23" s="407"/>
      <c r="CY23" s="407"/>
      <c r="CZ23" s="407"/>
      <c r="DA23" s="408"/>
      <c r="DB23" s="406"/>
      <c r="DC23" s="407"/>
      <c r="DD23" s="407"/>
      <c r="DE23" s="407"/>
      <c r="DF23" s="407"/>
      <c r="DG23" s="407"/>
      <c r="DH23" s="407"/>
      <c r="DI23" s="408"/>
    </row>
    <row r="24" spans="1:113" ht="18.75" customHeight="1" thickBot="1" x14ac:dyDescent="0.25">
      <c r="A24" s="172"/>
      <c r="B24" s="388"/>
      <c r="C24" s="389"/>
      <c r="D24" s="390"/>
      <c r="E24" s="365" t="s">
        <v>172</v>
      </c>
      <c r="F24" s="366"/>
      <c r="G24" s="366"/>
      <c r="H24" s="366"/>
      <c r="I24" s="366"/>
      <c r="J24" s="366"/>
      <c r="K24" s="367"/>
      <c r="L24" s="362">
        <v>1</v>
      </c>
      <c r="M24" s="363"/>
      <c r="N24" s="363"/>
      <c r="O24" s="363"/>
      <c r="P24" s="364"/>
      <c r="Q24" s="362">
        <v>9850</v>
      </c>
      <c r="R24" s="363"/>
      <c r="S24" s="363"/>
      <c r="T24" s="363"/>
      <c r="U24" s="363"/>
      <c r="V24" s="364"/>
      <c r="W24" s="452"/>
      <c r="X24" s="389"/>
      <c r="Y24" s="390"/>
      <c r="Z24" s="365" t="s">
        <v>173</v>
      </c>
      <c r="AA24" s="366"/>
      <c r="AB24" s="366"/>
      <c r="AC24" s="366"/>
      <c r="AD24" s="366"/>
      <c r="AE24" s="366"/>
      <c r="AF24" s="366"/>
      <c r="AG24" s="367"/>
      <c r="AH24" s="362">
        <v>542</v>
      </c>
      <c r="AI24" s="363"/>
      <c r="AJ24" s="363"/>
      <c r="AK24" s="363"/>
      <c r="AL24" s="364"/>
      <c r="AM24" s="362">
        <v>1627084</v>
      </c>
      <c r="AN24" s="363"/>
      <c r="AO24" s="363"/>
      <c r="AP24" s="363"/>
      <c r="AQ24" s="363"/>
      <c r="AR24" s="364"/>
      <c r="AS24" s="362">
        <v>3002</v>
      </c>
      <c r="AT24" s="363"/>
      <c r="AU24" s="363"/>
      <c r="AV24" s="363"/>
      <c r="AW24" s="363"/>
      <c r="AX24" s="422"/>
      <c r="AY24" s="382" t="s">
        <v>174</v>
      </c>
      <c r="AZ24" s="383"/>
      <c r="BA24" s="383"/>
      <c r="BB24" s="383"/>
      <c r="BC24" s="383"/>
      <c r="BD24" s="383"/>
      <c r="BE24" s="383"/>
      <c r="BF24" s="383"/>
      <c r="BG24" s="383"/>
      <c r="BH24" s="383"/>
      <c r="BI24" s="383"/>
      <c r="BJ24" s="383"/>
      <c r="BK24" s="383"/>
      <c r="BL24" s="383"/>
      <c r="BM24" s="384"/>
      <c r="BN24" s="409">
        <v>25602482</v>
      </c>
      <c r="BO24" s="410"/>
      <c r="BP24" s="410"/>
      <c r="BQ24" s="410"/>
      <c r="BR24" s="410"/>
      <c r="BS24" s="410"/>
      <c r="BT24" s="410"/>
      <c r="BU24" s="411"/>
      <c r="BV24" s="409">
        <v>25942444</v>
      </c>
      <c r="BW24" s="410"/>
      <c r="BX24" s="410"/>
      <c r="BY24" s="410"/>
      <c r="BZ24" s="410"/>
      <c r="CA24" s="410"/>
      <c r="CB24" s="410"/>
      <c r="CC24" s="411"/>
      <c r="CD24" s="181"/>
      <c r="CE24" s="441"/>
      <c r="CF24" s="441"/>
      <c r="CG24" s="441"/>
      <c r="CH24" s="441"/>
      <c r="CI24" s="441"/>
      <c r="CJ24" s="441"/>
      <c r="CK24" s="441"/>
      <c r="CL24" s="441"/>
      <c r="CM24" s="441"/>
      <c r="CN24" s="441"/>
      <c r="CO24" s="441"/>
      <c r="CP24" s="441"/>
      <c r="CQ24" s="441"/>
      <c r="CR24" s="441"/>
      <c r="CS24" s="442"/>
      <c r="CT24" s="406"/>
      <c r="CU24" s="407"/>
      <c r="CV24" s="407"/>
      <c r="CW24" s="407"/>
      <c r="CX24" s="407"/>
      <c r="CY24" s="407"/>
      <c r="CZ24" s="407"/>
      <c r="DA24" s="408"/>
      <c r="DB24" s="406"/>
      <c r="DC24" s="407"/>
      <c r="DD24" s="407"/>
      <c r="DE24" s="407"/>
      <c r="DF24" s="407"/>
      <c r="DG24" s="407"/>
      <c r="DH24" s="407"/>
      <c r="DI24" s="408"/>
    </row>
    <row r="25" spans="1:113" ht="18.75" customHeight="1" x14ac:dyDescent="0.2">
      <c r="A25" s="172"/>
      <c r="B25" s="388"/>
      <c r="C25" s="389"/>
      <c r="D25" s="390"/>
      <c r="E25" s="365" t="s">
        <v>175</v>
      </c>
      <c r="F25" s="366"/>
      <c r="G25" s="366"/>
      <c r="H25" s="366"/>
      <c r="I25" s="366"/>
      <c r="J25" s="366"/>
      <c r="K25" s="367"/>
      <c r="L25" s="362">
        <v>2</v>
      </c>
      <c r="M25" s="363"/>
      <c r="N25" s="363"/>
      <c r="O25" s="363"/>
      <c r="P25" s="364"/>
      <c r="Q25" s="362">
        <v>7870</v>
      </c>
      <c r="R25" s="363"/>
      <c r="S25" s="363"/>
      <c r="T25" s="363"/>
      <c r="U25" s="363"/>
      <c r="V25" s="364"/>
      <c r="W25" s="452"/>
      <c r="X25" s="389"/>
      <c r="Y25" s="390"/>
      <c r="Z25" s="365" t="s">
        <v>176</v>
      </c>
      <c r="AA25" s="366"/>
      <c r="AB25" s="366"/>
      <c r="AC25" s="366"/>
      <c r="AD25" s="366"/>
      <c r="AE25" s="366"/>
      <c r="AF25" s="366"/>
      <c r="AG25" s="367"/>
      <c r="AH25" s="362" t="s">
        <v>177</v>
      </c>
      <c r="AI25" s="363"/>
      <c r="AJ25" s="363"/>
      <c r="AK25" s="363"/>
      <c r="AL25" s="364"/>
      <c r="AM25" s="362" t="s">
        <v>177</v>
      </c>
      <c r="AN25" s="363"/>
      <c r="AO25" s="363"/>
      <c r="AP25" s="363"/>
      <c r="AQ25" s="363"/>
      <c r="AR25" s="364"/>
      <c r="AS25" s="362" t="s">
        <v>138</v>
      </c>
      <c r="AT25" s="363"/>
      <c r="AU25" s="363"/>
      <c r="AV25" s="363"/>
      <c r="AW25" s="363"/>
      <c r="AX25" s="422"/>
      <c r="AY25" s="435" t="s">
        <v>178</v>
      </c>
      <c r="AZ25" s="436"/>
      <c r="BA25" s="436"/>
      <c r="BB25" s="436"/>
      <c r="BC25" s="436"/>
      <c r="BD25" s="436"/>
      <c r="BE25" s="436"/>
      <c r="BF25" s="436"/>
      <c r="BG25" s="436"/>
      <c r="BH25" s="436"/>
      <c r="BI25" s="436"/>
      <c r="BJ25" s="436"/>
      <c r="BK25" s="436"/>
      <c r="BL25" s="436"/>
      <c r="BM25" s="437"/>
      <c r="BN25" s="438">
        <v>3478527</v>
      </c>
      <c r="BO25" s="439"/>
      <c r="BP25" s="439"/>
      <c r="BQ25" s="439"/>
      <c r="BR25" s="439"/>
      <c r="BS25" s="439"/>
      <c r="BT25" s="439"/>
      <c r="BU25" s="440"/>
      <c r="BV25" s="438">
        <v>3060362</v>
      </c>
      <c r="BW25" s="439"/>
      <c r="BX25" s="439"/>
      <c r="BY25" s="439"/>
      <c r="BZ25" s="439"/>
      <c r="CA25" s="439"/>
      <c r="CB25" s="439"/>
      <c r="CC25" s="440"/>
      <c r="CD25" s="181"/>
      <c r="CE25" s="441"/>
      <c r="CF25" s="441"/>
      <c r="CG25" s="441"/>
      <c r="CH25" s="441"/>
      <c r="CI25" s="441"/>
      <c r="CJ25" s="441"/>
      <c r="CK25" s="441"/>
      <c r="CL25" s="441"/>
      <c r="CM25" s="441"/>
      <c r="CN25" s="441"/>
      <c r="CO25" s="441"/>
      <c r="CP25" s="441"/>
      <c r="CQ25" s="441"/>
      <c r="CR25" s="441"/>
      <c r="CS25" s="442"/>
      <c r="CT25" s="406"/>
      <c r="CU25" s="407"/>
      <c r="CV25" s="407"/>
      <c r="CW25" s="407"/>
      <c r="CX25" s="407"/>
      <c r="CY25" s="407"/>
      <c r="CZ25" s="407"/>
      <c r="DA25" s="408"/>
      <c r="DB25" s="406"/>
      <c r="DC25" s="407"/>
      <c r="DD25" s="407"/>
      <c r="DE25" s="407"/>
      <c r="DF25" s="407"/>
      <c r="DG25" s="407"/>
      <c r="DH25" s="407"/>
      <c r="DI25" s="408"/>
    </row>
    <row r="26" spans="1:113" ht="18.75" customHeight="1" x14ac:dyDescent="0.2">
      <c r="A26" s="172"/>
      <c r="B26" s="388"/>
      <c r="C26" s="389"/>
      <c r="D26" s="390"/>
      <c r="E26" s="365" t="s">
        <v>179</v>
      </c>
      <c r="F26" s="366"/>
      <c r="G26" s="366"/>
      <c r="H26" s="366"/>
      <c r="I26" s="366"/>
      <c r="J26" s="366"/>
      <c r="K26" s="367"/>
      <c r="L26" s="362">
        <v>1</v>
      </c>
      <c r="M26" s="363"/>
      <c r="N26" s="363"/>
      <c r="O26" s="363"/>
      <c r="P26" s="364"/>
      <c r="Q26" s="362">
        <v>6940</v>
      </c>
      <c r="R26" s="363"/>
      <c r="S26" s="363"/>
      <c r="T26" s="363"/>
      <c r="U26" s="363"/>
      <c r="V26" s="364"/>
      <c r="W26" s="452"/>
      <c r="X26" s="389"/>
      <c r="Y26" s="390"/>
      <c r="Z26" s="365" t="s">
        <v>180</v>
      </c>
      <c r="AA26" s="420"/>
      <c r="AB26" s="420"/>
      <c r="AC26" s="420"/>
      <c r="AD26" s="420"/>
      <c r="AE26" s="420"/>
      <c r="AF26" s="420"/>
      <c r="AG26" s="421"/>
      <c r="AH26" s="362">
        <v>1</v>
      </c>
      <c r="AI26" s="363"/>
      <c r="AJ26" s="363"/>
      <c r="AK26" s="363"/>
      <c r="AL26" s="364"/>
      <c r="AM26" s="362" t="s">
        <v>181</v>
      </c>
      <c r="AN26" s="363"/>
      <c r="AO26" s="363"/>
      <c r="AP26" s="363"/>
      <c r="AQ26" s="363"/>
      <c r="AR26" s="364"/>
      <c r="AS26" s="362" t="s">
        <v>181</v>
      </c>
      <c r="AT26" s="363"/>
      <c r="AU26" s="363"/>
      <c r="AV26" s="363"/>
      <c r="AW26" s="363"/>
      <c r="AX26" s="422"/>
      <c r="AY26" s="449" t="s">
        <v>182</v>
      </c>
      <c r="AZ26" s="369"/>
      <c r="BA26" s="369"/>
      <c r="BB26" s="369"/>
      <c r="BC26" s="369"/>
      <c r="BD26" s="369"/>
      <c r="BE26" s="369"/>
      <c r="BF26" s="369"/>
      <c r="BG26" s="369"/>
      <c r="BH26" s="369"/>
      <c r="BI26" s="369"/>
      <c r="BJ26" s="369"/>
      <c r="BK26" s="369"/>
      <c r="BL26" s="369"/>
      <c r="BM26" s="450"/>
      <c r="BN26" s="409" t="s">
        <v>177</v>
      </c>
      <c r="BO26" s="410"/>
      <c r="BP26" s="410"/>
      <c r="BQ26" s="410"/>
      <c r="BR26" s="410"/>
      <c r="BS26" s="410"/>
      <c r="BT26" s="410"/>
      <c r="BU26" s="411"/>
      <c r="BV26" s="409" t="s">
        <v>138</v>
      </c>
      <c r="BW26" s="410"/>
      <c r="BX26" s="410"/>
      <c r="BY26" s="410"/>
      <c r="BZ26" s="410"/>
      <c r="CA26" s="410"/>
      <c r="CB26" s="410"/>
      <c r="CC26" s="411"/>
      <c r="CD26" s="181"/>
      <c r="CE26" s="441"/>
      <c r="CF26" s="441"/>
      <c r="CG26" s="441"/>
      <c r="CH26" s="441"/>
      <c r="CI26" s="441"/>
      <c r="CJ26" s="441"/>
      <c r="CK26" s="441"/>
      <c r="CL26" s="441"/>
      <c r="CM26" s="441"/>
      <c r="CN26" s="441"/>
      <c r="CO26" s="441"/>
      <c r="CP26" s="441"/>
      <c r="CQ26" s="441"/>
      <c r="CR26" s="441"/>
      <c r="CS26" s="442"/>
      <c r="CT26" s="406"/>
      <c r="CU26" s="407"/>
      <c r="CV26" s="407"/>
      <c r="CW26" s="407"/>
      <c r="CX26" s="407"/>
      <c r="CY26" s="407"/>
      <c r="CZ26" s="407"/>
      <c r="DA26" s="408"/>
      <c r="DB26" s="406"/>
      <c r="DC26" s="407"/>
      <c r="DD26" s="407"/>
      <c r="DE26" s="407"/>
      <c r="DF26" s="407"/>
      <c r="DG26" s="407"/>
      <c r="DH26" s="407"/>
      <c r="DI26" s="408"/>
    </row>
    <row r="27" spans="1:113" ht="18.75" customHeight="1" thickBot="1" x14ac:dyDescent="0.25">
      <c r="A27" s="172"/>
      <c r="B27" s="388"/>
      <c r="C27" s="389"/>
      <c r="D27" s="390"/>
      <c r="E27" s="365" t="s">
        <v>183</v>
      </c>
      <c r="F27" s="366"/>
      <c r="G27" s="366"/>
      <c r="H27" s="366"/>
      <c r="I27" s="366"/>
      <c r="J27" s="366"/>
      <c r="K27" s="367"/>
      <c r="L27" s="362">
        <v>1</v>
      </c>
      <c r="M27" s="363"/>
      <c r="N27" s="363"/>
      <c r="O27" s="363"/>
      <c r="P27" s="364"/>
      <c r="Q27" s="362">
        <v>5600</v>
      </c>
      <c r="R27" s="363"/>
      <c r="S27" s="363"/>
      <c r="T27" s="363"/>
      <c r="U27" s="363"/>
      <c r="V27" s="364"/>
      <c r="W27" s="452"/>
      <c r="X27" s="389"/>
      <c r="Y27" s="390"/>
      <c r="Z27" s="365" t="s">
        <v>184</v>
      </c>
      <c r="AA27" s="366"/>
      <c r="AB27" s="366"/>
      <c r="AC27" s="366"/>
      <c r="AD27" s="366"/>
      <c r="AE27" s="366"/>
      <c r="AF27" s="366"/>
      <c r="AG27" s="367"/>
      <c r="AH27" s="362">
        <v>12</v>
      </c>
      <c r="AI27" s="363"/>
      <c r="AJ27" s="363"/>
      <c r="AK27" s="363"/>
      <c r="AL27" s="364"/>
      <c r="AM27" s="362">
        <v>41276</v>
      </c>
      <c r="AN27" s="363"/>
      <c r="AO27" s="363"/>
      <c r="AP27" s="363"/>
      <c r="AQ27" s="363"/>
      <c r="AR27" s="364"/>
      <c r="AS27" s="362">
        <v>3440</v>
      </c>
      <c r="AT27" s="363"/>
      <c r="AU27" s="363"/>
      <c r="AV27" s="363"/>
      <c r="AW27" s="363"/>
      <c r="AX27" s="422"/>
      <c r="AY27" s="446" t="s">
        <v>185</v>
      </c>
      <c r="AZ27" s="447"/>
      <c r="BA27" s="447"/>
      <c r="BB27" s="447"/>
      <c r="BC27" s="447"/>
      <c r="BD27" s="447"/>
      <c r="BE27" s="447"/>
      <c r="BF27" s="447"/>
      <c r="BG27" s="447"/>
      <c r="BH27" s="447"/>
      <c r="BI27" s="447"/>
      <c r="BJ27" s="447"/>
      <c r="BK27" s="447"/>
      <c r="BL27" s="447"/>
      <c r="BM27" s="448"/>
      <c r="BN27" s="443">
        <v>760000</v>
      </c>
      <c r="BO27" s="444"/>
      <c r="BP27" s="444"/>
      <c r="BQ27" s="444"/>
      <c r="BR27" s="444"/>
      <c r="BS27" s="444"/>
      <c r="BT27" s="444"/>
      <c r="BU27" s="445"/>
      <c r="BV27" s="443">
        <v>760000</v>
      </c>
      <c r="BW27" s="444"/>
      <c r="BX27" s="444"/>
      <c r="BY27" s="444"/>
      <c r="BZ27" s="444"/>
      <c r="CA27" s="444"/>
      <c r="CB27" s="444"/>
      <c r="CC27" s="445"/>
      <c r="CD27" s="175"/>
      <c r="CE27" s="441"/>
      <c r="CF27" s="441"/>
      <c r="CG27" s="441"/>
      <c r="CH27" s="441"/>
      <c r="CI27" s="441"/>
      <c r="CJ27" s="441"/>
      <c r="CK27" s="441"/>
      <c r="CL27" s="441"/>
      <c r="CM27" s="441"/>
      <c r="CN27" s="441"/>
      <c r="CO27" s="441"/>
      <c r="CP27" s="441"/>
      <c r="CQ27" s="441"/>
      <c r="CR27" s="441"/>
      <c r="CS27" s="442"/>
      <c r="CT27" s="406"/>
      <c r="CU27" s="407"/>
      <c r="CV27" s="407"/>
      <c r="CW27" s="407"/>
      <c r="CX27" s="407"/>
      <c r="CY27" s="407"/>
      <c r="CZ27" s="407"/>
      <c r="DA27" s="408"/>
      <c r="DB27" s="406"/>
      <c r="DC27" s="407"/>
      <c r="DD27" s="407"/>
      <c r="DE27" s="407"/>
      <c r="DF27" s="407"/>
      <c r="DG27" s="407"/>
      <c r="DH27" s="407"/>
      <c r="DI27" s="408"/>
    </row>
    <row r="28" spans="1:113" ht="18.75" customHeight="1" x14ac:dyDescent="0.2">
      <c r="A28" s="172"/>
      <c r="B28" s="388"/>
      <c r="C28" s="389"/>
      <c r="D28" s="390"/>
      <c r="E28" s="365" t="s">
        <v>186</v>
      </c>
      <c r="F28" s="366"/>
      <c r="G28" s="366"/>
      <c r="H28" s="366"/>
      <c r="I28" s="366"/>
      <c r="J28" s="366"/>
      <c r="K28" s="367"/>
      <c r="L28" s="362">
        <v>1</v>
      </c>
      <c r="M28" s="363"/>
      <c r="N28" s="363"/>
      <c r="O28" s="363"/>
      <c r="P28" s="364"/>
      <c r="Q28" s="362">
        <v>4900</v>
      </c>
      <c r="R28" s="363"/>
      <c r="S28" s="363"/>
      <c r="T28" s="363"/>
      <c r="U28" s="363"/>
      <c r="V28" s="364"/>
      <c r="W28" s="452"/>
      <c r="X28" s="389"/>
      <c r="Y28" s="390"/>
      <c r="Z28" s="365" t="s">
        <v>187</v>
      </c>
      <c r="AA28" s="366"/>
      <c r="AB28" s="366"/>
      <c r="AC28" s="366"/>
      <c r="AD28" s="366"/>
      <c r="AE28" s="366"/>
      <c r="AF28" s="366"/>
      <c r="AG28" s="367"/>
      <c r="AH28" s="362" t="s">
        <v>138</v>
      </c>
      <c r="AI28" s="363"/>
      <c r="AJ28" s="363"/>
      <c r="AK28" s="363"/>
      <c r="AL28" s="364"/>
      <c r="AM28" s="362" t="s">
        <v>177</v>
      </c>
      <c r="AN28" s="363"/>
      <c r="AO28" s="363"/>
      <c r="AP28" s="363"/>
      <c r="AQ28" s="363"/>
      <c r="AR28" s="364"/>
      <c r="AS28" s="362" t="s">
        <v>177</v>
      </c>
      <c r="AT28" s="363"/>
      <c r="AU28" s="363"/>
      <c r="AV28" s="363"/>
      <c r="AW28" s="363"/>
      <c r="AX28" s="422"/>
      <c r="AY28" s="426" t="s">
        <v>188</v>
      </c>
      <c r="AZ28" s="427"/>
      <c r="BA28" s="427"/>
      <c r="BB28" s="428"/>
      <c r="BC28" s="435" t="s">
        <v>49</v>
      </c>
      <c r="BD28" s="436"/>
      <c r="BE28" s="436"/>
      <c r="BF28" s="436"/>
      <c r="BG28" s="436"/>
      <c r="BH28" s="436"/>
      <c r="BI28" s="436"/>
      <c r="BJ28" s="436"/>
      <c r="BK28" s="436"/>
      <c r="BL28" s="436"/>
      <c r="BM28" s="437"/>
      <c r="BN28" s="438">
        <v>1689941</v>
      </c>
      <c r="BO28" s="439"/>
      <c r="BP28" s="439"/>
      <c r="BQ28" s="439"/>
      <c r="BR28" s="439"/>
      <c r="BS28" s="439"/>
      <c r="BT28" s="439"/>
      <c r="BU28" s="440"/>
      <c r="BV28" s="438">
        <v>1319387</v>
      </c>
      <c r="BW28" s="439"/>
      <c r="BX28" s="439"/>
      <c r="BY28" s="439"/>
      <c r="BZ28" s="439"/>
      <c r="CA28" s="439"/>
      <c r="CB28" s="439"/>
      <c r="CC28" s="440"/>
      <c r="CD28" s="181"/>
      <c r="CE28" s="441"/>
      <c r="CF28" s="441"/>
      <c r="CG28" s="441"/>
      <c r="CH28" s="441"/>
      <c r="CI28" s="441"/>
      <c r="CJ28" s="441"/>
      <c r="CK28" s="441"/>
      <c r="CL28" s="441"/>
      <c r="CM28" s="441"/>
      <c r="CN28" s="441"/>
      <c r="CO28" s="441"/>
      <c r="CP28" s="441"/>
      <c r="CQ28" s="441"/>
      <c r="CR28" s="441"/>
      <c r="CS28" s="442"/>
      <c r="CT28" s="406"/>
      <c r="CU28" s="407"/>
      <c r="CV28" s="407"/>
      <c r="CW28" s="407"/>
      <c r="CX28" s="407"/>
      <c r="CY28" s="407"/>
      <c r="CZ28" s="407"/>
      <c r="DA28" s="408"/>
      <c r="DB28" s="406"/>
      <c r="DC28" s="407"/>
      <c r="DD28" s="407"/>
      <c r="DE28" s="407"/>
      <c r="DF28" s="407"/>
      <c r="DG28" s="407"/>
      <c r="DH28" s="407"/>
      <c r="DI28" s="408"/>
    </row>
    <row r="29" spans="1:113" ht="18.75" customHeight="1" x14ac:dyDescent="0.2">
      <c r="A29" s="172"/>
      <c r="B29" s="388"/>
      <c r="C29" s="389"/>
      <c r="D29" s="390"/>
      <c r="E29" s="365" t="s">
        <v>189</v>
      </c>
      <c r="F29" s="366"/>
      <c r="G29" s="366"/>
      <c r="H29" s="366"/>
      <c r="I29" s="366"/>
      <c r="J29" s="366"/>
      <c r="K29" s="367"/>
      <c r="L29" s="362">
        <v>22</v>
      </c>
      <c r="M29" s="363"/>
      <c r="N29" s="363"/>
      <c r="O29" s="363"/>
      <c r="P29" s="364"/>
      <c r="Q29" s="362">
        <v>4400</v>
      </c>
      <c r="R29" s="363"/>
      <c r="S29" s="363"/>
      <c r="T29" s="363"/>
      <c r="U29" s="363"/>
      <c r="V29" s="364"/>
      <c r="W29" s="453"/>
      <c r="X29" s="454"/>
      <c r="Y29" s="455"/>
      <c r="Z29" s="365" t="s">
        <v>190</v>
      </c>
      <c r="AA29" s="366"/>
      <c r="AB29" s="366"/>
      <c r="AC29" s="366"/>
      <c r="AD29" s="366"/>
      <c r="AE29" s="366"/>
      <c r="AF29" s="366"/>
      <c r="AG29" s="367"/>
      <c r="AH29" s="362">
        <v>554</v>
      </c>
      <c r="AI29" s="363"/>
      <c r="AJ29" s="363"/>
      <c r="AK29" s="363"/>
      <c r="AL29" s="364"/>
      <c r="AM29" s="362">
        <v>1668360</v>
      </c>
      <c r="AN29" s="363"/>
      <c r="AO29" s="363"/>
      <c r="AP29" s="363"/>
      <c r="AQ29" s="363"/>
      <c r="AR29" s="364"/>
      <c r="AS29" s="362">
        <v>3011</v>
      </c>
      <c r="AT29" s="363"/>
      <c r="AU29" s="363"/>
      <c r="AV29" s="363"/>
      <c r="AW29" s="363"/>
      <c r="AX29" s="422"/>
      <c r="AY29" s="429"/>
      <c r="AZ29" s="430"/>
      <c r="BA29" s="430"/>
      <c r="BB29" s="431"/>
      <c r="BC29" s="423" t="s">
        <v>191</v>
      </c>
      <c r="BD29" s="424"/>
      <c r="BE29" s="424"/>
      <c r="BF29" s="424"/>
      <c r="BG29" s="424"/>
      <c r="BH29" s="424"/>
      <c r="BI29" s="424"/>
      <c r="BJ29" s="424"/>
      <c r="BK29" s="424"/>
      <c r="BL29" s="424"/>
      <c r="BM29" s="425"/>
      <c r="BN29" s="409">
        <v>348824</v>
      </c>
      <c r="BO29" s="410"/>
      <c r="BP29" s="410"/>
      <c r="BQ29" s="410"/>
      <c r="BR29" s="410"/>
      <c r="BS29" s="410"/>
      <c r="BT29" s="410"/>
      <c r="BU29" s="411"/>
      <c r="BV29" s="409">
        <v>786</v>
      </c>
      <c r="BW29" s="410"/>
      <c r="BX29" s="410"/>
      <c r="BY29" s="410"/>
      <c r="BZ29" s="410"/>
      <c r="CA29" s="410"/>
      <c r="CB29" s="410"/>
      <c r="CC29" s="411"/>
      <c r="CD29" s="175"/>
      <c r="CE29" s="441"/>
      <c r="CF29" s="441"/>
      <c r="CG29" s="441"/>
      <c r="CH29" s="441"/>
      <c r="CI29" s="441"/>
      <c r="CJ29" s="441"/>
      <c r="CK29" s="441"/>
      <c r="CL29" s="441"/>
      <c r="CM29" s="441"/>
      <c r="CN29" s="441"/>
      <c r="CO29" s="441"/>
      <c r="CP29" s="441"/>
      <c r="CQ29" s="441"/>
      <c r="CR29" s="441"/>
      <c r="CS29" s="442"/>
      <c r="CT29" s="406"/>
      <c r="CU29" s="407"/>
      <c r="CV29" s="407"/>
      <c r="CW29" s="407"/>
      <c r="CX29" s="407"/>
      <c r="CY29" s="407"/>
      <c r="CZ29" s="407"/>
      <c r="DA29" s="408"/>
      <c r="DB29" s="406"/>
      <c r="DC29" s="407"/>
      <c r="DD29" s="407"/>
      <c r="DE29" s="407"/>
      <c r="DF29" s="407"/>
      <c r="DG29" s="407"/>
      <c r="DH29" s="407"/>
      <c r="DI29" s="408"/>
    </row>
    <row r="30" spans="1:113" ht="18.75" customHeight="1" thickBot="1" x14ac:dyDescent="0.25">
      <c r="A30" s="172"/>
      <c r="B30" s="391"/>
      <c r="C30" s="392"/>
      <c r="D30" s="393"/>
      <c r="E30" s="370"/>
      <c r="F30" s="371"/>
      <c r="G30" s="371"/>
      <c r="H30" s="371"/>
      <c r="I30" s="371"/>
      <c r="J30" s="371"/>
      <c r="K30" s="372"/>
      <c r="L30" s="373"/>
      <c r="M30" s="374"/>
      <c r="N30" s="374"/>
      <c r="O30" s="374"/>
      <c r="P30" s="375"/>
      <c r="Q30" s="373"/>
      <c r="R30" s="374"/>
      <c r="S30" s="374"/>
      <c r="T30" s="374"/>
      <c r="U30" s="374"/>
      <c r="V30" s="375"/>
      <c r="W30" s="376" t="s">
        <v>192</v>
      </c>
      <c r="X30" s="377"/>
      <c r="Y30" s="377"/>
      <c r="Z30" s="377"/>
      <c r="AA30" s="377"/>
      <c r="AB30" s="377"/>
      <c r="AC30" s="377"/>
      <c r="AD30" s="377"/>
      <c r="AE30" s="377"/>
      <c r="AF30" s="377"/>
      <c r="AG30" s="378"/>
      <c r="AH30" s="379">
        <v>99.1</v>
      </c>
      <c r="AI30" s="380"/>
      <c r="AJ30" s="380"/>
      <c r="AK30" s="380"/>
      <c r="AL30" s="380"/>
      <c r="AM30" s="380"/>
      <c r="AN30" s="380"/>
      <c r="AO30" s="380"/>
      <c r="AP30" s="380"/>
      <c r="AQ30" s="380"/>
      <c r="AR30" s="380"/>
      <c r="AS30" s="380"/>
      <c r="AT30" s="380"/>
      <c r="AU30" s="380"/>
      <c r="AV30" s="380"/>
      <c r="AW30" s="380"/>
      <c r="AX30" s="381"/>
      <c r="AY30" s="432"/>
      <c r="AZ30" s="433"/>
      <c r="BA30" s="433"/>
      <c r="BB30" s="434"/>
      <c r="BC30" s="382" t="s">
        <v>51</v>
      </c>
      <c r="BD30" s="383"/>
      <c r="BE30" s="383"/>
      <c r="BF30" s="383"/>
      <c r="BG30" s="383"/>
      <c r="BH30" s="383"/>
      <c r="BI30" s="383"/>
      <c r="BJ30" s="383"/>
      <c r="BK30" s="383"/>
      <c r="BL30" s="383"/>
      <c r="BM30" s="384"/>
      <c r="BN30" s="443">
        <v>2953303</v>
      </c>
      <c r="BO30" s="444"/>
      <c r="BP30" s="444"/>
      <c r="BQ30" s="444"/>
      <c r="BR30" s="444"/>
      <c r="BS30" s="444"/>
      <c r="BT30" s="444"/>
      <c r="BU30" s="445"/>
      <c r="BV30" s="443">
        <v>2053466</v>
      </c>
      <c r="BW30" s="444"/>
      <c r="BX30" s="444"/>
      <c r="BY30" s="444"/>
      <c r="BZ30" s="444"/>
      <c r="CA30" s="444"/>
      <c r="CB30" s="444"/>
      <c r="CC30" s="445"/>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2"/>
      <c r="B31" s="197"/>
      <c r="DI31" s="198"/>
    </row>
    <row r="32" spans="1:113" ht="13.5" customHeight="1" x14ac:dyDescent="0.2">
      <c r="A32" s="172"/>
      <c r="B32" s="199"/>
      <c r="C32" s="368" t="s">
        <v>193</v>
      </c>
      <c r="D32" s="368"/>
      <c r="E32" s="368"/>
      <c r="F32" s="368"/>
      <c r="G32" s="368"/>
      <c r="H32" s="368"/>
      <c r="I32" s="368"/>
      <c r="J32" s="368"/>
      <c r="K32" s="368"/>
      <c r="L32" s="368"/>
      <c r="M32" s="368"/>
      <c r="N32" s="368"/>
      <c r="O32" s="368"/>
      <c r="P32" s="368"/>
      <c r="Q32" s="368"/>
      <c r="R32" s="368"/>
      <c r="S32" s="368"/>
      <c r="U32" s="369" t="s">
        <v>194</v>
      </c>
      <c r="V32" s="369"/>
      <c r="W32" s="369"/>
      <c r="X32" s="369"/>
      <c r="Y32" s="369"/>
      <c r="Z32" s="369"/>
      <c r="AA32" s="369"/>
      <c r="AB32" s="369"/>
      <c r="AC32" s="369"/>
      <c r="AD32" s="369"/>
      <c r="AE32" s="369"/>
      <c r="AF32" s="369"/>
      <c r="AG32" s="369"/>
      <c r="AH32" s="369"/>
      <c r="AI32" s="369"/>
      <c r="AJ32" s="369"/>
      <c r="AK32" s="369"/>
      <c r="AM32" s="369" t="s">
        <v>195</v>
      </c>
      <c r="AN32" s="369"/>
      <c r="AO32" s="369"/>
      <c r="AP32" s="369"/>
      <c r="AQ32" s="369"/>
      <c r="AR32" s="369"/>
      <c r="AS32" s="369"/>
      <c r="AT32" s="369"/>
      <c r="AU32" s="369"/>
      <c r="AV32" s="369"/>
      <c r="AW32" s="369"/>
      <c r="AX32" s="369"/>
      <c r="AY32" s="369"/>
      <c r="AZ32" s="369"/>
      <c r="BA32" s="369"/>
      <c r="BB32" s="369"/>
      <c r="BC32" s="369"/>
      <c r="BE32" s="369" t="s">
        <v>196</v>
      </c>
      <c r="BF32" s="369"/>
      <c r="BG32" s="369"/>
      <c r="BH32" s="369"/>
      <c r="BI32" s="369"/>
      <c r="BJ32" s="369"/>
      <c r="BK32" s="369"/>
      <c r="BL32" s="369"/>
      <c r="BM32" s="369"/>
      <c r="BN32" s="369"/>
      <c r="BO32" s="369"/>
      <c r="BP32" s="369"/>
      <c r="BQ32" s="369"/>
      <c r="BR32" s="369"/>
      <c r="BS32" s="369"/>
      <c r="BT32" s="369"/>
      <c r="BU32" s="369"/>
      <c r="BW32" s="369" t="s">
        <v>197</v>
      </c>
      <c r="BX32" s="369"/>
      <c r="BY32" s="369"/>
      <c r="BZ32" s="369"/>
      <c r="CA32" s="369"/>
      <c r="CB32" s="369"/>
      <c r="CC32" s="369"/>
      <c r="CD32" s="369"/>
      <c r="CE32" s="369"/>
      <c r="CF32" s="369"/>
      <c r="CG32" s="369"/>
      <c r="CH32" s="369"/>
      <c r="CI32" s="369"/>
      <c r="CJ32" s="369"/>
      <c r="CK32" s="369"/>
      <c r="CL32" s="369"/>
      <c r="CM32" s="369"/>
      <c r="CO32" s="369" t="s">
        <v>198</v>
      </c>
      <c r="CP32" s="369"/>
      <c r="CQ32" s="369"/>
      <c r="CR32" s="369"/>
      <c r="CS32" s="369"/>
      <c r="CT32" s="369"/>
      <c r="CU32" s="369"/>
      <c r="CV32" s="369"/>
      <c r="CW32" s="369"/>
      <c r="CX32" s="369"/>
      <c r="CY32" s="369"/>
      <c r="CZ32" s="369"/>
      <c r="DA32" s="369"/>
      <c r="DB32" s="369"/>
      <c r="DC32" s="369"/>
      <c r="DD32" s="369"/>
      <c r="DE32" s="369"/>
      <c r="DI32" s="198"/>
    </row>
    <row r="33" spans="1:113" ht="13.5" customHeight="1" x14ac:dyDescent="0.2">
      <c r="A33" s="172"/>
      <c r="B33" s="199"/>
      <c r="C33" s="361" t="s">
        <v>199</v>
      </c>
      <c r="D33" s="361"/>
      <c r="E33" s="360" t="s">
        <v>200</v>
      </c>
      <c r="F33" s="360"/>
      <c r="G33" s="360"/>
      <c r="H33" s="360"/>
      <c r="I33" s="360"/>
      <c r="J33" s="360"/>
      <c r="K33" s="360"/>
      <c r="L33" s="360"/>
      <c r="M33" s="360"/>
      <c r="N33" s="360"/>
      <c r="O33" s="360"/>
      <c r="P33" s="360"/>
      <c r="Q33" s="360"/>
      <c r="R33" s="360"/>
      <c r="S33" s="360"/>
      <c r="T33" s="176"/>
      <c r="U33" s="361" t="s">
        <v>201</v>
      </c>
      <c r="V33" s="361"/>
      <c r="W33" s="360" t="s">
        <v>202</v>
      </c>
      <c r="X33" s="360"/>
      <c r="Y33" s="360"/>
      <c r="Z33" s="360"/>
      <c r="AA33" s="360"/>
      <c r="AB33" s="360"/>
      <c r="AC33" s="360"/>
      <c r="AD33" s="360"/>
      <c r="AE33" s="360"/>
      <c r="AF33" s="360"/>
      <c r="AG33" s="360"/>
      <c r="AH33" s="360"/>
      <c r="AI33" s="360"/>
      <c r="AJ33" s="360"/>
      <c r="AK33" s="360"/>
      <c r="AL33" s="176"/>
      <c r="AM33" s="361" t="s">
        <v>203</v>
      </c>
      <c r="AN33" s="361"/>
      <c r="AO33" s="360" t="s">
        <v>200</v>
      </c>
      <c r="AP33" s="360"/>
      <c r="AQ33" s="360"/>
      <c r="AR33" s="360"/>
      <c r="AS33" s="360"/>
      <c r="AT33" s="360"/>
      <c r="AU33" s="360"/>
      <c r="AV33" s="360"/>
      <c r="AW33" s="360"/>
      <c r="AX33" s="360"/>
      <c r="AY33" s="360"/>
      <c r="AZ33" s="360"/>
      <c r="BA33" s="360"/>
      <c r="BB33" s="360"/>
      <c r="BC33" s="360"/>
      <c r="BD33" s="182"/>
      <c r="BE33" s="360" t="s">
        <v>204</v>
      </c>
      <c r="BF33" s="360"/>
      <c r="BG33" s="360" t="s">
        <v>205</v>
      </c>
      <c r="BH33" s="360"/>
      <c r="BI33" s="360"/>
      <c r="BJ33" s="360"/>
      <c r="BK33" s="360"/>
      <c r="BL33" s="360"/>
      <c r="BM33" s="360"/>
      <c r="BN33" s="360"/>
      <c r="BO33" s="360"/>
      <c r="BP33" s="360"/>
      <c r="BQ33" s="360"/>
      <c r="BR33" s="360"/>
      <c r="BS33" s="360"/>
      <c r="BT33" s="360"/>
      <c r="BU33" s="360"/>
      <c r="BV33" s="182"/>
      <c r="BW33" s="361" t="s">
        <v>204</v>
      </c>
      <c r="BX33" s="361"/>
      <c r="BY33" s="360" t="s">
        <v>206</v>
      </c>
      <c r="BZ33" s="360"/>
      <c r="CA33" s="360"/>
      <c r="CB33" s="360"/>
      <c r="CC33" s="360"/>
      <c r="CD33" s="360"/>
      <c r="CE33" s="360"/>
      <c r="CF33" s="360"/>
      <c r="CG33" s="360"/>
      <c r="CH33" s="360"/>
      <c r="CI33" s="360"/>
      <c r="CJ33" s="360"/>
      <c r="CK33" s="360"/>
      <c r="CL33" s="360"/>
      <c r="CM33" s="360"/>
      <c r="CN33" s="176"/>
      <c r="CO33" s="361" t="s">
        <v>199</v>
      </c>
      <c r="CP33" s="361"/>
      <c r="CQ33" s="360" t="s">
        <v>207</v>
      </c>
      <c r="CR33" s="360"/>
      <c r="CS33" s="360"/>
      <c r="CT33" s="360"/>
      <c r="CU33" s="360"/>
      <c r="CV33" s="360"/>
      <c r="CW33" s="360"/>
      <c r="CX33" s="360"/>
      <c r="CY33" s="360"/>
      <c r="CZ33" s="360"/>
      <c r="DA33" s="360"/>
      <c r="DB33" s="360"/>
      <c r="DC33" s="360"/>
      <c r="DD33" s="360"/>
      <c r="DE33" s="360"/>
      <c r="DF33" s="176"/>
      <c r="DG33" s="359" t="s">
        <v>208</v>
      </c>
      <c r="DH33" s="359"/>
      <c r="DI33" s="177"/>
    </row>
    <row r="34" spans="1:113" ht="32.25" customHeight="1" x14ac:dyDescent="0.2">
      <c r="A34" s="172"/>
      <c r="B34" s="199"/>
      <c r="C34" s="357">
        <f>IF(E34="","",1)</f>
        <v>1</v>
      </c>
      <c r="D34" s="357"/>
      <c r="E34" s="358" t="str">
        <f>IF('各会計、関係団体の財政状況及び健全化判断比率'!B7="","",'各会計、関係団体の財政状況及び健全化判断比率'!B7)</f>
        <v>一般会計</v>
      </c>
      <c r="F34" s="358"/>
      <c r="G34" s="358"/>
      <c r="H34" s="358"/>
      <c r="I34" s="358"/>
      <c r="J34" s="358"/>
      <c r="K34" s="358"/>
      <c r="L34" s="358"/>
      <c r="M34" s="358"/>
      <c r="N34" s="358"/>
      <c r="O34" s="358"/>
      <c r="P34" s="358"/>
      <c r="Q34" s="358"/>
      <c r="R34" s="358"/>
      <c r="S34" s="358"/>
      <c r="T34" s="172"/>
      <c r="U34" s="357">
        <f>IF(W34="","",MAX(C34:D43)+1)</f>
        <v>5</v>
      </c>
      <c r="V34" s="357"/>
      <c r="W34" s="358" t="str">
        <f>IF('各会計、関係団体の財政状況及び健全化判断比率'!B28="","",'各会計、関係団体の財政状況及び健全化判断比率'!B28)</f>
        <v>国民健康保険事業特別会計</v>
      </c>
      <c r="X34" s="358"/>
      <c r="Y34" s="358"/>
      <c r="Z34" s="358"/>
      <c r="AA34" s="358"/>
      <c r="AB34" s="358"/>
      <c r="AC34" s="358"/>
      <c r="AD34" s="358"/>
      <c r="AE34" s="358"/>
      <c r="AF34" s="358"/>
      <c r="AG34" s="358"/>
      <c r="AH34" s="358"/>
      <c r="AI34" s="358"/>
      <c r="AJ34" s="358"/>
      <c r="AK34" s="358"/>
      <c r="AL34" s="172"/>
      <c r="AM34" s="357">
        <f>IF(AO34="","",MAX(C34:D43,U34:V43)+1)</f>
        <v>8</v>
      </c>
      <c r="AN34" s="357"/>
      <c r="AO34" s="358" t="str">
        <f>IF('各会計、関係団体の財政状況及び健全化判断比率'!B31="","",'各会計、関係団体の財政状況及び健全化判断比率'!B31)</f>
        <v>水道事業会計</v>
      </c>
      <c r="AP34" s="358"/>
      <c r="AQ34" s="358"/>
      <c r="AR34" s="358"/>
      <c r="AS34" s="358"/>
      <c r="AT34" s="358"/>
      <c r="AU34" s="358"/>
      <c r="AV34" s="358"/>
      <c r="AW34" s="358"/>
      <c r="AX34" s="358"/>
      <c r="AY34" s="358"/>
      <c r="AZ34" s="358"/>
      <c r="BA34" s="358"/>
      <c r="BB34" s="358"/>
      <c r="BC34" s="358"/>
      <c r="BD34" s="172"/>
      <c r="BE34" s="357" t="str">
        <f>IF(BG34="","",MAX(C34:D43,U34:V43,AM34:AN43)+1)</f>
        <v/>
      </c>
      <c r="BF34" s="357"/>
      <c r="BG34" s="358"/>
      <c r="BH34" s="358"/>
      <c r="BI34" s="358"/>
      <c r="BJ34" s="358"/>
      <c r="BK34" s="358"/>
      <c r="BL34" s="358"/>
      <c r="BM34" s="358"/>
      <c r="BN34" s="358"/>
      <c r="BO34" s="358"/>
      <c r="BP34" s="358"/>
      <c r="BQ34" s="358"/>
      <c r="BR34" s="358"/>
      <c r="BS34" s="358"/>
      <c r="BT34" s="358"/>
      <c r="BU34" s="358"/>
      <c r="BV34" s="172"/>
      <c r="BW34" s="357">
        <f>IF(BY34="","",MAX(C34:D43,U34:V43,AM34:AN43,BE34:BF43)+1)</f>
        <v>11</v>
      </c>
      <c r="BX34" s="357"/>
      <c r="BY34" s="358" t="str">
        <f>IF('各会計、関係団体の財政状況及び健全化判断比率'!B68="","",'各会計、関係団体の財政状況及び健全化判断比率'!B68)</f>
        <v>京都中部広域消防組合(一般会計)</v>
      </c>
      <c r="BZ34" s="358"/>
      <c r="CA34" s="358"/>
      <c r="CB34" s="358"/>
      <c r="CC34" s="358"/>
      <c r="CD34" s="358"/>
      <c r="CE34" s="358"/>
      <c r="CF34" s="358"/>
      <c r="CG34" s="358"/>
      <c r="CH34" s="358"/>
      <c r="CI34" s="358"/>
      <c r="CJ34" s="358"/>
      <c r="CK34" s="358"/>
      <c r="CL34" s="358"/>
      <c r="CM34" s="358"/>
      <c r="CN34" s="172"/>
      <c r="CO34" s="357">
        <f>IF(CQ34="","",MAX(C34:D43,U34:V43,AM34:AN43,BE34:BF43,BW34:BX43)+1)</f>
        <v>19</v>
      </c>
      <c r="CP34" s="357"/>
      <c r="CQ34" s="358" t="str">
        <f>IF('各会計、関係団体の財政状況及び健全化判断比率'!BS7="","",'各会計、関係団体の財政状況及び健全化判断比率'!BS7)</f>
        <v>亀岡市土地開発公社</v>
      </c>
      <c r="CR34" s="358"/>
      <c r="CS34" s="358"/>
      <c r="CT34" s="358"/>
      <c r="CU34" s="358"/>
      <c r="CV34" s="358"/>
      <c r="CW34" s="358"/>
      <c r="CX34" s="358"/>
      <c r="CY34" s="358"/>
      <c r="CZ34" s="358"/>
      <c r="DA34" s="358"/>
      <c r="DB34" s="358"/>
      <c r="DC34" s="358"/>
      <c r="DD34" s="358"/>
      <c r="DE34" s="358"/>
      <c r="DG34" s="355" t="str">
        <f>IF('各会計、関係団体の財政状況及び健全化判断比率'!BR7="","",'各会計、関係団体の財政状況及び健全化判断比率'!BR7)</f>
        <v/>
      </c>
      <c r="DH34" s="355"/>
      <c r="DI34" s="177"/>
    </row>
    <row r="35" spans="1:113" ht="32.25" customHeight="1" x14ac:dyDescent="0.2">
      <c r="A35" s="172"/>
      <c r="B35" s="199"/>
      <c r="C35" s="357">
        <f>IF(E35="","",C34+1)</f>
        <v>2</v>
      </c>
      <c r="D35" s="357"/>
      <c r="E35" s="358" t="str">
        <f>IF('各会計、関係団体の財政状況及び健全化判断比率'!B8="","",'各会計、関係団体の財政状況及び健全化判断比率'!B8)</f>
        <v>休日診療事業特別会計</v>
      </c>
      <c r="F35" s="358"/>
      <c r="G35" s="358"/>
      <c r="H35" s="358"/>
      <c r="I35" s="358"/>
      <c r="J35" s="358"/>
      <c r="K35" s="358"/>
      <c r="L35" s="358"/>
      <c r="M35" s="358"/>
      <c r="N35" s="358"/>
      <c r="O35" s="358"/>
      <c r="P35" s="358"/>
      <c r="Q35" s="358"/>
      <c r="R35" s="358"/>
      <c r="S35" s="358"/>
      <c r="T35" s="172"/>
      <c r="U35" s="357">
        <f>IF(W35="","",U34+1)</f>
        <v>6</v>
      </c>
      <c r="V35" s="357"/>
      <c r="W35" s="358" t="str">
        <f>IF('各会計、関係団体の財政状況及び健全化判断比率'!B29="","",'各会計、関係団体の財政状況及び健全化判断比率'!B29)</f>
        <v>介護保険事業特別会計</v>
      </c>
      <c r="X35" s="358"/>
      <c r="Y35" s="358"/>
      <c r="Z35" s="358"/>
      <c r="AA35" s="358"/>
      <c r="AB35" s="358"/>
      <c r="AC35" s="358"/>
      <c r="AD35" s="358"/>
      <c r="AE35" s="358"/>
      <c r="AF35" s="358"/>
      <c r="AG35" s="358"/>
      <c r="AH35" s="358"/>
      <c r="AI35" s="358"/>
      <c r="AJ35" s="358"/>
      <c r="AK35" s="358"/>
      <c r="AL35" s="172"/>
      <c r="AM35" s="357">
        <f t="shared" ref="AM35:AM43" si="0">IF(AO35="","",AM34+1)</f>
        <v>9</v>
      </c>
      <c r="AN35" s="357"/>
      <c r="AO35" s="358" t="str">
        <f>IF('各会計、関係団体の財政状況及び健全化判断比率'!B32="","",'各会計、関係団体の財政状況及び健全化判断比率'!B32)</f>
        <v>下水道事業会計</v>
      </c>
      <c r="AP35" s="358"/>
      <c r="AQ35" s="358"/>
      <c r="AR35" s="358"/>
      <c r="AS35" s="358"/>
      <c r="AT35" s="358"/>
      <c r="AU35" s="358"/>
      <c r="AV35" s="358"/>
      <c r="AW35" s="358"/>
      <c r="AX35" s="358"/>
      <c r="AY35" s="358"/>
      <c r="AZ35" s="358"/>
      <c r="BA35" s="358"/>
      <c r="BB35" s="358"/>
      <c r="BC35" s="358"/>
      <c r="BD35" s="172"/>
      <c r="BE35" s="357" t="str">
        <f t="shared" ref="BE35:BE43" si="1">IF(BG35="","",BE34+1)</f>
        <v/>
      </c>
      <c r="BF35" s="357"/>
      <c r="BG35" s="358"/>
      <c r="BH35" s="358"/>
      <c r="BI35" s="358"/>
      <c r="BJ35" s="358"/>
      <c r="BK35" s="358"/>
      <c r="BL35" s="358"/>
      <c r="BM35" s="358"/>
      <c r="BN35" s="358"/>
      <c r="BO35" s="358"/>
      <c r="BP35" s="358"/>
      <c r="BQ35" s="358"/>
      <c r="BR35" s="358"/>
      <c r="BS35" s="358"/>
      <c r="BT35" s="358"/>
      <c r="BU35" s="358"/>
      <c r="BV35" s="172"/>
      <c r="BW35" s="357">
        <f t="shared" ref="BW35:BW43" si="2">IF(BY35="","",BW34+1)</f>
        <v>12</v>
      </c>
      <c r="BX35" s="357"/>
      <c r="BY35" s="358" t="str">
        <f>IF('各会計、関係団体の財政状況及び健全化判断比率'!B69="","",'各会計、関係団体の財政状況及び健全化判断比率'!B69)</f>
        <v>国民健康保険南丹病院組合(病院事業会計)</v>
      </c>
      <c r="BZ35" s="358"/>
      <c r="CA35" s="358"/>
      <c r="CB35" s="358"/>
      <c r="CC35" s="358"/>
      <c r="CD35" s="358"/>
      <c r="CE35" s="358"/>
      <c r="CF35" s="358"/>
      <c r="CG35" s="358"/>
      <c r="CH35" s="358"/>
      <c r="CI35" s="358"/>
      <c r="CJ35" s="358"/>
      <c r="CK35" s="358"/>
      <c r="CL35" s="358"/>
      <c r="CM35" s="358"/>
      <c r="CN35" s="172"/>
      <c r="CO35" s="357">
        <f t="shared" ref="CO35:CO43" si="3">IF(CQ35="","",CO34+1)</f>
        <v>20</v>
      </c>
      <c r="CP35" s="357"/>
      <c r="CQ35" s="358" t="str">
        <f>IF('各会計、関係団体の財政状況及び健全化判断比率'!BS8="","",'各会計、関係団体の財政状況及び健全化判断比率'!BS8)</f>
        <v>亀岡市環境事業公社</v>
      </c>
      <c r="CR35" s="358"/>
      <c r="CS35" s="358"/>
      <c r="CT35" s="358"/>
      <c r="CU35" s="358"/>
      <c r="CV35" s="358"/>
      <c r="CW35" s="358"/>
      <c r="CX35" s="358"/>
      <c r="CY35" s="358"/>
      <c r="CZ35" s="358"/>
      <c r="DA35" s="358"/>
      <c r="DB35" s="358"/>
      <c r="DC35" s="358"/>
      <c r="DD35" s="358"/>
      <c r="DE35" s="358"/>
      <c r="DG35" s="355" t="str">
        <f>IF('各会計、関係団体の財政状況及び健全化判断比率'!BR8="","",'各会計、関係団体の財政状況及び健全化判断比率'!BR8)</f>
        <v/>
      </c>
      <c r="DH35" s="355"/>
      <c r="DI35" s="177"/>
    </row>
    <row r="36" spans="1:113" ht="32.25" customHeight="1" x14ac:dyDescent="0.2">
      <c r="A36" s="172"/>
      <c r="B36" s="199"/>
      <c r="C36" s="357">
        <f>IF(E36="","",C35+1)</f>
        <v>3</v>
      </c>
      <c r="D36" s="357"/>
      <c r="E36" s="358" t="str">
        <f>IF('各会計、関係団体の財政状況及び健全化判断比率'!B9="","",'各会計、関係団体の財政状況及び健全化判断比率'!B9)</f>
        <v>土地取得事業特別会計</v>
      </c>
      <c r="F36" s="358"/>
      <c r="G36" s="358"/>
      <c r="H36" s="358"/>
      <c r="I36" s="358"/>
      <c r="J36" s="358"/>
      <c r="K36" s="358"/>
      <c r="L36" s="358"/>
      <c r="M36" s="358"/>
      <c r="N36" s="358"/>
      <c r="O36" s="358"/>
      <c r="P36" s="358"/>
      <c r="Q36" s="358"/>
      <c r="R36" s="358"/>
      <c r="S36" s="358"/>
      <c r="T36" s="172"/>
      <c r="U36" s="357">
        <f t="shared" ref="U36:U43" si="4">IF(W36="","",U35+1)</f>
        <v>7</v>
      </c>
      <c r="V36" s="357"/>
      <c r="W36" s="358" t="str">
        <f>IF('各会計、関係団体の財政状況及び健全化判断比率'!B30="","",'各会計、関係団体の財政状況及び健全化判断比率'!B30)</f>
        <v>後期高齢者医療事業特別会計</v>
      </c>
      <c r="X36" s="358"/>
      <c r="Y36" s="358"/>
      <c r="Z36" s="358"/>
      <c r="AA36" s="358"/>
      <c r="AB36" s="358"/>
      <c r="AC36" s="358"/>
      <c r="AD36" s="358"/>
      <c r="AE36" s="358"/>
      <c r="AF36" s="358"/>
      <c r="AG36" s="358"/>
      <c r="AH36" s="358"/>
      <c r="AI36" s="358"/>
      <c r="AJ36" s="358"/>
      <c r="AK36" s="358"/>
      <c r="AL36" s="172"/>
      <c r="AM36" s="357">
        <f t="shared" si="0"/>
        <v>10</v>
      </c>
      <c r="AN36" s="357"/>
      <c r="AO36" s="358" t="str">
        <f>IF('各会計、関係団体の財政状況及び健全化判断比率'!B33="","",'各会計、関係団体の財政状況及び健全化判断比率'!B33)</f>
        <v>病院事業会計</v>
      </c>
      <c r="AP36" s="358"/>
      <c r="AQ36" s="358"/>
      <c r="AR36" s="358"/>
      <c r="AS36" s="358"/>
      <c r="AT36" s="358"/>
      <c r="AU36" s="358"/>
      <c r="AV36" s="358"/>
      <c r="AW36" s="358"/>
      <c r="AX36" s="358"/>
      <c r="AY36" s="358"/>
      <c r="AZ36" s="358"/>
      <c r="BA36" s="358"/>
      <c r="BB36" s="358"/>
      <c r="BC36" s="358"/>
      <c r="BD36" s="172"/>
      <c r="BE36" s="357" t="str">
        <f t="shared" si="1"/>
        <v/>
      </c>
      <c r="BF36" s="357"/>
      <c r="BG36" s="358"/>
      <c r="BH36" s="358"/>
      <c r="BI36" s="358"/>
      <c r="BJ36" s="358"/>
      <c r="BK36" s="358"/>
      <c r="BL36" s="358"/>
      <c r="BM36" s="358"/>
      <c r="BN36" s="358"/>
      <c r="BO36" s="358"/>
      <c r="BP36" s="358"/>
      <c r="BQ36" s="358"/>
      <c r="BR36" s="358"/>
      <c r="BS36" s="358"/>
      <c r="BT36" s="358"/>
      <c r="BU36" s="358"/>
      <c r="BV36" s="172"/>
      <c r="BW36" s="357">
        <f t="shared" si="2"/>
        <v>13</v>
      </c>
      <c r="BX36" s="357"/>
      <c r="BY36" s="358" t="str">
        <f>IF('各会計、関係団体の財政状況及び健全化判断比率'!B70="","",'各会計、関係団体の財政状況及び健全化判断比率'!B70)</f>
        <v>京都府住宅新築資金等貸付事業管理組合（一般会計）</v>
      </c>
      <c r="BZ36" s="358"/>
      <c r="CA36" s="358"/>
      <c r="CB36" s="358"/>
      <c r="CC36" s="358"/>
      <c r="CD36" s="358"/>
      <c r="CE36" s="358"/>
      <c r="CF36" s="358"/>
      <c r="CG36" s="358"/>
      <c r="CH36" s="358"/>
      <c r="CI36" s="358"/>
      <c r="CJ36" s="358"/>
      <c r="CK36" s="358"/>
      <c r="CL36" s="358"/>
      <c r="CM36" s="358"/>
      <c r="CN36" s="172"/>
      <c r="CO36" s="357">
        <f t="shared" si="3"/>
        <v>21</v>
      </c>
      <c r="CP36" s="357"/>
      <c r="CQ36" s="358" t="str">
        <f>IF('各会計、関係団体の財政状況及び健全化判断比率'!BS9="","",'各会計、関係団体の財政状況及び健全化判断比率'!BS9)</f>
        <v>亀岡市福祉事業団</v>
      </c>
      <c r="CR36" s="358"/>
      <c r="CS36" s="358"/>
      <c r="CT36" s="358"/>
      <c r="CU36" s="358"/>
      <c r="CV36" s="358"/>
      <c r="CW36" s="358"/>
      <c r="CX36" s="358"/>
      <c r="CY36" s="358"/>
      <c r="CZ36" s="358"/>
      <c r="DA36" s="358"/>
      <c r="DB36" s="358"/>
      <c r="DC36" s="358"/>
      <c r="DD36" s="358"/>
      <c r="DE36" s="358"/>
      <c r="DG36" s="355" t="str">
        <f>IF('各会計、関係団体の財政状況及び健全化判断比率'!BR9="","",'各会計、関係団体の財政状況及び健全化判断比率'!BR9)</f>
        <v/>
      </c>
      <c r="DH36" s="355"/>
      <c r="DI36" s="177"/>
    </row>
    <row r="37" spans="1:113" ht="32.25" customHeight="1" x14ac:dyDescent="0.2">
      <c r="A37" s="172"/>
      <c r="B37" s="199"/>
      <c r="C37" s="357">
        <f>IF(E37="","",C36+1)</f>
        <v>4</v>
      </c>
      <c r="D37" s="357"/>
      <c r="E37" s="358" t="str">
        <f>IF('各会計、関係団体の財政状況及び健全化判断比率'!B10="","",'各会計、関係団体の財政状況及び健全化判断比率'!B10)</f>
        <v>曽我部山林事業特別会計</v>
      </c>
      <c r="F37" s="358"/>
      <c r="G37" s="358"/>
      <c r="H37" s="358"/>
      <c r="I37" s="358"/>
      <c r="J37" s="358"/>
      <c r="K37" s="358"/>
      <c r="L37" s="358"/>
      <c r="M37" s="358"/>
      <c r="N37" s="358"/>
      <c r="O37" s="358"/>
      <c r="P37" s="358"/>
      <c r="Q37" s="358"/>
      <c r="R37" s="358"/>
      <c r="S37" s="358"/>
      <c r="T37" s="172"/>
      <c r="U37" s="357" t="str">
        <f t="shared" si="4"/>
        <v/>
      </c>
      <c r="V37" s="357"/>
      <c r="W37" s="358"/>
      <c r="X37" s="358"/>
      <c r="Y37" s="358"/>
      <c r="Z37" s="358"/>
      <c r="AA37" s="358"/>
      <c r="AB37" s="358"/>
      <c r="AC37" s="358"/>
      <c r="AD37" s="358"/>
      <c r="AE37" s="358"/>
      <c r="AF37" s="358"/>
      <c r="AG37" s="358"/>
      <c r="AH37" s="358"/>
      <c r="AI37" s="358"/>
      <c r="AJ37" s="358"/>
      <c r="AK37" s="358"/>
      <c r="AL37" s="172"/>
      <c r="AM37" s="357" t="str">
        <f t="shared" si="0"/>
        <v/>
      </c>
      <c r="AN37" s="357"/>
      <c r="AO37" s="358"/>
      <c r="AP37" s="358"/>
      <c r="AQ37" s="358"/>
      <c r="AR37" s="358"/>
      <c r="AS37" s="358"/>
      <c r="AT37" s="358"/>
      <c r="AU37" s="358"/>
      <c r="AV37" s="358"/>
      <c r="AW37" s="358"/>
      <c r="AX37" s="358"/>
      <c r="AY37" s="358"/>
      <c r="AZ37" s="358"/>
      <c r="BA37" s="358"/>
      <c r="BB37" s="358"/>
      <c r="BC37" s="358"/>
      <c r="BD37" s="172"/>
      <c r="BE37" s="357" t="str">
        <f t="shared" si="1"/>
        <v/>
      </c>
      <c r="BF37" s="357"/>
      <c r="BG37" s="358"/>
      <c r="BH37" s="358"/>
      <c r="BI37" s="358"/>
      <c r="BJ37" s="358"/>
      <c r="BK37" s="358"/>
      <c r="BL37" s="358"/>
      <c r="BM37" s="358"/>
      <c r="BN37" s="358"/>
      <c r="BO37" s="358"/>
      <c r="BP37" s="358"/>
      <c r="BQ37" s="358"/>
      <c r="BR37" s="358"/>
      <c r="BS37" s="358"/>
      <c r="BT37" s="358"/>
      <c r="BU37" s="358"/>
      <c r="BV37" s="172"/>
      <c r="BW37" s="357">
        <f t="shared" si="2"/>
        <v>14</v>
      </c>
      <c r="BX37" s="357"/>
      <c r="BY37" s="358" t="str">
        <f>IF('各会計、関係団体の財政状況及び健全化判断比率'!B71="","",'各会計、関係団体の財政状況及び健全化判断比率'!B71)</f>
        <v>京都府住宅新築資金等貸付事業管理組合（特別会計）</v>
      </c>
      <c r="BZ37" s="358"/>
      <c r="CA37" s="358"/>
      <c r="CB37" s="358"/>
      <c r="CC37" s="358"/>
      <c r="CD37" s="358"/>
      <c r="CE37" s="358"/>
      <c r="CF37" s="358"/>
      <c r="CG37" s="358"/>
      <c r="CH37" s="358"/>
      <c r="CI37" s="358"/>
      <c r="CJ37" s="358"/>
      <c r="CK37" s="358"/>
      <c r="CL37" s="358"/>
      <c r="CM37" s="358"/>
      <c r="CN37" s="172"/>
      <c r="CO37" s="357">
        <f t="shared" si="3"/>
        <v>22</v>
      </c>
      <c r="CP37" s="357"/>
      <c r="CQ37" s="358" t="str">
        <f>IF('各会計、関係団体の財政状況及び健全化判断比率'!BS10="","",'各会計、関係団体の財政状況及び健全化判断比率'!BS10)</f>
        <v>亀岡市スポーツ協会</v>
      </c>
      <c r="CR37" s="358"/>
      <c r="CS37" s="358"/>
      <c r="CT37" s="358"/>
      <c r="CU37" s="358"/>
      <c r="CV37" s="358"/>
      <c r="CW37" s="358"/>
      <c r="CX37" s="358"/>
      <c r="CY37" s="358"/>
      <c r="CZ37" s="358"/>
      <c r="DA37" s="358"/>
      <c r="DB37" s="358"/>
      <c r="DC37" s="358"/>
      <c r="DD37" s="358"/>
      <c r="DE37" s="358"/>
      <c r="DG37" s="355" t="str">
        <f>IF('各会計、関係団体の財政状況及び健全化判断比率'!BR10="","",'各会計、関係団体の財政状況及び健全化判断比率'!BR10)</f>
        <v/>
      </c>
      <c r="DH37" s="355"/>
      <c r="DI37" s="177"/>
    </row>
    <row r="38" spans="1:113" ht="32.25" customHeight="1" x14ac:dyDescent="0.2">
      <c r="A38" s="172"/>
      <c r="B38" s="199"/>
      <c r="C38" s="357" t="str">
        <f t="shared" ref="C38:C43" si="5">IF(E38="","",C37+1)</f>
        <v/>
      </c>
      <c r="D38" s="357"/>
      <c r="E38" s="358" t="str">
        <f>IF('各会計、関係団体の財政状況及び健全化判断比率'!B11="","",'各会計、関係団体の財政状況及び健全化判断比率'!B11)</f>
        <v/>
      </c>
      <c r="F38" s="358"/>
      <c r="G38" s="358"/>
      <c r="H38" s="358"/>
      <c r="I38" s="358"/>
      <c r="J38" s="358"/>
      <c r="K38" s="358"/>
      <c r="L38" s="358"/>
      <c r="M38" s="358"/>
      <c r="N38" s="358"/>
      <c r="O38" s="358"/>
      <c r="P38" s="358"/>
      <c r="Q38" s="358"/>
      <c r="R38" s="358"/>
      <c r="S38" s="358"/>
      <c r="T38" s="172"/>
      <c r="U38" s="357" t="str">
        <f t="shared" si="4"/>
        <v/>
      </c>
      <c r="V38" s="357"/>
      <c r="W38" s="358"/>
      <c r="X38" s="358"/>
      <c r="Y38" s="358"/>
      <c r="Z38" s="358"/>
      <c r="AA38" s="358"/>
      <c r="AB38" s="358"/>
      <c r="AC38" s="358"/>
      <c r="AD38" s="358"/>
      <c r="AE38" s="358"/>
      <c r="AF38" s="358"/>
      <c r="AG38" s="358"/>
      <c r="AH38" s="358"/>
      <c r="AI38" s="358"/>
      <c r="AJ38" s="358"/>
      <c r="AK38" s="358"/>
      <c r="AL38" s="172"/>
      <c r="AM38" s="357" t="str">
        <f t="shared" si="0"/>
        <v/>
      </c>
      <c r="AN38" s="357"/>
      <c r="AO38" s="358"/>
      <c r="AP38" s="358"/>
      <c r="AQ38" s="358"/>
      <c r="AR38" s="358"/>
      <c r="AS38" s="358"/>
      <c r="AT38" s="358"/>
      <c r="AU38" s="358"/>
      <c r="AV38" s="358"/>
      <c r="AW38" s="358"/>
      <c r="AX38" s="358"/>
      <c r="AY38" s="358"/>
      <c r="AZ38" s="358"/>
      <c r="BA38" s="358"/>
      <c r="BB38" s="358"/>
      <c r="BC38" s="358"/>
      <c r="BD38" s="172"/>
      <c r="BE38" s="357" t="str">
        <f t="shared" si="1"/>
        <v/>
      </c>
      <c r="BF38" s="357"/>
      <c r="BG38" s="358"/>
      <c r="BH38" s="358"/>
      <c r="BI38" s="358"/>
      <c r="BJ38" s="358"/>
      <c r="BK38" s="358"/>
      <c r="BL38" s="358"/>
      <c r="BM38" s="358"/>
      <c r="BN38" s="358"/>
      <c r="BO38" s="358"/>
      <c r="BP38" s="358"/>
      <c r="BQ38" s="358"/>
      <c r="BR38" s="358"/>
      <c r="BS38" s="358"/>
      <c r="BT38" s="358"/>
      <c r="BU38" s="358"/>
      <c r="BV38" s="172"/>
      <c r="BW38" s="357">
        <f t="shared" si="2"/>
        <v>15</v>
      </c>
      <c r="BX38" s="357"/>
      <c r="BY38" s="358" t="str">
        <f>IF('各会計、関係団体の財政状況及び健全化判断比率'!B72="","",'各会計、関係団体の財政状況及び健全化判断比率'!B72)</f>
        <v>京都府自治会館管理組合(一般会計)</v>
      </c>
      <c r="BZ38" s="358"/>
      <c r="CA38" s="358"/>
      <c r="CB38" s="358"/>
      <c r="CC38" s="358"/>
      <c r="CD38" s="358"/>
      <c r="CE38" s="358"/>
      <c r="CF38" s="358"/>
      <c r="CG38" s="358"/>
      <c r="CH38" s="358"/>
      <c r="CI38" s="358"/>
      <c r="CJ38" s="358"/>
      <c r="CK38" s="358"/>
      <c r="CL38" s="358"/>
      <c r="CM38" s="358"/>
      <c r="CN38" s="172"/>
      <c r="CO38" s="357">
        <f t="shared" si="3"/>
        <v>23</v>
      </c>
      <c r="CP38" s="357"/>
      <c r="CQ38" s="358" t="str">
        <f>IF('各会計、関係団体の財政状況及び健全化判断比率'!BS11="","",'各会計、関係団体の財政状況及び健全化判断比率'!BS11)</f>
        <v>亀岡市都市緑花協会</v>
      </c>
      <c r="CR38" s="358"/>
      <c r="CS38" s="358"/>
      <c r="CT38" s="358"/>
      <c r="CU38" s="358"/>
      <c r="CV38" s="358"/>
      <c r="CW38" s="358"/>
      <c r="CX38" s="358"/>
      <c r="CY38" s="358"/>
      <c r="CZ38" s="358"/>
      <c r="DA38" s="358"/>
      <c r="DB38" s="358"/>
      <c r="DC38" s="358"/>
      <c r="DD38" s="358"/>
      <c r="DE38" s="358"/>
      <c r="DG38" s="355" t="str">
        <f>IF('各会計、関係団体の財政状況及び健全化判断比率'!BR11="","",'各会計、関係団体の財政状況及び健全化判断比率'!BR11)</f>
        <v/>
      </c>
      <c r="DH38" s="355"/>
      <c r="DI38" s="177"/>
    </row>
    <row r="39" spans="1:113" ht="32.25" customHeight="1" x14ac:dyDescent="0.2">
      <c r="A39" s="172"/>
      <c r="B39" s="199"/>
      <c r="C39" s="357" t="str">
        <f t="shared" si="5"/>
        <v/>
      </c>
      <c r="D39" s="357"/>
      <c r="E39" s="358" t="str">
        <f>IF('各会計、関係団体の財政状況及び健全化判断比率'!B12="","",'各会計、関係団体の財政状況及び健全化判断比率'!B12)</f>
        <v/>
      </c>
      <c r="F39" s="358"/>
      <c r="G39" s="358"/>
      <c r="H39" s="358"/>
      <c r="I39" s="358"/>
      <c r="J39" s="358"/>
      <c r="K39" s="358"/>
      <c r="L39" s="358"/>
      <c r="M39" s="358"/>
      <c r="N39" s="358"/>
      <c r="O39" s="358"/>
      <c r="P39" s="358"/>
      <c r="Q39" s="358"/>
      <c r="R39" s="358"/>
      <c r="S39" s="358"/>
      <c r="T39" s="172"/>
      <c r="U39" s="357" t="str">
        <f t="shared" si="4"/>
        <v/>
      </c>
      <c r="V39" s="357"/>
      <c r="W39" s="358"/>
      <c r="X39" s="358"/>
      <c r="Y39" s="358"/>
      <c r="Z39" s="358"/>
      <c r="AA39" s="358"/>
      <c r="AB39" s="358"/>
      <c r="AC39" s="358"/>
      <c r="AD39" s="358"/>
      <c r="AE39" s="358"/>
      <c r="AF39" s="358"/>
      <c r="AG39" s="358"/>
      <c r="AH39" s="358"/>
      <c r="AI39" s="358"/>
      <c r="AJ39" s="358"/>
      <c r="AK39" s="358"/>
      <c r="AL39" s="172"/>
      <c r="AM39" s="357" t="str">
        <f t="shared" si="0"/>
        <v/>
      </c>
      <c r="AN39" s="357"/>
      <c r="AO39" s="358"/>
      <c r="AP39" s="358"/>
      <c r="AQ39" s="358"/>
      <c r="AR39" s="358"/>
      <c r="AS39" s="358"/>
      <c r="AT39" s="358"/>
      <c r="AU39" s="358"/>
      <c r="AV39" s="358"/>
      <c r="AW39" s="358"/>
      <c r="AX39" s="358"/>
      <c r="AY39" s="358"/>
      <c r="AZ39" s="358"/>
      <c r="BA39" s="358"/>
      <c r="BB39" s="358"/>
      <c r="BC39" s="358"/>
      <c r="BD39" s="172"/>
      <c r="BE39" s="357" t="str">
        <f t="shared" si="1"/>
        <v/>
      </c>
      <c r="BF39" s="357"/>
      <c r="BG39" s="358"/>
      <c r="BH39" s="358"/>
      <c r="BI39" s="358"/>
      <c r="BJ39" s="358"/>
      <c r="BK39" s="358"/>
      <c r="BL39" s="358"/>
      <c r="BM39" s="358"/>
      <c r="BN39" s="358"/>
      <c r="BO39" s="358"/>
      <c r="BP39" s="358"/>
      <c r="BQ39" s="358"/>
      <c r="BR39" s="358"/>
      <c r="BS39" s="358"/>
      <c r="BT39" s="358"/>
      <c r="BU39" s="358"/>
      <c r="BV39" s="172"/>
      <c r="BW39" s="357">
        <f t="shared" si="2"/>
        <v>16</v>
      </c>
      <c r="BX39" s="357"/>
      <c r="BY39" s="358" t="str">
        <f>IF('各会計、関係団体の財政状況及び健全化判断比率'!B73="","",'各会計、関係団体の財政状況及び健全化判断比率'!B73)</f>
        <v>京都府後期高齢者医療広域連合（一般会計）</v>
      </c>
      <c r="BZ39" s="358"/>
      <c r="CA39" s="358"/>
      <c r="CB39" s="358"/>
      <c r="CC39" s="358"/>
      <c r="CD39" s="358"/>
      <c r="CE39" s="358"/>
      <c r="CF39" s="358"/>
      <c r="CG39" s="358"/>
      <c r="CH39" s="358"/>
      <c r="CI39" s="358"/>
      <c r="CJ39" s="358"/>
      <c r="CK39" s="358"/>
      <c r="CL39" s="358"/>
      <c r="CM39" s="358"/>
      <c r="CN39" s="172"/>
      <c r="CO39" s="357">
        <f t="shared" si="3"/>
        <v>24</v>
      </c>
      <c r="CP39" s="357"/>
      <c r="CQ39" s="358" t="str">
        <f>IF('各会計、関係団体の財政状況及び健全化判断比率'!BS12="","",'各会計、関係団体の財政状況及び健全化判断比率'!BS12)</f>
        <v>生涯学習かめおか財団</v>
      </c>
      <c r="CR39" s="358"/>
      <c r="CS39" s="358"/>
      <c r="CT39" s="358"/>
      <c r="CU39" s="358"/>
      <c r="CV39" s="358"/>
      <c r="CW39" s="358"/>
      <c r="CX39" s="358"/>
      <c r="CY39" s="358"/>
      <c r="CZ39" s="358"/>
      <c r="DA39" s="358"/>
      <c r="DB39" s="358"/>
      <c r="DC39" s="358"/>
      <c r="DD39" s="358"/>
      <c r="DE39" s="358"/>
      <c r="DG39" s="355" t="str">
        <f>IF('各会計、関係団体の財政状況及び健全化判断比率'!BR12="","",'各会計、関係団体の財政状況及び健全化判断比率'!BR12)</f>
        <v/>
      </c>
      <c r="DH39" s="355"/>
      <c r="DI39" s="177"/>
    </row>
    <row r="40" spans="1:113" ht="32.25" customHeight="1" x14ac:dyDescent="0.2">
      <c r="A40" s="172"/>
      <c r="B40" s="199"/>
      <c r="C40" s="357" t="str">
        <f t="shared" si="5"/>
        <v/>
      </c>
      <c r="D40" s="357"/>
      <c r="E40" s="358" t="str">
        <f>IF('各会計、関係団体の財政状況及び健全化判断比率'!B13="","",'各会計、関係団体の財政状況及び健全化判断比率'!B13)</f>
        <v/>
      </c>
      <c r="F40" s="358"/>
      <c r="G40" s="358"/>
      <c r="H40" s="358"/>
      <c r="I40" s="358"/>
      <c r="J40" s="358"/>
      <c r="K40" s="358"/>
      <c r="L40" s="358"/>
      <c r="M40" s="358"/>
      <c r="N40" s="358"/>
      <c r="O40" s="358"/>
      <c r="P40" s="358"/>
      <c r="Q40" s="358"/>
      <c r="R40" s="358"/>
      <c r="S40" s="358"/>
      <c r="T40" s="172"/>
      <c r="U40" s="357" t="str">
        <f t="shared" si="4"/>
        <v/>
      </c>
      <c r="V40" s="357"/>
      <c r="W40" s="358"/>
      <c r="X40" s="358"/>
      <c r="Y40" s="358"/>
      <c r="Z40" s="358"/>
      <c r="AA40" s="358"/>
      <c r="AB40" s="358"/>
      <c r="AC40" s="358"/>
      <c r="AD40" s="358"/>
      <c r="AE40" s="358"/>
      <c r="AF40" s="358"/>
      <c r="AG40" s="358"/>
      <c r="AH40" s="358"/>
      <c r="AI40" s="358"/>
      <c r="AJ40" s="358"/>
      <c r="AK40" s="358"/>
      <c r="AL40" s="172"/>
      <c r="AM40" s="357" t="str">
        <f t="shared" si="0"/>
        <v/>
      </c>
      <c r="AN40" s="357"/>
      <c r="AO40" s="358"/>
      <c r="AP40" s="358"/>
      <c r="AQ40" s="358"/>
      <c r="AR40" s="358"/>
      <c r="AS40" s="358"/>
      <c r="AT40" s="358"/>
      <c r="AU40" s="358"/>
      <c r="AV40" s="358"/>
      <c r="AW40" s="358"/>
      <c r="AX40" s="358"/>
      <c r="AY40" s="358"/>
      <c r="AZ40" s="358"/>
      <c r="BA40" s="358"/>
      <c r="BB40" s="358"/>
      <c r="BC40" s="358"/>
      <c r="BD40" s="172"/>
      <c r="BE40" s="357" t="str">
        <f t="shared" si="1"/>
        <v/>
      </c>
      <c r="BF40" s="357"/>
      <c r="BG40" s="358"/>
      <c r="BH40" s="358"/>
      <c r="BI40" s="358"/>
      <c r="BJ40" s="358"/>
      <c r="BK40" s="358"/>
      <c r="BL40" s="358"/>
      <c r="BM40" s="358"/>
      <c r="BN40" s="358"/>
      <c r="BO40" s="358"/>
      <c r="BP40" s="358"/>
      <c r="BQ40" s="358"/>
      <c r="BR40" s="358"/>
      <c r="BS40" s="358"/>
      <c r="BT40" s="358"/>
      <c r="BU40" s="358"/>
      <c r="BV40" s="172"/>
      <c r="BW40" s="357">
        <f t="shared" si="2"/>
        <v>17</v>
      </c>
      <c r="BX40" s="357"/>
      <c r="BY40" s="358" t="str">
        <f>IF('各会計、関係団体の財政状況及び健全化判断比率'!B74="","",'各会計、関係団体の財政状況及び健全化判断比率'!B74)</f>
        <v>京都府後期高齢者医療広域連合（後期高齢者医療特別会計）</v>
      </c>
      <c r="BZ40" s="358"/>
      <c r="CA40" s="358"/>
      <c r="CB40" s="358"/>
      <c r="CC40" s="358"/>
      <c r="CD40" s="358"/>
      <c r="CE40" s="358"/>
      <c r="CF40" s="358"/>
      <c r="CG40" s="358"/>
      <c r="CH40" s="358"/>
      <c r="CI40" s="358"/>
      <c r="CJ40" s="358"/>
      <c r="CK40" s="358"/>
      <c r="CL40" s="358"/>
      <c r="CM40" s="358"/>
      <c r="CN40" s="172"/>
      <c r="CO40" s="357">
        <f t="shared" si="3"/>
        <v>25</v>
      </c>
      <c r="CP40" s="357"/>
      <c r="CQ40" s="358" t="str">
        <f>IF('各会計、関係団体の財政状況及び健全化判断比率'!BS13="","",'各会計、関係団体の財政状況及び健全化判断比率'!BS13)</f>
        <v>亀岡市農業公社</v>
      </c>
      <c r="CR40" s="358"/>
      <c r="CS40" s="358"/>
      <c r="CT40" s="358"/>
      <c r="CU40" s="358"/>
      <c r="CV40" s="358"/>
      <c r="CW40" s="358"/>
      <c r="CX40" s="358"/>
      <c r="CY40" s="358"/>
      <c r="CZ40" s="358"/>
      <c r="DA40" s="358"/>
      <c r="DB40" s="358"/>
      <c r="DC40" s="358"/>
      <c r="DD40" s="358"/>
      <c r="DE40" s="358"/>
      <c r="DG40" s="355" t="str">
        <f>IF('各会計、関係団体の財政状況及び健全化判断比率'!BR13="","",'各会計、関係団体の財政状況及び健全化判断比率'!BR13)</f>
        <v/>
      </c>
      <c r="DH40" s="355"/>
      <c r="DI40" s="177"/>
    </row>
    <row r="41" spans="1:113" ht="32.25" customHeight="1" x14ac:dyDescent="0.2">
      <c r="A41" s="172"/>
      <c r="B41" s="199"/>
      <c r="C41" s="357" t="str">
        <f t="shared" si="5"/>
        <v/>
      </c>
      <c r="D41" s="357"/>
      <c r="E41" s="358" t="str">
        <f>IF('各会計、関係団体の財政状況及び健全化判断比率'!B14="","",'各会計、関係団体の財政状況及び健全化判断比率'!B14)</f>
        <v/>
      </c>
      <c r="F41" s="358"/>
      <c r="G41" s="358"/>
      <c r="H41" s="358"/>
      <c r="I41" s="358"/>
      <c r="J41" s="358"/>
      <c r="K41" s="358"/>
      <c r="L41" s="358"/>
      <c r="M41" s="358"/>
      <c r="N41" s="358"/>
      <c r="O41" s="358"/>
      <c r="P41" s="358"/>
      <c r="Q41" s="358"/>
      <c r="R41" s="358"/>
      <c r="S41" s="358"/>
      <c r="T41" s="172"/>
      <c r="U41" s="357" t="str">
        <f t="shared" si="4"/>
        <v/>
      </c>
      <c r="V41" s="357"/>
      <c r="W41" s="358"/>
      <c r="X41" s="358"/>
      <c r="Y41" s="358"/>
      <c r="Z41" s="358"/>
      <c r="AA41" s="358"/>
      <c r="AB41" s="358"/>
      <c r="AC41" s="358"/>
      <c r="AD41" s="358"/>
      <c r="AE41" s="358"/>
      <c r="AF41" s="358"/>
      <c r="AG41" s="358"/>
      <c r="AH41" s="358"/>
      <c r="AI41" s="358"/>
      <c r="AJ41" s="358"/>
      <c r="AK41" s="358"/>
      <c r="AL41" s="172"/>
      <c r="AM41" s="357" t="str">
        <f t="shared" si="0"/>
        <v/>
      </c>
      <c r="AN41" s="357"/>
      <c r="AO41" s="358"/>
      <c r="AP41" s="358"/>
      <c r="AQ41" s="358"/>
      <c r="AR41" s="358"/>
      <c r="AS41" s="358"/>
      <c r="AT41" s="358"/>
      <c r="AU41" s="358"/>
      <c r="AV41" s="358"/>
      <c r="AW41" s="358"/>
      <c r="AX41" s="358"/>
      <c r="AY41" s="358"/>
      <c r="AZ41" s="358"/>
      <c r="BA41" s="358"/>
      <c r="BB41" s="358"/>
      <c r="BC41" s="358"/>
      <c r="BD41" s="172"/>
      <c r="BE41" s="357" t="str">
        <f t="shared" si="1"/>
        <v/>
      </c>
      <c r="BF41" s="357"/>
      <c r="BG41" s="358"/>
      <c r="BH41" s="358"/>
      <c r="BI41" s="358"/>
      <c r="BJ41" s="358"/>
      <c r="BK41" s="358"/>
      <c r="BL41" s="358"/>
      <c r="BM41" s="358"/>
      <c r="BN41" s="358"/>
      <c r="BO41" s="358"/>
      <c r="BP41" s="358"/>
      <c r="BQ41" s="358"/>
      <c r="BR41" s="358"/>
      <c r="BS41" s="358"/>
      <c r="BT41" s="358"/>
      <c r="BU41" s="358"/>
      <c r="BV41" s="172"/>
      <c r="BW41" s="357">
        <f t="shared" si="2"/>
        <v>18</v>
      </c>
      <c r="BX41" s="357"/>
      <c r="BY41" s="358" t="str">
        <f>IF('各会計、関係団体の財政状況及び健全化判断比率'!B75="","",'各会計、関係団体の財政状況及び健全化判断比率'!B75)</f>
        <v>京都地方税機構(一般会計)</v>
      </c>
      <c r="BZ41" s="358"/>
      <c r="CA41" s="358"/>
      <c r="CB41" s="358"/>
      <c r="CC41" s="358"/>
      <c r="CD41" s="358"/>
      <c r="CE41" s="358"/>
      <c r="CF41" s="358"/>
      <c r="CG41" s="358"/>
      <c r="CH41" s="358"/>
      <c r="CI41" s="358"/>
      <c r="CJ41" s="358"/>
      <c r="CK41" s="358"/>
      <c r="CL41" s="358"/>
      <c r="CM41" s="358"/>
      <c r="CN41" s="172"/>
      <c r="CO41" s="357">
        <f t="shared" si="3"/>
        <v>26</v>
      </c>
      <c r="CP41" s="357"/>
      <c r="CQ41" s="358" t="str">
        <f>IF('各会計、関係団体の財政状況及び健全化判断比率'!BS14="","",'各会計、関係団体の財政状況及び健全化判断比率'!BS14)</f>
        <v>亀岡ふるさとエナジー</v>
      </c>
      <c r="CR41" s="358"/>
      <c r="CS41" s="358"/>
      <c r="CT41" s="358"/>
      <c r="CU41" s="358"/>
      <c r="CV41" s="358"/>
      <c r="CW41" s="358"/>
      <c r="CX41" s="358"/>
      <c r="CY41" s="358"/>
      <c r="CZ41" s="358"/>
      <c r="DA41" s="358"/>
      <c r="DB41" s="358"/>
      <c r="DC41" s="358"/>
      <c r="DD41" s="358"/>
      <c r="DE41" s="358"/>
      <c r="DG41" s="355" t="str">
        <f>IF('各会計、関係団体の財政状況及び健全化判断比率'!BR14="","",'各会計、関係団体の財政状況及び健全化判断比率'!BR14)</f>
        <v/>
      </c>
      <c r="DH41" s="355"/>
      <c r="DI41" s="177"/>
    </row>
    <row r="42" spans="1:113" ht="32.25" customHeight="1" x14ac:dyDescent="0.2">
      <c r="B42" s="199"/>
      <c r="C42" s="357" t="str">
        <f t="shared" si="5"/>
        <v/>
      </c>
      <c r="D42" s="357"/>
      <c r="E42" s="358" t="str">
        <f>IF('各会計、関係団体の財政状況及び健全化判断比率'!B15="","",'各会計、関係団体の財政状況及び健全化判断比率'!B15)</f>
        <v/>
      </c>
      <c r="F42" s="358"/>
      <c r="G42" s="358"/>
      <c r="H42" s="358"/>
      <c r="I42" s="358"/>
      <c r="J42" s="358"/>
      <c r="K42" s="358"/>
      <c r="L42" s="358"/>
      <c r="M42" s="358"/>
      <c r="N42" s="358"/>
      <c r="O42" s="358"/>
      <c r="P42" s="358"/>
      <c r="Q42" s="358"/>
      <c r="R42" s="358"/>
      <c r="S42" s="358"/>
      <c r="T42" s="172"/>
      <c r="U42" s="357" t="str">
        <f t="shared" si="4"/>
        <v/>
      </c>
      <c r="V42" s="357"/>
      <c r="W42" s="358"/>
      <c r="X42" s="358"/>
      <c r="Y42" s="358"/>
      <c r="Z42" s="358"/>
      <c r="AA42" s="358"/>
      <c r="AB42" s="358"/>
      <c r="AC42" s="358"/>
      <c r="AD42" s="358"/>
      <c r="AE42" s="358"/>
      <c r="AF42" s="358"/>
      <c r="AG42" s="358"/>
      <c r="AH42" s="358"/>
      <c r="AI42" s="358"/>
      <c r="AJ42" s="358"/>
      <c r="AK42" s="358"/>
      <c r="AL42" s="172"/>
      <c r="AM42" s="357" t="str">
        <f t="shared" si="0"/>
        <v/>
      </c>
      <c r="AN42" s="357"/>
      <c r="AO42" s="358"/>
      <c r="AP42" s="358"/>
      <c r="AQ42" s="358"/>
      <c r="AR42" s="358"/>
      <c r="AS42" s="358"/>
      <c r="AT42" s="358"/>
      <c r="AU42" s="358"/>
      <c r="AV42" s="358"/>
      <c r="AW42" s="358"/>
      <c r="AX42" s="358"/>
      <c r="AY42" s="358"/>
      <c r="AZ42" s="358"/>
      <c r="BA42" s="358"/>
      <c r="BB42" s="358"/>
      <c r="BC42" s="358"/>
      <c r="BD42" s="172"/>
      <c r="BE42" s="357" t="str">
        <f t="shared" si="1"/>
        <v/>
      </c>
      <c r="BF42" s="357"/>
      <c r="BG42" s="358"/>
      <c r="BH42" s="358"/>
      <c r="BI42" s="358"/>
      <c r="BJ42" s="358"/>
      <c r="BK42" s="358"/>
      <c r="BL42" s="358"/>
      <c r="BM42" s="358"/>
      <c r="BN42" s="358"/>
      <c r="BO42" s="358"/>
      <c r="BP42" s="358"/>
      <c r="BQ42" s="358"/>
      <c r="BR42" s="358"/>
      <c r="BS42" s="358"/>
      <c r="BT42" s="358"/>
      <c r="BU42" s="358"/>
      <c r="BV42" s="172"/>
      <c r="BW42" s="357" t="str">
        <f t="shared" si="2"/>
        <v/>
      </c>
      <c r="BX42" s="357"/>
      <c r="BY42" s="358" t="str">
        <f>IF('各会計、関係団体の財政状況及び健全化判断比率'!B76="","",'各会計、関係団体の財政状況及び健全化判断比率'!B76)</f>
        <v/>
      </c>
      <c r="BZ42" s="358"/>
      <c r="CA42" s="358"/>
      <c r="CB42" s="358"/>
      <c r="CC42" s="358"/>
      <c r="CD42" s="358"/>
      <c r="CE42" s="358"/>
      <c r="CF42" s="358"/>
      <c r="CG42" s="358"/>
      <c r="CH42" s="358"/>
      <c r="CI42" s="358"/>
      <c r="CJ42" s="358"/>
      <c r="CK42" s="358"/>
      <c r="CL42" s="358"/>
      <c r="CM42" s="358"/>
      <c r="CN42" s="172"/>
      <c r="CO42" s="357" t="str">
        <f t="shared" si="3"/>
        <v/>
      </c>
      <c r="CP42" s="357"/>
      <c r="CQ42" s="358" t="str">
        <f>IF('各会計、関係団体の財政状況及び健全化判断比率'!BS15="","",'各会計、関係団体の財政状況及び健全化判断比率'!BS15)</f>
        <v/>
      </c>
      <c r="CR42" s="358"/>
      <c r="CS42" s="358"/>
      <c r="CT42" s="358"/>
      <c r="CU42" s="358"/>
      <c r="CV42" s="358"/>
      <c r="CW42" s="358"/>
      <c r="CX42" s="358"/>
      <c r="CY42" s="358"/>
      <c r="CZ42" s="358"/>
      <c r="DA42" s="358"/>
      <c r="DB42" s="358"/>
      <c r="DC42" s="358"/>
      <c r="DD42" s="358"/>
      <c r="DE42" s="358"/>
      <c r="DG42" s="355" t="str">
        <f>IF('各会計、関係団体の財政状況及び健全化判断比率'!BR15="","",'各会計、関係団体の財政状況及び健全化判断比率'!BR15)</f>
        <v/>
      </c>
      <c r="DH42" s="355"/>
      <c r="DI42" s="177"/>
    </row>
    <row r="43" spans="1:113" ht="32.25" customHeight="1" x14ac:dyDescent="0.2">
      <c r="B43" s="199"/>
      <c r="C43" s="357" t="str">
        <f t="shared" si="5"/>
        <v/>
      </c>
      <c r="D43" s="357"/>
      <c r="E43" s="358" t="str">
        <f>IF('各会計、関係団体の財政状況及び健全化判断比率'!B16="","",'各会計、関係団体の財政状況及び健全化判断比率'!B16)</f>
        <v/>
      </c>
      <c r="F43" s="358"/>
      <c r="G43" s="358"/>
      <c r="H43" s="358"/>
      <c r="I43" s="358"/>
      <c r="J43" s="358"/>
      <c r="K43" s="358"/>
      <c r="L43" s="358"/>
      <c r="M43" s="358"/>
      <c r="N43" s="358"/>
      <c r="O43" s="358"/>
      <c r="P43" s="358"/>
      <c r="Q43" s="358"/>
      <c r="R43" s="358"/>
      <c r="S43" s="358"/>
      <c r="T43" s="172"/>
      <c r="U43" s="357" t="str">
        <f t="shared" si="4"/>
        <v/>
      </c>
      <c r="V43" s="357"/>
      <c r="W43" s="358"/>
      <c r="X43" s="358"/>
      <c r="Y43" s="358"/>
      <c r="Z43" s="358"/>
      <c r="AA43" s="358"/>
      <c r="AB43" s="358"/>
      <c r="AC43" s="358"/>
      <c r="AD43" s="358"/>
      <c r="AE43" s="358"/>
      <c r="AF43" s="358"/>
      <c r="AG43" s="358"/>
      <c r="AH43" s="358"/>
      <c r="AI43" s="358"/>
      <c r="AJ43" s="358"/>
      <c r="AK43" s="358"/>
      <c r="AL43" s="172"/>
      <c r="AM43" s="357" t="str">
        <f t="shared" si="0"/>
        <v/>
      </c>
      <c r="AN43" s="357"/>
      <c r="AO43" s="358"/>
      <c r="AP43" s="358"/>
      <c r="AQ43" s="358"/>
      <c r="AR43" s="358"/>
      <c r="AS43" s="358"/>
      <c r="AT43" s="358"/>
      <c r="AU43" s="358"/>
      <c r="AV43" s="358"/>
      <c r="AW43" s="358"/>
      <c r="AX43" s="358"/>
      <c r="AY43" s="358"/>
      <c r="AZ43" s="358"/>
      <c r="BA43" s="358"/>
      <c r="BB43" s="358"/>
      <c r="BC43" s="358"/>
      <c r="BD43" s="172"/>
      <c r="BE43" s="357" t="str">
        <f t="shared" si="1"/>
        <v/>
      </c>
      <c r="BF43" s="357"/>
      <c r="BG43" s="358"/>
      <c r="BH43" s="358"/>
      <c r="BI43" s="358"/>
      <c r="BJ43" s="358"/>
      <c r="BK43" s="358"/>
      <c r="BL43" s="358"/>
      <c r="BM43" s="358"/>
      <c r="BN43" s="358"/>
      <c r="BO43" s="358"/>
      <c r="BP43" s="358"/>
      <c r="BQ43" s="358"/>
      <c r="BR43" s="358"/>
      <c r="BS43" s="358"/>
      <c r="BT43" s="358"/>
      <c r="BU43" s="358"/>
      <c r="BV43" s="172"/>
      <c r="BW43" s="357" t="str">
        <f t="shared" si="2"/>
        <v/>
      </c>
      <c r="BX43" s="357"/>
      <c r="BY43" s="358" t="str">
        <f>IF('各会計、関係団体の財政状況及び健全化判断比率'!B77="","",'各会計、関係団体の財政状況及び健全化判断比率'!B77)</f>
        <v/>
      </c>
      <c r="BZ43" s="358"/>
      <c r="CA43" s="358"/>
      <c r="CB43" s="358"/>
      <c r="CC43" s="358"/>
      <c r="CD43" s="358"/>
      <c r="CE43" s="358"/>
      <c r="CF43" s="358"/>
      <c r="CG43" s="358"/>
      <c r="CH43" s="358"/>
      <c r="CI43" s="358"/>
      <c r="CJ43" s="358"/>
      <c r="CK43" s="358"/>
      <c r="CL43" s="358"/>
      <c r="CM43" s="358"/>
      <c r="CN43" s="172"/>
      <c r="CO43" s="357" t="str">
        <f t="shared" si="3"/>
        <v/>
      </c>
      <c r="CP43" s="357"/>
      <c r="CQ43" s="358" t="str">
        <f>IF('各会計、関係団体の財政状況及び健全化判断比率'!BS16="","",'各会計、関係団体の財政状況及び健全化判断比率'!BS16)</f>
        <v/>
      </c>
      <c r="CR43" s="358"/>
      <c r="CS43" s="358"/>
      <c r="CT43" s="358"/>
      <c r="CU43" s="358"/>
      <c r="CV43" s="358"/>
      <c r="CW43" s="358"/>
      <c r="CX43" s="358"/>
      <c r="CY43" s="358"/>
      <c r="CZ43" s="358"/>
      <c r="DA43" s="358"/>
      <c r="DB43" s="358"/>
      <c r="DC43" s="358"/>
      <c r="DD43" s="358"/>
      <c r="DE43" s="358"/>
      <c r="DG43" s="355" t="str">
        <f>IF('各会計、関係団体の財政状況及び健全化判断比率'!BR16="","",'各会計、関係団体の財政状況及び健全化判断比率'!BR16)</f>
        <v/>
      </c>
      <c r="DH43" s="355"/>
      <c r="DI43" s="177"/>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209</v>
      </c>
      <c r="E46" s="354" t="s">
        <v>210</v>
      </c>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4"/>
      <c r="AM46" s="354"/>
      <c r="AN46" s="354"/>
      <c r="AO46" s="354"/>
      <c r="AP46" s="354"/>
      <c r="AQ46" s="354"/>
      <c r="AR46" s="354"/>
      <c r="AS46" s="354"/>
      <c r="AT46" s="354"/>
      <c r="AU46" s="354"/>
      <c r="AV46" s="354"/>
      <c r="AW46" s="354"/>
      <c r="AX46" s="354"/>
      <c r="AY46" s="354"/>
      <c r="AZ46" s="354"/>
      <c r="BA46" s="354"/>
      <c r="BB46" s="354"/>
      <c r="BC46" s="354"/>
      <c r="BD46" s="354"/>
      <c r="BE46" s="354"/>
      <c r="BF46" s="354"/>
      <c r="BG46" s="354"/>
      <c r="BH46" s="354"/>
      <c r="BI46" s="354"/>
      <c r="BJ46" s="354"/>
      <c r="BK46" s="354"/>
      <c r="BL46" s="354"/>
      <c r="BM46" s="354"/>
      <c r="BN46" s="354"/>
      <c r="BO46" s="354"/>
      <c r="BP46" s="354"/>
      <c r="BQ46" s="354"/>
      <c r="BR46" s="354"/>
      <c r="BS46" s="354"/>
      <c r="BT46" s="354"/>
      <c r="BU46" s="354"/>
      <c r="BV46" s="354"/>
      <c r="BW46" s="354"/>
      <c r="BX46" s="354"/>
      <c r="BY46" s="354"/>
      <c r="BZ46" s="354"/>
      <c r="CA46" s="354"/>
      <c r="CB46" s="354"/>
      <c r="CC46" s="354"/>
      <c r="CD46" s="354"/>
      <c r="CE46" s="354"/>
      <c r="CF46" s="354"/>
      <c r="CG46" s="354"/>
      <c r="CH46" s="354"/>
      <c r="CI46" s="354"/>
      <c r="CJ46" s="354"/>
      <c r="CK46" s="354"/>
      <c r="CL46" s="354"/>
      <c r="CM46" s="354"/>
      <c r="CN46" s="354"/>
      <c r="CO46" s="354"/>
      <c r="CP46" s="354"/>
      <c r="CQ46" s="354"/>
      <c r="CR46" s="354"/>
      <c r="CS46" s="354"/>
      <c r="CT46" s="354"/>
      <c r="CU46" s="354"/>
      <c r="CV46" s="354"/>
      <c r="CW46" s="354"/>
      <c r="CX46" s="354"/>
      <c r="CY46" s="354"/>
      <c r="CZ46" s="354"/>
      <c r="DA46" s="354"/>
      <c r="DB46" s="354"/>
      <c r="DC46" s="354"/>
      <c r="DD46" s="354"/>
      <c r="DE46" s="354"/>
      <c r="DF46" s="354"/>
      <c r="DG46" s="354"/>
      <c r="DH46" s="354"/>
      <c r="DI46" s="354"/>
    </row>
    <row r="47" spans="1:113" x14ac:dyDescent="0.2">
      <c r="E47" s="354" t="s">
        <v>211</v>
      </c>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4"/>
      <c r="AL47" s="354"/>
      <c r="AM47" s="354"/>
      <c r="AN47" s="354"/>
      <c r="AO47" s="354"/>
      <c r="AP47" s="354"/>
      <c r="AQ47" s="354"/>
      <c r="AR47" s="354"/>
      <c r="AS47" s="354"/>
      <c r="AT47" s="354"/>
      <c r="AU47" s="354"/>
      <c r="AV47" s="354"/>
      <c r="AW47" s="354"/>
      <c r="AX47" s="354"/>
      <c r="AY47" s="354"/>
      <c r="AZ47" s="354"/>
      <c r="BA47" s="354"/>
      <c r="BB47" s="354"/>
      <c r="BC47" s="354"/>
      <c r="BD47" s="354"/>
      <c r="BE47" s="354"/>
      <c r="BF47" s="354"/>
      <c r="BG47" s="354"/>
      <c r="BH47" s="354"/>
      <c r="BI47" s="354"/>
      <c r="BJ47" s="354"/>
      <c r="BK47" s="354"/>
      <c r="BL47" s="354"/>
      <c r="BM47" s="354"/>
      <c r="BN47" s="354"/>
      <c r="BO47" s="354"/>
      <c r="BP47" s="354"/>
      <c r="BQ47" s="354"/>
      <c r="BR47" s="354"/>
      <c r="BS47" s="354"/>
      <c r="BT47" s="354"/>
      <c r="BU47" s="354"/>
      <c r="BV47" s="354"/>
      <c r="BW47" s="354"/>
      <c r="BX47" s="354"/>
      <c r="BY47" s="354"/>
      <c r="BZ47" s="354"/>
      <c r="CA47" s="354"/>
      <c r="CB47" s="354"/>
      <c r="CC47" s="354"/>
      <c r="CD47" s="354"/>
      <c r="CE47" s="354"/>
      <c r="CF47" s="354"/>
      <c r="CG47" s="354"/>
      <c r="CH47" s="354"/>
      <c r="CI47" s="354"/>
      <c r="CJ47" s="354"/>
      <c r="CK47" s="354"/>
      <c r="CL47" s="354"/>
      <c r="CM47" s="354"/>
      <c r="CN47" s="354"/>
      <c r="CO47" s="354"/>
      <c r="CP47" s="354"/>
      <c r="CQ47" s="354"/>
      <c r="CR47" s="354"/>
      <c r="CS47" s="354"/>
      <c r="CT47" s="354"/>
      <c r="CU47" s="354"/>
      <c r="CV47" s="354"/>
      <c r="CW47" s="354"/>
      <c r="CX47" s="354"/>
      <c r="CY47" s="354"/>
      <c r="CZ47" s="354"/>
      <c r="DA47" s="354"/>
      <c r="DB47" s="354"/>
      <c r="DC47" s="354"/>
      <c r="DD47" s="354"/>
      <c r="DE47" s="354"/>
      <c r="DF47" s="354"/>
      <c r="DG47" s="354"/>
      <c r="DH47" s="354"/>
      <c r="DI47" s="354"/>
    </row>
    <row r="48" spans="1:113" x14ac:dyDescent="0.2">
      <c r="E48" s="354" t="s">
        <v>212</v>
      </c>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J48" s="354"/>
      <c r="AK48" s="354"/>
      <c r="AL48" s="354"/>
      <c r="AM48" s="354"/>
      <c r="AN48" s="354"/>
      <c r="AO48" s="354"/>
      <c r="AP48" s="354"/>
      <c r="AQ48" s="354"/>
      <c r="AR48" s="354"/>
      <c r="AS48" s="354"/>
      <c r="AT48" s="354"/>
      <c r="AU48" s="354"/>
      <c r="AV48" s="354"/>
      <c r="AW48" s="354"/>
      <c r="AX48" s="354"/>
      <c r="AY48" s="354"/>
      <c r="AZ48" s="354"/>
      <c r="BA48" s="354"/>
      <c r="BB48" s="354"/>
      <c r="BC48" s="354"/>
      <c r="BD48" s="354"/>
      <c r="BE48" s="354"/>
      <c r="BF48" s="354"/>
      <c r="BG48" s="354"/>
      <c r="BH48" s="354"/>
      <c r="BI48" s="354"/>
      <c r="BJ48" s="354"/>
      <c r="BK48" s="354"/>
      <c r="BL48" s="354"/>
      <c r="BM48" s="354"/>
      <c r="BN48" s="354"/>
      <c r="BO48" s="354"/>
      <c r="BP48" s="354"/>
      <c r="BQ48" s="354"/>
      <c r="BR48" s="354"/>
      <c r="BS48" s="354"/>
      <c r="BT48" s="354"/>
      <c r="BU48" s="354"/>
      <c r="BV48" s="354"/>
      <c r="BW48" s="354"/>
      <c r="BX48" s="354"/>
      <c r="BY48" s="354"/>
      <c r="BZ48" s="354"/>
      <c r="CA48" s="354"/>
      <c r="CB48" s="354"/>
      <c r="CC48" s="354"/>
      <c r="CD48" s="354"/>
      <c r="CE48" s="354"/>
      <c r="CF48" s="354"/>
      <c r="CG48" s="354"/>
      <c r="CH48" s="354"/>
      <c r="CI48" s="354"/>
      <c r="CJ48" s="354"/>
      <c r="CK48" s="354"/>
      <c r="CL48" s="354"/>
      <c r="CM48" s="354"/>
      <c r="CN48" s="354"/>
      <c r="CO48" s="354"/>
      <c r="CP48" s="354"/>
      <c r="CQ48" s="354"/>
      <c r="CR48" s="354"/>
      <c r="CS48" s="354"/>
      <c r="CT48" s="354"/>
      <c r="CU48" s="354"/>
      <c r="CV48" s="354"/>
      <c r="CW48" s="354"/>
      <c r="CX48" s="354"/>
      <c r="CY48" s="354"/>
      <c r="CZ48" s="354"/>
      <c r="DA48" s="354"/>
      <c r="DB48" s="354"/>
      <c r="DC48" s="354"/>
      <c r="DD48" s="354"/>
      <c r="DE48" s="354"/>
      <c r="DF48" s="354"/>
      <c r="DG48" s="354"/>
      <c r="DH48" s="354"/>
      <c r="DI48" s="354"/>
    </row>
    <row r="49" spans="5:113" x14ac:dyDescent="0.2">
      <c r="E49" s="356" t="s">
        <v>213</v>
      </c>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6"/>
      <c r="AY49" s="356"/>
      <c r="AZ49" s="356"/>
      <c r="BA49" s="356"/>
      <c r="BB49" s="356"/>
      <c r="BC49" s="356"/>
      <c r="BD49" s="356"/>
      <c r="BE49" s="356"/>
      <c r="BF49" s="356"/>
      <c r="BG49" s="356"/>
      <c r="BH49" s="356"/>
      <c r="BI49" s="356"/>
      <c r="BJ49" s="356"/>
      <c r="BK49" s="356"/>
      <c r="BL49" s="356"/>
      <c r="BM49" s="356"/>
      <c r="BN49" s="356"/>
      <c r="BO49" s="356"/>
      <c r="BP49" s="356"/>
      <c r="BQ49" s="356"/>
      <c r="BR49" s="356"/>
      <c r="BS49" s="356"/>
      <c r="BT49" s="356"/>
      <c r="BU49" s="356"/>
      <c r="BV49" s="356"/>
      <c r="BW49" s="356"/>
      <c r="BX49" s="356"/>
      <c r="BY49" s="356"/>
      <c r="BZ49" s="356"/>
      <c r="CA49" s="356"/>
      <c r="CB49" s="356"/>
      <c r="CC49" s="356"/>
      <c r="CD49" s="356"/>
      <c r="CE49" s="356"/>
      <c r="CF49" s="356"/>
      <c r="CG49" s="356"/>
      <c r="CH49" s="356"/>
      <c r="CI49" s="356"/>
      <c r="CJ49" s="356"/>
      <c r="CK49" s="356"/>
      <c r="CL49" s="356"/>
      <c r="CM49" s="356"/>
      <c r="CN49" s="356"/>
      <c r="CO49" s="356"/>
      <c r="CP49" s="356"/>
      <c r="CQ49" s="356"/>
      <c r="CR49" s="356"/>
      <c r="CS49" s="356"/>
      <c r="CT49" s="356"/>
      <c r="CU49" s="356"/>
      <c r="CV49" s="356"/>
      <c r="CW49" s="356"/>
      <c r="CX49" s="356"/>
      <c r="CY49" s="356"/>
      <c r="CZ49" s="356"/>
      <c r="DA49" s="356"/>
      <c r="DB49" s="356"/>
      <c r="DC49" s="356"/>
      <c r="DD49" s="356"/>
      <c r="DE49" s="356"/>
      <c r="DF49" s="356"/>
      <c r="DG49" s="356"/>
      <c r="DH49" s="356"/>
      <c r="DI49" s="356"/>
    </row>
    <row r="50" spans="5:113" x14ac:dyDescent="0.2">
      <c r="E50" s="354" t="s">
        <v>214</v>
      </c>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c r="AI50" s="354"/>
      <c r="AJ50" s="354"/>
      <c r="AK50" s="354"/>
      <c r="AL50" s="354"/>
      <c r="AM50" s="354"/>
      <c r="AN50" s="354"/>
      <c r="AO50" s="354"/>
      <c r="AP50" s="354"/>
      <c r="AQ50" s="354"/>
      <c r="AR50" s="354"/>
      <c r="AS50" s="354"/>
      <c r="AT50" s="354"/>
      <c r="AU50" s="354"/>
      <c r="AV50" s="354"/>
      <c r="AW50" s="354"/>
      <c r="AX50" s="354"/>
      <c r="AY50" s="354"/>
      <c r="AZ50" s="354"/>
      <c r="BA50" s="354"/>
      <c r="BB50" s="354"/>
      <c r="BC50" s="354"/>
      <c r="BD50" s="354"/>
      <c r="BE50" s="354"/>
      <c r="BF50" s="354"/>
      <c r="BG50" s="354"/>
      <c r="BH50" s="354"/>
      <c r="BI50" s="354"/>
      <c r="BJ50" s="354"/>
      <c r="BK50" s="354"/>
      <c r="BL50" s="354"/>
      <c r="BM50" s="354"/>
      <c r="BN50" s="354"/>
      <c r="BO50" s="354"/>
      <c r="BP50" s="354"/>
      <c r="BQ50" s="354"/>
      <c r="BR50" s="354"/>
      <c r="BS50" s="354"/>
      <c r="BT50" s="354"/>
      <c r="BU50" s="354"/>
      <c r="BV50" s="354"/>
      <c r="BW50" s="354"/>
      <c r="BX50" s="354"/>
      <c r="BY50" s="354"/>
      <c r="BZ50" s="354"/>
      <c r="CA50" s="354"/>
      <c r="CB50" s="354"/>
      <c r="CC50" s="354"/>
      <c r="CD50" s="354"/>
      <c r="CE50" s="354"/>
      <c r="CF50" s="354"/>
      <c r="CG50" s="354"/>
      <c r="CH50" s="354"/>
      <c r="CI50" s="354"/>
      <c r="CJ50" s="354"/>
      <c r="CK50" s="354"/>
      <c r="CL50" s="354"/>
      <c r="CM50" s="354"/>
      <c r="CN50" s="354"/>
      <c r="CO50" s="354"/>
      <c r="CP50" s="354"/>
      <c r="CQ50" s="354"/>
      <c r="CR50" s="354"/>
      <c r="CS50" s="354"/>
      <c r="CT50" s="354"/>
      <c r="CU50" s="354"/>
      <c r="CV50" s="354"/>
      <c r="CW50" s="354"/>
      <c r="CX50" s="354"/>
      <c r="CY50" s="354"/>
      <c r="CZ50" s="354"/>
      <c r="DA50" s="354"/>
      <c r="DB50" s="354"/>
      <c r="DC50" s="354"/>
      <c r="DD50" s="354"/>
      <c r="DE50" s="354"/>
      <c r="DF50" s="354"/>
      <c r="DG50" s="354"/>
      <c r="DH50" s="354"/>
      <c r="DI50" s="354"/>
    </row>
    <row r="51" spans="5:113" x14ac:dyDescent="0.2">
      <c r="E51" s="354" t="s">
        <v>215</v>
      </c>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4"/>
      <c r="AL51" s="354"/>
      <c r="AM51" s="354"/>
      <c r="AN51" s="354"/>
      <c r="AO51" s="354"/>
      <c r="AP51" s="354"/>
      <c r="AQ51" s="354"/>
      <c r="AR51" s="354"/>
      <c r="AS51" s="354"/>
      <c r="AT51" s="354"/>
      <c r="AU51" s="354"/>
      <c r="AV51" s="354"/>
      <c r="AW51" s="354"/>
      <c r="AX51" s="354"/>
      <c r="AY51" s="354"/>
      <c r="AZ51" s="354"/>
      <c r="BA51" s="354"/>
      <c r="BB51" s="354"/>
      <c r="BC51" s="354"/>
      <c r="BD51" s="354"/>
      <c r="BE51" s="354"/>
      <c r="BF51" s="354"/>
      <c r="BG51" s="354"/>
      <c r="BH51" s="354"/>
      <c r="BI51" s="354"/>
      <c r="BJ51" s="354"/>
      <c r="BK51" s="354"/>
      <c r="BL51" s="354"/>
      <c r="BM51" s="354"/>
      <c r="BN51" s="354"/>
      <c r="BO51" s="354"/>
      <c r="BP51" s="354"/>
      <c r="BQ51" s="354"/>
      <c r="BR51" s="354"/>
      <c r="BS51" s="354"/>
      <c r="BT51" s="354"/>
      <c r="BU51" s="354"/>
      <c r="BV51" s="354"/>
      <c r="BW51" s="354"/>
      <c r="BX51" s="354"/>
      <c r="BY51" s="354"/>
      <c r="BZ51" s="354"/>
      <c r="CA51" s="354"/>
      <c r="CB51" s="354"/>
      <c r="CC51" s="354"/>
      <c r="CD51" s="354"/>
      <c r="CE51" s="354"/>
      <c r="CF51" s="354"/>
      <c r="CG51" s="354"/>
      <c r="CH51" s="354"/>
      <c r="CI51" s="354"/>
      <c r="CJ51" s="354"/>
      <c r="CK51" s="354"/>
      <c r="CL51" s="354"/>
      <c r="CM51" s="354"/>
      <c r="CN51" s="354"/>
      <c r="CO51" s="354"/>
      <c r="CP51" s="354"/>
      <c r="CQ51" s="354"/>
      <c r="CR51" s="354"/>
      <c r="CS51" s="354"/>
      <c r="CT51" s="354"/>
      <c r="CU51" s="354"/>
      <c r="CV51" s="354"/>
      <c r="CW51" s="354"/>
      <c r="CX51" s="354"/>
      <c r="CY51" s="354"/>
      <c r="CZ51" s="354"/>
      <c r="DA51" s="354"/>
      <c r="DB51" s="354"/>
      <c r="DC51" s="354"/>
      <c r="DD51" s="354"/>
      <c r="DE51" s="354"/>
      <c r="DF51" s="354"/>
      <c r="DG51" s="354"/>
      <c r="DH51" s="354"/>
      <c r="DI51" s="354"/>
    </row>
    <row r="52" spans="5:113" x14ac:dyDescent="0.2">
      <c r="E52" s="354" t="s">
        <v>216</v>
      </c>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4"/>
      <c r="AH52" s="354"/>
      <c r="AI52" s="354"/>
      <c r="AJ52" s="354"/>
      <c r="AK52" s="354"/>
      <c r="AL52" s="354"/>
      <c r="AM52" s="354"/>
      <c r="AN52" s="354"/>
      <c r="AO52" s="354"/>
      <c r="AP52" s="354"/>
      <c r="AQ52" s="354"/>
      <c r="AR52" s="354"/>
      <c r="AS52" s="354"/>
      <c r="AT52" s="354"/>
      <c r="AU52" s="354"/>
      <c r="AV52" s="354"/>
      <c r="AW52" s="354"/>
      <c r="AX52" s="354"/>
      <c r="AY52" s="354"/>
      <c r="AZ52" s="354"/>
      <c r="BA52" s="354"/>
      <c r="BB52" s="354"/>
      <c r="BC52" s="354"/>
      <c r="BD52" s="354"/>
      <c r="BE52" s="354"/>
      <c r="BF52" s="354"/>
      <c r="BG52" s="354"/>
      <c r="BH52" s="354"/>
      <c r="BI52" s="354"/>
      <c r="BJ52" s="354"/>
      <c r="BK52" s="354"/>
      <c r="BL52" s="354"/>
      <c r="BM52" s="354"/>
      <c r="BN52" s="354"/>
      <c r="BO52" s="354"/>
      <c r="BP52" s="354"/>
      <c r="BQ52" s="354"/>
      <c r="BR52" s="354"/>
      <c r="BS52" s="354"/>
      <c r="BT52" s="354"/>
      <c r="BU52" s="354"/>
      <c r="BV52" s="354"/>
      <c r="BW52" s="354"/>
      <c r="BX52" s="354"/>
      <c r="BY52" s="354"/>
      <c r="BZ52" s="354"/>
      <c r="CA52" s="354"/>
      <c r="CB52" s="354"/>
      <c r="CC52" s="354"/>
      <c r="CD52" s="354"/>
      <c r="CE52" s="354"/>
      <c r="CF52" s="354"/>
      <c r="CG52" s="354"/>
      <c r="CH52" s="354"/>
      <c r="CI52" s="354"/>
      <c r="CJ52" s="354"/>
      <c r="CK52" s="354"/>
      <c r="CL52" s="354"/>
      <c r="CM52" s="354"/>
      <c r="CN52" s="354"/>
      <c r="CO52" s="354"/>
      <c r="CP52" s="354"/>
      <c r="CQ52" s="354"/>
      <c r="CR52" s="354"/>
      <c r="CS52" s="354"/>
      <c r="CT52" s="354"/>
      <c r="CU52" s="354"/>
      <c r="CV52" s="354"/>
      <c r="CW52" s="354"/>
      <c r="CX52" s="354"/>
      <c r="CY52" s="354"/>
      <c r="CZ52" s="354"/>
      <c r="DA52" s="354"/>
      <c r="DB52" s="354"/>
      <c r="DC52" s="354"/>
      <c r="DD52" s="354"/>
      <c r="DE52" s="354"/>
      <c r="DF52" s="354"/>
      <c r="DG52" s="354"/>
      <c r="DH52" s="354"/>
      <c r="DI52" s="354"/>
    </row>
    <row r="53" spans="5:113" x14ac:dyDescent="0.2">
      <c r="E53" s="171" t="s">
        <v>605</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SheetLayoutView="100" workbookViewId="0">
      <selection activeCell="M32" sqref="M32"/>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72" t="s">
        <v>565</v>
      </c>
      <c r="D34" s="1172"/>
      <c r="E34" s="1173"/>
      <c r="F34" s="32">
        <v>15.32</v>
      </c>
      <c r="G34" s="33">
        <v>16.46</v>
      </c>
      <c r="H34" s="33">
        <v>16.43</v>
      </c>
      <c r="I34" s="33">
        <v>15.1</v>
      </c>
      <c r="J34" s="34">
        <v>13.78</v>
      </c>
      <c r="K34" s="22"/>
      <c r="L34" s="22"/>
      <c r="M34" s="22"/>
      <c r="N34" s="22"/>
      <c r="O34" s="22"/>
      <c r="P34" s="22"/>
    </row>
    <row r="35" spans="1:16" ht="39" customHeight="1" x14ac:dyDescent="0.2">
      <c r="A35" s="22"/>
      <c r="B35" s="35"/>
      <c r="C35" s="1168" t="s">
        <v>566</v>
      </c>
      <c r="D35" s="1168"/>
      <c r="E35" s="1169"/>
      <c r="F35" s="36">
        <v>2.02</v>
      </c>
      <c r="G35" s="37">
        <v>2.95</v>
      </c>
      <c r="H35" s="37">
        <v>3.52</v>
      </c>
      <c r="I35" s="37">
        <v>3.82</v>
      </c>
      <c r="J35" s="38">
        <v>8.93</v>
      </c>
      <c r="K35" s="22"/>
      <c r="L35" s="22"/>
      <c r="M35" s="22"/>
      <c r="N35" s="22"/>
      <c r="O35" s="22"/>
      <c r="P35" s="22"/>
    </row>
    <row r="36" spans="1:16" ht="39" customHeight="1" x14ac:dyDescent="0.2">
      <c r="A36" s="22"/>
      <c r="B36" s="35"/>
      <c r="C36" s="1168" t="s">
        <v>567</v>
      </c>
      <c r="D36" s="1168"/>
      <c r="E36" s="1169"/>
      <c r="F36" s="36">
        <v>0</v>
      </c>
      <c r="G36" s="37">
        <v>0</v>
      </c>
      <c r="H36" s="37">
        <v>1.19</v>
      </c>
      <c r="I36" s="37">
        <v>2.08</v>
      </c>
      <c r="J36" s="38">
        <v>3.11</v>
      </c>
      <c r="K36" s="22"/>
      <c r="L36" s="22"/>
      <c r="M36" s="22"/>
      <c r="N36" s="22"/>
      <c r="O36" s="22"/>
      <c r="P36" s="22"/>
    </row>
    <row r="37" spans="1:16" ht="39" customHeight="1" x14ac:dyDescent="0.2">
      <c r="A37" s="22"/>
      <c r="B37" s="35"/>
      <c r="C37" s="1168" t="s">
        <v>568</v>
      </c>
      <c r="D37" s="1168"/>
      <c r="E37" s="1169"/>
      <c r="F37" s="36">
        <v>1.22</v>
      </c>
      <c r="G37" s="37">
        <v>0.9</v>
      </c>
      <c r="H37" s="37">
        <v>0.8</v>
      </c>
      <c r="I37" s="37">
        <v>0.95</v>
      </c>
      <c r="J37" s="38">
        <v>1.0900000000000001</v>
      </c>
      <c r="K37" s="22"/>
      <c r="L37" s="22"/>
      <c r="M37" s="22"/>
      <c r="N37" s="22"/>
      <c r="O37" s="22"/>
      <c r="P37" s="22"/>
    </row>
    <row r="38" spans="1:16" ht="39" customHeight="1" x14ac:dyDescent="0.2">
      <c r="A38" s="22"/>
      <c r="B38" s="35"/>
      <c r="C38" s="1168" t="s">
        <v>569</v>
      </c>
      <c r="D38" s="1168"/>
      <c r="E38" s="1169"/>
      <c r="F38" s="36">
        <v>0.05</v>
      </c>
      <c r="G38" s="37">
        <v>0.24</v>
      </c>
      <c r="H38" s="37">
        <v>0.92</v>
      </c>
      <c r="I38" s="37">
        <v>0.91</v>
      </c>
      <c r="J38" s="38">
        <v>0.75</v>
      </c>
      <c r="K38" s="22"/>
      <c r="L38" s="22"/>
      <c r="M38" s="22"/>
      <c r="N38" s="22"/>
      <c r="O38" s="22"/>
      <c r="P38" s="22"/>
    </row>
    <row r="39" spans="1:16" ht="39" customHeight="1" x14ac:dyDescent="0.2">
      <c r="A39" s="22"/>
      <c r="B39" s="35"/>
      <c r="C39" s="1168" t="s">
        <v>570</v>
      </c>
      <c r="D39" s="1168"/>
      <c r="E39" s="1169"/>
      <c r="F39" s="36">
        <v>1.03</v>
      </c>
      <c r="G39" s="37">
        <v>0.4</v>
      </c>
      <c r="H39" s="37">
        <v>0.28999999999999998</v>
      </c>
      <c r="I39" s="37">
        <v>0.5</v>
      </c>
      <c r="J39" s="38">
        <v>0.39</v>
      </c>
      <c r="K39" s="22"/>
      <c r="L39" s="22"/>
      <c r="M39" s="22"/>
      <c r="N39" s="22"/>
      <c r="O39" s="22"/>
      <c r="P39" s="22"/>
    </row>
    <row r="40" spans="1:16" ht="39" customHeight="1" x14ac:dyDescent="0.2">
      <c r="A40" s="22"/>
      <c r="B40" s="35"/>
      <c r="C40" s="1168" t="s">
        <v>571</v>
      </c>
      <c r="D40" s="1168"/>
      <c r="E40" s="1169"/>
      <c r="F40" s="36">
        <v>0.11</v>
      </c>
      <c r="G40" s="37">
        <v>0.12</v>
      </c>
      <c r="H40" s="37">
        <v>0.12</v>
      </c>
      <c r="I40" s="37">
        <v>0.14000000000000001</v>
      </c>
      <c r="J40" s="38">
        <v>0.12</v>
      </c>
      <c r="K40" s="22"/>
      <c r="L40" s="22"/>
      <c r="M40" s="22"/>
      <c r="N40" s="22"/>
      <c r="O40" s="22"/>
      <c r="P40" s="22"/>
    </row>
    <row r="41" spans="1:16" ht="39" customHeight="1" x14ac:dyDescent="0.2">
      <c r="A41" s="22"/>
      <c r="B41" s="35"/>
      <c r="C41" s="1168" t="s">
        <v>572</v>
      </c>
      <c r="D41" s="1168"/>
      <c r="E41" s="1169"/>
      <c r="F41" s="36">
        <v>0.02</v>
      </c>
      <c r="G41" s="37">
        <v>0.02</v>
      </c>
      <c r="H41" s="37">
        <v>0.03</v>
      </c>
      <c r="I41" s="37">
        <v>0.04</v>
      </c>
      <c r="J41" s="38">
        <v>0.01</v>
      </c>
      <c r="K41" s="22"/>
      <c r="L41" s="22"/>
      <c r="M41" s="22"/>
      <c r="N41" s="22"/>
      <c r="O41" s="22"/>
      <c r="P41" s="22"/>
    </row>
    <row r="42" spans="1:16" ht="39" customHeight="1" x14ac:dyDescent="0.2">
      <c r="A42" s="22"/>
      <c r="B42" s="39"/>
      <c r="C42" s="1168" t="s">
        <v>573</v>
      </c>
      <c r="D42" s="1168"/>
      <c r="E42" s="1169"/>
      <c r="F42" s="36" t="s">
        <v>517</v>
      </c>
      <c r="G42" s="37" t="s">
        <v>517</v>
      </c>
      <c r="H42" s="37" t="s">
        <v>517</v>
      </c>
      <c r="I42" s="37" t="s">
        <v>517</v>
      </c>
      <c r="J42" s="38" t="s">
        <v>517</v>
      </c>
      <c r="K42" s="22"/>
      <c r="L42" s="22"/>
      <c r="M42" s="22"/>
      <c r="N42" s="22"/>
      <c r="O42" s="22"/>
      <c r="P42" s="22"/>
    </row>
    <row r="43" spans="1:16" ht="39" customHeight="1" thickBot="1" x14ac:dyDescent="0.25">
      <c r="A43" s="22"/>
      <c r="B43" s="40"/>
      <c r="C43" s="1170" t="s">
        <v>574</v>
      </c>
      <c r="D43" s="1170"/>
      <c r="E43" s="1171"/>
      <c r="F43" s="41">
        <v>0.06</v>
      </c>
      <c r="G43" s="42">
        <v>0.12</v>
      </c>
      <c r="H43" s="42">
        <v>0</v>
      </c>
      <c r="I43" s="42">
        <v>0</v>
      </c>
      <c r="J43" s="43">
        <v>0</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t439jHVcUtic05/A5DNtg5VJTWs6z1xsZJzrvQya7T/ReWU5jMZT/zQtQWwGhU7BNhl1EpbYZKe41aV8QcBDcQ==" saltValue="x6s54wMtHvNlgpJ8keDr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8" zoomScaleSheetLayoutView="55" workbookViewId="0">
      <selection activeCell="O45" sqref="O45:O49"/>
    </sheetView>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558</v>
      </c>
      <c r="L44" s="54" t="s">
        <v>559</v>
      </c>
      <c r="M44" s="54" t="s">
        <v>560</v>
      </c>
      <c r="N44" s="54" t="s">
        <v>561</v>
      </c>
      <c r="O44" s="55" t="s">
        <v>562</v>
      </c>
      <c r="P44" s="46"/>
      <c r="Q44" s="46"/>
      <c r="R44" s="46"/>
      <c r="S44" s="46"/>
      <c r="T44" s="46"/>
      <c r="U44" s="46"/>
    </row>
    <row r="45" spans="1:21" ht="30.75" customHeight="1" x14ac:dyDescent="0.2">
      <c r="A45" s="46"/>
      <c r="B45" s="1192" t="s">
        <v>11</v>
      </c>
      <c r="C45" s="1193"/>
      <c r="D45" s="56"/>
      <c r="E45" s="1198" t="s">
        <v>12</v>
      </c>
      <c r="F45" s="1198"/>
      <c r="G45" s="1198"/>
      <c r="H45" s="1198"/>
      <c r="I45" s="1198"/>
      <c r="J45" s="1199"/>
      <c r="K45" s="57">
        <v>4258</v>
      </c>
      <c r="L45" s="58">
        <v>4350</v>
      </c>
      <c r="M45" s="58">
        <v>4236</v>
      </c>
      <c r="N45" s="58">
        <v>4110</v>
      </c>
      <c r="O45" s="59">
        <v>4139</v>
      </c>
      <c r="P45" s="46"/>
      <c r="Q45" s="46"/>
      <c r="R45" s="46"/>
      <c r="S45" s="46"/>
      <c r="T45" s="46"/>
      <c r="U45" s="46"/>
    </row>
    <row r="46" spans="1:21" ht="30.75" customHeight="1" x14ac:dyDescent="0.2">
      <c r="A46" s="46"/>
      <c r="B46" s="1194"/>
      <c r="C46" s="1195"/>
      <c r="D46" s="60"/>
      <c r="E46" s="1176" t="s">
        <v>13</v>
      </c>
      <c r="F46" s="1176"/>
      <c r="G46" s="1176"/>
      <c r="H46" s="1176"/>
      <c r="I46" s="1176"/>
      <c r="J46" s="1177"/>
      <c r="K46" s="61" t="s">
        <v>517</v>
      </c>
      <c r="L46" s="62" t="s">
        <v>517</v>
      </c>
      <c r="M46" s="62" t="s">
        <v>517</v>
      </c>
      <c r="N46" s="62" t="s">
        <v>517</v>
      </c>
      <c r="O46" s="63" t="s">
        <v>517</v>
      </c>
      <c r="P46" s="46"/>
      <c r="Q46" s="46"/>
      <c r="R46" s="46"/>
      <c r="S46" s="46"/>
      <c r="T46" s="46"/>
      <c r="U46" s="46"/>
    </row>
    <row r="47" spans="1:21" ht="30.75" customHeight="1" x14ac:dyDescent="0.2">
      <c r="A47" s="46"/>
      <c r="B47" s="1194"/>
      <c r="C47" s="1195"/>
      <c r="D47" s="60"/>
      <c r="E47" s="1176" t="s">
        <v>14</v>
      </c>
      <c r="F47" s="1176"/>
      <c r="G47" s="1176"/>
      <c r="H47" s="1176"/>
      <c r="I47" s="1176"/>
      <c r="J47" s="1177"/>
      <c r="K47" s="61" t="s">
        <v>517</v>
      </c>
      <c r="L47" s="62" t="s">
        <v>517</v>
      </c>
      <c r="M47" s="62" t="s">
        <v>517</v>
      </c>
      <c r="N47" s="62" t="s">
        <v>517</v>
      </c>
      <c r="O47" s="63" t="s">
        <v>517</v>
      </c>
      <c r="P47" s="46"/>
      <c r="Q47" s="46"/>
      <c r="R47" s="46"/>
      <c r="S47" s="46"/>
      <c r="T47" s="46"/>
      <c r="U47" s="46"/>
    </row>
    <row r="48" spans="1:21" ht="30.75" customHeight="1" x14ac:dyDescent="0.2">
      <c r="A48" s="46"/>
      <c r="B48" s="1194"/>
      <c r="C48" s="1195"/>
      <c r="D48" s="60"/>
      <c r="E48" s="1176" t="s">
        <v>15</v>
      </c>
      <c r="F48" s="1176"/>
      <c r="G48" s="1176"/>
      <c r="H48" s="1176"/>
      <c r="I48" s="1176"/>
      <c r="J48" s="1177"/>
      <c r="K48" s="61">
        <v>1400</v>
      </c>
      <c r="L48" s="62">
        <v>1231</v>
      </c>
      <c r="M48" s="62">
        <v>1148</v>
      </c>
      <c r="N48" s="62">
        <v>1200</v>
      </c>
      <c r="O48" s="63">
        <v>1208</v>
      </c>
      <c r="P48" s="46"/>
      <c r="Q48" s="46"/>
      <c r="R48" s="46"/>
      <c r="S48" s="46"/>
      <c r="T48" s="46"/>
      <c r="U48" s="46"/>
    </row>
    <row r="49" spans="1:21" ht="30.75" customHeight="1" x14ac:dyDescent="0.2">
      <c r="A49" s="46"/>
      <c r="B49" s="1194"/>
      <c r="C49" s="1195"/>
      <c r="D49" s="60"/>
      <c r="E49" s="1176" t="s">
        <v>16</v>
      </c>
      <c r="F49" s="1176"/>
      <c r="G49" s="1176"/>
      <c r="H49" s="1176"/>
      <c r="I49" s="1176"/>
      <c r="J49" s="1177"/>
      <c r="K49" s="61">
        <v>95</v>
      </c>
      <c r="L49" s="62">
        <v>88</v>
      </c>
      <c r="M49" s="62">
        <v>93</v>
      </c>
      <c r="N49" s="62">
        <v>77</v>
      </c>
      <c r="O49" s="63">
        <v>59</v>
      </c>
      <c r="P49" s="46"/>
      <c r="Q49" s="46"/>
      <c r="R49" s="46"/>
      <c r="S49" s="46"/>
      <c r="T49" s="46"/>
      <c r="U49" s="46"/>
    </row>
    <row r="50" spans="1:21" ht="30.75" customHeight="1" x14ac:dyDescent="0.2">
      <c r="A50" s="46"/>
      <c r="B50" s="1194"/>
      <c r="C50" s="1195"/>
      <c r="D50" s="60"/>
      <c r="E50" s="1176" t="s">
        <v>17</v>
      </c>
      <c r="F50" s="1176"/>
      <c r="G50" s="1176"/>
      <c r="H50" s="1176"/>
      <c r="I50" s="1176"/>
      <c r="J50" s="1177"/>
      <c r="K50" s="61" t="s">
        <v>517</v>
      </c>
      <c r="L50" s="62" t="s">
        <v>517</v>
      </c>
      <c r="M50" s="62" t="s">
        <v>517</v>
      </c>
      <c r="N50" s="62" t="s">
        <v>517</v>
      </c>
      <c r="O50" s="63" t="s">
        <v>517</v>
      </c>
      <c r="P50" s="46"/>
      <c r="Q50" s="46"/>
      <c r="R50" s="46"/>
      <c r="S50" s="46"/>
      <c r="T50" s="46"/>
      <c r="U50" s="46"/>
    </row>
    <row r="51" spans="1:21" ht="30.75" customHeight="1" x14ac:dyDescent="0.2">
      <c r="A51" s="46"/>
      <c r="B51" s="1196"/>
      <c r="C51" s="1197"/>
      <c r="D51" s="64"/>
      <c r="E51" s="1176" t="s">
        <v>18</v>
      </c>
      <c r="F51" s="1176"/>
      <c r="G51" s="1176"/>
      <c r="H51" s="1176"/>
      <c r="I51" s="1176"/>
      <c r="J51" s="1177"/>
      <c r="K51" s="61" t="s">
        <v>517</v>
      </c>
      <c r="L51" s="62" t="s">
        <v>517</v>
      </c>
      <c r="M51" s="62" t="s">
        <v>517</v>
      </c>
      <c r="N51" s="62" t="s">
        <v>517</v>
      </c>
      <c r="O51" s="63" t="s">
        <v>517</v>
      </c>
      <c r="P51" s="46"/>
      <c r="Q51" s="46"/>
      <c r="R51" s="46"/>
      <c r="S51" s="46"/>
      <c r="T51" s="46"/>
      <c r="U51" s="46"/>
    </row>
    <row r="52" spans="1:21" ht="30.75" customHeight="1" x14ac:dyDescent="0.2">
      <c r="A52" s="46"/>
      <c r="B52" s="1174" t="s">
        <v>19</v>
      </c>
      <c r="C52" s="1175"/>
      <c r="D52" s="64"/>
      <c r="E52" s="1176" t="s">
        <v>20</v>
      </c>
      <c r="F52" s="1176"/>
      <c r="G52" s="1176"/>
      <c r="H52" s="1176"/>
      <c r="I52" s="1176"/>
      <c r="J52" s="1177"/>
      <c r="K52" s="61">
        <v>3588</v>
      </c>
      <c r="L52" s="62">
        <v>3446</v>
      </c>
      <c r="M52" s="62">
        <v>3388</v>
      </c>
      <c r="N52" s="62">
        <v>3372</v>
      </c>
      <c r="O52" s="63">
        <v>3185</v>
      </c>
      <c r="P52" s="46"/>
      <c r="Q52" s="46"/>
      <c r="R52" s="46"/>
      <c r="S52" s="46"/>
      <c r="T52" s="46"/>
      <c r="U52" s="46"/>
    </row>
    <row r="53" spans="1:21" ht="30.75" customHeight="1" thickBot="1" x14ac:dyDescent="0.25">
      <c r="A53" s="46"/>
      <c r="B53" s="1178" t="s">
        <v>21</v>
      </c>
      <c r="C53" s="1179"/>
      <c r="D53" s="65"/>
      <c r="E53" s="1180" t="s">
        <v>22</v>
      </c>
      <c r="F53" s="1180"/>
      <c r="G53" s="1180"/>
      <c r="H53" s="1180"/>
      <c r="I53" s="1180"/>
      <c r="J53" s="1181"/>
      <c r="K53" s="66">
        <v>2165</v>
      </c>
      <c r="L53" s="67">
        <v>2223</v>
      </c>
      <c r="M53" s="67">
        <v>2089</v>
      </c>
      <c r="N53" s="67">
        <v>2015</v>
      </c>
      <c r="O53" s="68">
        <v>2221</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25</v>
      </c>
      <c r="P55" s="46"/>
      <c r="Q55" s="46"/>
      <c r="R55" s="46"/>
      <c r="S55" s="46"/>
      <c r="T55" s="46"/>
      <c r="U55" s="46"/>
    </row>
    <row r="56" spans="1:21" ht="31.5" customHeight="1" thickBot="1" x14ac:dyDescent="0.25">
      <c r="A56" s="46"/>
      <c r="B56" s="74"/>
      <c r="C56" s="75"/>
      <c r="D56" s="75"/>
      <c r="E56" s="76"/>
      <c r="F56" s="76"/>
      <c r="G56" s="76"/>
      <c r="H56" s="76"/>
      <c r="I56" s="76"/>
      <c r="J56" s="77" t="s">
        <v>2</v>
      </c>
      <c r="K56" s="78" t="s">
        <v>575</v>
      </c>
      <c r="L56" s="79" t="s">
        <v>576</v>
      </c>
      <c r="M56" s="79" t="s">
        <v>577</v>
      </c>
      <c r="N56" s="79" t="s">
        <v>578</v>
      </c>
      <c r="O56" s="80" t="s">
        <v>579</v>
      </c>
      <c r="P56" s="46"/>
      <c r="Q56" s="46"/>
      <c r="R56" s="46"/>
      <c r="S56" s="46"/>
      <c r="T56" s="46"/>
      <c r="U56" s="46"/>
    </row>
    <row r="57" spans="1:21" ht="31.5" customHeight="1" x14ac:dyDescent="0.2">
      <c r="B57" s="1182" t="s">
        <v>26</v>
      </c>
      <c r="C57" s="1183"/>
      <c r="D57" s="1186" t="s">
        <v>27</v>
      </c>
      <c r="E57" s="1187"/>
      <c r="F57" s="1187"/>
      <c r="G57" s="1187"/>
      <c r="H57" s="1187"/>
      <c r="I57" s="1187"/>
      <c r="J57" s="1188"/>
      <c r="K57" s="81"/>
      <c r="L57" s="82"/>
      <c r="M57" s="82"/>
      <c r="N57" s="82"/>
      <c r="O57" s="83"/>
    </row>
    <row r="58" spans="1:21" ht="31.5" customHeight="1" thickBot="1" x14ac:dyDescent="0.25">
      <c r="B58" s="1184"/>
      <c r="C58" s="1185"/>
      <c r="D58" s="1189" t="s">
        <v>28</v>
      </c>
      <c r="E58" s="1190"/>
      <c r="F58" s="1190"/>
      <c r="G58" s="1190"/>
      <c r="H58" s="1190"/>
      <c r="I58" s="1190"/>
      <c r="J58" s="1191"/>
      <c r="K58" s="84"/>
      <c r="L58" s="85"/>
      <c r="M58" s="85"/>
      <c r="N58" s="85"/>
      <c r="O58" s="86"/>
    </row>
    <row r="59" spans="1:21" ht="24" customHeight="1" x14ac:dyDescent="0.2">
      <c r="B59" s="87"/>
      <c r="C59" s="87"/>
      <c r="D59" s="88" t="s">
        <v>29</v>
      </c>
      <c r="E59" s="89"/>
      <c r="F59" s="89"/>
      <c r="G59" s="89"/>
      <c r="H59" s="89"/>
      <c r="I59" s="89"/>
      <c r="J59" s="89"/>
      <c r="K59" s="89"/>
      <c r="L59" s="89"/>
      <c r="M59" s="89"/>
      <c r="N59" s="89"/>
      <c r="O59" s="89"/>
    </row>
    <row r="60" spans="1:21" ht="24" customHeight="1" x14ac:dyDescent="0.2">
      <c r="B60" s="90"/>
      <c r="C60" s="90"/>
      <c r="D60" s="88" t="s">
        <v>30</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4JpzWu9cX9VNDQd+jiwdPflcjAnNWCuZFGmi1oCC58bEzFMwJUKZ/hBMmrkXnKgK0n69F4eDotKJhbpjpvqmHQ==" saltValue="bqeMtqBNdMwz9Q02OaaQS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40" zoomScaleSheetLayoutView="100" workbookViewId="0">
      <selection activeCell="M41" sqref="M41:M45"/>
    </sheetView>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558</v>
      </c>
      <c r="J40" s="98" t="s">
        <v>559</v>
      </c>
      <c r="K40" s="98" t="s">
        <v>560</v>
      </c>
      <c r="L40" s="98" t="s">
        <v>561</v>
      </c>
      <c r="M40" s="99" t="s">
        <v>562</v>
      </c>
    </row>
    <row r="41" spans="2:13" ht="27.75" customHeight="1" x14ac:dyDescent="0.2">
      <c r="B41" s="1212" t="s">
        <v>31</v>
      </c>
      <c r="C41" s="1213"/>
      <c r="D41" s="100"/>
      <c r="E41" s="1214" t="s">
        <v>32</v>
      </c>
      <c r="F41" s="1214"/>
      <c r="G41" s="1214"/>
      <c r="H41" s="1215"/>
      <c r="I41" s="332">
        <v>42763</v>
      </c>
      <c r="J41" s="333">
        <v>41660</v>
      </c>
      <c r="K41" s="333">
        <v>42121</v>
      </c>
      <c r="L41" s="333">
        <v>40739</v>
      </c>
      <c r="M41" s="334">
        <v>40388</v>
      </c>
    </row>
    <row r="42" spans="2:13" ht="27.75" customHeight="1" x14ac:dyDescent="0.2">
      <c r="B42" s="1202"/>
      <c r="C42" s="1203"/>
      <c r="D42" s="101"/>
      <c r="E42" s="1206" t="s">
        <v>33</v>
      </c>
      <c r="F42" s="1206"/>
      <c r="G42" s="1206"/>
      <c r="H42" s="1207"/>
      <c r="I42" s="335">
        <v>138</v>
      </c>
      <c r="J42" s="336">
        <v>137</v>
      </c>
      <c r="K42" s="336">
        <v>135</v>
      </c>
      <c r="L42" s="336">
        <v>135</v>
      </c>
      <c r="M42" s="337">
        <v>134</v>
      </c>
    </row>
    <row r="43" spans="2:13" ht="27.75" customHeight="1" x14ac:dyDescent="0.2">
      <c r="B43" s="1202"/>
      <c r="C43" s="1203"/>
      <c r="D43" s="101"/>
      <c r="E43" s="1206" t="s">
        <v>34</v>
      </c>
      <c r="F43" s="1206"/>
      <c r="G43" s="1206"/>
      <c r="H43" s="1207"/>
      <c r="I43" s="335">
        <v>15713</v>
      </c>
      <c r="J43" s="336">
        <v>13390</v>
      </c>
      <c r="K43" s="336">
        <v>10376</v>
      </c>
      <c r="L43" s="336">
        <v>10497</v>
      </c>
      <c r="M43" s="337">
        <v>10605</v>
      </c>
    </row>
    <row r="44" spans="2:13" ht="27.75" customHeight="1" x14ac:dyDescent="0.2">
      <c r="B44" s="1202"/>
      <c r="C44" s="1203"/>
      <c r="D44" s="101"/>
      <c r="E44" s="1206" t="s">
        <v>35</v>
      </c>
      <c r="F44" s="1206"/>
      <c r="G44" s="1206"/>
      <c r="H44" s="1207"/>
      <c r="I44" s="335">
        <v>1171</v>
      </c>
      <c r="J44" s="336">
        <v>974</v>
      </c>
      <c r="K44" s="336">
        <v>198</v>
      </c>
      <c r="L44" s="336">
        <v>168</v>
      </c>
      <c r="M44" s="337">
        <v>164</v>
      </c>
    </row>
    <row r="45" spans="2:13" ht="27.75" customHeight="1" x14ac:dyDescent="0.2">
      <c r="B45" s="1202"/>
      <c r="C45" s="1203"/>
      <c r="D45" s="101"/>
      <c r="E45" s="1206" t="s">
        <v>36</v>
      </c>
      <c r="F45" s="1206"/>
      <c r="G45" s="1206"/>
      <c r="H45" s="1207"/>
      <c r="I45" s="335">
        <v>3748</v>
      </c>
      <c r="J45" s="336">
        <v>3499</v>
      </c>
      <c r="K45" s="336">
        <v>3635</v>
      </c>
      <c r="L45" s="336">
        <v>3541</v>
      </c>
      <c r="M45" s="337">
        <v>3464</v>
      </c>
    </row>
    <row r="46" spans="2:13" ht="27.75" customHeight="1" x14ac:dyDescent="0.2">
      <c r="B46" s="1202"/>
      <c r="C46" s="1203"/>
      <c r="D46" s="102"/>
      <c r="E46" s="1206" t="s">
        <v>37</v>
      </c>
      <c r="F46" s="1206"/>
      <c r="G46" s="1206"/>
      <c r="H46" s="1207"/>
      <c r="I46" s="335" t="s">
        <v>517</v>
      </c>
      <c r="J46" s="336" t="s">
        <v>517</v>
      </c>
      <c r="K46" s="336" t="s">
        <v>517</v>
      </c>
      <c r="L46" s="336" t="s">
        <v>517</v>
      </c>
      <c r="M46" s="337" t="s">
        <v>517</v>
      </c>
    </row>
    <row r="47" spans="2:13" ht="27.75" customHeight="1" x14ac:dyDescent="0.2">
      <c r="B47" s="1202"/>
      <c r="C47" s="1203"/>
      <c r="D47" s="103"/>
      <c r="E47" s="1216" t="s">
        <v>38</v>
      </c>
      <c r="F47" s="1217"/>
      <c r="G47" s="1217"/>
      <c r="H47" s="1218"/>
      <c r="I47" s="335" t="s">
        <v>517</v>
      </c>
      <c r="J47" s="336" t="s">
        <v>517</v>
      </c>
      <c r="K47" s="336" t="s">
        <v>517</v>
      </c>
      <c r="L47" s="336" t="s">
        <v>517</v>
      </c>
      <c r="M47" s="337" t="s">
        <v>517</v>
      </c>
    </row>
    <row r="48" spans="2:13" ht="27.75" customHeight="1" x14ac:dyDescent="0.2">
      <c r="B48" s="1202"/>
      <c r="C48" s="1203"/>
      <c r="D48" s="101"/>
      <c r="E48" s="1206" t="s">
        <v>39</v>
      </c>
      <c r="F48" s="1206"/>
      <c r="G48" s="1206"/>
      <c r="H48" s="1207"/>
      <c r="I48" s="335" t="s">
        <v>517</v>
      </c>
      <c r="J48" s="336" t="s">
        <v>517</v>
      </c>
      <c r="K48" s="336" t="s">
        <v>517</v>
      </c>
      <c r="L48" s="336" t="s">
        <v>517</v>
      </c>
      <c r="M48" s="337" t="s">
        <v>517</v>
      </c>
    </row>
    <row r="49" spans="2:13" ht="27.75" customHeight="1" x14ac:dyDescent="0.2">
      <c r="B49" s="1204"/>
      <c r="C49" s="1205"/>
      <c r="D49" s="101"/>
      <c r="E49" s="1206" t="s">
        <v>40</v>
      </c>
      <c r="F49" s="1206"/>
      <c r="G49" s="1206"/>
      <c r="H49" s="1207"/>
      <c r="I49" s="335" t="s">
        <v>517</v>
      </c>
      <c r="J49" s="336" t="s">
        <v>517</v>
      </c>
      <c r="K49" s="336" t="s">
        <v>517</v>
      </c>
      <c r="L49" s="336" t="s">
        <v>517</v>
      </c>
      <c r="M49" s="337" t="s">
        <v>517</v>
      </c>
    </row>
    <row r="50" spans="2:13" ht="27.75" customHeight="1" x14ac:dyDescent="0.2">
      <c r="B50" s="1200" t="s">
        <v>41</v>
      </c>
      <c r="C50" s="1201"/>
      <c r="D50" s="104"/>
      <c r="E50" s="1206" t="s">
        <v>42</v>
      </c>
      <c r="F50" s="1206"/>
      <c r="G50" s="1206"/>
      <c r="H50" s="1207"/>
      <c r="I50" s="335">
        <v>3389</v>
      </c>
      <c r="J50" s="336">
        <v>3284</v>
      </c>
      <c r="K50" s="336">
        <v>3845</v>
      </c>
      <c r="L50" s="336">
        <v>4829</v>
      </c>
      <c r="M50" s="337">
        <v>6567</v>
      </c>
    </row>
    <row r="51" spans="2:13" ht="27.75" customHeight="1" x14ac:dyDescent="0.2">
      <c r="B51" s="1202"/>
      <c r="C51" s="1203"/>
      <c r="D51" s="101"/>
      <c r="E51" s="1206" t="s">
        <v>43</v>
      </c>
      <c r="F51" s="1206"/>
      <c r="G51" s="1206"/>
      <c r="H51" s="1207"/>
      <c r="I51" s="335">
        <v>2234</v>
      </c>
      <c r="J51" s="336">
        <v>2161</v>
      </c>
      <c r="K51" s="336">
        <v>3017</v>
      </c>
      <c r="L51" s="336">
        <v>2479</v>
      </c>
      <c r="M51" s="337">
        <v>2603</v>
      </c>
    </row>
    <row r="52" spans="2:13" ht="27.75" customHeight="1" x14ac:dyDescent="0.2">
      <c r="B52" s="1204"/>
      <c r="C52" s="1205"/>
      <c r="D52" s="101"/>
      <c r="E52" s="1206" t="s">
        <v>44</v>
      </c>
      <c r="F52" s="1206"/>
      <c r="G52" s="1206"/>
      <c r="H52" s="1207"/>
      <c r="I52" s="335">
        <v>35610</v>
      </c>
      <c r="J52" s="336">
        <v>34465</v>
      </c>
      <c r="K52" s="336">
        <v>33983</v>
      </c>
      <c r="L52" s="336">
        <v>33203</v>
      </c>
      <c r="M52" s="337">
        <v>32757</v>
      </c>
    </row>
    <row r="53" spans="2:13" ht="27.75" customHeight="1" thickBot="1" x14ac:dyDescent="0.25">
      <c r="B53" s="1208" t="s">
        <v>45</v>
      </c>
      <c r="C53" s="1209"/>
      <c r="D53" s="105"/>
      <c r="E53" s="1210" t="s">
        <v>46</v>
      </c>
      <c r="F53" s="1210"/>
      <c r="G53" s="1210"/>
      <c r="H53" s="1211"/>
      <c r="I53" s="338">
        <v>22301</v>
      </c>
      <c r="J53" s="339">
        <v>19752</v>
      </c>
      <c r="K53" s="339">
        <v>15620</v>
      </c>
      <c r="L53" s="339">
        <v>14568</v>
      </c>
      <c r="M53" s="340">
        <v>12826</v>
      </c>
    </row>
    <row r="54" spans="2:13" ht="27.75" customHeight="1" x14ac:dyDescent="0.2">
      <c r="B54" s="106" t="s">
        <v>47</v>
      </c>
      <c r="C54" s="107"/>
      <c r="D54" s="107"/>
      <c r="E54" s="108"/>
      <c r="F54" s="108"/>
      <c r="G54" s="108"/>
      <c r="H54" s="108"/>
      <c r="I54" s="109"/>
      <c r="J54" s="109"/>
      <c r="K54" s="109"/>
      <c r="L54" s="109"/>
      <c r="M54" s="109"/>
    </row>
    <row r="55" spans="2:13" ht="13.2" x14ac:dyDescent="0.2"/>
  </sheetData>
  <sheetProtection algorithmName="SHA-512" hashValue="a9cdOjzd+p8h2tbcBjgScE9BbedMeJhCU0wLvMSXx2crcqtweGT4Q9b+kQG1A3T/E5ZndOwckS5Df6JDd/HJHA==" saltValue="zVd9LR7h6LrVryvvn+14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1" zoomScale="70" zoomScaleNormal="70" zoomScaleSheetLayoutView="100" workbookViewId="0">
      <selection activeCell="I9" sqref="I9"/>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48</v>
      </c>
    </row>
    <row r="54" spans="2:8" ht="29.25" customHeight="1" thickBot="1" x14ac:dyDescent="0.3">
      <c r="B54" s="111" t="s">
        <v>1</v>
      </c>
      <c r="C54" s="112"/>
      <c r="D54" s="112"/>
      <c r="E54" s="113" t="s">
        <v>2</v>
      </c>
      <c r="F54" s="114" t="s">
        <v>560</v>
      </c>
      <c r="G54" s="114" t="s">
        <v>561</v>
      </c>
      <c r="H54" s="115" t="s">
        <v>562</v>
      </c>
    </row>
    <row r="55" spans="2:8" ht="52.5" customHeight="1" x14ac:dyDescent="0.2">
      <c r="B55" s="116"/>
      <c r="C55" s="1227" t="s">
        <v>49</v>
      </c>
      <c r="D55" s="1227"/>
      <c r="E55" s="1228"/>
      <c r="F55" s="117">
        <v>1319</v>
      </c>
      <c r="G55" s="117">
        <v>1319</v>
      </c>
      <c r="H55" s="118">
        <v>1690</v>
      </c>
    </row>
    <row r="56" spans="2:8" ht="52.5" customHeight="1" x14ac:dyDescent="0.2">
      <c r="B56" s="119"/>
      <c r="C56" s="1229" t="s">
        <v>50</v>
      </c>
      <c r="D56" s="1229"/>
      <c r="E56" s="1230"/>
      <c r="F56" s="120">
        <v>1</v>
      </c>
      <c r="G56" s="120">
        <v>1</v>
      </c>
      <c r="H56" s="121">
        <v>349</v>
      </c>
    </row>
    <row r="57" spans="2:8" ht="53.25" customHeight="1" x14ac:dyDescent="0.2">
      <c r="B57" s="119"/>
      <c r="C57" s="1231" t="s">
        <v>51</v>
      </c>
      <c r="D57" s="1231"/>
      <c r="E57" s="1232"/>
      <c r="F57" s="122">
        <v>1099</v>
      </c>
      <c r="G57" s="122">
        <v>2053</v>
      </c>
      <c r="H57" s="123">
        <v>2953</v>
      </c>
    </row>
    <row r="58" spans="2:8" ht="45.75" customHeight="1" x14ac:dyDescent="0.2">
      <c r="B58" s="124"/>
      <c r="C58" s="1219" t="s">
        <v>600</v>
      </c>
      <c r="D58" s="1220"/>
      <c r="E58" s="1221"/>
      <c r="F58" s="125">
        <v>102</v>
      </c>
      <c r="G58" s="125">
        <v>1209</v>
      </c>
      <c r="H58" s="126">
        <v>2270</v>
      </c>
    </row>
    <row r="59" spans="2:8" ht="45.75" customHeight="1" x14ac:dyDescent="0.2">
      <c r="B59" s="124"/>
      <c r="C59" s="1219" t="s">
        <v>601</v>
      </c>
      <c r="D59" s="1220"/>
      <c r="E59" s="1221"/>
      <c r="F59" s="125">
        <v>96</v>
      </c>
      <c r="G59" s="125">
        <v>159</v>
      </c>
      <c r="H59" s="126">
        <v>207</v>
      </c>
    </row>
    <row r="60" spans="2:8" ht="45.75" customHeight="1" x14ac:dyDescent="0.2">
      <c r="B60" s="124"/>
      <c r="C60" s="1219" t="s">
        <v>602</v>
      </c>
      <c r="D60" s="1220"/>
      <c r="E60" s="1221"/>
      <c r="F60" s="125">
        <v>196</v>
      </c>
      <c r="G60" s="125">
        <v>181</v>
      </c>
      <c r="H60" s="126">
        <v>165</v>
      </c>
    </row>
    <row r="61" spans="2:8" ht="45.75" customHeight="1" x14ac:dyDescent="0.2">
      <c r="B61" s="124"/>
      <c r="C61" s="1219" t="s">
        <v>603</v>
      </c>
      <c r="D61" s="1220"/>
      <c r="E61" s="1221"/>
      <c r="F61" s="125">
        <v>331</v>
      </c>
      <c r="G61" s="125">
        <v>236</v>
      </c>
      <c r="H61" s="126">
        <v>125</v>
      </c>
    </row>
    <row r="62" spans="2:8" ht="45.75" customHeight="1" thickBot="1" x14ac:dyDescent="0.25">
      <c r="B62" s="127"/>
      <c r="C62" s="1222" t="s">
        <v>604</v>
      </c>
      <c r="D62" s="1223"/>
      <c r="E62" s="1224"/>
      <c r="F62" s="128">
        <v>67</v>
      </c>
      <c r="G62" s="128">
        <v>67</v>
      </c>
      <c r="H62" s="129">
        <v>67</v>
      </c>
    </row>
    <row r="63" spans="2:8" ht="52.5" customHeight="1" thickBot="1" x14ac:dyDescent="0.25">
      <c r="B63" s="130"/>
      <c r="C63" s="1225" t="s">
        <v>52</v>
      </c>
      <c r="D63" s="1225"/>
      <c r="E63" s="1226"/>
      <c r="F63" s="131">
        <v>2418</v>
      </c>
      <c r="G63" s="131">
        <v>3374</v>
      </c>
      <c r="H63" s="132">
        <v>4992</v>
      </c>
    </row>
    <row r="64" spans="2:8" ht="13.2" x14ac:dyDescent="0.2"/>
  </sheetData>
  <sheetProtection algorithmName="SHA-512" hashValue="ZN/cE4t9ScW4aw8i3Y0i8eyvYHl3tVbddA4XE2XLcJRV1mLfiAVyTeh81eqsKVC3maGJ3JtAYjiz5tAYiezJ1w==" saltValue="+18+ziFsa6etnEHdTARZ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916B6-26E3-46AB-A4F5-BE82CBA64D25}">
  <sheetPr>
    <pageSetUpPr fitToPage="1"/>
  </sheetPr>
  <dimension ref="A1:DE85"/>
  <sheetViews>
    <sheetView showGridLines="0" zoomScale="80" zoomScaleNormal="80" zoomScaleSheetLayoutView="55" workbookViewId="0"/>
  </sheetViews>
  <sheetFormatPr defaultColWidth="0" defaultRowHeight="0" customHeight="1" zeroHeight="1" x14ac:dyDescent="0.2"/>
  <cols>
    <col min="1" max="1" width="6.33203125" style="245" customWidth="1"/>
    <col min="2" max="107" width="2.44140625" style="245" customWidth="1"/>
    <col min="108" max="108" width="6.109375" style="251" customWidth="1"/>
    <col min="109" max="109" width="5.88671875" style="249" customWidth="1"/>
    <col min="110" max="16384" width="8.6640625" style="245" hidden="1"/>
  </cols>
  <sheetData>
    <row r="1" spans="1:109" ht="42.75" customHeight="1" x14ac:dyDescent="0.2">
      <c r="A1" s="1280"/>
      <c r="B1" s="1279"/>
      <c r="DD1" s="245"/>
      <c r="DE1" s="245"/>
    </row>
    <row r="2" spans="1:109" ht="25.5" customHeight="1" x14ac:dyDescent="0.2">
      <c r="A2" s="1278"/>
      <c r="C2" s="1278"/>
      <c r="O2" s="1278"/>
      <c r="P2" s="1278"/>
      <c r="Q2" s="1278"/>
      <c r="R2" s="1278"/>
      <c r="S2" s="1278"/>
      <c r="T2" s="1278"/>
      <c r="U2" s="1278"/>
      <c r="V2" s="1278"/>
      <c r="W2" s="1278"/>
      <c r="X2" s="1278"/>
      <c r="Y2" s="1278"/>
      <c r="Z2" s="1278"/>
      <c r="AA2" s="1278"/>
      <c r="AB2" s="1278"/>
      <c r="AC2" s="1278"/>
      <c r="AD2" s="1278"/>
      <c r="AE2" s="1278"/>
      <c r="AF2" s="1278"/>
      <c r="AG2" s="1278"/>
      <c r="AH2" s="1278"/>
      <c r="AI2" s="1278"/>
      <c r="AU2" s="1278"/>
      <c r="BG2" s="1278"/>
      <c r="BS2" s="1278"/>
      <c r="CE2" s="1278"/>
      <c r="CQ2" s="1278"/>
      <c r="DD2" s="245"/>
      <c r="DE2" s="245"/>
    </row>
    <row r="3" spans="1:109" ht="25.5" customHeight="1" x14ac:dyDescent="0.2">
      <c r="A3" s="1278"/>
      <c r="C3" s="1278"/>
      <c r="O3" s="1278"/>
      <c r="P3" s="1278"/>
      <c r="Q3" s="1278"/>
      <c r="R3" s="1278"/>
      <c r="S3" s="1278"/>
      <c r="T3" s="1278"/>
      <c r="U3" s="1278"/>
      <c r="V3" s="1278"/>
      <c r="W3" s="1278"/>
      <c r="X3" s="1278"/>
      <c r="Y3" s="1278"/>
      <c r="Z3" s="1278"/>
      <c r="AA3" s="1278"/>
      <c r="AB3" s="1278"/>
      <c r="AC3" s="1278"/>
      <c r="AD3" s="1278"/>
      <c r="AE3" s="1278"/>
      <c r="AF3" s="1278"/>
      <c r="AG3" s="1278"/>
      <c r="AH3" s="1278"/>
      <c r="AI3" s="1278"/>
      <c r="AU3" s="1278"/>
      <c r="BG3" s="1278"/>
      <c r="BS3" s="1278"/>
      <c r="CE3" s="1278"/>
      <c r="CQ3" s="1278"/>
      <c r="DD3" s="245"/>
      <c r="DE3" s="245"/>
    </row>
    <row r="4" spans="1:109" s="243" customFormat="1" ht="13.2" x14ac:dyDescent="0.2">
      <c r="A4" s="1278"/>
      <c r="B4" s="1278"/>
      <c r="C4" s="1278"/>
      <c r="D4" s="1278"/>
      <c r="E4" s="1278"/>
      <c r="F4" s="1278"/>
      <c r="G4" s="1278"/>
      <c r="H4" s="1278"/>
      <c r="I4" s="1278"/>
      <c r="J4" s="1278"/>
      <c r="K4" s="1278"/>
      <c r="L4" s="1278"/>
      <c r="M4" s="1278"/>
      <c r="N4" s="1278"/>
      <c r="O4" s="1278"/>
      <c r="P4" s="1278"/>
      <c r="Q4" s="1278"/>
      <c r="R4" s="1278"/>
      <c r="S4" s="1278"/>
      <c r="T4" s="1278"/>
      <c r="U4" s="1278"/>
      <c r="V4" s="1278"/>
      <c r="W4" s="1278"/>
      <c r="X4" s="1278"/>
      <c r="Y4" s="1278"/>
      <c r="Z4" s="1278"/>
      <c r="AA4" s="1278"/>
      <c r="AB4" s="1278"/>
      <c r="AC4" s="1278"/>
      <c r="AD4" s="1278"/>
      <c r="AE4" s="1278"/>
      <c r="AF4" s="1278"/>
      <c r="AG4" s="1278"/>
      <c r="AH4" s="1278"/>
      <c r="AI4" s="1278"/>
      <c r="AJ4" s="1278"/>
      <c r="AK4" s="1278"/>
      <c r="AL4" s="1278"/>
      <c r="AM4" s="1278"/>
      <c r="AN4" s="1278"/>
      <c r="AO4" s="1278"/>
      <c r="AP4" s="1278"/>
      <c r="AQ4" s="1278"/>
      <c r="AR4" s="1278"/>
      <c r="AS4" s="1278"/>
      <c r="AT4" s="1278"/>
      <c r="AU4" s="1278"/>
      <c r="AV4" s="1278"/>
      <c r="AW4" s="1278"/>
      <c r="AX4" s="1278"/>
      <c r="AY4" s="1278"/>
      <c r="AZ4" s="1278"/>
      <c r="BA4" s="1278"/>
      <c r="BB4" s="1278"/>
      <c r="BC4" s="1278"/>
      <c r="BD4" s="1278"/>
      <c r="BE4" s="1278"/>
      <c r="BF4" s="1278"/>
      <c r="BG4" s="1278"/>
      <c r="BH4" s="1278"/>
      <c r="BI4" s="1278"/>
      <c r="BJ4" s="1278"/>
      <c r="BK4" s="1278"/>
      <c r="BL4" s="1278"/>
      <c r="BM4" s="1278"/>
      <c r="BN4" s="1278"/>
      <c r="BO4" s="1278"/>
      <c r="BP4" s="1278"/>
      <c r="BQ4" s="1278"/>
      <c r="BR4" s="1278"/>
      <c r="BS4" s="1278"/>
      <c r="BT4" s="1278"/>
      <c r="BU4" s="1278"/>
      <c r="BV4" s="1278"/>
      <c r="BW4" s="1278"/>
      <c r="BX4" s="1278"/>
      <c r="BY4" s="1278"/>
      <c r="BZ4" s="1278"/>
      <c r="CA4" s="1278"/>
      <c r="CB4" s="1278"/>
      <c r="CC4" s="1278"/>
      <c r="CD4" s="1278"/>
      <c r="CE4" s="1278"/>
      <c r="CF4" s="1278"/>
      <c r="CG4" s="1278"/>
      <c r="CH4" s="1278"/>
      <c r="CI4" s="1278"/>
      <c r="CJ4" s="1278"/>
      <c r="CK4" s="1278"/>
      <c r="CL4" s="1278"/>
      <c r="CM4" s="1278"/>
      <c r="CN4" s="1278"/>
      <c r="CO4" s="1278"/>
      <c r="CP4" s="1278"/>
      <c r="CQ4" s="1278"/>
      <c r="CR4" s="1278"/>
      <c r="CS4" s="1278"/>
      <c r="CT4" s="1278"/>
      <c r="CU4" s="1278"/>
      <c r="CV4" s="1278"/>
      <c r="CW4" s="1278"/>
      <c r="CX4" s="1278"/>
      <c r="CY4" s="1278"/>
      <c r="CZ4" s="1278"/>
      <c r="DA4" s="1278"/>
      <c r="DB4" s="1278"/>
      <c r="DC4" s="1278"/>
      <c r="DD4" s="1278"/>
      <c r="DE4" s="1278"/>
    </row>
    <row r="5" spans="1:109" s="243" customFormat="1" ht="13.2" x14ac:dyDescent="0.2">
      <c r="A5" s="1278"/>
      <c r="B5" s="1278"/>
      <c r="C5" s="1278"/>
      <c r="D5" s="1278"/>
      <c r="E5" s="1278"/>
      <c r="F5" s="1278"/>
      <c r="G5" s="1278"/>
      <c r="H5" s="1278"/>
      <c r="I5" s="1278"/>
      <c r="J5" s="1278"/>
      <c r="K5" s="1278"/>
      <c r="L5" s="1278"/>
      <c r="M5" s="1278"/>
      <c r="N5" s="1278"/>
      <c r="O5" s="1278"/>
      <c r="P5" s="1278"/>
      <c r="Q5" s="1278"/>
      <c r="R5" s="1278"/>
      <c r="S5" s="1278"/>
      <c r="T5" s="1278"/>
      <c r="U5" s="1278"/>
      <c r="V5" s="1278"/>
      <c r="W5" s="1278"/>
      <c r="X5" s="1278"/>
      <c r="Y5" s="1278"/>
      <c r="Z5" s="1278"/>
      <c r="AA5" s="1278"/>
      <c r="AB5" s="1278"/>
      <c r="AC5" s="1278"/>
      <c r="AD5" s="1278"/>
      <c r="AE5" s="1278"/>
      <c r="AF5" s="1278"/>
      <c r="AG5" s="1278"/>
      <c r="AH5" s="1278"/>
      <c r="AI5" s="1278"/>
      <c r="AJ5" s="1278"/>
      <c r="AK5" s="1278"/>
      <c r="AL5" s="1278"/>
      <c r="AM5" s="1278"/>
      <c r="AN5" s="1278"/>
      <c r="AO5" s="1278"/>
      <c r="AP5" s="1278"/>
      <c r="AQ5" s="1278"/>
      <c r="AR5" s="1278"/>
      <c r="AS5" s="1278"/>
      <c r="AT5" s="1278"/>
      <c r="AU5" s="1278"/>
      <c r="AV5" s="1278"/>
      <c r="AW5" s="1278"/>
      <c r="AX5" s="1278"/>
      <c r="AY5" s="1278"/>
      <c r="AZ5" s="1278"/>
      <c r="BA5" s="1278"/>
      <c r="BB5" s="1278"/>
      <c r="BC5" s="1278"/>
      <c r="BD5" s="1278"/>
      <c r="BE5" s="1278"/>
      <c r="BF5" s="1278"/>
      <c r="BG5" s="1278"/>
      <c r="BH5" s="1278"/>
      <c r="BI5" s="1278"/>
      <c r="BJ5" s="1278"/>
      <c r="BK5" s="1278"/>
      <c r="BL5" s="1278"/>
      <c r="BM5" s="1278"/>
      <c r="BN5" s="1278"/>
      <c r="BO5" s="1278"/>
      <c r="BP5" s="1278"/>
      <c r="BQ5" s="1278"/>
      <c r="BR5" s="1278"/>
      <c r="BS5" s="1278"/>
      <c r="BT5" s="1278"/>
      <c r="BU5" s="1278"/>
      <c r="BV5" s="1278"/>
      <c r="BW5" s="1278"/>
      <c r="BX5" s="1278"/>
      <c r="BY5" s="1278"/>
      <c r="BZ5" s="1278"/>
      <c r="CA5" s="1278"/>
      <c r="CB5" s="1278"/>
      <c r="CC5" s="1278"/>
      <c r="CD5" s="1278"/>
      <c r="CE5" s="1278"/>
      <c r="CF5" s="1278"/>
      <c r="CG5" s="1278"/>
      <c r="CH5" s="1278"/>
      <c r="CI5" s="1278"/>
      <c r="CJ5" s="1278"/>
      <c r="CK5" s="1278"/>
      <c r="CL5" s="1278"/>
      <c r="CM5" s="1278"/>
      <c r="CN5" s="1278"/>
      <c r="CO5" s="1278"/>
      <c r="CP5" s="1278"/>
      <c r="CQ5" s="1278"/>
      <c r="CR5" s="1278"/>
      <c r="CS5" s="1278"/>
      <c r="CT5" s="1278"/>
      <c r="CU5" s="1278"/>
      <c r="CV5" s="1278"/>
      <c r="CW5" s="1278"/>
      <c r="CX5" s="1278"/>
      <c r="CY5" s="1278"/>
      <c r="CZ5" s="1278"/>
      <c r="DA5" s="1278"/>
      <c r="DB5" s="1278"/>
      <c r="DC5" s="1278"/>
      <c r="DD5" s="1278"/>
      <c r="DE5" s="1278"/>
    </row>
    <row r="6" spans="1:109" s="243" customFormat="1" ht="13.2" x14ac:dyDescent="0.2">
      <c r="A6" s="1278"/>
      <c r="B6" s="1278"/>
      <c r="C6" s="1278"/>
      <c r="D6" s="1278"/>
      <c r="E6" s="1278"/>
      <c r="F6" s="1278"/>
      <c r="G6" s="1278"/>
      <c r="H6" s="1278"/>
      <c r="I6" s="1278"/>
      <c r="J6" s="1278"/>
      <c r="K6" s="1278"/>
      <c r="L6" s="1278"/>
      <c r="M6" s="1278"/>
      <c r="N6" s="1278"/>
      <c r="O6" s="1278"/>
      <c r="P6" s="1278"/>
      <c r="Q6" s="1278"/>
      <c r="R6" s="1278"/>
      <c r="S6" s="1278"/>
      <c r="T6" s="1278"/>
      <c r="U6" s="1278"/>
      <c r="V6" s="1278"/>
      <c r="W6" s="1278"/>
      <c r="X6" s="1278"/>
      <c r="Y6" s="1278"/>
      <c r="Z6" s="1278"/>
      <c r="AA6" s="1278"/>
      <c r="AB6" s="1278"/>
      <c r="AC6" s="1278"/>
      <c r="AD6" s="1278"/>
      <c r="AE6" s="1278"/>
      <c r="AF6" s="1278"/>
      <c r="AG6" s="1278"/>
      <c r="AH6" s="1278"/>
      <c r="AI6" s="1278"/>
      <c r="AJ6" s="1278"/>
      <c r="AK6" s="1278"/>
      <c r="AL6" s="1278"/>
      <c r="AM6" s="1278"/>
      <c r="AN6" s="1278"/>
      <c r="AO6" s="1278"/>
      <c r="AP6" s="1278"/>
      <c r="AQ6" s="1278"/>
      <c r="AR6" s="1278"/>
      <c r="AS6" s="1278"/>
      <c r="AT6" s="1278"/>
      <c r="AU6" s="1278"/>
      <c r="AV6" s="1278"/>
      <c r="AW6" s="1278"/>
      <c r="AX6" s="1278"/>
      <c r="AY6" s="1278"/>
      <c r="AZ6" s="1278"/>
      <c r="BA6" s="1278"/>
      <c r="BB6" s="1278"/>
      <c r="BC6" s="1278"/>
      <c r="BD6" s="1278"/>
      <c r="BE6" s="1278"/>
      <c r="BF6" s="1278"/>
      <c r="BG6" s="1278"/>
      <c r="BH6" s="1278"/>
      <c r="BI6" s="1278"/>
      <c r="BJ6" s="1278"/>
      <c r="BK6" s="1278"/>
      <c r="BL6" s="1278"/>
      <c r="BM6" s="1278"/>
      <c r="BN6" s="1278"/>
      <c r="BO6" s="1278"/>
      <c r="BP6" s="1278"/>
      <c r="BQ6" s="1278"/>
      <c r="BR6" s="1278"/>
      <c r="BS6" s="1278"/>
      <c r="BT6" s="1278"/>
      <c r="BU6" s="1278"/>
      <c r="BV6" s="1278"/>
      <c r="BW6" s="1278"/>
      <c r="BX6" s="1278"/>
      <c r="BY6" s="1278"/>
      <c r="BZ6" s="1278"/>
      <c r="CA6" s="1278"/>
      <c r="CB6" s="1278"/>
      <c r="CC6" s="1278"/>
      <c r="CD6" s="1278"/>
      <c r="CE6" s="1278"/>
      <c r="CF6" s="1278"/>
      <c r="CG6" s="1278"/>
      <c r="CH6" s="1278"/>
      <c r="CI6" s="1278"/>
      <c r="CJ6" s="1278"/>
      <c r="CK6" s="1278"/>
      <c r="CL6" s="1278"/>
      <c r="CM6" s="1278"/>
      <c r="CN6" s="1278"/>
      <c r="CO6" s="1278"/>
      <c r="CP6" s="1278"/>
      <c r="CQ6" s="1278"/>
      <c r="CR6" s="1278"/>
      <c r="CS6" s="1278"/>
      <c r="CT6" s="1278"/>
      <c r="CU6" s="1278"/>
      <c r="CV6" s="1278"/>
      <c r="CW6" s="1278"/>
      <c r="CX6" s="1278"/>
      <c r="CY6" s="1278"/>
      <c r="CZ6" s="1278"/>
      <c r="DA6" s="1278"/>
      <c r="DB6" s="1278"/>
      <c r="DC6" s="1278"/>
      <c r="DD6" s="1278"/>
      <c r="DE6" s="1278"/>
    </row>
    <row r="7" spans="1:109" s="243" customFormat="1" ht="13.2" x14ac:dyDescent="0.2">
      <c r="A7" s="1278"/>
      <c r="B7" s="1278"/>
      <c r="C7" s="1278"/>
      <c r="D7" s="1278"/>
      <c r="E7" s="1278"/>
      <c r="F7" s="1278"/>
      <c r="G7" s="1278"/>
      <c r="H7" s="1278"/>
      <c r="I7" s="1278"/>
      <c r="J7" s="1278"/>
      <c r="K7" s="1278"/>
      <c r="L7" s="1278"/>
      <c r="M7" s="1278"/>
      <c r="N7" s="1278"/>
      <c r="O7" s="1278"/>
      <c r="P7" s="1278"/>
      <c r="Q7" s="1278"/>
      <c r="R7" s="1278"/>
      <c r="S7" s="1278"/>
      <c r="T7" s="1278"/>
      <c r="U7" s="1278"/>
      <c r="V7" s="1278"/>
      <c r="W7" s="1278"/>
      <c r="X7" s="1278"/>
      <c r="Y7" s="1278"/>
      <c r="Z7" s="1278"/>
      <c r="AA7" s="1278"/>
      <c r="AB7" s="1278"/>
      <c r="AC7" s="1278"/>
      <c r="AD7" s="1278"/>
      <c r="AE7" s="1278"/>
      <c r="AF7" s="1278"/>
      <c r="AG7" s="1278"/>
      <c r="AH7" s="1278"/>
      <c r="AI7" s="1278"/>
      <c r="AJ7" s="1278"/>
      <c r="AK7" s="1278"/>
      <c r="AL7" s="1278"/>
      <c r="AM7" s="1278"/>
      <c r="AN7" s="1278"/>
      <c r="AO7" s="1278"/>
      <c r="AP7" s="1278"/>
      <c r="AQ7" s="1278"/>
      <c r="AR7" s="1278"/>
      <c r="AS7" s="1278"/>
      <c r="AT7" s="1278"/>
      <c r="AU7" s="1278"/>
      <c r="AV7" s="1278"/>
      <c r="AW7" s="1278"/>
      <c r="AX7" s="1278"/>
      <c r="AY7" s="1278"/>
      <c r="AZ7" s="1278"/>
      <c r="BA7" s="1278"/>
      <c r="BB7" s="1278"/>
      <c r="BC7" s="1278"/>
      <c r="BD7" s="1278"/>
      <c r="BE7" s="1278"/>
      <c r="BF7" s="1278"/>
      <c r="BG7" s="1278"/>
      <c r="BH7" s="1278"/>
      <c r="BI7" s="1278"/>
      <c r="BJ7" s="1278"/>
      <c r="BK7" s="1278"/>
      <c r="BL7" s="1278"/>
      <c r="BM7" s="1278"/>
      <c r="BN7" s="1278"/>
      <c r="BO7" s="1278"/>
      <c r="BP7" s="1278"/>
      <c r="BQ7" s="1278"/>
      <c r="BR7" s="1278"/>
      <c r="BS7" s="1278"/>
      <c r="BT7" s="1278"/>
      <c r="BU7" s="1278"/>
      <c r="BV7" s="1278"/>
      <c r="BW7" s="1278"/>
      <c r="BX7" s="1278"/>
      <c r="BY7" s="1278"/>
      <c r="BZ7" s="1278"/>
      <c r="CA7" s="1278"/>
      <c r="CB7" s="1278"/>
      <c r="CC7" s="1278"/>
      <c r="CD7" s="1278"/>
      <c r="CE7" s="1278"/>
      <c r="CF7" s="1278"/>
      <c r="CG7" s="1278"/>
      <c r="CH7" s="1278"/>
      <c r="CI7" s="1278"/>
      <c r="CJ7" s="1278"/>
      <c r="CK7" s="1278"/>
      <c r="CL7" s="1278"/>
      <c r="CM7" s="1278"/>
      <c r="CN7" s="1278"/>
      <c r="CO7" s="1278"/>
      <c r="CP7" s="1278"/>
      <c r="CQ7" s="1278"/>
      <c r="CR7" s="1278"/>
      <c r="CS7" s="1278"/>
      <c r="CT7" s="1278"/>
      <c r="CU7" s="1278"/>
      <c r="CV7" s="1278"/>
      <c r="CW7" s="1278"/>
      <c r="CX7" s="1278"/>
      <c r="CY7" s="1278"/>
      <c r="CZ7" s="1278"/>
      <c r="DA7" s="1278"/>
      <c r="DB7" s="1278"/>
      <c r="DC7" s="1278"/>
      <c r="DD7" s="1278"/>
      <c r="DE7" s="1278"/>
    </row>
    <row r="8" spans="1:109" s="243" customFormat="1" ht="13.2" x14ac:dyDescent="0.2">
      <c r="A8" s="1278"/>
      <c r="B8" s="1278"/>
      <c r="C8" s="1278"/>
      <c r="D8" s="1278"/>
      <c r="E8" s="1278"/>
      <c r="F8" s="1278"/>
      <c r="G8" s="1278"/>
      <c r="H8" s="1278"/>
      <c r="I8" s="1278"/>
      <c r="J8" s="1278"/>
      <c r="K8" s="1278"/>
      <c r="L8" s="1278"/>
      <c r="M8" s="1278"/>
      <c r="N8" s="1278"/>
      <c r="O8" s="1278"/>
      <c r="P8" s="1278"/>
      <c r="Q8" s="1278"/>
      <c r="R8" s="1278"/>
      <c r="S8" s="1278"/>
      <c r="T8" s="1278"/>
      <c r="U8" s="1278"/>
      <c r="V8" s="1278"/>
      <c r="W8" s="1278"/>
      <c r="X8" s="1278"/>
      <c r="Y8" s="1278"/>
      <c r="Z8" s="1278"/>
      <c r="AA8" s="1278"/>
      <c r="AB8" s="1278"/>
      <c r="AC8" s="1278"/>
      <c r="AD8" s="1278"/>
      <c r="AE8" s="1278"/>
      <c r="AF8" s="1278"/>
      <c r="AG8" s="1278"/>
      <c r="AH8" s="1278"/>
      <c r="AI8" s="1278"/>
      <c r="AJ8" s="1278"/>
      <c r="AK8" s="1278"/>
      <c r="AL8" s="1278"/>
      <c r="AM8" s="1278"/>
      <c r="AN8" s="1278"/>
      <c r="AO8" s="1278"/>
      <c r="AP8" s="1278"/>
      <c r="AQ8" s="1278"/>
      <c r="AR8" s="1278"/>
      <c r="AS8" s="1278"/>
      <c r="AT8" s="1278"/>
      <c r="AU8" s="1278"/>
      <c r="AV8" s="1278"/>
      <c r="AW8" s="1278"/>
      <c r="AX8" s="1278"/>
      <c r="AY8" s="1278"/>
      <c r="AZ8" s="1278"/>
      <c r="BA8" s="1278"/>
      <c r="BB8" s="1278"/>
      <c r="BC8" s="1278"/>
      <c r="BD8" s="1278"/>
      <c r="BE8" s="1278"/>
      <c r="BF8" s="1278"/>
      <c r="BG8" s="1278"/>
      <c r="BH8" s="1278"/>
      <c r="BI8" s="1278"/>
      <c r="BJ8" s="1278"/>
      <c r="BK8" s="1278"/>
      <c r="BL8" s="1278"/>
      <c r="BM8" s="1278"/>
      <c r="BN8" s="1278"/>
      <c r="BO8" s="1278"/>
      <c r="BP8" s="1278"/>
      <c r="BQ8" s="1278"/>
      <c r="BR8" s="1278"/>
      <c r="BS8" s="1278"/>
      <c r="BT8" s="1278"/>
      <c r="BU8" s="1278"/>
      <c r="BV8" s="1278"/>
      <c r="BW8" s="1278"/>
      <c r="BX8" s="1278"/>
      <c r="BY8" s="1278"/>
      <c r="BZ8" s="1278"/>
      <c r="CA8" s="1278"/>
      <c r="CB8" s="1278"/>
      <c r="CC8" s="1278"/>
      <c r="CD8" s="1278"/>
      <c r="CE8" s="1278"/>
      <c r="CF8" s="1278"/>
      <c r="CG8" s="1278"/>
      <c r="CH8" s="1278"/>
      <c r="CI8" s="1278"/>
      <c r="CJ8" s="1278"/>
      <c r="CK8" s="1278"/>
      <c r="CL8" s="1278"/>
      <c r="CM8" s="1278"/>
      <c r="CN8" s="1278"/>
      <c r="CO8" s="1278"/>
      <c r="CP8" s="1278"/>
      <c r="CQ8" s="1278"/>
      <c r="CR8" s="1278"/>
      <c r="CS8" s="1278"/>
      <c r="CT8" s="1278"/>
      <c r="CU8" s="1278"/>
      <c r="CV8" s="1278"/>
      <c r="CW8" s="1278"/>
      <c r="CX8" s="1278"/>
      <c r="CY8" s="1278"/>
      <c r="CZ8" s="1278"/>
      <c r="DA8" s="1278"/>
      <c r="DB8" s="1278"/>
      <c r="DC8" s="1278"/>
      <c r="DD8" s="1278"/>
      <c r="DE8" s="1278"/>
    </row>
    <row r="9" spans="1:109" s="243" customFormat="1" ht="13.2" x14ac:dyDescent="0.2">
      <c r="A9" s="1278"/>
      <c r="B9" s="1278"/>
      <c r="C9" s="1278"/>
      <c r="D9" s="1278"/>
      <c r="E9" s="1278"/>
      <c r="F9" s="1278"/>
      <c r="G9" s="1278"/>
      <c r="H9" s="1278"/>
      <c r="I9" s="1278"/>
      <c r="J9" s="1278"/>
      <c r="K9" s="1278"/>
      <c r="L9" s="1278"/>
      <c r="M9" s="1278"/>
      <c r="N9" s="1278"/>
      <c r="O9" s="1278"/>
      <c r="P9" s="1278"/>
      <c r="Q9" s="1278"/>
      <c r="R9" s="1278"/>
      <c r="S9" s="1278"/>
      <c r="T9" s="1278"/>
      <c r="U9" s="1278"/>
      <c r="V9" s="1278"/>
      <c r="W9" s="1278"/>
      <c r="X9" s="1278"/>
      <c r="Y9" s="1278"/>
      <c r="Z9" s="1278"/>
      <c r="AA9" s="1278"/>
      <c r="AB9" s="1278"/>
      <c r="AC9" s="1278"/>
      <c r="AD9" s="1278"/>
      <c r="AE9" s="1278"/>
      <c r="AF9" s="1278"/>
      <c r="AG9" s="1278"/>
      <c r="AH9" s="1278"/>
      <c r="AI9" s="1278"/>
      <c r="AJ9" s="1278"/>
      <c r="AK9" s="1278"/>
      <c r="AL9" s="1278"/>
      <c r="AM9" s="1278"/>
      <c r="AN9" s="1278"/>
      <c r="AO9" s="1278"/>
      <c r="AP9" s="1278"/>
      <c r="AQ9" s="1278"/>
      <c r="AR9" s="1278"/>
      <c r="AS9" s="1278"/>
      <c r="AT9" s="1278"/>
      <c r="AU9" s="1278"/>
      <c r="AV9" s="1278"/>
      <c r="AW9" s="1278"/>
      <c r="AX9" s="1278"/>
      <c r="AY9" s="1278"/>
      <c r="AZ9" s="1278"/>
      <c r="BA9" s="1278"/>
      <c r="BB9" s="1278"/>
      <c r="BC9" s="1278"/>
      <c r="BD9" s="1278"/>
      <c r="BE9" s="1278"/>
      <c r="BF9" s="1278"/>
      <c r="BG9" s="1278"/>
      <c r="BH9" s="1278"/>
      <c r="BI9" s="1278"/>
      <c r="BJ9" s="1278"/>
      <c r="BK9" s="1278"/>
      <c r="BL9" s="1278"/>
      <c r="BM9" s="1278"/>
      <c r="BN9" s="1278"/>
      <c r="BO9" s="1278"/>
      <c r="BP9" s="1278"/>
      <c r="BQ9" s="1278"/>
      <c r="BR9" s="1278"/>
      <c r="BS9" s="1278"/>
      <c r="BT9" s="1278"/>
      <c r="BU9" s="1278"/>
      <c r="BV9" s="1278"/>
      <c r="BW9" s="1278"/>
      <c r="BX9" s="1278"/>
      <c r="BY9" s="1278"/>
      <c r="BZ9" s="1278"/>
      <c r="CA9" s="1278"/>
      <c r="CB9" s="1278"/>
      <c r="CC9" s="1278"/>
      <c r="CD9" s="1278"/>
      <c r="CE9" s="1278"/>
      <c r="CF9" s="1278"/>
      <c r="CG9" s="1278"/>
      <c r="CH9" s="1278"/>
      <c r="CI9" s="1278"/>
      <c r="CJ9" s="1278"/>
      <c r="CK9" s="1278"/>
      <c r="CL9" s="1278"/>
      <c r="CM9" s="1278"/>
      <c r="CN9" s="1278"/>
      <c r="CO9" s="1278"/>
      <c r="CP9" s="1278"/>
      <c r="CQ9" s="1278"/>
      <c r="CR9" s="1278"/>
      <c r="CS9" s="1278"/>
      <c r="CT9" s="1278"/>
      <c r="CU9" s="1278"/>
      <c r="CV9" s="1278"/>
      <c r="CW9" s="1278"/>
      <c r="CX9" s="1278"/>
      <c r="CY9" s="1278"/>
      <c r="CZ9" s="1278"/>
      <c r="DA9" s="1278"/>
      <c r="DB9" s="1278"/>
      <c r="DC9" s="1278"/>
      <c r="DD9" s="1278"/>
      <c r="DE9" s="1278"/>
    </row>
    <row r="10" spans="1:109" s="243" customFormat="1" ht="13.2" x14ac:dyDescent="0.2">
      <c r="A10" s="1278"/>
      <c r="B10" s="1278"/>
      <c r="C10" s="1278"/>
      <c r="D10" s="1278"/>
      <c r="E10" s="1278"/>
      <c r="F10" s="1278"/>
      <c r="G10" s="1278"/>
      <c r="H10" s="1278"/>
      <c r="I10" s="1278"/>
      <c r="J10" s="1278"/>
      <c r="K10" s="1278"/>
      <c r="L10" s="1278"/>
      <c r="M10" s="1278"/>
      <c r="N10" s="1278"/>
      <c r="O10" s="1278"/>
      <c r="P10" s="1278"/>
      <c r="Q10" s="1278"/>
      <c r="R10" s="1278"/>
      <c r="S10" s="1278"/>
      <c r="T10" s="1278"/>
      <c r="U10" s="1278"/>
      <c r="V10" s="1278"/>
      <c r="W10" s="1278"/>
      <c r="X10" s="1278"/>
      <c r="Y10" s="1278"/>
      <c r="Z10" s="1278"/>
      <c r="AA10" s="1278"/>
      <c r="AB10" s="1278"/>
      <c r="AC10" s="1278"/>
      <c r="AD10" s="1278"/>
      <c r="AE10" s="1278"/>
      <c r="AF10" s="1278"/>
      <c r="AG10" s="1278"/>
      <c r="AH10" s="1278"/>
      <c r="AI10" s="1278"/>
      <c r="AJ10" s="1278"/>
      <c r="AK10" s="1278"/>
      <c r="AL10" s="1278"/>
      <c r="AM10" s="1278"/>
      <c r="AN10" s="1278"/>
      <c r="AO10" s="1278"/>
      <c r="AP10" s="1278"/>
      <c r="AQ10" s="1278"/>
      <c r="AR10" s="1278"/>
      <c r="AS10" s="1278"/>
      <c r="AT10" s="1278"/>
      <c r="AU10" s="1278"/>
      <c r="AV10" s="1278"/>
      <c r="AW10" s="1278"/>
      <c r="AX10" s="1278"/>
      <c r="AY10" s="1278"/>
      <c r="AZ10" s="1278"/>
      <c r="BA10" s="1278"/>
      <c r="BB10" s="1278"/>
      <c r="BC10" s="1278"/>
      <c r="BD10" s="1278"/>
      <c r="BE10" s="1278"/>
      <c r="BF10" s="1278"/>
      <c r="BG10" s="1278"/>
      <c r="BH10" s="1278"/>
      <c r="BI10" s="1278"/>
      <c r="BJ10" s="1278"/>
      <c r="BK10" s="1278"/>
      <c r="BL10" s="1278"/>
      <c r="BM10" s="1278"/>
      <c r="BN10" s="1278"/>
      <c r="BO10" s="1278"/>
      <c r="BP10" s="1278"/>
      <c r="BQ10" s="1278"/>
      <c r="BR10" s="1278"/>
      <c r="BS10" s="1278"/>
      <c r="BT10" s="1278"/>
      <c r="BU10" s="1278"/>
      <c r="BV10" s="1278"/>
      <c r="BW10" s="1278"/>
      <c r="BX10" s="1278"/>
      <c r="BY10" s="1278"/>
      <c r="BZ10" s="1278"/>
      <c r="CA10" s="1278"/>
      <c r="CB10" s="1278"/>
      <c r="CC10" s="1278"/>
      <c r="CD10" s="1278"/>
      <c r="CE10" s="1278"/>
      <c r="CF10" s="1278"/>
      <c r="CG10" s="1278"/>
      <c r="CH10" s="1278"/>
      <c r="CI10" s="1278"/>
      <c r="CJ10" s="1278"/>
      <c r="CK10" s="1278"/>
      <c r="CL10" s="1278"/>
      <c r="CM10" s="1278"/>
      <c r="CN10" s="1278"/>
      <c r="CO10" s="1278"/>
      <c r="CP10" s="1278"/>
      <c r="CQ10" s="1278"/>
      <c r="CR10" s="1278"/>
      <c r="CS10" s="1278"/>
      <c r="CT10" s="1278"/>
      <c r="CU10" s="1278"/>
      <c r="CV10" s="1278"/>
      <c r="CW10" s="1278"/>
      <c r="CX10" s="1278"/>
      <c r="CY10" s="1278"/>
      <c r="CZ10" s="1278"/>
      <c r="DA10" s="1278"/>
      <c r="DB10" s="1278"/>
      <c r="DC10" s="1278"/>
      <c r="DD10" s="1278"/>
      <c r="DE10" s="1278"/>
    </row>
    <row r="11" spans="1:109" s="243" customFormat="1" ht="13.2" x14ac:dyDescent="0.2">
      <c r="A11" s="1278"/>
      <c r="B11" s="1278"/>
      <c r="C11" s="1278"/>
      <c r="D11" s="1278"/>
      <c r="E11" s="1278"/>
      <c r="F11" s="1278"/>
      <c r="G11" s="1278"/>
      <c r="H11" s="1278"/>
      <c r="I11" s="1278"/>
      <c r="J11" s="1278"/>
      <c r="K11" s="1278"/>
      <c r="L11" s="1278"/>
      <c r="M11" s="1278"/>
      <c r="N11" s="1278"/>
      <c r="O11" s="1278"/>
      <c r="P11" s="1278"/>
      <c r="Q11" s="1278"/>
      <c r="R11" s="1278"/>
      <c r="S11" s="1278"/>
      <c r="T11" s="1278"/>
      <c r="U11" s="1278"/>
      <c r="V11" s="1278"/>
      <c r="W11" s="1278"/>
      <c r="X11" s="1278"/>
      <c r="Y11" s="1278"/>
      <c r="Z11" s="1278"/>
      <c r="AA11" s="1278"/>
      <c r="AB11" s="1278"/>
      <c r="AC11" s="1278"/>
      <c r="AD11" s="1278"/>
      <c r="AE11" s="1278"/>
      <c r="AF11" s="1278"/>
      <c r="AG11" s="1278"/>
      <c r="AH11" s="1278"/>
      <c r="AI11" s="1278"/>
      <c r="AJ11" s="1278"/>
      <c r="AK11" s="1278"/>
      <c r="AL11" s="1278"/>
      <c r="AM11" s="1278"/>
      <c r="AN11" s="1278"/>
      <c r="AO11" s="1278"/>
      <c r="AP11" s="1278"/>
      <c r="AQ11" s="1278"/>
      <c r="AR11" s="1278"/>
      <c r="AS11" s="1278"/>
      <c r="AT11" s="1278"/>
      <c r="AU11" s="1278"/>
      <c r="AV11" s="1278"/>
      <c r="AW11" s="1278"/>
      <c r="AX11" s="1278"/>
      <c r="AY11" s="1278"/>
      <c r="AZ11" s="1278"/>
      <c r="BA11" s="1278"/>
      <c r="BB11" s="1278"/>
      <c r="BC11" s="1278"/>
      <c r="BD11" s="1278"/>
      <c r="BE11" s="1278"/>
      <c r="BF11" s="1278"/>
      <c r="BG11" s="1278"/>
      <c r="BH11" s="1278"/>
      <c r="BI11" s="1278"/>
      <c r="BJ11" s="1278"/>
      <c r="BK11" s="1278"/>
      <c r="BL11" s="1278"/>
      <c r="BM11" s="1278"/>
      <c r="BN11" s="1278"/>
      <c r="BO11" s="1278"/>
      <c r="BP11" s="1278"/>
      <c r="BQ11" s="1278"/>
      <c r="BR11" s="1278"/>
      <c r="BS11" s="1278"/>
      <c r="BT11" s="1278"/>
      <c r="BU11" s="1278"/>
      <c r="BV11" s="1278"/>
      <c r="BW11" s="1278"/>
      <c r="BX11" s="1278"/>
      <c r="BY11" s="1278"/>
      <c r="BZ11" s="1278"/>
      <c r="CA11" s="1278"/>
      <c r="CB11" s="1278"/>
      <c r="CC11" s="1278"/>
      <c r="CD11" s="1278"/>
      <c r="CE11" s="1278"/>
      <c r="CF11" s="1278"/>
      <c r="CG11" s="1278"/>
      <c r="CH11" s="1278"/>
      <c r="CI11" s="1278"/>
      <c r="CJ11" s="1278"/>
      <c r="CK11" s="1278"/>
      <c r="CL11" s="1278"/>
      <c r="CM11" s="1278"/>
      <c r="CN11" s="1278"/>
      <c r="CO11" s="1278"/>
      <c r="CP11" s="1278"/>
      <c r="CQ11" s="1278"/>
      <c r="CR11" s="1278"/>
      <c r="CS11" s="1278"/>
      <c r="CT11" s="1278"/>
      <c r="CU11" s="1278"/>
      <c r="CV11" s="1278"/>
      <c r="CW11" s="1278"/>
      <c r="CX11" s="1278"/>
      <c r="CY11" s="1278"/>
      <c r="CZ11" s="1278"/>
      <c r="DA11" s="1278"/>
      <c r="DB11" s="1278"/>
      <c r="DC11" s="1278"/>
      <c r="DD11" s="1278"/>
      <c r="DE11" s="1278"/>
    </row>
    <row r="12" spans="1:109" s="243" customFormat="1" ht="13.2" x14ac:dyDescent="0.2">
      <c r="A12" s="1278"/>
      <c r="B12" s="1278"/>
      <c r="C12" s="1278"/>
      <c r="D12" s="1278"/>
      <c r="E12" s="1278"/>
      <c r="F12" s="1278"/>
      <c r="G12" s="1278"/>
      <c r="H12" s="1278"/>
      <c r="I12" s="1278"/>
      <c r="J12" s="1278"/>
      <c r="K12" s="1278"/>
      <c r="L12" s="1278"/>
      <c r="M12" s="1278"/>
      <c r="N12" s="1278"/>
      <c r="O12" s="1278"/>
      <c r="P12" s="1278"/>
      <c r="Q12" s="1278"/>
      <c r="R12" s="1278"/>
      <c r="S12" s="1278"/>
      <c r="T12" s="1278"/>
      <c r="U12" s="1278"/>
      <c r="V12" s="1278"/>
      <c r="W12" s="1278"/>
      <c r="X12" s="1278"/>
      <c r="Y12" s="1278"/>
      <c r="Z12" s="1278"/>
      <c r="AA12" s="1278"/>
      <c r="AB12" s="1278"/>
      <c r="AC12" s="1278"/>
      <c r="AD12" s="1278"/>
      <c r="AE12" s="1278"/>
      <c r="AF12" s="1278"/>
      <c r="AG12" s="1278"/>
      <c r="AH12" s="1278"/>
      <c r="AI12" s="1278"/>
      <c r="AJ12" s="1278"/>
      <c r="AK12" s="1278"/>
      <c r="AL12" s="1278"/>
      <c r="AM12" s="1278"/>
      <c r="AN12" s="1278"/>
      <c r="AO12" s="1278"/>
      <c r="AP12" s="1278"/>
      <c r="AQ12" s="1278"/>
      <c r="AR12" s="1278"/>
      <c r="AS12" s="1278"/>
      <c r="AT12" s="1278"/>
      <c r="AU12" s="1278"/>
      <c r="AV12" s="1278"/>
      <c r="AW12" s="1278"/>
      <c r="AX12" s="1278"/>
      <c r="AY12" s="1278"/>
      <c r="AZ12" s="1278"/>
      <c r="BA12" s="1278"/>
      <c r="BB12" s="1278"/>
      <c r="BC12" s="1278"/>
      <c r="BD12" s="1278"/>
      <c r="BE12" s="1278"/>
      <c r="BF12" s="1278"/>
      <c r="BG12" s="1278"/>
      <c r="BH12" s="1278"/>
      <c r="BI12" s="1278"/>
      <c r="BJ12" s="1278"/>
      <c r="BK12" s="1278"/>
      <c r="BL12" s="1278"/>
      <c r="BM12" s="1278"/>
      <c r="BN12" s="1278"/>
      <c r="BO12" s="1278"/>
      <c r="BP12" s="1278"/>
      <c r="BQ12" s="1278"/>
      <c r="BR12" s="1278"/>
      <c r="BS12" s="1278"/>
      <c r="BT12" s="1278"/>
      <c r="BU12" s="1278"/>
      <c r="BV12" s="1278"/>
      <c r="BW12" s="1278"/>
      <c r="BX12" s="1278"/>
      <c r="BY12" s="1278"/>
      <c r="BZ12" s="1278"/>
      <c r="CA12" s="1278"/>
      <c r="CB12" s="1278"/>
      <c r="CC12" s="1278"/>
      <c r="CD12" s="1278"/>
      <c r="CE12" s="1278"/>
      <c r="CF12" s="1278"/>
      <c r="CG12" s="1278"/>
      <c r="CH12" s="1278"/>
      <c r="CI12" s="1278"/>
      <c r="CJ12" s="1278"/>
      <c r="CK12" s="1278"/>
      <c r="CL12" s="1278"/>
      <c r="CM12" s="1278"/>
      <c r="CN12" s="1278"/>
      <c r="CO12" s="1278"/>
      <c r="CP12" s="1278"/>
      <c r="CQ12" s="1278"/>
      <c r="CR12" s="1278"/>
      <c r="CS12" s="1278"/>
      <c r="CT12" s="1278"/>
      <c r="CU12" s="1278"/>
      <c r="CV12" s="1278"/>
      <c r="CW12" s="1278"/>
      <c r="CX12" s="1278"/>
      <c r="CY12" s="1278"/>
      <c r="CZ12" s="1278"/>
      <c r="DA12" s="1278"/>
      <c r="DB12" s="1278"/>
      <c r="DC12" s="1278"/>
      <c r="DD12" s="1278"/>
      <c r="DE12" s="1278"/>
    </row>
    <row r="13" spans="1:109" s="243" customFormat="1" ht="13.2" x14ac:dyDescent="0.2">
      <c r="A13" s="1278"/>
      <c r="B13" s="1278"/>
      <c r="C13" s="1278"/>
      <c r="D13" s="1278"/>
      <c r="E13" s="1278"/>
      <c r="F13" s="1278"/>
      <c r="G13" s="1278"/>
      <c r="H13" s="1278"/>
      <c r="I13" s="1278"/>
      <c r="J13" s="1278"/>
      <c r="K13" s="1278"/>
      <c r="L13" s="1278"/>
      <c r="M13" s="1278"/>
      <c r="N13" s="1278"/>
      <c r="O13" s="1278"/>
      <c r="P13" s="1278"/>
      <c r="Q13" s="1278"/>
      <c r="R13" s="1278"/>
      <c r="S13" s="1278"/>
      <c r="T13" s="1278"/>
      <c r="U13" s="1278"/>
      <c r="V13" s="1278"/>
      <c r="W13" s="1278"/>
      <c r="X13" s="1278"/>
      <c r="Y13" s="1278"/>
      <c r="Z13" s="1278"/>
      <c r="AA13" s="1278"/>
      <c r="AB13" s="1278"/>
      <c r="AC13" s="1278"/>
      <c r="AD13" s="1278"/>
      <c r="AE13" s="1278"/>
      <c r="AF13" s="1278"/>
      <c r="AG13" s="1278"/>
      <c r="AH13" s="1278"/>
      <c r="AI13" s="1278"/>
      <c r="AJ13" s="1278"/>
      <c r="AK13" s="1278"/>
      <c r="AL13" s="1278"/>
      <c r="AM13" s="1278"/>
      <c r="AN13" s="1278"/>
      <c r="AO13" s="1278"/>
      <c r="AP13" s="1278"/>
      <c r="AQ13" s="1278"/>
      <c r="AR13" s="1278"/>
      <c r="AS13" s="1278"/>
      <c r="AT13" s="1278"/>
      <c r="AU13" s="1278"/>
      <c r="AV13" s="1278"/>
      <c r="AW13" s="1278"/>
      <c r="AX13" s="1278"/>
      <c r="AY13" s="1278"/>
      <c r="AZ13" s="1278"/>
      <c r="BA13" s="1278"/>
      <c r="BB13" s="1278"/>
      <c r="BC13" s="1278"/>
      <c r="BD13" s="1278"/>
      <c r="BE13" s="1278"/>
      <c r="BF13" s="1278"/>
      <c r="BG13" s="1278"/>
      <c r="BH13" s="1278"/>
      <c r="BI13" s="1278"/>
      <c r="BJ13" s="1278"/>
      <c r="BK13" s="1278"/>
      <c r="BL13" s="1278"/>
      <c r="BM13" s="1278"/>
      <c r="BN13" s="1278"/>
      <c r="BO13" s="1278"/>
      <c r="BP13" s="1278"/>
      <c r="BQ13" s="1278"/>
      <c r="BR13" s="1278"/>
      <c r="BS13" s="1278"/>
      <c r="BT13" s="1278"/>
      <c r="BU13" s="1278"/>
      <c r="BV13" s="1278"/>
      <c r="BW13" s="1278"/>
      <c r="BX13" s="1278"/>
      <c r="BY13" s="1278"/>
      <c r="BZ13" s="1278"/>
      <c r="CA13" s="1278"/>
      <c r="CB13" s="1278"/>
      <c r="CC13" s="1278"/>
      <c r="CD13" s="1278"/>
      <c r="CE13" s="1278"/>
      <c r="CF13" s="1278"/>
      <c r="CG13" s="1278"/>
      <c r="CH13" s="1278"/>
      <c r="CI13" s="1278"/>
      <c r="CJ13" s="1278"/>
      <c r="CK13" s="1278"/>
      <c r="CL13" s="1278"/>
      <c r="CM13" s="1278"/>
      <c r="CN13" s="1278"/>
      <c r="CO13" s="1278"/>
      <c r="CP13" s="1278"/>
      <c r="CQ13" s="1278"/>
      <c r="CR13" s="1278"/>
      <c r="CS13" s="1278"/>
      <c r="CT13" s="1278"/>
      <c r="CU13" s="1278"/>
      <c r="CV13" s="1278"/>
      <c r="CW13" s="1278"/>
      <c r="CX13" s="1278"/>
      <c r="CY13" s="1278"/>
      <c r="CZ13" s="1278"/>
      <c r="DA13" s="1278"/>
      <c r="DB13" s="1278"/>
      <c r="DC13" s="1278"/>
      <c r="DD13" s="1278"/>
      <c r="DE13" s="1278"/>
    </row>
    <row r="14" spans="1:109" s="243" customFormat="1" ht="13.2" x14ac:dyDescent="0.2">
      <c r="A14" s="1278"/>
      <c r="B14" s="1278"/>
      <c r="C14" s="1278"/>
      <c r="D14" s="1278"/>
      <c r="E14" s="1278"/>
      <c r="F14" s="1278"/>
      <c r="G14" s="1278"/>
      <c r="H14" s="1278"/>
      <c r="I14" s="1278"/>
      <c r="J14" s="1278"/>
      <c r="K14" s="1278"/>
      <c r="L14" s="1278"/>
      <c r="M14" s="1278"/>
      <c r="N14" s="1278"/>
      <c r="O14" s="1278"/>
      <c r="P14" s="1278"/>
      <c r="Q14" s="1278"/>
      <c r="R14" s="1278"/>
      <c r="S14" s="1278"/>
      <c r="T14" s="1278"/>
      <c r="U14" s="1278"/>
      <c r="V14" s="1278"/>
      <c r="W14" s="1278"/>
      <c r="X14" s="1278"/>
      <c r="Y14" s="1278"/>
      <c r="Z14" s="1278"/>
      <c r="AA14" s="1278"/>
      <c r="AB14" s="1278"/>
      <c r="AC14" s="1278"/>
      <c r="AD14" s="1278"/>
      <c r="AE14" s="1278"/>
      <c r="AF14" s="1278"/>
      <c r="AG14" s="1278"/>
      <c r="AH14" s="1278"/>
      <c r="AI14" s="1278"/>
      <c r="AJ14" s="1278"/>
      <c r="AK14" s="1278"/>
      <c r="AL14" s="1278"/>
      <c r="AM14" s="1278"/>
      <c r="AN14" s="1278"/>
      <c r="AO14" s="1278"/>
      <c r="AP14" s="1278"/>
      <c r="AQ14" s="1278"/>
      <c r="AR14" s="1278"/>
      <c r="AS14" s="1278"/>
      <c r="AT14" s="1278"/>
      <c r="AU14" s="1278"/>
      <c r="AV14" s="1278"/>
      <c r="AW14" s="1278"/>
      <c r="AX14" s="1278"/>
      <c r="AY14" s="1278"/>
      <c r="AZ14" s="1278"/>
      <c r="BA14" s="1278"/>
      <c r="BB14" s="1278"/>
      <c r="BC14" s="1278"/>
      <c r="BD14" s="1278"/>
      <c r="BE14" s="1278"/>
      <c r="BF14" s="1278"/>
      <c r="BG14" s="1278"/>
      <c r="BH14" s="1278"/>
      <c r="BI14" s="1278"/>
      <c r="BJ14" s="1278"/>
      <c r="BK14" s="1278"/>
      <c r="BL14" s="1278"/>
      <c r="BM14" s="1278"/>
      <c r="BN14" s="1278"/>
      <c r="BO14" s="1278"/>
      <c r="BP14" s="1278"/>
      <c r="BQ14" s="1278"/>
      <c r="BR14" s="1278"/>
      <c r="BS14" s="1278"/>
      <c r="BT14" s="1278"/>
      <c r="BU14" s="1278"/>
      <c r="BV14" s="1278"/>
      <c r="BW14" s="1278"/>
      <c r="BX14" s="1278"/>
      <c r="BY14" s="1278"/>
      <c r="BZ14" s="1278"/>
      <c r="CA14" s="1278"/>
      <c r="CB14" s="1278"/>
      <c r="CC14" s="1278"/>
      <c r="CD14" s="1278"/>
      <c r="CE14" s="1278"/>
      <c r="CF14" s="1278"/>
      <c r="CG14" s="1278"/>
      <c r="CH14" s="1278"/>
      <c r="CI14" s="1278"/>
      <c r="CJ14" s="1278"/>
      <c r="CK14" s="1278"/>
      <c r="CL14" s="1278"/>
      <c r="CM14" s="1278"/>
      <c r="CN14" s="1278"/>
      <c r="CO14" s="1278"/>
      <c r="CP14" s="1278"/>
      <c r="CQ14" s="1278"/>
      <c r="CR14" s="1278"/>
      <c r="CS14" s="1278"/>
      <c r="CT14" s="1278"/>
      <c r="CU14" s="1278"/>
      <c r="CV14" s="1278"/>
      <c r="CW14" s="1278"/>
      <c r="CX14" s="1278"/>
      <c r="CY14" s="1278"/>
      <c r="CZ14" s="1278"/>
      <c r="DA14" s="1278"/>
      <c r="DB14" s="1278"/>
      <c r="DC14" s="1278"/>
      <c r="DD14" s="1278"/>
      <c r="DE14" s="1278"/>
    </row>
    <row r="15" spans="1:109" s="243" customFormat="1" ht="13.2" x14ac:dyDescent="0.2">
      <c r="A15" s="245"/>
      <c r="B15" s="1278"/>
      <c r="C15" s="1278"/>
      <c r="D15" s="1278"/>
      <c r="E15" s="1278"/>
      <c r="F15" s="1278"/>
      <c r="G15" s="1278"/>
      <c r="H15" s="1278"/>
      <c r="I15" s="1278"/>
      <c r="J15" s="1278"/>
      <c r="K15" s="1278"/>
      <c r="L15" s="1278"/>
      <c r="M15" s="1278"/>
      <c r="N15" s="1278"/>
      <c r="O15" s="1278"/>
      <c r="P15" s="1278"/>
      <c r="Q15" s="1278"/>
      <c r="R15" s="1278"/>
      <c r="S15" s="1278"/>
      <c r="T15" s="1278"/>
      <c r="U15" s="1278"/>
      <c r="V15" s="1278"/>
      <c r="W15" s="1278"/>
      <c r="X15" s="1278"/>
      <c r="Y15" s="1278"/>
      <c r="Z15" s="1278"/>
      <c r="AA15" s="1278"/>
      <c r="AB15" s="1278"/>
      <c r="AC15" s="1278"/>
      <c r="AD15" s="1278"/>
      <c r="AE15" s="1278"/>
      <c r="AF15" s="1278"/>
      <c r="AG15" s="1278"/>
      <c r="AH15" s="1278"/>
      <c r="AI15" s="1278"/>
      <c r="AJ15" s="1278"/>
      <c r="AK15" s="1278"/>
      <c r="AL15" s="1278"/>
      <c r="AM15" s="1278"/>
      <c r="AN15" s="1278"/>
      <c r="AO15" s="1278"/>
      <c r="AP15" s="1278"/>
      <c r="AQ15" s="1278"/>
      <c r="AR15" s="1278"/>
      <c r="AS15" s="1278"/>
      <c r="AT15" s="1278"/>
      <c r="AU15" s="1278"/>
      <c r="AV15" s="1278"/>
      <c r="AW15" s="1278"/>
      <c r="AX15" s="1278"/>
      <c r="AY15" s="1278"/>
      <c r="AZ15" s="1278"/>
      <c r="BA15" s="1278"/>
      <c r="BB15" s="1278"/>
      <c r="BC15" s="1278"/>
      <c r="BD15" s="1278"/>
      <c r="BE15" s="1278"/>
      <c r="BF15" s="1278"/>
      <c r="BG15" s="1278"/>
      <c r="BH15" s="1278"/>
      <c r="BI15" s="1278"/>
      <c r="BJ15" s="1278"/>
      <c r="BK15" s="1278"/>
      <c r="BL15" s="1278"/>
      <c r="BM15" s="1278"/>
      <c r="BN15" s="1278"/>
      <c r="BO15" s="1278"/>
      <c r="BP15" s="1278"/>
      <c r="BQ15" s="1278"/>
      <c r="BR15" s="1278"/>
      <c r="BS15" s="1278"/>
      <c r="BT15" s="1278"/>
      <c r="BU15" s="1278"/>
      <c r="BV15" s="1278"/>
      <c r="BW15" s="1278"/>
      <c r="BX15" s="1278"/>
      <c r="BY15" s="1278"/>
      <c r="BZ15" s="1278"/>
      <c r="CA15" s="1278"/>
      <c r="CB15" s="1278"/>
      <c r="CC15" s="1278"/>
      <c r="CD15" s="1278"/>
      <c r="CE15" s="1278"/>
      <c r="CF15" s="1278"/>
      <c r="CG15" s="1278"/>
      <c r="CH15" s="1278"/>
      <c r="CI15" s="1278"/>
      <c r="CJ15" s="1278"/>
      <c r="CK15" s="1278"/>
      <c r="CL15" s="1278"/>
      <c r="CM15" s="1278"/>
      <c r="CN15" s="1278"/>
      <c r="CO15" s="1278"/>
      <c r="CP15" s="1278"/>
      <c r="CQ15" s="1278"/>
      <c r="CR15" s="1278"/>
      <c r="CS15" s="1278"/>
      <c r="CT15" s="1278"/>
      <c r="CU15" s="1278"/>
      <c r="CV15" s="1278"/>
      <c r="CW15" s="1278"/>
      <c r="CX15" s="1278"/>
      <c r="CY15" s="1278"/>
      <c r="CZ15" s="1278"/>
      <c r="DA15" s="1278"/>
      <c r="DB15" s="1278"/>
      <c r="DC15" s="1278"/>
      <c r="DD15" s="1278"/>
      <c r="DE15" s="1278"/>
    </row>
    <row r="16" spans="1:109" s="243" customFormat="1" ht="13.2" x14ac:dyDescent="0.2">
      <c r="A16" s="245"/>
      <c r="B16" s="1278"/>
      <c r="C16" s="1278"/>
      <c r="D16" s="1278"/>
      <c r="E16" s="1278"/>
      <c r="F16" s="1278"/>
      <c r="G16" s="1278"/>
      <c r="H16" s="1278"/>
      <c r="I16" s="1278"/>
      <c r="J16" s="1278"/>
      <c r="K16" s="1278"/>
      <c r="L16" s="1278"/>
      <c r="M16" s="1278"/>
      <c r="N16" s="1278"/>
      <c r="O16" s="1278"/>
      <c r="P16" s="1278"/>
      <c r="Q16" s="1278"/>
      <c r="R16" s="1278"/>
      <c r="S16" s="1278"/>
      <c r="T16" s="1278"/>
      <c r="U16" s="1278"/>
      <c r="V16" s="1278"/>
      <c r="W16" s="1278"/>
      <c r="X16" s="1278"/>
      <c r="Y16" s="1278"/>
      <c r="Z16" s="1278"/>
      <c r="AA16" s="1278"/>
      <c r="AB16" s="1278"/>
      <c r="AC16" s="1278"/>
      <c r="AD16" s="1278"/>
      <c r="AE16" s="1278"/>
      <c r="AF16" s="1278"/>
      <c r="AG16" s="1278"/>
      <c r="AH16" s="1278"/>
      <c r="AI16" s="1278"/>
      <c r="AJ16" s="1278"/>
      <c r="AK16" s="1278"/>
      <c r="AL16" s="1278"/>
      <c r="AM16" s="1278"/>
      <c r="AN16" s="1278"/>
      <c r="AO16" s="1278"/>
      <c r="AP16" s="1278"/>
      <c r="AQ16" s="1278"/>
      <c r="AR16" s="1278"/>
      <c r="AS16" s="1278"/>
      <c r="AT16" s="1278"/>
      <c r="AU16" s="1278"/>
      <c r="AV16" s="1278"/>
      <c r="AW16" s="1278"/>
      <c r="AX16" s="1278"/>
      <c r="AY16" s="1278"/>
      <c r="AZ16" s="1278"/>
      <c r="BA16" s="1278"/>
      <c r="BB16" s="1278"/>
      <c r="BC16" s="1278"/>
      <c r="BD16" s="1278"/>
      <c r="BE16" s="1278"/>
      <c r="BF16" s="1278"/>
      <c r="BG16" s="1278"/>
      <c r="BH16" s="1278"/>
      <c r="BI16" s="1278"/>
      <c r="BJ16" s="1278"/>
      <c r="BK16" s="1278"/>
      <c r="BL16" s="1278"/>
      <c r="BM16" s="1278"/>
      <c r="BN16" s="1278"/>
      <c r="BO16" s="1278"/>
      <c r="BP16" s="1278"/>
      <c r="BQ16" s="1278"/>
      <c r="BR16" s="1278"/>
      <c r="BS16" s="1278"/>
      <c r="BT16" s="1278"/>
      <c r="BU16" s="1278"/>
      <c r="BV16" s="1278"/>
      <c r="BW16" s="1278"/>
      <c r="BX16" s="1278"/>
      <c r="BY16" s="1278"/>
      <c r="BZ16" s="1278"/>
      <c r="CA16" s="1278"/>
      <c r="CB16" s="1278"/>
      <c r="CC16" s="1278"/>
      <c r="CD16" s="1278"/>
      <c r="CE16" s="1278"/>
      <c r="CF16" s="1278"/>
      <c r="CG16" s="1278"/>
      <c r="CH16" s="1278"/>
      <c r="CI16" s="1278"/>
      <c r="CJ16" s="1278"/>
      <c r="CK16" s="1278"/>
      <c r="CL16" s="1278"/>
      <c r="CM16" s="1278"/>
      <c r="CN16" s="1278"/>
      <c r="CO16" s="1278"/>
      <c r="CP16" s="1278"/>
      <c r="CQ16" s="1278"/>
      <c r="CR16" s="1278"/>
      <c r="CS16" s="1278"/>
      <c r="CT16" s="1278"/>
      <c r="CU16" s="1278"/>
      <c r="CV16" s="1278"/>
      <c r="CW16" s="1278"/>
      <c r="CX16" s="1278"/>
      <c r="CY16" s="1278"/>
      <c r="CZ16" s="1278"/>
      <c r="DA16" s="1278"/>
      <c r="DB16" s="1278"/>
      <c r="DC16" s="1278"/>
      <c r="DD16" s="1278"/>
      <c r="DE16" s="1278"/>
    </row>
    <row r="17" spans="1:109" s="243" customFormat="1" ht="13.2" x14ac:dyDescent="0.2">
      <c r="A17" s="245"/>
      <c r="B17" s="1278"/>
      <c r="C17" s="1278"/>
      <c r="D17" s="1278"/>
      <c r="E17" s="1278"/>
      <c r="F17" s="1278"/>
      <c r="G17" s="1278"/>
      <c r="H17" s="1278"/>
      <c r="I17" s="1278"/>
      <c r="J17" s="1278"/>
      <c r="K17" s="1278"/>
      <c r="L17" s="1278"/>
      <c r="M17" s="1278"/>
      <c r="N17" s="1278"/>
      <c r="O17" s="1278"/>
      <c r="P17" s="1278"/>
      <c r="Q17" s="1278"/>
      <c r="R17" s="1278"/>
      <c r="S17" s="1278"/>
      <c r="T17" s="1278"/>
      <c r="U17" s="1278"/>
      <c r="V17" s="1278"/>
      <c r="W17" s="1278"/>
      <c r="X17" s="1278"/>
      <c r="Y17" s="1278"/>
      <c r="Z17" s="1278"/>
      <c r="AA17" s="1278"/>
      <c r="AB17" s="1278"/>
      <c r="AC17" s="1278"/>
      <c r="AD17" s="1278"/>
      <c r="AE17" s="1278"/>
      <c r="AF17" s="1278"/>
      <c r="AG17" s="1278"/>
      <c r="AH17" s="1278"/>
      <c r="AI17" s="1278"/>
      <c r="AJ17" s="1278"/>
      <c r="AK17" s="1278"/>
      <c r="AL17" s="1278"/>
      <c r="AM17" s="1278"/>
      <c r="AN17" s="1278"/>
      <c r="AO17" s="1278"/>
      <c r="AP17" s="1278"/>
      <c r="AQ17" s="1278"/>
      <c r="AR17" s="1278"/>
      <c r="AS17" s="1278"/>
      <c r="AT17" s="1278"/>
      <c r="AU17" s="1278"/>
      <c r="AV17" s="1278"/>
      <c r="AW17" s="1278"/>
      <c r="AX17" s="1278"/>
      <c r="AY17" s="1278"/>
      <c r="AZ17" s="1278"/>
      <c r="BA17" s="1278"/>
      <c r="BB17" s="1278"/>
      <c r="BC17" s="1278"/>
      <c r="BD17" s="1278"/>
      <c r="BE17" s="1278"/>
      <c r="BF17" s="1278"/>
      <c r="BG17" s="1278"/>
      <c r="BH17" s="1278"/>
      <c r="BI17" s="1278"/>
      <c r="BJ17" s="1278"/>
      <c r="BK17" s="1278"/>
      <c r="BL17" s="1278"/>
      <c r="BM17" s="1278"/>
      <c r="BN17" s="1278"/>
      <c r="BO17" s="1278"/>
      <c r="BP17" s="1278"/>
      <c r="BQ17" s="1278"/>
      <c r="BR17" s="1278"/>
      <c r="BS17" s="1278"/>
      <c r="BT17" s="1278"/>
      <c r="BU17" s="1278"/>
      <c r="BV17" s="1278"/>
      <c r="BW17" s="1278"/>
      <c r="BX17" s="1278"/>
      <c r="BY17" s="1278"/>
      <c r="BZ17" s="1278"/>
      <c r="CA17" s="1278"/>
      <c r="CB17" s="1278"/>
      <c r="CC17" s="1278"/>
      <c r="CD17" s="1278"/>
      <c r="CE17" s="1278"/>
      <c r="CF17" s="1278"/>
      <c r="CG17" s="1278"/>
      <c r="CH17" s="1278"/>
      <c r="CI17" s="1278"/>
      <c r="CJ17" s="1278"/>
      <c r="CK17" s="1278"/>
      <c r="CL17" s="1278"/>
      <c r="CM17" s="1278"/>
      <c r="CN17" s="1278"/>
      <c r="CO17" s="1278"/>
      <c r="CP17" s="1278"/>
      <c r="CQ17" s="1278"/>
      <c r="CR17" s="1278"/>
      <c r="CS17" s="1278"/>
      <c r="CT17" s="1278"/>
      <c r="CU17" s="1278"/>
      <c r="CV17" s="1278"/>
      <c r="CW17" s="1278"/>
      <c r="CX17" s="1278"/>
      <c r="CY17" s="1278"/>
      <c r="CZ17" s="1278"/>
      <c r="DA17" s="1278"/>
      <c r="DB17" s="1278"/>
      <c r="DC17" s="1278"/>
      <c r="DD17" s="1278"/>
      <c r="DE17" s="1278"/>
    </row>
    <row r="18" spans="1:109" s="243" customFormat="1" ht="13.2" x14ac:dyDescent="0.2">
      <c r="A18" s="245"/>
      <c r="B18" s="1278"/>
      <c r="C18" s="1278"/>
      <c r="D18" s="1278"/>
      <c r="E18" s="1278"/>
      <c r="F18" s="1278"/>
      <c r="G18" s="1278"/>
      <c r="H18" s="1278"/>
      <c r="I18" s="1278"/>
      <c r="J18" s="1278"/>
      <c r="K18" s="1278"/>
      <c r="L18" s="1278"/>
      <c r="M18" s="1278"/>
      <c r="N18" s="1278"/>
      <c r="O18" s="1278"/>
      <c r="P18" s="1278"/>
      <c r="Q18" s="1278"/>
      <c r="R18" s="1278"/>
      <c r="S18" s="1278"/>
      <c r="T18" s="1278"/>
      <c r="U18" s="1278"/>
      <c r="V18" s="1278"/>
      <c r="W18" s="1278"/>
      <c r="X18" s="1278"/>
      <c r="Y18" s="1278"/>
      <c r="Z18" s="1278"/>
      <c r="AA18" s="1278"/>
      <c r="AB18" s="1278"/>
      <c r="AC18" s="1278"/>
      <c r="AD18" s="1278"/>
      <c r="AE18" s="1278"/>
      <c r="AF18" s="1278"/>
      <c r="AG18" s="1278"/>
      <c r="AH18" s="1278"/>
      <c r="AI18" s="1278"/>
      <c r="AJ18" s="1278"/>
      <c r="AK18" s="1278"/>
      <c r="AL18" s="1278"/>
      <c r="AM18" s="1278"/>
      <c r="AN18" s="1278"/>
      <c r="AO18" s="1278"/>
      <c r="AP18" s="1278"/>
      <c r="AQ18" s="1278"/>
      <c r="AR18" s="1278"/>
      <c r="AS18" s="1278"/>
      <c r="AT18" s="1278"/>
      <c r="AU18" s="1278"/>
      <c r="AV18" s="1278"/>
      <c r="AW18" s="1278"/>
      <c r="AX18" s="1278"/>
      <c r="AY18" s="1278"/>
      <c r="AZ18" s="1278"/>
      <c r="BA18" s="1278"/>
      <c r="BB18" s="1278"/>
      <c r="BC18" s="1278"/>
      <c r="BD18" s="1278"/>
      <c r="BE18" s="1278"/>
      <c r="BF18" s="1278"/>
      <c r="BG18" s="1278"/>
      <c r="BH18" s="1278"/>
      <c r="BI18" s="1278"/>
      <c r="BJ18" s="1278"/>
      <c r="BK18" s="1278"/>
      <c r="BL18" s="1278"/>
      <c r="BM18" s="1278"/>
      <c r="BN18" s="1278"/>
      <c r="BO18" s="1278"/>
      <c r="BP18" s="1278"/>
      <c r="BQ18" s="1278"/>
      <c r="BR18" s="1278"/>
      <c r="BS18" s="1278"/>
      <c r="BT18" s="1278"/>
      <c r="BU18" s="1278"/>
      <c r="BV18" s="1278"/>
      <c r="BW18" s="1278"/>
      <c r="BX18" s="1278"/>
      <c r="BY18" s="1278"/>
      <c r="BZ18" s="1278"/>
      <c r="CA18" s="1278"/>
      <c r="CB18" s="1278"/>
      <c r="CC18" s="1278"/>
      <c r="CD18" s="1278"/>
      <c r="CE18" s="1278"/>
      <c r="CF18" s="1278"/>
      <c r="CG18" s="1278"/>
      <c r="CH18" s="1278"/>
      <c r="CI18" s="1278"/>
      <c r="CJ18" s="1278"/>
      <c r="CK18" s="1278"/>
      <c r="CL18" s="1278"/>
      <c r="CM18" s="1278"/>
      <c r="CN18" s="1278"/>
      <c r="CO18" s="1278"/>
      <c r="CP18" s="1278"/>
      <c r="CQ18" s="1278"/>
      <c r="CR18" s="1278"/>
      <c r="CS18" s="1278"/>
      <c r="CT18" s="1278"/>
      <c r="CU18" s="1278"/>
      <c r="CV18" s="1278"/>
      <c r="CW18" s="1278"/>
      <c r="CX18" s="1278"/>
      <c r="CY18" s="1278"/>
      <c r="CZ18" s="1278"/>
      <c r="DA18" s="1278"/>
      <c r="DB18" s="1278"/>
      <c r="DC18" s="1278"/>
      <c r="DD18" s="1278"/>
      <c r="DE18" s="1278"/>
    </row>
    <row r="19" spans="1:109" ht="13.2" x14ac:dyDescent="0.2">
      <c r="DD19" s="245"/>
      <c r="DE19" s="245"/>
    </row>
    <row r="20" spans="1:109" ht="13.2" x14ac:dyDescent="0.2">
      <c r="DD20" s="245"/>
      <c r="DE20" s="245"/>
    </row>
    <row r="21" spans="1:109" ht="17.25" customHeight="1" x14ac:dyDescent="0.2">
      <c r="B21" s="1277"/>
      <c r="C21" s="247"/>
      <c r="D21" s="247"/>
      <c r="E21" s="247"/>
      <c r="F21" s="247"/>
      <c r="G21" s="247"/>
      <c r="H21" s="247"/>
      <c r="I21" s="247"/>
      <c r="J21" s="247"/>
      <c r="K21" s="247"/>
      <c r="L21" s="247"/>
      <c r="M21" s="247"/>
      <c r="N21" s="1276"/>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1276"/>
      <c r="AU21" s="247"/>
      <c r="AV21" s="247"/>
      <c r="AW21" s="247"/>
      <c r="AX21" s="247"/>
      <c r="AY21" s="247"/>
      <c r="AZ21" s="247"/>
      <c r="BA21" s="247"/>
      <c r="BB21" s="247"/>
      <c r="BC21" s="247"/>
      <c r="BD21" s="247"/>
      <c r="BE21" s="247"/>
      <c r="BF21" s="1276"/>
      <c r="BG21" s="247"/>
      <c r="BH21" s="247"/>
      <c r="BI21" s="247"/>
      <c r="BJ21" s="247"/>
      <c r="BK21" s="247"/>
      <c r="BL21" s="247"/>
      <c r="BM21" s="247"/>
      <c r="BN21" s="247"/>
      <c r="BO21" s="247"/>
      <c r="BP21" s="247"/>
      <c r="BQ21" s="247"/>
      <c r="BR21" s="1276"/>
      <c r="BS21" s="247"/>
      <c r="BT21" s="247"/>
      <c r="BU21" s="247"/>
      <c r="BV21" s="247"/>
      <c r="BW21" s="247"/>
      <c r="BX21" s="247"/>
      <c r="BY21" s="247"/>
      <c r="BZ21" s="247"/>
      <c r="CA21" s="247"/>
      <c r="CB21" s="247"/>
      <c r="CC21" s="247"/>
      <c r="CD21" s="1276"/>
      <c r="CE21" s="247"/>
      <c r="CF21" s="247"/>
      <c r="CG21" s="247"/>
      <c r="CH21" s="247"/>
      <c r="CI21" s="247"/>
      <c r="CJ21" s="247"/>
      <c r="CK21" s="247"/>
      <c r="CL21" s="247"/>
      <c r="CM21" s="247"/>
      <c r="CN21" s="247"/>
      <c r="CO21" s="247"/>
      <c r="CP21" s="1276"/>
      <c r="CQ21" s="247"/>
      <c r="CR21" s="247"/>
      <c r="CS21" s="247"/>
      <c r="CT21" s="247"/>
      <c r="CU21" s="247"/>
      <c r="CV21" s="247"/>
      <c r="CW21" s="247"/>
      <c r="CX21" s="247"/>
      <c r="CY21" s="247"/>
      <c r="CZ21" s="247"/>
      <c r="DA21" s="247"/>
      <c r="DB21" s="1276"/>
      <c r="DC21" s="247"/>
      <c r="DD21" s="248"/>
      <c r="DE21" s="245"/>
    </row>
    <row r="22" spans="1:109" ht="17.25" customHeight="1" x14ac:dyDescent="0.2">
      <c r="B22" s="249"/>
    </row>
    <row r="23" spans="1:109" ht="13.2" x14ac:dyDescent="0.2">
      <c r="B23" s="249"/>
    </row>
    <row r="24" spans="1:109" ht="13.2" x14ac:dyDescent="0.2">
      <c r="B24" s="249"/>
    </row>
    <row r="25" spans="1:109" ht="13.2" x14ac:dyDescent="0.2">
      <c r="B25" s="249"/>
    </row>
    <row r="26" spans="1:109" ht="13.2" x14ac:dyDescent="0.2">
      <c r="B26" s="249"/>
    </row>
    <row r="27" spans="1:109" ht="13.2" x14ac:dyDescent="0.2">
      <c r="B27" s="249"/>
    </row>
    <row r="28" spans="1:109" ht="13.2" x14ac:dyDescent="0.2">
      <c r="B28" s="249"/>
    </row>
    <row r="29" spans="1:109" ht="13.2" x14ac:dyDescent="0.2">
      <c r="B29" s="249"/>
    </row>
    <row r="30" spans="1:109" ht="13.2" x14ac:dyDescent="0.2">
      <c r="B30" s="249"/>
    </row>
    <row r="31" spans="1:109" ht="13.2" x14ac:dyDescent="0.2">
      <c r="B31" s="249"/>
    </row>
    <row r="32" spans="1:109" ht="13.2" x14ac:dyDescent="0.2">
      <c r="B32" s="249"/>
    </row>
    <row r="33" spans="2:109" ht="13.2" x14ac:dyDescent="0.2">
      <c r="B33" s="249"/>
    </row>
    <row r="34" spans="2:109" ht="13.2" x14ac:dyDescent="0.2">
      <c r="B34" s="249"/>
    </row>
    <row r="35" spans="2:109" ht="13.2" x14ac:dyDescent="0.2">
      <c r="B35" s="249"/>
    </row>
    <row r="36" spans="2:109" ht="13.2" x14ac:dyDescent="0.2">
      <c r="B36" s="249"/>
    </row>
    <row r="37" spans="2:109" ht="13.2" x14ac:dyDescent="0.2">
      <c r="B37" s="249"/>
    </row>
    <row r="38" spans="2:109" ht="13.2" x14ac:dyDescent="0.2">
      <c r="B38" s="249"/>
    </row>
    <row r="39" spans="2:109" ht="13.2" x14ac:dyDescent="0.2">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ht="13.2" x14ac:dyDescent="0.2">
      <c r="B40" s="1267"/>
      <c r="DD40" s="1267"/>
      <c r="DE40" s="245"/>
    </row>
    <row r="41" spans="2:109" ht="16.2" x14ac:dyDescent="0.2">
      <c r="B41" s="246" t="s">
        <v>617</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ht="13.2" x14ac:dyDescent="0.2">
      <c r="B42" s="249"/>
      <c r="G42" s="1264"/>
      <c r="I42" s="1263"/>
      <c r="J42" s="1263"/>
      <c r="K42" s="1263"/>
      <c r="AM42" s="1264"/>
      <c r="AN42" s="1264" t="s">
        <v>613</v>
      </c>
      <c r="AP42" s="1263"/>
      <c r="AQ42" s="1263"/>
      <c r="AR42" s="1263"/>
      <c r="AY42" s="1264"/>
      <c r="BA42" s="1263"/>
      <c r="BB42" s="1263"/>
      <c r="BC42" s="1263"/>
      <c r="BK42" s="1264"/>
      <c r="BM42" s="1263"/>
      <c r="BN42" s="1263"/>
      <c r="BO42" s="1263"/>
      <c r="BW42" s="1264"/>
      <c r="BY42" s="1263"/>
      <c r="BZ42" s="1263"/>
      <c r="CA42" s="1263"/>
      <c r="CI42" s="1264"/>
      <c r="CK42" s="1263"/>
      <c r="CL42" s="1263"/>
      <c r="CM42" s="1263"/>
      <c r="CU42" s="1264"/>
      <c r="CW42" s="1263"/>
      <c r="CX42" s="1263"/>
      <c r="CY42" s="1263"/>
    </row>
    <row r="43" spans="2:109" ht="13.5" customHeight="1" x14ac:dyDescent="0.2">
      <c r="B43" s="249"/>
      <c r="AN43" s="1262" t="s">
        <v>616</v>
      </c>
      <c r="AO43" s="1261"/>
      <c r="AP43" s="1261"/>
      <c r="AQ43" s="1261"/>
      <c r="AR43" s="1261"/>
      <c r="AS43" s="1261"/>
      <c r="AT43" s="1261"/>
      <c r="AU43" s="1261"/>
      <c r="AV43" s="1261"/>
      <c r="AW43" s="1261"/>
      <c r="AX43" s="1261"/>
      <c r="AY43" s="1261"/>
      <c r="AZ43" s="1261"/>
      <c r="BA43" s="1261"/>
      <c r="BB43" s="1261"/>
      <c r="BC43" s="1261"/>
      <c r="BD43" s="1261"/>
      <c r="BE43" s="1261"/>
      <c r="BF43" s="1261"/>
      <c r="BG43" s="1261"/>
      <c r="BH43" s="1261"/>
      <c r="BI43" s="1261"/>
      <c r="BJ43" s="1261"/>
      <c r="BK43" s="1261"/>
      <c r="BL43" s="1261"/>
      <c r="BM43" s="1261"/>
      <c r="BN43" s="1261"/>
      <c r="BO43" s="1261"/>
      <c r="BP43" s="1261"/>
      <c r="BQ43" s="1261"/>
      <c r="BR43" s="1261"/>
      <c r="BS43" s="1261"/>
      <c r="BT43" s="1261"/>
      <c r="BU43" s="1261"/>
      <c r="BV43" s="1261"/>
      <c r="BW43" s="1261"/>
      <c r="BX43" s="1261"/>
      <c r="BY43" s="1261"/>
      <c r="BZ43" s="1261"/>
      <c r="CA43" s="1261"/>
      <c r="CB43" s="1261"/>
      <c r="CC43" s="1261"/>
      <c r="CD43" s="1261"/>
      <c r="CE43" s="1261"/>
      <c r="CF43" s="1261"/>
      <c r="CG43" s="1261"/>
      <c r="CH43" s="1261"/>
      <c r="CI43" s="1261"/>
      <c r="CJ43" s="1261"/>
      <c r="CK43" s="1261"/>
      <c r="CL43" s="1261"/>
      <c r="CM43" s="1261"/>
      <c r="CN43" s="1261"/>
      <c r="CO43" s="1261"/>
      <c r="CP43" s="1261"/>
      <c r="CQ43" s="1261"/>
      <c r="CR43" s="1261"/>
      <c r="CS43" s="1261"/>
      <c r="CT43" s="1261"/>
      <c r="CU43" s="1261"/>
      <c r="CV43" s="1261"/>
      <c r="CW43" s="1261"/>
      <c r="CX43" s="1261"/>
      <c r="CY43" s="1261"/>
      <c r="CZ43" s="1261"/>
      <c r="DA43" s="1261"/>
      <c r="DB43" s="1261"/>
      <c r="DC43" s="1260"/>
    </row>
    <row r="44" spans="2:109" ht="13.2" x14ac:dyDescent="0.2">
      <c r="B44" s="249"/>
      <c r="AN44" s="1259"/>
      <c r="AO44" s="1258"/>
      <c r="AP44" s="1258"/>
      <c r="AQ44" s="1258"/>
      <c r="AR44" s="1258"/>
      <c r="AS44" s="1258"/>
      <c r="AT44" s="1258"/>
      <c r="AU44" s="1258"/>
      <c r="AV44" s="1258"/>
      <c r="AW44" s="1258"/>
      <c r="AX44" s="1258"/>
      <c r="AY44" s="1258"/>
      <c r="AZ44" s="1258"/>
      <c r="BA44" s="1258"/>
      <c r="BB44" s="1258"/>
      <c r="BC44" s="1258"/>
      <c r="BD44" s="1258"/>
      <c r="BE44" s="1258"/>
      <c r="BF44" s="1258"/>
      <c r="BG44" s="1258"/>
      <c r="BH44" s="1258"/>
      <c r="BI44" s="1258"/>
      <c r="BJ44" s="1258"/>
      <c r="BK44" s="1258"/>
      <c r="BL44" s="1258"/>
      <c r="BM44" s="1258"/>
      <c r="BN44" s="1258"/>
      <c r="BO44" s="1258"/>
      <c r="BP44" s="1258"/>
      <c r="BQ44" s="1258"/>
      <c r="BR44" s="1258"/>
      <c r="BS44" s="1258"/>
      <c r="BT44" s="1258"/>
      <c r="BU44" s="1258"/>
      <c r="BV44" s="1258"/>
      <c r="BW44" s="1258"/>
      <c r="BX44" s="1258"/>
      <c r="BY44" s="1258"/>
      <c r="BZ44" s="1258"/>
      <c r="CA44" s="1258"/>
      <c r="CB44" s="1258"/>
      <c r="CC44" s="1258"/>
      <c r="CD44" s="1258"/>
      <c r="CE44" s="1258"/>
      <c r="CF44" s="1258"/>
      <c r="CG44" s="1258"/>
      <c r="CH44" s="1258"/>
      <c r="CI44" s="1258"/>
      <c r="CJ44" s="1258"/>
      <c r="CK44" s="1258"/>
      <c r="CL44" s="1258"/>
      <c r="CM44" s="1258"/>
      <c r="CN44" s="1258"/>
      <c r="CO44" s="1258"/>
      <c r="CP44" s="1258"/>
      <c r="CQ44" s="1258"/>
      <c r="CR44" s="1258"/>
      <c r="CS44" s="1258"/>
      <c r="CT44" s="1258"/>
      <c r="CU44" s="1258"/>
      <c r="CV44" s="1258"/>
      <c r="CW44" s="1258"/>
      <c r="CX44" s="1258"/>
      <c r="CY44" s="1258"/>
      <c r="CZ44" s="1258"/>
      <c r="DA44" s="1258"/>
      <c r="DB44" s="1258"/>
      <c r="DC44" s="1257"/>
    </row>
    <row r="45" spans="2:109" ht="13.2" x14ac:dyDescent="0.2">
      <c r="B45" s="249"/>
      <c r="AN45" s="1259"/>
      <c r="AO45" s="1258"/>
      <c r="AP45" s="1258"/>
      <c r="AQ45" s="1258"/>
      <c r="AR45" s="1258"/>
      <c r="AS45" s="1258"/>
      <c r="AT45" s="1258"/>
      <c r="AU45" s="1258"/>
      <c r="AV45" s="1258"/>
      <c r="AW45" s="1258"/>
      <c r="AX45" s="1258"/>
      <c r="AY45" s="1258"/>
      <c r="AZ45" s="1258"/>
      <c r="BA45" s="1258"/>
      <c r="BB45" s="1258"/>
      <c r="BC45" s="1258"/>
      <c r="BD45" s="1258"/>
      <c r="BE45" s="1258"/>
      <c r="BF45" s="1258"/>
      <c r="BG45" s="1258"/>
      <c r="BH45" s="1258"/>
      <c r="BI45" s="1258"/>
      <c r="BJ45" s="1258"/>
      <c r="BK45" s="1258"/>
      <c r="BL45" s="1258"/>
      <c r="BM45" s="1258"/>
      <c r="BN45" s="1258"/>
      <c r="BO45" s="1258"/>
      <c r="BP45" s="1258"/>
      <c r="BQ45" s="1258"/>
      <c r="BR45" s="1258"/>
      <c r="BS45" s="1258"/>
      <c r="BT45" s="1258"/>
      <c r="BU45" s="1258"/>
      <c r="BV45" s="1258"/>
      <c r="BW45" s="1258"/>
      <c r="BX45" s="1258"/>
      <c r="BY45" s="1258"/>
      <c r="BZ45" s="1258"/>
      <c r="CA45" s="1258"/>
      <c r="CB45" s="1258"/>
      <c r="CC45" s="1258"/>
      <c r="CD45" s="1258"/>
      <c r="CE45" s="1258"/>
      <c r="CF45" s="1258"/>
      <c r="CG45" s="1258"/>
      <c r="CH45" s="1258"/>
      <c r="CI45" s="1258"/>
      <c r="CJ45" s="1258"/>
      <c r="CK45" s="1258"/>
      <c r="CL45" s="1258"/>
      <c r="CM45" s="1258"/>
      <c r="CN45" s="1258"/>
      <c r="CO45" s="1258"/>
      <c r="CP45" s="1258"/>
      <c r="CQ45" s="1258"/>
      <c r="CR45" s="1258"/>
      <c r="CS45" s="1258"/>
      <c r="CT45" s="1258"/>
      <c r="CU45" s="1258"/>
      <c r="CV45" s="1258"/>
      <c r="CW45" s="1258"/>
      <c r="CX45" s="1258"/>
      <c r="CY45" s="1258"/>
      <c r="CZ45" s="1258"/>
      <c r="DA45" s="1258"/>
      <c r="DB45" s="1258"/>
      <c r="DC45" s="1257"/>
    </row>
    <row r="46" spans="2:109" ht="13.2" x14ac:dyDescent="0.2">
      <c r="B46" s="249"/>
      <c r="AN46" s="1259"/>
      <c r="AO46" s="1258"/>
      <c r="AP46" s="1258"/>
      <c r="AQ46" s="1258"/>
      <c r="AR46" s="1258"/>
      <c r="AS46" s="1258"/>
      <c r="AT46" s="1258"/>
      <c r="AU46" s="1258"/>
      <c r="AV46" s="1258"/>
      <c r="AW46" s="1258"/>
      <c r="AX46" s="1258"/>
      <c r="AY46" s="1258"/>
      <c r="AZ46" s="1258"/>
      <c r="BA46" s="1258"/>
      <c r="BB46" s="1258"/>
      <c r="BC46" s="1258"/>
      <c r="BD46" s="1258"/>
      <c r="BE46" s="1258"/>
      <c r="BF46" s="1258"/>
      <c r="BG46" s="1258"/>
      <c r="BH46" s="1258"/>
      <c r="BI46" s="1258"/>
      <c r="BJ46" s="1258"/>
      <c r="BK46" s="1258"/>
      <c r="BL46" s="1258"/>
      <c r="BM46" s="1258"/>
      <c r="BN46" s="1258"/>
      <c r="BO46" s="1258"/>
      <c r="BP46" s="1258"/>
      <c r="BQ46" s="1258"/>
      <c r="BR46" s="1258"/>
      <c r="BS46" s="1258"/>
      <c r="BT46" s="1258"/>
      <c r="BU46" s="1258"/>
      <c r="BV46" s="1258"/>
      <c r="BW46" s="1258"/>
      <c r="BX46" s="1258"/>
      <c r="BY46" s="1258"/>
      <c r="BZ46" s="1258"/>
      <c r="CA46" s="1258"/>
      <c r="CB46" s="1258"/>
      <c r="CC46" s="1258"/>
      <c r="CD46" s="1258"/>
      <c r="CE46" s="1258"/>
      <c r="CF46" s="1258"/>
      <c r="CG46" s="1258"/>
      <c r="CH46" s="1258"/>
      <c r="CI46" s="1258"/>
      <c r="CJ46" s="1258"/>
      <c r="CK46" s="1258"/>
      <c r="CL46" s="1258"/>
      <c r="CM46" s="1258"/>
      <c r="CN46" s="1258"/>
      <c r="CO46" s="1258"/>
      <c r="CP46" s="1258"/>
      <c r="CQ46" s="1258"/>
      <c r="CR46" s="1258"/>
      <c r="CS46" s="1258"/>
      <c r="CT46" s="1258"/>
      <c r="CU46" s="1258"/>
      <c r="CV46" s="1258"/>
      <c r="CW46" s="1258"/>
      <c r="CX46" s="1258"/>
      <c r="CY46" s="1258"/>
      <c r="CZ46" s="1258"/>
      <c r="DA46" s="1258"/>
      <c r="DB46" s="1258"/>
      <c r="DC46" s="1257"/>
    </row>
    <row r="47" spans="2:109" ht="13.2" x14ac:dyDescent="0.2">
      <c r="B47" s="249"/>
      <c r="AN47" s="1256"/>
      <c r="AO47" s="1255"/>
      <c r="AP47" s="1255"/>
      <c r="AQ47" s="1255"/>
      <c r="AR47" s="1255"/>
      <c r="AS47" s="1255"/>
      <c r="AT47" s="1255"/>
      <c r="AU47" s="1255"/>
      <c r="AV47" s="1255"/>
      <c r="AW47" s="1255"/>
      <c r="AX47" s="1255"/>
      <c r="AY47" s="1255"/>
      <c r="AZ47" s="1255"/>
      <c r="BA47" s="1255"/>
      <c r="BB47" s="1255"/>
      <c r="BC47" s="1255"/>
      <c r="BD47" s="1255"/>
      <c r="BE47" s="1255"/>
      <c r="BF47" s="1255"/>
      <c r="BG47" s="1255"/>
      <c r="BH47" s="1255"/>
      <c r="BI47" s="1255"/>
      <c r="BJ47" s="1255"/>
      <c r="BK47" s="1255"/>
      <c r="BL47" s="1255"/>
      <c r="BM47" s="1255"/>
      <c r="BN47" s="1255"/>
      <c r="BO47" s="1255"/>
      <c r="BP47" s="1255"/>
      <c r="BQ47" s="1255"/>
      <c r="BR47" s="1255"/>
      <c r="BS47" s="1255"/>
      <c r="BT47" s="1255"/>
      <c r="BU47" s="1255"/>
      <c r="BV47" s="1255"/>
      <c r="BW47" s="1255"/>
      <c r="BX47" s="1255"/>
      <c r="BY47" s="1255"/>
      <c r="BZ47" s="1255"/>
      <c r="CA47" s="1255"/>
      <c r="CB47" s="1255"/>
      <c r="CC47" s="1255"/>
      <c r="CD47" s="1255"/>
      <c r="CE47" s="1255"/>
      <c r="CF47" s="1255"/>
      <c r="CG47" s="1255"/>
      <c r="CH47" s="1255"/>
      <c r="CI47" s="1255"/>
      <c r="CJ47" s="1255"/>
      <c r="CK47" s="1255"/>
      <c r="CL47" s="1255"/>
      <c r="CM47" s="1255"/>
      <c r="CN47" s="1255"/>
      <c r="CO47" s="1255"/>
      <c r="CP47" s="1255"/>
      <c r="CQ47" s="1255"/>
      <c r="CR47" s="1255"/>
      <c r="CS47" s="1255"/>
      <c r="CT47" s="1255"/>
      <c r="CU47" s="1255"/>
      <c r="CV47" s="1255"/>
      <c r="CW47" s="1255"/>
      <c r="CX47" s="1255"/>
      <c r="CY47" s="1255"/>
      <c r="CZ47" s="1255"/>
      <c r="DA47" s="1255"/>
      <c r="DB47" s="1255"/>
      <c r="DC47" s="1254"/>
    </row>
    <row r="48" spans="2:109" ht="13.2" x14ac:dyDescent="0.2">
      <c r="B48" s="249"/>
      <c r="H48" s="1241"/>
      <c r="I48" s="1241"/>
      <c r="J48" s="1241"/>
      <c r="AN48" s="1241"/>
      <c r="AO48" s="1241"/>
      <c r="AP48" s="1241"/>
      <c r="AZ48" s="1241"/>
      <c r="BA48" s="1241"/>
      <c r="BB48" s="1241"/>
      <c r="BL48" s="1241"/>
      <c r="BM48" s="1241"/>
      <c r="BN48" s="1241"/>
      <c r="BX48" s="1241"/>
      <c r="BY48" s="1241"/>
      <c r="BZ48" s="1241"/>
      <c r="CJ48" s="1241"/>
      <c r="CK48" s="1241"/>
      <c r="CL48" s="1241"/>
      <c r="CV48" s="1241"/>
      <c r="CW48" s="1241"/>
      <c r="CX48" s="1241"/>
    </row>
    <row r="49" spans="1:109" ht="13.2" x14ac:dyDescent="0.2">
      <c r="B49" s="249"/>
      <c r="AN49" s="245" t="s">
        <v>611</v>
      </c>
    </row>
    <row r="50" spans="1:109" ht="13.2" x14ac:dyDescent="0.2">
      <c r="B50" s="249"/>
      <c r="G50" s="1239"/>
      <c r="H50" s="1239"/>
      <c r="I50" s="1239"/>
      <c r="J50" s="1239"/>
      <c r="K50" s="1248"/>
      <c r="L50" s="1248"/>
      <c r="M50" s="1247"/>
      <c r="N50" s="1247"/>
      <c r="AN50" s="1246"/>
      <c r="AO50" s="1245"/>
      <c r="AP50" s="1245"/>
      <c r="AQ50" s="1245"/>
      <c r="AR50" s="1245"/>
      <c r="AS50" s="1245"/>
      <c r="AT50" s="1245"/>
      <c r="AU50" s="1245"/>
      <c r="AV50" s="1245"/>
      <c r="AW50" s="1245"/>
      <c r="AX50" s="1245"/>
      <c r="AY50" s="1245"/>
      <c r="AZ50" s="1245"/>
      <c r="BA50" s="1245"/>
      <c r="BB50" s="1245"/>
      <c r="BC50" s="1245"/>
      <c r="BD50" s="1245"/>
      <c r="BE50" s="1245"/>
      <c r="BF50" s="1245"/>
      <c r="BG50" s="1245"/>
      <c r="BH50" s="1245"/>
      <c r="BI50" s="1245"/>
      <c r="BJ50" s="1245"/>
      <c r="BK50" s="1245"/>
      <c r="BL50" s="1245"/>
      <c r="BM50" s="1245"/>
      <c r="BN50" s="1245"/>
      <c r="BO50" s="1244"/>
      <c r="BP50" s="1236" t="s">
        <v>558</v>
      </c>
      <c r="BQ50" s="1236"/>
      <c r="BR50" s="1236"/>
      <c r="BS50" s="1236"/>
      <c r="BT50" s="1236"/>
      <c r="BU50" s="1236"/>
      <c r="BV50" s="1236"/>
      <c r="BW50" s="1236"/>
      <c r="BX50" s="1236" t="s">
        <v>559</v>
      </c>
      <c r="BY50" s="1236"/>
      <c r="BZ50" s="1236"/>
      <c r="CA50" s="1236"/>
      <c r="CB50" s="1236"/>
      <c r="CC50" s="1236"/>
      <c r="CD50" s="1236"/>
      <c r="CE50" s="1236"/>
      <c r="CF50" s="1236" t="s">
        <v>560</v>
      </c>
      <c r="CG50" s="1236"/>
      <c r="CH50" s="1236"/>
      <c r="CI50" s="1236"/>
      <c r="CJ50" s="1236"/>
      <c r="CK50" s="1236"/>
      <c r="CL50" s="1236"/>
      <c r="CM50" s="1236"/>
      <c r="CN50" s="1236" t="s">
        <v>561</v>
      </c>
      <c r="CO50" s="1236"/>
      <c r="CP50" s="1236"/>
      <c r="CQ50" s="1236"/>
      <c r="CR50" s="1236"/>
      <c r="CS50" s="1236"/>
      <c r="CT50" s="1236"/>
      <c r="CU50" s="1236"/>
      <c r="CV50" s="1236" t="s">
        <v>562</v>
      </c>
      <c r="CW50" s="1236"/>
      <c r="CX50" s="1236"/>
      <c r="CY50" s="1236"/>
      <c r="CZ50" s="1236"/>
      <c r="DA50" s="1236"/>
      <c r="DB50" s="1236"/>
      <c r="DC50" s="1236"/>
    </row>
    <row r="51" spans="1:109" ht="13.5" customHeight="1" x14ac:dyDescent="0.2">
      <c r="B51" s="249"/>
      <c r="G51" s="1243"/>
      <c r="H51" s="1243"/>
      <c r="I51" s="1275"/>
      <c r="J51" s="1275"/>
      <c r="K51" s="1242"/>
      <c r="L51" s="1242"/>
      <c r="M51" s="1242"/>
      <c r="N51" s="1242"/>
      <c r="AM51" s="1241"/>
      <c r="AN51" s="1235" t="s">
        <v>610</v>
      </c>
      <c r="AO51" s="1235"/>
      <c r="AP51" s="1235"/>
      <c r="AQ51" s="1235"/>
      <c r="AR51" s="1235"/>
      <c r="AS51" s="1235"/>
      <c r="AT51" s="1235"/>
      <c r="AU51" s="1235"/>
      <c r="AV51" s="1235"/>
      <c r="AW51" s="1235"/>
      <c r="AX51" s="1235"/>
      <c r="AY51" s="1235"/>
      <c r="AZ51" s="1235"/>
      <c r="BA51" s="1235"/>
      <c r="BB51" s="1235" t="s">
        <v>608</v>
      </c>
      <c r="BC51" s="1235"/>
      <c r="BD51" s="1235"/>
      <c r="BE51" s="1235"/>
      <c r="BF51" s="1235"/>
      <c r="BG51" s="1235"/>
      <c r="BH51" s="1235"/>
      <c r="BI51" s="1235"/>
      <c r="BJ51" s="1235"/>
      <c r="BK51" s="1235"/>
      <c r="BL51" s="1235"/>
      <c r="BM51" s="1235"/>
      <c r="BN51" s="1235"/>
      <c r="BO51" s="1235"/>
      <c r="BP51" s="1234">
        <v>143.6</v>
      </c>
      <c r="BQ51" s="1234"/>
      <c r="BR51" s="1234"/>
      <c r="BS51" s="1234"/>
      <c r="BT51" s="1234"/>
      <c r="BU51" s="1234"/>
      <c r="BV51" s="1234"/>
      <c r="BW51" s="1234"/>
      <c r="BX51" s="1234">
        <v>126.7</v>
      </c>
      <c r="BY51" s="1234"/>
      <c r="BZ51" s="1234"/>
      <c r="CA51" s="1234"/>
      <c r="CB51" s="1234"/>
      <c r="CC51" s="1234"/>
      <c r="CD51" s="1234"/>
      <c r="CE51" s="1234"/>
      <c r="CF51" s="1234">
        <v>100.3</v>
      </c>
      <c r="CG51" s="1234"/>
      <c r="CH51" s="1234"/>
      <c r="CI51" s="1234"/>
      <c r="CJ51" s="1234"/>
      <c r="CK51" s="1234"/>
      <c r="CL51" s="1234"/>
      <c r="CM51" s="1234"/>
      <c r="CN51" s="1234">
        <v>89.9</v>
      </c>
      <c r="CO51" s="1234"/>
      <c r="CP51" s="1234"/>
      <c r="CQ51" s="1234"/>
      <c r="CR51" s="1234"/>
      <c r="CS51" s="1234"/>
      <c r="CT51" s="1234"/>
      <c r="CU51" s="1234"/>
      <c r="CV51" s="1234">
        <v>75</v>
      </c>
      <c r="CW51" s="1234"/>
      <c r="CX51" s="1234"/>
      <c r="CY51" s="1234"/>
      <c r="CZ51" s="1234"/>
      <c r="DA51" s="1234"/>
      <c r="DB51" s="1234"/>
      <c r="DC51" s="1234"/>
    </row>
    <row r="52" spans="1:109" ht="13.2" x14ac:dyDescent="0.2">
      <c r="B52" s="249"/>
      <c r="G52" s="1243"/>
      <c r="H52" s="1243"/>
      <c r="I52" s="1275"/>
      <c r="J52" s="1275"/>
      <c r="K52" s="1242"/>
      <c r="L52" s="1242"/>
      <c r="M52" s="1242"/>
      <c r="N52" s="1242"/>
      <c r="AM52" s="1241"/>
      <c r="AN52" s="1235"/>
      <c r="AO52" s="1235"/>
      <c r="AP52" s="1235"/>
      <c r="AQ52" s="1235"/>
      <c r="AR52" s="1235"/>
      <c r="AS52" s="1235"/>
      <c r="AT52" s="1235"/>
      <c r="AU52" s="1235"/>
      <c r="AV52" s="1235"/>
      <c r="AW52" s="1235"/>
      <c r="AX52" s="1235"/>
      <c r="AY52" s="1235"/>
      <c r="AZ52" s="1235"/>
      <c r="BA52" s="1235"/>
      <c r="BB52" s="1235"/>
      <c r="BC52" s="1235"/>
      <c r="BD52" s="1235"/>
      <c r="BE52" s="1235"/>
      <c r="BF52" s="1235"/>
      <c r="BG52" s="1235"/>
      <c r="BH52" s="1235"/>
      <c r="BI52" s="1235"/>
      <c r="BJ52" s="1235"/>
      <c r="BK52" s="1235"/>
      <c r="BL52" s="1235"/>
      <c r="BM52" s="1235"/>
      <c r="BN52" s="1235"/>
      <c r="BO52" s="1235"/>
      <c r="BP52" s="1234"/>
      <c r="BQ52" s="1234"/>
      <c r="BR52" s="1234"/>
      <c r="BS52" s="1234"/>
      <c r="BT52" s="1234"/>
      <c r="BU52" s="1234"/>
      <c r="BV52" s="1234"/>
      <c r="BW52" s="1234"/>
      <c r="BX52" s="1234"/>
      <c r="BY52" s="1234"/>
      <c r="BZ52" s="1234"/>
      <c r="CA52" s="1234"/>
      <c r="CB52" s="1234"/>
      <c r="CC52" s="1234"/>
      <c r="CD52" s="1234"/>
      <c r="CE52" s="1234"/>
      <c r="CF52" s="1234"/>
      <c r="CG52" s="1234"/>
      <c r="CH52" s="1234"/>
      <c r="CI52" s="1234"/>
      <c r="CJ52" s="1234"/>
      <c r="CK52" s="1234"/>
      <c r="CL52" s="1234"/>
      <c r="CM52" s="1234"/>
      <c r="CN52" s="1234"/>
      <c r="CO52" s="1234"/>
      <c r="CP52" s="1234"/>
      <c r="CQ52" s="1234"/>
      <c r="CR52" s="1234"/>
      <c r="CS52" s="1234"/>
      <c r="CT52" s="1234"/>
      <c r="CU52" s="1234"/>
      <c r="CV52" s="1234"/>
      <c r="CW52" s="1234"/>
      <c r="CX52" s="1234"/>
      <c r="CY52" s="1234"/>
      <c r="CZ52" s="1234"/>
      <c r="DA52" s="1234"/>
      <c r="DB52" s="1234"/>
      <c r="DC52" s="1234"/>
    </row>
    <row r="53" spans="1:109" ht="13.2" x14ac:dyDescent="0.2">
      <c r="A53" s="1263"/>
      <c r="B53" s="249"/>
      <c r="G53" s="1243"/>
      <c r="H53" s="1243"/>
      <c r="I53" s="1239"/>
      <c r="J53" s="1239"/>
      <c r="K53" s="1242"/>
      <c r="L53" s="1242"/>
      <c r="M53" s="1242"/>
      <c r="N53" s="1242"/>
      <c r="AM53" s="1241"/>
      <c r="AN53" s="1235"/>
      <c r="AO53" s="1235"/>
      <c r="AP53" s="1235"/>
      <c r="AQ53" s="1235"/>
      <c r="AR53" s="1235"/>
      <c r="AS53" s="1235"/>
      <c r="AT53" s="1235"/>
      <c r="AU53" s="1235"/>
      <c r="AV53" s="1235"/>
      <c r="AW53" s="1235"/>
      <c r="AX53" s="1235"/>
      <c r="AY53" s="1235"/>
      <c r="AZ53" s="1235"/>
      <c r="BA53" s="1235"/>
      <c r="BB53" s="1235" t="s">
        <v>615</v>
      </c>
      <c r="BC53" s="1235"/>
      <c r="BD53" s="1235"/>
      <c r="BE53" s="1235"/>
      <c r="BF53" s="1235"/>
      <c r="BG53" s="1235"/>
      <c r="BH53" s="1235"/>
      <c r="BI53" s="1235"/>
      <c r="BJ53" s="1235"/>
      <c r="BK53" s="1235"/>
      <c r="BL53" s="1235"/>
      <c r="BM53" s="1235"/>
      <c r="BN53" s="1235"/>
      <c r="BO53" s="1235"/>
      <c r="BP53" s="1234">
        <v>55.3</v>
      </c>
      <c r="BQ53" s="1234"/>
      <c r="BR53" s="1234"/>
      <c r="BS53" s="1234"/>
      <c r="BT53" s="1234"/>
      <c r="BU53" s="1234"/>
      <c r="BV53" s="1234"/>
      <c r="BW53" s="1234"/>
      <c r="BX53" s="1234">
        <v>57.1</v>
      </c>
      <c r="BY53" s="1234"/>
      <c r="BZ53" s="1234"/>
      <c r="CA53" s="1234"/>
      <c r="CB53" s="1234"/>
      <c r="CC53" s="1234"/>
      <c r="CD53" s="1234"/>
      <c r="CE53" s="1234"/>
      <c r="CF53" s="1234">
        <v>58.7</v>
      </c>
      <c r="CG53" s="1234"/>
      <c r="CH53" s="1234"/>
      <c r="CI53" s="1234"/>
      <c r="CJ53" s="1234"/>
      <c r="CK53" s="1234"/>
      <c r="CL53" s="1234"/>
      <c r="CM53" s="1234"/>
      <c r="CN53" s="1234">
        <v>60.3</v>
      </c>
      <c r="CO53" s="1234"/>
      <c r="CP53" s="1234"/>
      <c r="CQ53" s="1234"/>
      <c r="CR53" s="1234"/>
      <c r="CS53" s="1234"/>
      <c r="CT53" s="1234"/>
      <c r="CU53" s="1234"/>
      <c r="CV53" s="1234">
        <v>61.9</v>
      </c>
      <c r="CW53" s="1234"/>
      <c r="CX53" s="1234"/>
      <c r="CY53" s="1234"/>
      <c r="CZ53" s="1234"/>
      <c r="DA53" s="1234"/>
      <c r="DB53" s="1234"/>
      <c r="DC53" s="1234"/>
    </row>
    <row r="54" spans="1:109" ht="13.2" x14ac:dyDescent="0.2">
      <c r="A54" s="1263"/>
      <c r="B54" s="249"/>
      <c r="G54" s="1243"/>
      <c r="H54" s="1243"/>
      <c r="I54" s="1239"/>
      <c r="J54" s="1239"/>
      <c r="K54" s="1242"/>
      <c r="L54" s="1242"/>
      <c r="M54" s="1242"/>
      <c r="N54" s="1242"/>
      <c r="AM54" s="1241"/>
      <c r="AN54" s="1235"/>
      <c r="AO54" s="1235"/>
      <c r="AP54" s="1235"/>
      <c r="AQ54" s="1235"/>
      <c r="AR54" s="1235"/>
      <c r="AS54" s="1235"/>
      <c r="AT54" s="1235"/>
      <c r="AU54" s="1235"/>
      <c r="AV54" s="1235"/>
      <c r="AW54" s="1235"/>
      <c r="AX54" s="1235"/>
      <c r="AY54" s="1235"/>
      <c r="AZ54" s="1235"/>
      <c r="BA54" s="1235"/>
      <c r="BB54" s="1235"/>
      <c r="BC54" s="1235"/>
      <c r="BD54" s="1235"/>
      <c r="BE54" s="1235"/>
      <c r="BF54" s="1235"/>
      <c r="BG54" s="1235"/>
      <c r="BH54" s="1235"/>
      <c r="BI54" s="1235"/>
      <c r="BJ54" s="1235"/>
      <c r="BK54" s="1235"/>
      <c r="BL54" s="1235"/>
      <c r="BM54" s="1235"/>
      <c r="BN54" s="1235"/>
      <c r="BO54" s="1235"/>
      <c r="BP54" s="1234"/>
      <c r="BQ54" s="1234"/>
      <c r="BR54" s="1234"/>
      <c r="BS54" s="1234"/>
      <c r="BT54" s="1234"/>
      <c r="BU54" s="1234"/>
      <c r="BV54" s="1234"/>
      <c r="BW54" s="1234"/>
      <c r="BX54" s="1234"/>
      <c r="BY54" s="1234"/>
      <c r="BZ54" s="1234"/>
      <c r="CA54" s="1234"/>
      <c r="CB54" s="1234"/>
      <c r="CC54" s="1234"/>
      <c r="CD54" s="1234"/>
      <c r="CE54" s="1234"/>
      <c r="CF54" s="1234"/>
      <c r="CG54" s="1234"/>
      <c r="CH54" s="1234"/>
      <c r="CI54" s="1234"/>
      <c r="CJ54" s="1234"/>
      <c r="CK54" s="1234"/>
      <c r="CL54" s="1234"/>
      <c r="CM54" s="1234"/>
      <c r="CN54" s="1234"/>
      <c r="CO54" s="1234"/>
      <c r="CP54" s="1234"/>
      <c r="CQ54" s="1234"/>
      <c r="CR54" s="1234"/>
      <c r="CS54" s="1234"/>
      <c r="CT54" s="1234"/>
      <c r="CU54" s="1234"/>
      <c r="CV54" s="1234"/>
      <c r="CW54" s="1234"/>
      <c r="CX54" s="1234"/>
      <c r="CY54" s="1234"/>
      <c r="CZ54" s="1234"/>
      <c r="DA54" s="1234"/>
      <c r="DB54" s="1234"/>
      <c r="DC54" s="1234"/>
    </row>
    <row r="55" spans="1:109" ht="13.2" x14ac:dyDescent="0.2">
      <c r="A55" s="1263"/>
      <c r="B55" s="249"/>
      <c r="G55" s="1239"/>
      <c r="H55" s="1239"/>
      <c r="I55" s="1239"/>
      <c r="J55" s="1239"/>
      <c r="K55" s="1242"/>
      <c r="L55" s="1242"/>
      <c r="M55" s="1242"/>
      <c r="N55" s="1242"/>
      <c r="AN55" s="1236" t="s">
        <v>609</v>
      </c>
      <c r="AO55" s="1236"/>
      <c r="AP55" s="1236"/>
      <c r="AQ55" s="1236"/>
      <c r="AR55" s="1236"/>
      <c r="AS55" s="1236"/>
      <c r="AT55" s="1236"/>
      <c r="AU55" s="1236"/>
      <c r="AV55" s="1236"/>
      <c r="AW55" s="1236"/>
      <c r="AX55" s="1236"/>
      <c r="AY55" s="1236"/>
      <c r="AZ55" s="1236"/>
      <c r="BA55" s="1236"/>
      <c r="BB55" s="1235" t="s">
        <v>608</v>
      </c>
      <c r="BC55" s="1235"/>
      <c r="BD55" s="1235"/>
      <c r="BE55" s="1235"/>
      <c r="BF55" s="1235"/>
      <c r="BG55" s="1235"/>
      <c r="BH55" s="1235"/>
      <c r="BI55" s="1235"/>
      <c r="BJ55" s="1235"/>
      <c r="BK55" s="1235"/>
      <c r="BL55" s="1235"/>
      <c r="BM55" s="1235"/>
      <c r="BN55" s="1235"/>
      <c r="BO55" s="1235"/>
      <c r="BP55" s="1234">
        <v>31.9</v>
      </c>
      <c r="BQ55" s="1234"/>
      <c r="BR55" s="1234"/>
      <c r="BS55" s="1234"/>
      <c r="BT55" s="1234"/>
      <c r="BU55" s="1234"/>
      <c r="BV55" s="1234"/>
      <c r="BW55" s="1234"/>
      <c r="BX55" s="1234">
        <v>24.2</v>
      </c>
      <c r="BY55" s="1234"/>
      <c r="BZ55" s="1234"/>
      <c r="CA55" s="1234"/>
      <c r="CB55" s="1234"/>
      <c r="CC55" s="1234"/>
      <c r="CD55" s="1234"/>
      <c r="CE55" s="1234"/>
      <c r="CF55" s="1234">
        <v>22.1</v>
      </c>
      <c r="CG55" s="1234"/>
      <c r="CH55" s="1234"/>
      <c r="CI55" s="1234"/>
      <c r="CJ55" s="1234"/>
      <c r="CK55" s="1234"/>
      <c r="CL55" s="1234"/>
      <c r="CM55" s="1234"/>
      <c r="CN55" s="1234">
        <v>20.399999999999999</v>
      </c>
      <c r="CO55" s="1234"/>
      <c r="CP55" s="1234"/>
      <c r="CQ55" s="1234"/>
      <c r="CR55" s="1234"/>
      <c r="CS55" s="1234"/>
      <c r="CT55" s="1234"/>
      <c r="CU55" s="1234"/>
      <c r="CV55" s="1234">
        <v>11.2</v>
      </c>
      <c r="CW55" s="1234"/>
      <c r="CX55" s="1234"/>
      <c r="CY55" s="1234"/>
      <c r="CZ55" s="1234"/>
      <c r="DA55" s="1234"/>
      <c r="DB55" s="1234"/>
      <c r="DC55" s="1234"/>
    </row>
    <row r="56" spans="1:109" ht="13.2" x14ac:dyDescent="0.2">
      <c r="A56" s="1263"/>
      <c r="B56" s="249"/>
      <c r="G56" s="1239"/>
      <c r="H56" s="1239"/>
      <c r="I56" s="1239"/>
      <c r="J56" s="1239"/>
      <c r="K56" s="1242"/>
      <c r="L56" s="1242"/>
      <c r="M56" s="1242"/>
      <c r="N56" s="1242"/>
      <c r="AN56" s="1236"/>
      <c r="AO56" s="1236"/>
      <c r="AP56" s="1236"/>
      <c r="AQ56" s="1236"/>
      <c r="AR56" s="1236"/>
      <c r="AS56" s="1236"/>
      <c r="AT56" s="1236"/>
      <c r="AU56" s="1236"/>
      <c r="AV56" s="1236"/>
      <c r="AW56" s="1236"/>
      <c r="AX56" s="1236"/>
      <c r="AY56" s="1236"/>
      <c r="AZ56" s="1236"/>
      <c r="BA56" s="1236"/>
      <c r="BB56" s="1235"/>
      <c r="BC56" s="1235"/>
      <c r="BD56" s="1235"/>
      <c r="BE56" s="1235"/>
      <c r="BF56" s="1235"/>
      <c r="BG56" s="1235"/>
      <c r="BH56" s="1235"/>
      <c r="BI56" s="1235"/>
      <c r="BJ56" s="1235"/>
      <c r="BK56" s="1235"/>
      <c r="BL56" s="1235"/>
      <c r="BM56" s="1235"/>
      <c r="BN56" s="1235"/>
      <c r="BO56" s="1235"/>
      <c r="BP56" s="1234"/>
      <c r="BQ56" s="1234"/>
      <c r="BR56" s="1234"/>
      <c r="BS56" s="1234"/>
      <c r="BT56" s="1234"/>
      <c r="BU56" s="1234"/>
      <c r="BV56" s="1234"/>
      <c r="BW56" s="1234"/>
      <c r="BX56" s="1234"/>
      <c r="BY56" s="1234"/>
      <c r="BZ56" s="1234"/>
      <c r="CA56" s="1234"/>
      <c r="CB56" s="1234"/>
      <c r="CC56" s="1234"/>
      <c r="CD56" s="1234"/>
      <c r="CE56" s="1234"/>
      <c r="CF56" s="1234"/>
      <c r="CG56" s="1234"/>
      <c r="CH56" s="1234"/>
      <c r="CI56" s="1234"/>
      <c r="CJ56" s="1234"/>
      <c r="CK56" s="1234"/>
      <c r="CL56" s="1234"/>
      <c r="CM56" s="1234"/>
      <c r="CN56" s="1234"/>
      <c r="CO56" s="1234"/>
      <c r="CP56" s="1234"/>
      <c r="CQ56" s="1234"/>
      <c r="CR56" s="1234"/>
      <c r="CS56" s="1234"/>
      <c r="CT56" s="1234"/>
      <c r="CU56" s="1234"/>
      <c r="CV56" s="1234"/>
      <c r="CW56" s="1234"/>
      <c r="CX56" s="1234"/>
      <c r="CY56" s="1234"/>
      <c r="CZ56" s="1234"/>
      <c r="DA56" s="1234"/>
      <c r="DB56" s="1234"/>
      <c r="DC56" s="1234"/>
    </row>
    <row r="57" spans="1:109" s="1263" customFormat="1" ht="13.2" x14ac:dyDescent="0.2">
      <c r="B57" s="1268"/>
      <c r="G57" s="1239"/>
      <c r="H57" s="1239"/>
      <c r="I57" s="1238"/>
      <c r="J57" s="1238"/>
      <c r="K57" s="1242"/>
      <c r="L57" s="1242"/>
      <c r="M57" s="1242"/>
      <c r="N57" s="1242"/>
      <c r="AM57" s="245"/>
      <c r="AN57" s="1236"/>
      <c r="AO57" s="1236"/>
      <c r="AP57" s="1236"/>
      <c r="AQ57" s="1236"/>
      <c r="AR57" s="1236"/>
      <c r="AS57" s="1236"/>
      <c r="AT57" s="1236"/>
      <c r="AU57" s="1236"/>
      <c r="AV57" s="1236"/>
      <c r="AW57" s="1236"/>
      <c r="AX57" s="1236"/>
      <c r="AY57" s="1236"/>
      <c r="AZ57" s="1236"/>
      <c r="BA57" s="1236"/>
      <c r="BB57" s="1235" t="s">
        <v>615</v>
      </c>
      <c r="BC57" s="1235"/>
      <c r="BD57" s="1235"/>
      <c r="BE57" s="1235"/>
      <c r="BF57" s="1235"/>
      <c r="BG57" s="1235"/>
      <c r="BH57" s="1235"/>
      <c r="BI57" s="1235"/>
      <c r="BJ57" s="1235"/>
      <c r="BK57" s="1235"/>
      <c r="BL57" s="1235"/>
      <c r="BM57" s="1235"/>
      <c r="BN57" s="1235"/>
      <c r="BO57" s="1235"/>
      <c r="BP57" s="1234">
        <v>59.4</v>
      </c>
      <c r="BQ57" s="1234"/>
      <c r="BR57" s="1234"/>
      <c r="BS57" s="1234"/>
      <c r="BT57" s="1234"/>
      <c r="BU57" s="1234"/>
      <c r="BV57" s="1234"/>
      <c r="BW57" s="1234"/>
      <c r="BX57" s="1234">
        <v>60.1</v>
      </c>
      <c r="BY57" s="1234"/>
      <c r="BZ57" s="1234"/>
      <c r="CA57" s="1234"/>
      <c r="CB57" s="1234"/>
      <c r="CC57" s="1234"/>
      <c r="CD57" s="1234"/>
      <c r="CE57" s="1234"/>
      <c r="CF57" s="1234">
        <v>61.5</v>
      </c>
      <c r="CG57" s="1234"/>
      <c r="CH57" s="1234"/>
      <c r="CI57" s="1234"/>
      <c r="CJ57" s="1234"/>
      <c r="CK57" s="1234"/>
      <c r="CL57" s="1234"/>
      <c r="CM57" s="1234"/>
      <c r="CN57" s="1234">
        <v>63.1</v>
      </c>
      <c r="CO57" s="1234"/>
      <c r="CP57" s="1234"/>
      <c r="CQ57" s="1234"/>
      <c r="CR57" s="1234"/>
      <c r="CS57" s="1234"/>
      <c r="CT57" s="1234"/>
      <c r="CU57" s="1234"/>
      <c r="CV57" s="1234">
        <v>63.2</v>
      </c>
      <c r="CW57" s="1234"/>
      <c r="CX57" s="1234"/>
      <c r="CY57" s="1234"/>
      <c r="CZ57" s="1234"/>
      <c r="DA57" s="1234"/>
      <c r="DB57" s="1234"/>
      <c r="DC57" s="1234"/>
      <c r="DD57" s="1273"/>
      <c r="DE57" s="1268"/>
    </row>
    <row r="58" spans="1:109" s="1263" customFormat="1" ht="13.2" x14ac:dyDescent="0.2">
      <c r="A58" s="245"/>
      <c r="B58" s="1268"/>
      <c r="G58" s="1239"/>
      <c r="H58" s="1239"/>
      <c r="I58" s="1238"/>
      <c r="J58" s="1238"/>
      <c r="K58" s="1242"/>
      <c r="L58" s="1242"/>
      <c r="M58" s="1242"/>
      <c r="N58" s="1242"/>
      <c r="AM58" s="245"/>
      <c r="AN58" s="1236"/>
      <c r="AO58" s="1236"/>
      <c r="AP58" s="1236"/>
      <c r="AQ58" s="1236"/>
      <c r="AR58" s="1236"/>
      <c r="AS58" s="1236"/>
      <c r="AT58" s="1236"/>
      <c r="AU58" s="1236"/>
      <c r="AV58" s="1236"/>
      <c r="AW58" s="1236"/>
      <c r="AX58" s="1236"/>
      <c r="AY58" s="1236"/>
      <c r="AZ58" s="1236"/>
      <c r="BA58" s="1236"/>
      <c r="BB58" s="1235"/>
      <c r="BC58" s="1235"/>
      <c r="BD58" s="1235"/>
      <c r="BE58" s="1235"/>
      <c r="BF58" s="1235"/>
      <c r="BG58" s="1235"/>
      <c r="BH58" s="1235"/>
      <c r="BI58" s="1235"/>
      <c r="BJ58" s="1235"/>
      <c r="BK58" s="1235"/>
      <c r="BL58" s="1235"/>
      <c r="BM58" s="1235"/>
      <c r="BN58" s="1235"/>
      <c r="BO58" s="1235"/>
      <c r="BP58" s="1234"/>
      <c r="BQ58" s="1234"/>
      <c r="BR58" s="1234"/>
      <c r="BS58" s="1234"/>
      <c r="BT58" s="1234"/>
      <c r="BU58" s="1234"/>
      <c r="BV58" s="1234"/>
      <c r="BW58" s="1234"/>
      <c r="BX58" s="1234"/>
      <c r="BY58" s="1234"/>
      <c r="BZ58" s="1234"/>
      <c r="CA58" s="1234"/>
      <c r="CB58" s="1234"/>
      <c r="CC58" s="1234"/>
      <c r="CD58" s="1234"/>
      <c r="CE58" s="1234"/>
      <c r="CF58" s="1234"/>
      <c r="CG58" s="1234"/>
      <c r="CH58" s="1234"/>
      <c r="CI58" s="1234"/>
      <c r="CJ58" s="1234"/>
      <c r="CK58" s="1234"/>
      <c r="CL58" s="1234"/>
      <c r="CM58" s="1234"/>
      <c r="CN58" s="1234"/>
      <c r="CO58" s="1234"/>
      <c r="CP58" s="1234"/>
      <c r="CQ58" s="1234"/>
      <c r="CR58" s="1234"/>
      <c r="CS58" s="1234"/>
      <c r="CT58" s="1234"/>
      <c r="CU58" s="1234"/>
      <c r="CV58" s="1234"/>
      <c r="CW58" s="1234"/>
      <c r="CX58" s="1234"/>
      <c r="CY58" s="1234"/>
      <c r="CZ58" s="1234"/>
      <c r="DA58" s="1234"/>
      <c r="DB58" s="1234"/>
      <c r="DC58" s="1234"/>
      <c r="DD58" s="1273"/>
      <c r="DE58" s="1268"/>
    </row>
    <row r="59" spans="1:109" s="1263" customFormat="1" ht="13.2" x14ac:dyDescent="0.2">
      <c r="A59" s="245"/>
      <c r="B59" s="1268"/>
      <c r="K59" s="1274"/>
      <c r="L59" s="1274"/>
      <c r="M59" s="1274"/>
      <c r="N59" s="1274"/>
      <c r="AQ59" s="1274"/>
      <c r="AR59" s="1274"/>
      <c r="AS59" s="1274"/>
      <c r="AT59" s="1274"/>
      <c r="BC59" s="1274"/>
      <c r="BD59" s="1274"/>
      <c r="BE59" s="1274"/>
      <c r="BF59" s="1274"/>
      <c r="BO59" s="1274"/>
      <c r="BP59" s="1274"/>
      <c r="BQ59" s="1274"/>
      <c r="BR59" s="1274"/>
      <c r="CA59" s="1274"/>
      <c r="CB59" s="1274"/>
      <c r="CC59" s="1274"/>
      <c r="CD59" s="1274"/>
      <c r="CM59" s="1274"/>
      <c r="CN59" s="1274"/>
      <c r="CO59" s="1274"/>
      <c r="CP59" s="1274"/>
      <c r="CY59" s="1274"/>
      <c r="CZ59" s="1274"/>
      <c r="DA59" s="1274"/>
      <c r="DB59" s="1274"/>
      <c r="DC59" s="1274"/>
      <c r="DD59" s="1273"/>
      <c r="DE59" s="1268"/>
    </row>
    <row r="60" spans="1:109" s="1263" customFormat="1" ht="13.2" x14ac:dyDescent="0.2">
      <c r="A60" s="245"/>
      <c r="B60" s="1268"/>
      <c r="K60" s="1274"/>
      <c r="L60" s="1274"/>
      <c r="M60" s="1274"/>
      <c r="N60" s="1274"/>
      <c r="AQ60" s="1274"/>
      <c r="AR60" s="1274"/>
      <c r="AS60" s="1274"/>
      <c r="AT60" s="1274"/>
      <c r="BC60" s="1274"/>
      <c r="BD60" s="1274"/>
      <c r="BE60" s="1274"/>
      <c r="BF60" s="1274"/>
      <c r="BO60" s="1274"/>
      <c r="BP60" s="1274"/>
      <c r="BQ60" s="1274"/>
      <c r="BR60" s="1274"/>
      <c r="CA60" s="1274"/>
      <c r="CB60" s="1274"/>
      <c r="CC60" s="1274"/>
      <c r="CD60" s="1274"/>
      <c r="CM60" s="1274"/>
      <c r="CN60" s="1274"/>
      <c r="CO60" s="1274"/>
      <c r="CP60" s="1274"/>
      <c r="CY60" s="1274"/>
      <c r="CZ60" s="1274"/>
      <c r="DA60" s="1274"/>
      <c r="DB60" s="1274"/>
      <c r="DC60" s="1274"/>
      <c r="DD60" s="1273"/>
      <c r="DE60" s="1268"/>
    </row>
    <row r="61" spans="1:109" s="1263" customFormat="1" ht="13.2" x14ac:dyDescent="0.2">
      <c r="A61" s="245"/>
      <c r="B61" s="1272"/>
      <c r="C61" s="1271"/>
      <c r="D61" s="1271"/>
      <c r="E61" s="1271"/>
      <c r="F61" s="1271"/>
      <c r="G61" s="1271"/>
      <c r="H61" s="1271"/>
      <c r="I61" s="1271"/>
      <c r="J61" s="1271"/>
      <c r="K61" s="1271"/>
      <c r="L61" s="1271"/>
      <c r="M61" s="1270"/>
      <c r="N61" s="1270"/>
      <c r="O61" s="1271"/>
      <c r="P61" s="1271"/>
      <c r="Q61" s="1271"/>
      <c r="R61" s="1271"/>
      <c r="S61" s="1271"/>
      <c r="T61" s="1271"/>
      <c r="U61" s="1271"/>
      <c r="V61" s="1271"/>
      <c r="W61" s="1271"/>
      <c r="X61" s="1271"/>
      <c r="Y61" s="1271"/>
      <c r="Z61" s="1271"/>
      <c r="AA61" s="1271"/>
      <c r="AB61" s="1271"/>
      <c r="AC61" s="1271"/>
      <c r="AD61" s="1271"/>
      <c r="AE61" s="1271"/>
      <c r="AF61" s="1271"/>
      <c r="AG61" s="1271"/>
      <c r="AH61" s="1271"/>
      <c r="AI61" s="1271"/>
      <c r="AJ61" s="1271"/>
      <c r="AK61" s="1271"/>
      <c r="AL61" s="1271"/>
      <c r="AM61" s="1271"/>
      <c r="AN61" s="1271"/>
      <c r="AO61" s="1271"/>
      <c r="AP61" s="1271"/>
      <c r="AQ61" s="1271"/>
      <c r="AR61" s="1271"/>
      <c r="AS61" s="1270"/>
      <c r="AT61" s="1270"/>
      <c r="AU61" s="1271"/>
      <c r="AV61" s="1271"/>
      <c r="AW61" s="1271"/>
      <c r="AX61" s="1271"/>
      <c r="AY61" s="1271"/>
      <c r="AZ61" s="1271"/>
      <c r="BA61" s="1271"/>
      <c r="BB61" s="1271"/>
      <c r="BC61" s="1271"/>
      <c r="BD61" s="1271"/>
      <c r="BE61" s="1270"/>
      <c r="BF61" s="1270"/>
      <c r="BG61" s="1271"/>
      <c r="BH61" s="1271"/>
      <c r="BI61" s="1271"/>
      <c r="BJ61" s="1271"/>
      <c r="BK61" s="1271"/>
      <c r="BL61" s="1271"/>
      <c r="BM61" s="1271"/>
      <c r="BN61" s="1271"/>
      <c r="BO61" s="1271"/>
      <c r="BP61" s="1271"/>
      <c r="BQ61" s="1270"/>
      <c r="BR61" s="1270"/>
      <c r="BS61" s="1271"/>
      <c r="BT61" s="1271"/>
      <c r="BU61" s="1271"/>
      <c r="BV61" s="1271"/>
      <c r="BW61" s="1271"/>
      <c r="BX61" s="1271"/>
      <c r="BY61" s="1271"/>
      <c r="BZ61" s="1271"/>
      <c r="CA61" s="1271"/>
      <c r="CB61" s="1271"/>
      <c r="CC61" s="1270"/>
      <c r="CD61" s="1270"/>
      <c r="CE61" s="1271"/>
      <c r="CF61" s="1271"/>
      <c r="CG61" s="1271"/>
      <c r="CH61" s="1271"/>
      <c r="CI61" s="1271"/>
      <c r="CJ61" s="1271"/>
      <c r="CK61" s="1271"/>
      <c r="CL61" s="1271"/>
      <c r="CM61" s="1271"/>
      <c r="CN61" s="1271"/>
      <c r="CO61" s="1270"/>
      <c r="CP61" s="1270"/>
      <c r="CQ61" s="1271"/>
      <c r="CR61" s="1271"/>
      <c r="CS61" s="1271"/>
      <c r="CT61" s="1271"/>
      <c r="CU61" s="1271"/>
      <c r="CV61" s="1271"/>
      <c r="CW61" s="1271"/>
      <c r="CX61" s="1271"/>
      <c r="CY61" s="1271"/>
      <c r="CZ61" s="1271"/>
      <c r="DA61" s="1270"/>
      <c r="DB61" s="1270"/>
      <c r="DC61" s="1270"/>
      <c r="DD61" s="1269"/>
      <c r="DE61" s="1268"/>
    </row>
    <row r="62" spans="1:109" ht="13.2" x14ac:dyDescent="0.2">
      <c r="B62" s="1267"/>
      <c r="C62" s="1267"/>
      <c r="D62" s="1267"/>
      <c r="E62" s="1267"/>
      <c r="F62" s="1267"/>
      <c r="G62" s="1267"/>
      <c r="H62" s="1267"/>
      <c r="I62" s="1267"/>
      <c r="J62" s="1267"/>
      <c r="K62" s="1267"/>
      <c r="L62" s="1267"/>
      <c r="M62" s="1267"/>
      <c r="N62" s="1267"/>
      <c r="O62" s="1267"/>
      <c r="P62" s="1267"/>
      <c r="Q62" s="1267"/>
      <c r="R62" s="1267"/>
      <c r="S62" s="1267"/>
      <c r="T62" s="1267"/>
      <c r="U62" s="1267"/>
      <c r="V62" s="1267"/>
      <c r="W62" s="1267"/>
      <c r="X62" s="1267"/>
      <c r="Y62" s="1267"/>
      <c r="Z62" s="1267"/>
      <c r="AA62" s="1267"/>
      <c r="AB62" s="1267"/>
      <c r="AC62" s="1267"/>
      <c r="AD62" s="1267"/>
      <c r="AE62" s="1267"/>
      <c r="AF62" s="1267"/>
      <c r="AG62" s="1267"/>
      <c r="AH62" s="1267"/>
      <c r="AI62" s="1267"/>
      <c r="AJ62" s="1267"/>
      <c r="AK62" s="1267"/>
      <c r="AL62" s="1267"/>
      <c r="AM62" s="1267"/>
      <c r="AN62" s="1267"/>
      <c r="AO62" s="1267"/>
      <c r="AP62" s="1267"/>
      <c r="AQ62" s="1267"/>
      <c r="AR62" s="1267"/>
      <c r="AS62" s="1267"/>
      <c r="AT62" s="1267"/>
      <c r="AU62" s="1267"/>
      <c r="AV62" s="1267"/>
      <c r="AW62" s="1267"/>
      <c r="AX62" s="1267"/>
      <c r="AY62" s="1267"/>
      <c r="AZ62" s="1267"/>
      <c r="BA62" s="1267"/>
      <c r="BB62" s="1267"/>
      <c r="BC62" s="1267"/>
      <c r="BD62" s="1267"/>
      <c r="BE62" s="1267"/>
      <c r="BF62" s="1267"/>
      <c r="BG62" s="1267"/>
      <c r="BH62" s="1267"/>
      <c r="BI62" s="1267"/>
      <c r="BJ62" s="1267"/>
      <c r="BK62" s="1267"/>
      <c r="BL62" s="1267"/>
      <c r="BM62" s="1267"/>
      <c r="BN62" s="1267"/>
      <c r="BO62" s="1267"/>
      <c r="BP62" s="1267"/>
      <c r="BQ62" s="1267"/>
      <c r="BR62" s="1267"/>
      <c r="BS62" s="1267"/>
      <c r="BT62" s="1267"/>
      <c r="BU62" s="1267"/>
      <c r="BV62" s="1267"/>
      <c r="BW62" s="1267"/>
      <c r="BX62" s="1267"/>
      <c r="BY62" s="1267"/>
      <c r="BZ62" s="1267"/>
      <c r="CA62" s="1267"/>
      <c r="CB62" s="1267"/>
      <c r="CC62" s="1267"/>
      <c r="CD62" s="1267"/>
      <c r="CE62" s="1267"/>
      <c r="CF62" s="1267"/>
      <c r="CG62" s="1267"/>
      <c r="CH62" s="1267"/>
      <c r="CI62" s="1267"/>
      <c r="CJ62" s="1267"/>
      <c r="CK62" s="1267"/>
      <c r="CL62" s="1267"/>
      <c r="CM62" s="1267"/>
      <c r="CN62" s="1267"/>
      <c r="CO62" s="1267"/>
      <c r="CP62" s="1267"/>
      <c r="CQ62" s="1267"/>
      <c r="CR62" s="1267"/>
      <c r="CS62" s="1267"/>
      <c r="CT62" s="1267"/>
      <c r="CU62" s="1267"/>
      <c r="CV62" s="1267"/>
      <c r="CW62" s="1267"/>
      <c r="CX62" s="1267"/>
      <c r="CY62" s="1267"/>
      <c r="CZ62" s="1267"/>
      <c r="DA62" s="1267"/>
      <c r="DB62" s="1267"/>
      <c r="DC62" s="1267"/>
      <c r="DD62" s="1267"/>
      <c r="DE62" s="245"/>
    </row>
    <row r="63" spans="1:109" ht="16.2" x14ac:dyDescent="0.2">
      <c r="B63" s="302" t="s">
        <v>614</v>
      </c>
    </row>
    <row r="64" spans="1:109" ht="13.2" x14ac:dyDescent="0.2">
      <c r="B64" s="249"/>
      <c r="G64" s="1264"/>
      <c r="I64" s="1266"/>
      <c r="J64" s="1266"/>
      <c r="K64" s="1266"/>
      <c r="L64" s="1266"/>
      <c r="M64" s="1266"/>
      <c r="N64" s="1265"/>
      <c r="AM64" s="1264"/>
      <c r="AN64" s="1264" t="s">
        <v>613</v>
      </c>
      <c r="AP64" s="1263"/>
      <c r="AQ64" s="1263"/>
      <c r="AR64" s="1263"/>
      <c r="AY64" s="1264"/>
      <c r="BA64" s="1263"/>
      <c r="BB64" s="1263"/>
      <c r="BC64" s="1263"/>
      <c r="BK64" s="1264"/>
      <c r="BM64" s="1263"/>
      <c r="BN64" s="1263"/>
      <c r="BO64" s="1263"/>
      <c r="BW64" s="1264"/>
      <c r="BY64" s="1263"/>
      <c r="BZ64" s="1263"/>
      <c r="CA64" s="1263"/>
      <c r="CI64" s="1264"/>
      <c r="CK64" s="1263"/>
      <c r="CL64" s="1263"/>
      <c r="CM64" s="1263"/>
      <c r="CU64" s="1264"/>
      <c r="CW64" s="1263"/>
      <c r="CX64" s="1263"/>
      <c r="CY64" s="1263"/>
    </row>
    <row r="65" spans="2:107" ht="13.2" x14ac:dyDescent="0.2">
      <c r="B65" s="249"/>
      <c r="AN65" s="1262" t="s">
        <v>612</v>
      </c>
      <c r="AO65" s="1261"/>
      <c r="AP65" s="1261"/>
      <c r="AQ65" s="1261"/>
      <c r="AR65" s="1261"/>
      <c r="AS65" s="1261"/>
      <c r="AT65" s="1261"/>
      <c r="AU65" s="1261"/>
      <c r="AV65" s="1261"/>
      <c r="AW65" s="1261"/>
      <c r="AX65" s="1261"/>
      <c r="AY65" s="1261"/>
      <c r="AZ65" s="1261"/>
      <c r="BA65" s="1261"/>
      <c r="BB65" s="1261"/>
      <c r="BC65" s="1261"/>
      <c r="BD65" s="1261"/>
      <c r="BE65" s="1261"/>
      <c r="BF65" s="1261"/>
      <c r="BG65" s="1261"/>
      <c r="BH65" s="1261"/>
      <c r="BI65" s="1261"/>
      <c r="BJ65" s="1261"/>
      <c r="BK65" s="1261"/>
      <c r="BL65" s="1261"/>
      <c r="BM65" s="1261"/>
      <c r="BN65" s="1261"/>
      <c r="BO65" s="1261"/>
      <c r="BP65" s="1261"/>
      <c r="BQ65" s="1261"/>
      <c r="BR65" s="1261"/>
      <c r="BS65" s="1261"/>
      <c r="BT65" s="1261"/>
      <c r="BU65" s="1261"/>
      <c r="BV65" s="1261"/>
      <c r="BW65" s="1261"/>
      <c r="BX65" s="1261"/>
      <c r="BY65" s="1261"/>
      <c r="BZ65" s="1261"/>
      <c r="CA65" s="1261"/>
      <c r="CB65" s="1261"/>
      <c r="CC65" s="1261"/>
      <c r="CD65" s="1261"/>
      <c r="CE65" s="1261"/>
      <c r="CF65" s="1261"/>
      <c r="CG65" s="1261"/>
      <c r="CH65" s="1261"/>
      <c r="CI65" s="1261"/>
      <c r="CJ65" s="1261"/>
      <c r="CK65" s="1261"/>
      <c r="CL65" s="1261"/>
      <c r="CM65" s="1261"/>
      <c r="CN65" s="1261"/>
      <c r="CO65" s="1261"/>
      <c r="CP65" s="1261"/>
      <c r="CQ65" s="1261"/>
      <c r="CR65" s="1261"/>
      <c r="CS65" s="1261"/>
      <c r="CT65" s="1261"/>
      <c r="CU65" s="1261"/>
      <c r="CV65" s="1261"/>
      <c r="CW65" s="1261"/>
      <c r="CX65" s="1261"/>
      <c r="CY65" s="1261"/>
      <c r="CZ65" s="1261"/>
      <c r="DA65" s="1261"/>
      <c r="DB65" s="1261"/>
      <c r="DC65" s="1260"/>
    </row>
    <row r="66" spans="2:107" ht="13.2" x14ac:dyDescent="0.2">
      <c r="B66" s="249"/>
      <c r="AN66" s="1259"/>
      <c r="AO66" s="1258"/>
      <c r="AP66" s="1258"/>
      <c r="AQ66" s="1258"/>
      <c r="AR66" s="1258"/>
      <c r="AS66" s="1258"/>
      <c r="AT66" s="1258"/>
      <c r="AU66" s="1258"/>
      <c r="AV66" s="1258"/>
      <c r="AW66" s="1258"/>
      <c r="AX66" s="1258"/>
      <c r="AY66" s="1258"/>
      <c r="AZ66" s="1258"/>
      <c r="BA66" s="1258"/>
      <c r="BB66" s="1258"/>
      <c r="BC66" s="1258"/>
      <c r="BD66" s="1258"/>
      <c r="BE66" s="1258"/>
      <c r="BF66" s="1258"/>
      <c r="BG66" s="1258"/>
      <c r="BH66" s="1258"/>
      <c r="BI66" s="1258"/>
      <c r="BJ66" s="1258"/>
      <c r="BK66" s="1258"/>
      <c r="BL66" s="1258"/>
      <c r="BM66" s="1258"/>
      <c r="BN66" s="1258"/>
      <c r="BO66" s="1258"/>
      <c r="BP66" s="1258"/>
      <c r="BQ66" s="1258"/>
      <c r="BR66" s="1258"/>
      <c r="BS66" s="1258"/>
      <c r="BT66" s="1258"/>
      <c r="BU66" s="1258"/>
      <c r="BV66" s="1258"/>
      <c r="BW66" s="1258"/>
      <c r="BX66" s="1258"/>
      <c r="BY66" s="1258"/>
      <c r="BZ66" s="1258"/>
      <c r="CA66" s="1258"/>
      <c r="CB66" s="1258"/>
      <c r="CC66" s="1258"/>
      <c r="CD66" s="1258"/>
      <c r="CE66" s="1258"/>
      <c r="CF66" s="1258"/>
      <c r="CG66" s="1258"/>
      <c r="CH66" s="1258"/>
      <c r="CI66" s="1258"/>
      <c r="CJ66" s="1258"/>
      <c r="CK66" s="1258"/>
      <c r="CL66" s="1258"/>
      <c r="CM66" s="1258"/>
      <c r="CN66" s="1258"/>
      <c r="CO66" s="1258"/>
      <c r="CP66" s="1258"/>
      <c r="CQ66" s="1258"/>
      <c r="CR66" s="1258"/>
      <c r="CS66" s="1258"/>
      <c r="CT66" s="1258"/>
      <c r="CU66" s="1258"/>
      <c r="CV66" s="1258"/>
      <c r="CW66" s="1258"/>
      <c r="CX66" s="1258"/>
      <c r="CY66" s="1258"/>
      <c r="CZ66" s="1258"/>
      <c r="DA66" s="1258"/>
      <c r="DB66" s="1258"/>
      <c r="DC66" s="1257"/>
    </row>
    <row r="67" spans="2:107" ht="13.2" x14ac:dyDescent="0.2">
      <c r="B67" s="249"/>
      <c r="AN67" s="1259"/>
      <c r="AO67" s="1258"/>
      <c r="AP67" s="1258"/>
      <c r="AQ67" s="1258"/>
      <c r="AR67" s="1258"/>
      <c r="AS67" s="1258"/>
      <c r="AT67" s="1258"/>
      <c r="AU67" s="1258"/>
      <c r="AV67" s="1258"/>
      <c r="AW67" s="1258"/>
      <c r="AX67" s="1258"/>
      <c r="AY67" s="1258"/>
      <c r="AZ67" s="1258"/>
      <c r="BA67" s="1258"/>
      <c r="BB67" s="1258"/>
      <c r="BC67" s="1258"/>
      <c r="BD67" s="1258"/>
      <c r="BE67" s="1258"/>
      <c r="BF67" s="1258"/>
      <c r="BG67" s="1258"/>
      <c r="BH67" s="1258"/>
      <c r="BI67" s="1258"/>
      <c r="BJ67" s="1258"/>
      <c r="BK67" s="1258"/>
      <c r="BL67" s="1258"/>
      <c r="BM67" s="1258"/>
      <c r="BN67" s="1258"/>
      <c r="BO67" s="1258"/>
      <c r="BP67" s="1258"/>
      <c r="BQ67" s="1258"/>
      <c r="BR67" s="1258"/>
      <c r="BS67" s="1258"/>
      <c r="BT67" s="1258"/>
      <c r="BU67" s="1258"/>
      <c r="BV67" s="1258"/>
      <c r="BW67" s="1258"/>
      <c r="BX67" s="1258"/>
      <c r="BY67" s="1258"/>
      <c r="BZ67" s="1258"/>
      <c r="CA67" s="1258"/>
      <c r="CB67" s="1258"/>
      <c r="CC67" s="1258"/>
      <c r="CD67" s="1258"/>
      <c r="CE67" s="1258"/>
      <c r="CF67" s="1258"/>
      <c r="CG67" s="1258"/>
      <c r="CH67" s="1258"/>
      <c r="CI67" s="1258"/>
      <c r="CJ67" s="1258"/>
      <c r="CK67" s="1258"/>
      <c r="CL67" s="1258"/>
      <c r="CM67" s="1258"/>
      <c r="CN67" s="1258"/>
      <c r="CO67" s="1258"/>
      <c r="CP67" s="1258"/>
      <c r="CQ67" s="1258"/>
      <c r="CR67" s="1258"/>
      <c r="CS67" s="1258"/>
      <c r="CT67" s="1258"/>
      <c r="CU67" s="1258"/>
      <c r="CV67" s="1258"/>
      <c r="CW67" s="1258"/>
      <c r="CX67" s="1258"/>
      <c r="CY67" s="1258"/>
      <c r="CZ67" s="1258"/>
      <c r="DA67" s="1258"/>
      <c r="DB67" s="1258"/>
      <c r="DC67" s="1257"/>
    </row>
    <row r="68" spans="2:107" ht="13.2" x14ac:dyDescent="0.2">
      <c r="B68" s="249"/>
      <c r="AN68" s="1259"/>
      <c r="AO68" s="1258"/>
      <c r="AP68" s="1258"/>
      <c r="AQ68" s="1258"/>
      <c r="AR68" s="1258"/>
      <c r="AS68" s="1258"/>
      <c r="AT68" s="1258"/>
      <c r="AU68" s="1258"/>
      <c r="AV68" s="1258"/>
      <c r="AW68" s="1258"/>
      <c r="AX68" s="1258"/>
      <c r="AY68" s="1258"/>
      <c r="AZ68" s="1258"/>
      <c r="BA68" s="1258"/>
      <c r="BB68" s="1258"/>
      <c r="BC68" s="1258"/>
      <c r="BD68" s="1258"/>
      <c r="BE68" s="1258"/>
      <c r="BF68" s="1258"/>
      <c r="BG68" s="1258"/>
      <c r="BH68" s="1258"/>
      <c r="BI68" s="1258"/>
      <c r="BJ68" s="1258"/>
      <c r="BK68" s="1258"/>
      <c r="BL68" s="1258"/>
      <c r="BM68" s="1258"/>
      <c r="BN68" s="1258"/>
      <c r="BO68" s="1258"/>
      <c r="BP68" s="1258"/>
      <c r="BQ68" s="1258"/>
      <c r="BR68" s="1258"/>
      <c r="BS68" s="1258"/>
      <c r="BT68" s="1258"/>
      <c r="BU68" s="1258"/>
      <c r="BV68" s="1258"/>
      <c r="BW68" s="1258"/>
      <c r="BX68" s="1258"/>
      <c r="BY68" s="1258"/>
      <c r="BZ68" s="1258"/>
      <c r="CA68" s="1258"/>
      <c r="CB68" s="1258"/>
      <c r="CC68" s="1258"/>
      <c r="CD68" s="1258"/>
      <c r="CE68" s="1258"/>
      <c r="CF68" s="1258"/>
      <c r="CG68" s="1258"/>
      <c r="CH68" s="1258"/>
      <c r="CI68" s="1258"/>
      <c r="CJ68" s="1258"/>
      <c r="CK68" s="1258"/>
      <c r="CL68" s="1258"/>
      <c r="CM68" s="1258"/>
      <c r="CN68" s="1258"/>
      <c r="CO68" s="1258"/>
      <c r="CP68" s="1258"/>
      <c r="CQ68" s="1258"/>
      <c r="CR68" s="1258"/>
      <c r="CS68" s="1258"/>
      <c r="CT68" s="1258"/>
      <c r="CU68" s="1258"/>
      <c r="CV68" s="1258"/>
      <c r="CW68" s="1258"/>
      <c r="CX68" s="1258"/>
      <c r="CY68" s="1258"/>
      <c r="CZ68" s="1258"/>
      <c r="DA68" s="1258"/>
      <c r="DB68" s="1258"/>
      <c r="DC68" s="1257"/>
    </row>
    <row r="69" spans="2:107" ht="13.2" x14ac:dyDescent="0.2">
      <c r="B69" s="249"/>
      <c r="AN69" s="1256"/>
      <c r="AO69" s="1255"/>
      <c r="AP69" s="1255"/>
      <c r="AQ69" s="1255"/>
      <c r="AR69" s="1255"/>
      <c r="AS69" s="1255"/>
      <c r="AT69" s="1255"/>
      <c r="AU69" s="1255"/>
      <c r="AV69" s="1255"/>
      <c r="AW69" s="1255"/>
      <c r="AX69" s="1255"/>
      <c r="AY69" s="1255"/>
      <c r="AZ69" s="1255"/>
      <c r="BA69" s="1255"/>
      <c r="BB69" s="1255"/>
      <c r="BC69" s="1255"/>
      <c r="BD69" s="1255"/>
      <c r="BE69" s="1255"/>
      <c r="BF69" s="1255"/>
      <c r="BG69" s="1255"/>
      <c r="BH69" s="1255"/>
      <c r="BI69" s="1255"/>
      <c r="BJ69" s="1255"/>
      <c r="BK69" s="1255"/>
      <c r="BL69" s="1255"/>
      <c r="BM69" s="1255"/>
      <c r="BN69" s="1255"/>
      <c r="BO69" s="1255"/>
      <c r="BP69" s="1255"/>
      <c r="BQ69" s="1255"/>
      <c r="BR69" s="1255"/>
      <c r="BS69" s="1255"/>
      <c r="BT69" s="1255"/>
      <c r="BU69" s="1255"/>
      <c r="BV69" s="1255"/>
      <c r="BW69" s="1255"/>
      <c r="BX69" s="1255"/>
      <c r="BY69" s="1255"/>
      <c r="BZ69" s="1255"/>
      <c r="CA69" s="1255"/>
      <c r="CB69" s="1255"/>
      <c r="CC69" s="1255"/>
      <c r="CD69" s="1255"/>
      <c r="CE69" s="1255"/>
      <c r="CF69" s="1255"/>
      <c r="CG69" s="1255"/>
      <c r="CH69" s="1255"/>
      <c r="CI69" s="1255"/>
      <c r="CJ69" s="1255"/>
      <c r="CK69" s="1255"/>
      <c r="CL69" s="1255"/>
      <c r="CM69" s="1255"/>
      <c r="CN69" s="1255"/>
      <c r="CO69" s="1255"/>
      <c r="CP69" s="1255"/>
      <c r="CQ69" s="1255"/>
      <c r="CR69" s="1255"/>
      <c r="CS69" s="1255"/>
      <c r="CT69" s="1255"/>
      <c r="CU69" s="1255"/>
      <c r="CV69" s="1255"/>
      <c r="CW69" s="1255"/>
      <c r="CX69" s="1255"/>
      <c r="CY69" s="1255"/>
      <c r="CZ69" s="1255"/>
      <c r="DA69" s="1255"/>
      <c r="DB69" s="1255"/>
      <c r="DC69" s="1254"/>
    </row>
    <row r="70" spans="2:107" ht="13.2" x14ac:dyDescent="0.2">
      <c r="B70" s="249"/>
      <c r="H70" s="1253"/>
      <c r="I70" s="1253"/>
      <c r="J70" s="1251"/>
      <c r="K70" s="1251"/>
      <c r="L70" s="1250"/>
      <c r="M70" s="1251"/>
      <c r="N70" s="1250"/>
      <c r="AN70" s="1241"/>
      <c r="AO70" s="1241"/>
      <c r="AP70" s="1241"/>
      <c r="AZ70" s="1241"/>
      <c r="BA70" s="1241"/>
      <c r="BB70" s="1241"/>
      <c r="BL70" s="1241"/>
      <c r="BM70" s="1241"/>
      <c r="BN70" s="1241"/>
      <c r="BX70" s="1241"/>
      <c r="BY70" s="1241"/>
      <c r="BZ70" s="1241"/>
      <c r="CJ70" s="1241"/>
      <c r="CK70" s="1241"/>
      <c r="CL70" s="1241"/>
      <c r="CV70" s="1241"/>
      <c r="CW70" s="1241"/>
      <c r="CX70" s="1241"/>
    </row>
    <row r="71" spans="2:107" ht="13.2" x14ac:dyDescent="0.2">
      <c r="B71" s="249"/>
      <c r="G71" s="1249"/>
      <c r="I71" s="1252"/>
      <c r="J71" s="1251"/>
      <c r="K71" s="1251"/>
      <c r="L71" s="1250"/>
      <c r="M71" s="1251"/>
      <c r="N71" s="1250"/>
      <c r="AM71" s="1249"/>
      <c r="AN71" s="245" t="s">
        <v>611</v>
      </c>
    </row>
    <row r="72" spans="2:107" ht="13.2" x14ac:dyDescent="0.2">
      <c r="B72" s="249"/>
      <c r="G72" s="1239"/>
      <c r="H72" s="1239"/>
      <c r="I72" s="1239"/>
      <c r="J72" s="1239"/>
      <c r="K72" s="1248"/>
      <c r="L72" s="1248"/>
      <c r="M72" s="1247"/>
      <c r="N72" s="1247"/>
      <c r="AN72" s="1246"/>
      <c r="AO72" s="1245"/>
      <c r="AP72" s="1245"/>
      <c r="AQ72" s="1245"/>
      <c r="AR72" s="1245"/>
      <c r="AS72" s="1245"/>
      <c r="AT72" s="1245"/>
      <c r="AU72" s="1245"/>
      <c r="AV72" s="1245"/>
      <c r="AW72" s="1245"/>
      <c r="AX72" s="1245"/>
      <c r="AY72" s="1245"/>
      <c r="AZ72" s="1245"/>
      <c r="BA72" s="1245"/>
      <c r="BB72" s="1245"/>
      <c r="BC72" s="1245"/>
      <c r="BD72" s="1245"/>
      <c r="BE72" s="1245"/>
      <c r="BF72" s="1245"/>
      <c r="BG72" s="1245"/>
      <c r="BH72" s="1245"/>
      <c r="BI72" s="1245"/>
      <c r="BJ72" s="1245"/>
      <c r="BK72" s="1245"/>
      <c r="BL72" s="1245"/>
      <c r="BM72" s="1245"/>
      <c r="BN72" s="1245"/>
      <c r="BO72" s="1244"/>
      <c r="BP72" s="1236" t="s">
        <v>558</v>
      </c>
      <c r="BQ72" s="1236"/>
      <c r="BR72" s="1236"/>
      <c r="BS72" s="1236"/>
      <c r="BT72" s="1236"/>
      <c r="BU72" s="1236"/>
      <c r="BV72" s="1236"/>
      <c r="BW72" s="1236"/>
      <c r="BX72" s="1236" t="s">
        <v>559</v>
      </c>
      <c r="BY72" s="1236"/>
      <c r="BZ72" s="1236"/>
      <c r="CA72" s="1236"/>
      <c r="CB72" s="1236"/>
      <c r="CC72" s="1236"/>
      <c r="CD72" s="1236"/>
      <c r="CE72" s="1236"/>
      <c r="CF72" s="1236" t="s">
        <v>560</v>
      </c>
      <c r="CG72" s="1236"/>
      <c r="CH72" s="1236"/>
      <c r="CI72" s="1236"/>
      <c r="CJ72" s="1236"/>
      <c r="CK72" s="1236"/>
      <c r="CL72" s="1236"/>
      <c r="CM72" s="1236"/>
      <c r="CN72" s="1236" t="s">
        <v>561</v>
      </c>
      <c r="CO72" s="1236"/>
      <c r="CP72" s="1236"/>
      <c r="CQ72" s="1236"/>
      <c r="CR72" s="1236"/>
      <c r="CS72" s="1236"/>
      <c r="CT72" s="1236"/>
      <c r="CU72" s="1236"/>
      <c r="CV72" s="1236" t="s">
        <v>562</v>
      </c>
      <c r="CW72" s="1236"/>
      <c r="CX72" s="1236"/>
      <c r="CY72" s="1236"/>
      <c r="CZ72" s="1236"/>
      <c r="DA72" s="1236"/>
      <c r="DB72" s="1236"/>
      <c r="DC72" s="1236"/>
    </row>
    <row r="73" spans="2:107" ht="13.2" x14ac:dyDescent="0.2">
      <c r="B73" s="249"/>
      <c r="G73" s="1243"/>
      <c r="H73" s="1243"/>
      <c r="I73" s="1243"/>
      <c r="J73" s="1243"/>
      <c r="K73" s="1240"/>
      <c r="L73" s="1240"/>
      <c r="M73" s="1240"/>
      <c r="N73" s="1240"/>
      <c r="AM73" s="1241"/>
      <c r="AN73" s="1235" t="s">
        <v>610</v>
      </c>
      <c r="AO73" s="1235"/>
      <c r="AP73" s="1235"/>
      <c r="AQ73" s="1235"/>
      <c r="AR73" s="1235"/>
      <c r="AS73" s="1235"/>
      <c r="AT73" s="1235"/>
      <c r="AU73" s="1235"/>
      <c r="AV73" s="1235"/>
      <c r="AW73" s="1235"/>
      <c r="AX73" s="1235"/>
      <c r="AY73" s="1235"/>
      <c r="AZ73" s="1235"/>
      <c r="BA73" s="1235"/>
      <c r="BB73" s="1235" t="s">
        <v>608</v>
      </c>
      <c r="BC73" s="1235"/>
      <c r="BD73" s="1235"/>
      <c r="BE73" s="1235"/>
      <c r="BF73" s="1235"/>
      <c r="BG73" s="1235"/>
      <c r="BH73" s="1235"/>
      <c r="BI73" s="1235"/>
      <c r="BJ73" s="1235"/>
      <c r="BK73" s="1235"/>
      <c r="BL73" s="1235"/>
      <c r="BM73" s="1235"/>
      <c r="BN73" s="1235"/>
      <c r="BO73" s="1235"/>
      <c r="BP73" s="1234">
        <v>143.6</v>
      </c>
      <c r="BQ73" s="1234"/>
      <c r="BR73" s="1234"/>
      <c r="BS73" s="1234"/>
      <c r="BT73" s="1234"/>
      <c r="BU73" s="1234"/>
      <c r="BV73" s="1234"/>
      <c r="BW73" s="1234"/>
      <c r="BX73" s="1234">
        <v>126.7</v>
      </c>
      <c r="BY73" s="1234"/>
      <c r="BZ73" s="1234"/>
      <c r="CA73" s="1234"/>
      <c r="CB73" s="1234"/>
      <c r="CC73" s="1234"/>
      <c r="CD73" s="1234"/>
      <c r="CE73" s="1234"/>
      <c r="CF73" s="1234">
        <v>100.3</v>
      </c>
      <c r="CG73" s="1234"/>
      <c r="CH73" s="1234"/>
      <c r="CI73" s="1234"/>
      <c r="CJ73" s="1234"/>
      <c r="CK73" s="1234"/>
      <c r="CL73" s="1234"/>
      <c r="CM73" s="1234"/>
      <c r="CN73" s="1234">
        <v>89.9</v>
      </c>
      <c r="CO73" s="1234"/>
      <c r="CP73" s="1234"/>
      <c r="CQ73" s="1234"/>
      <c r="CR73" s="1234"/>
      <c r="CS73" s="1234"/>
      <c r="CT73" s="1234"/>
      <c r="CU73" s="1234"/>
      <c r="CV73" s="1234">
        <v>75</v>
      </c>
      <c r="CW73" s="1234"/>
      <c r="CX73" s="1234"/>
      <c r="CY73" s="1234"/>
      <c r="CZ73" s="1234"/>
      <c r="DA73" s="1234"/>
      <c r="DB73" s="1234"/>
      <c r="DC73" s="1234"/>
    </row>
    <row r="74" spans="2:107" ht="13.2" x14ac:dyDescent="0.2">
      <c r="B74" s="249"/>
      <c r="G74" s="1243"/>
      <c r="H74" s="1243"/>
      <c r="I74" s="1243"/>
      <c r="J74" s="1243"/>
      <c r="K74" s="1240"/>
      <c r="L74" s="1240"/>
      <c r="M74" s="1240"/>
      <c r="N74" s="1240"/>
      <c r="AM74" s="1241"/>
      <c r="AN74" s="1235"/>
      <c r="AO74" s="1235"/>
      <c r="AP74" s="1235"/>
      <c r="AQ74" s="1235"/>
      <c r="AR74" s="1235"/>
      <c r="AS74" s="1235"/>
      <c r="AT74" s="1235"/>
      <c r="AU74" s="1235"/>
      <c r="AV74" s="1235"/>
      <c r="AW74" s="1235"/>
      <c r="AX74" s="1235"/>
      <c r="AY74" s="1235"/>
      <c r="AZ74" s="1235"/>
      <c r="BA74" s="1235"/>
      <c r="BB74" s="1235"/>
      <c r="BC74" s="1235"/>
      <c r="BD74" s="1235"/>
      <c r="BE74" s="1235"/>
      <c r="BF74" s="1235"/>
      <c r="BG74" s="1235"/>
      <c r="BH74" s="1235"/>
      <c r="BI74" s="1235"/>
      <c r="BJ74" s="1235"/>
      <c r="BK74" s="1235"/>
      <c r="BL74" s="1235"/>
      <c r="BM74" s="1235"/>
      <c r="BN74" s="1235"/>
      <c r="BO74" s="1235"/>
      <c r="BP74" s="1234"/>
      <c r="BQ74" s="1234"/>
      <c r="BR74" s="1234"/>
      <c r="BS74" s="1234"/>
      <c r="BT74" s="1234"/>
      <c r="BU74" s="1234"/>
      <c r="BV74" s="1234"/>
      <c r="BW74" s="1234"/>
      <c r="BX74" s="1234"/>
      <c r="BY74" s="1234"/>
      <c r="BZ74" s="1234"/>
      <c r="CA74" s="1234"/>
      <c r="CB74" s="1234"/>
      <c r="CC74" s="1234"/>
      <c r="CD74" s="1234"/>
      <c r="CE74" s="1234"/>
      <c r="CF74" s="1234"/>
      <c r="CG74" s="1234"/>
      <c r="CH74" s="1234"/>
      <c r="CI74" s="1234"/>
      <c r="CJ74" s="1234"/>
      <c r="CK74" s="1234"/>
      <c r="CL74" s="1234"/>
      <c r="CM74" s="1234"/>
      <c r="CN74" s="1234"/>
      <c r="CO74" s="1234"/>
      <c r="CP74" s="1234"/>
      <c r="CQ74" s="1234"/>
      <c r="CR74" s="1234"/>
      <c r="CS74" s="1234"/>
      <c r="CT74" s="1234"/>
      <c r="CU74" s="1234"/>
      <c r="CV74" s="1234"/>
      <c r="CW74" s="1234"/>
      <c r="CX74" s="1234"/>
      <c r="CY74" s="1234"/>
      <c r="CZ74" s="1234"/>
      <c r="DA74" s="1234"/>
      <c r="DB74" s="1234"/>
      <c r="DC74" s="1234"/>
    </row>
    <row r="75" spans="2:107" ht="13.2" x14ac:dyDescent="0.2">
      <c r="B75" s="249"/>
      <c r="G75" s="1243"/>
      <c r="H75" s="1243"/>
      <c r="I75" s="1239"/>
      <c r="J75" s="1239"/>
      <c r="K75" s="1242"/>
      <c r="L75" s="1242"/>
      <c r="M75" s="1242"/>
      <c r="N75" s="1242"/>
      <c r="AM75" s="1241"/>
      <c r="AN75" s="1235"/>
      <c r="AO75" s="1235"/>
      <c r="AP75" s="1235"/>
      <c r="AQ75" s="1235"/>
      <c r="AR75" s="1235"/>
      <c r="AS75" s="1235"/>
      <c r="AT75" s="1235"/>
      <c r="AU75" s="1235"/>
      <c r="AV75" s="1235"/>
      <c r="AW75" s="1235"/>
      <c r="AX75" s="1235"/>
      <c r="AY75" s="1235"/>
      <c r="AZ75" s="1235"/>
      <c r="BA75" s="1235"/>
      <c r="BB75" s="1235" t="s">
        <v>607</v>
      </c>
      <c r="BC75" s="1235"/>
      <c r="BD75" s="1235"/>
      <c r="BE75" s="1235"/>
      <c r="BF75" s="1235"/>
      <c r="BG75" s="1235"/>
      <c r="BH75" s="1235"/>
      <c r="BI75" s="1235"/>
      <c r="BJ75" s="1235"/>
      <c r="BK75" s="1235"/>
      <c r="BL75" s="1235"/>
      <c r="BM75" s="1235"/>
      <c r="BN75" s="1235"/>
      <c r="BO75" s="1235"/>
      <c r="BP75" s="1234">
        <v>12.8</v>
      </c>
      <c r="BQ75" s="1234"/>
      <c r="BR75" s="1234"/>
      <c r="BS75" s="1234"/>
      <c r="BT75" s="1234"/>
      <c r="BU75" s="1234"/>
      <c r="BV75" s="1234"/>
      <c r="BW75" s="1234"/>
      <c r="BX75" s="1234">
        <v>13.4</v>
      </c>
      <c r="BY75" s="1234"/>
      <c r="BZ75" s="1234"/>
      <c r="CA75" s="1234"/>
      <c r="CB75" s="1234"/>
      <c r="CC75" s="1234"/>
      <c r="CD75" s="1234"/>
      <c r="CE75" s="1234"/>
      <c r="CF75" s="1234">
        <v>13.8</v>
      </c>
      <c r="CG75" s="1234"/>
      <c r="CH75" s="1234"/>
      <c r="CI75" s="1234"/>
      <c r="CJ75" s="1234"/>
      <c r="CK75" s="1234"/>
      <c r="CL75" s="1234"/>
      <c r="CM75" s="1234"/>
      <c r="CN75" s="1234">
        <v>13.3</v>
      </c>
      <c r="CO75" s="1234"/>
      <c r="CP75" s="1234"/>
      <c r="CQ75" s="1234"/>
      <c r="CR75" s="1234"/>
      <c r="CS75" s="1234"/>
      <c r="CT75" s="1234"/>
      <c r="CU75" s="1234"/>
      <c r="CV75" s="1234">
        <v>12.9</v>
      </c>
      <c r="CW75" s="1234"/>
      <c r="CX75" s="1234"/>
      <c r="CY75" s="1234"/>
      <c r="CZ75" s="1234"/>
      <c r="DA75" s="1234"/>
      <c r="DB75" s="1234"/>
      <c r="DC75" s="1234"/>
    </row>
    <row r="76" spans="2:107" ht="13.2" x14ac:dyDescent="0.2">
      <c r="B76" s="249"/>
      <c r="G76" s="1243"/>
      <c r="H76" s="1243"/>
      <c r="I76" s="1239"/>
      <c r="J76" s="1239"/>
      <c r="K76" s="1242"/>
      <c r="L76" s="1242"/>
      <c r="M76" s="1242"/>
      <c r="N76" s="1242"/>
      <c r="AM76" s="1241"/>
      <c r="AN76" s="1235"/>
      <c r="AO76" s="1235"/>
      <c r="AP76" s="1235"/>
      <c r="AQ76" s="1235"/>
      <c r="AR76" s="1235"/>
      <c r="AS76" s="1235"/>
      <c r="AT76" s="1235"/>
      <c r="AU76" s="1235"/>
      <c r="AV76" s="1235"/>
      <c r="AW76" s="1235"/>
      <c r="AX76" s="1235"/>
      <c r="AY76" s="1235"/>
      <c r="AZ76" s="1235"/>
      <c r="BA76" s="1235"/>
      <c r="BB76" s="1235"/>
      <c r="BC76" s="1235"/>
      <c r="BD76" s="1235"/>
      <c r="BE76" s="1235"/>
      <c r="BF76" s="1235"/>
      <c r="BG76" s="1235"/>
      <c r="BH76" s="1235"/>
      <c r="BI76" s="1235"/>
      <c r="BJ76" s="1235"/>
      <c r="BK76" s="1235"/>
      <c r="BL76" s="1235"/>
      <c r="BM76" s="1235"/>
      <c r="BN76" s="1235"/>
      <c r="BO76" s="1235"/>
      <c r="BP76" s="1234"/>
      <c r="BQ76" s="1234"/>
      <c r="BR76" s="1234"/>
      <c r="BS76" s="1234"/>
      <c r="BT76" s="1234"/>
      <c r="BU76" s="1234"/>
      <c r="BV76" s="1234"/>
      <c r="BW76" s="1234"/>
      <c r="BX76" s="1234"/>
      <c r="BY76" s="1234"/>
      <c r="BZ76" s="1234"/>
      <c r="CA76" s="1234"/>
      <c r="CB76" s="1234"/>
      <c r="CC76" s="1234"/>
      <c r="CD76" s="1234"/>
      <c r="CE76" s="1234"/>
      <c r="CF76" s="1234"/>
      <c r="CG76" s="1234"/>
      <c r="CH76" s="1234"/>
      <c r="CI76" s="1234"/>
      <c r="CJ76" s="1234"/>
      <c r="CK76" s="1234"/>
      <c r="CL76" s="1234"/>
      <c r="CM76" s="1234"/>
      <c r="CN76" s="1234"/>
      <c r="CO76" s="1234"/>
      <c r="CP76" s="1234"/>
      <c r="CQ76" s="1234"/>
      <c r="CR76" s="1234"/>
      <c r="CS76" s="1234"/>
      <c r="CT76" s="1234"/>
      <c r="CU76" s="1234"/>
      <c r="CV76" s="1234"/>
      <c r="CW76" s="1234"/>
      <c r="CX76" s="1234"/>
      <c r="CY76" s="1234"/>
      <c r="CZ76" s="1234"/>
      <c r="DA76" s="1234"/>
      <c r="DB76" s="1234"/>
      <c r="DC76" s="1234"/>
    </row>
    <row r="77" spans="2:107" ht="13.2" x14ac:dyDescent="0.2">
      <c r="B77" s="249"/>
      <c r="G77" s="1239"/>
      <c r="H77" s="1239"/>
      <c r="I77" s="1239"/>
      <c r="J77" s="1239"/>
      <c r="K77" s="1240"/>
      <c r="L77" s="1240"/>
      <c r="M77" s="1240"/>
      <c r="N77" s="1240"/>
      <c r="AN77" s="1236" t="s">
        <v>609</v>
      </c>
      <c r="AO77" s="1236"/>
      <c r="AP77" s="1236"/>
      <c r="AQ77" s="1236"/>
      <c r="AR77" s="1236"/>
      <c r="AS77" s="1236"/>
      <c r="AT77" s="1236"/>
      <c r="AU77" s="1236"/>
      <c r="AV77" s="1236"/>
      <c r="AW77" s="1236"/>
      <c r="AX77" s="1236"/>
      <c r="AY77" s="1236"/>
      <c r="AZ77" s="1236"/>
      <c r="BA77" s="1236"/>
      <c r="BB77" s="1235" t="s">
        <v>608</v>
      </c>
      <c r="BC77" s="1235"/>
      <c r="BD77" s="1235"/>
      <c r="BE77" s="1235"/>
      <c r="BF77" s="1235"/>
      <c r="BG77" s="1235"/>
      <c r="BH77" s="1235"/>
      <c r="BI77" s="1235"/>
      <c r="BJ77" s="1235"/>
      <c r="BK77" s="1235"/>
      <c r="BL77" s="1235"/>
      <c r="BM77" s="1235"/>
      <c r="BN77" s="1235"/>
      <c r="BO77" s="1235"/>
      <c r="BP77" s="1234">
        <v>31.9</v>
      </c>
      <c r="BQ77" s="1234"/>
      <c r="BR77" s="1234"/>
      <c r="BS77" s="1234"/>
      <c r="BT77" s="1234"/>
      <c r="BU77" s="1234"/>
      <c r="BV77" s="1234"/>
      <c r="BW77" s="1234"/>
      <c r="BX77" s="1234">
        <v>24.2</v>
      </c>
      <c r="BY77" s="1234"/>
      <c r="BZ77" s="1234"/>
      <c r="CA77" s="1234"/>
      <c r="CB77" s="1234"/>
      <c r="CC77" s="1234"/>
      <c r="CD77" s="1234"/>
      <c r="CE77" s="1234"/>
      <c r="CF77" s="1234">
        <v>22.1</v>
      </c>
      <c r="CG77" s="1234"/>
      <c r="CH77" s="1234"/>
      <c r="CI77" s="1234"/>
      <c r="CJ77" s="1234"/>
      <c r="CK77" s="1234"/>
      <c r="CL77" s="1234"/>
      <c r="CM77" s="1234"/>
      <c r="CN77" s="1234">
        <v>20.399999999999999</v>
      </c>
      <c r="CO77" s="1234"/>
      <c r="CP77" s="1234"/>
      <c r="CQ77" s="1234"/>
      <c r="CR77" s="1234"/>
      <c r="CS77" s="1234"/>
      <c r="CT77" s="1234"/>
      <c r="CU77" s="1234"/>
      <c r="CV77" s="1234">
        <v>11.2</v>
      </c>
      <c r="CW77" s="1234"/>
      <c r="CX77" s="1234"/>
      <c r="CY77" s="1234"/>
      <c r="CZ77" s="1234"/>
      <c r="DA77" s="1234"/>
      <c r="DB77" s="1234"/>
      <c r="DC77" s="1234"/>
    </row>
    <row r="78" spans="2:107" ht="13.2" x14ac:dyDescent="0.2">
      <c r="B78" s="249"/>
      <c r="G78" s="1239"/>
      <c r="H78" s="1239"/>
      <c r="I78" s="1239"/>
      <c r="J78" s="1239"/>
      <c r="K78" s="1240"/>
      <c r="L78" s="1240"/>
      <c r="M78" s="1240"/>
      <c r="N78" s="1240"/>
      <c r="AN78" s="1236"/>
      <c r="AO78" s="1236"/>
      <c r="AP78" s="1236"/>
      <c r="AQ78" s="1236"/>
      <c r="AR78" s="1236"/>
      <c r="AS78" s="1236"/>
      <c r="AT78" s="1236"/>
      <c r="AU78" s="1236"/>
      <c r="AV78" s="1236"/>
      <c r="AW78" s="1236"/>
      <c r="AX78" s="1236"/>
      <c r="AY78" s="1236"/>
      <c r="AZ78" s="1236"/>
      <c r="BA78" s="1236"/>
      <c r="BB78" s="1235"/>
      <c r="BC78" s="1235"/>
      <c r="BD78" s="1235"/>
      <c r="BE78" s="1235"/>
      <c r="BF78" s="1235"/>
      <c r="BG78" s="1235"/>
      <c r="BH78" s="1235"/>
      <c r="BI78" s="1235"/>
      <c r="BJ78" s="1235"/>
      <c r="BK78" s="1235"/>
      <c r="BL78" s="1235"/>
      <c r="BM78" s="1235"/>
      <c r="BN78" s="1235"/>
      <c r="BO78" s="1235"/>
      <c r="BP78" s="1234"/>
      <c r="BQ78" s="1234"/>
      <c r="BR78" s="1234"/>
      <c r="BS78" s="1234"/>
      <c r="BT78" s="1234"/>
      <c r="BU78" s="1234"/>
      <c r="BV78" s="1234"/>
      <c r="BW78" s="1234"/>
      <c r="BX78" s="1234"/>
      <c r="BY78" s="1234"/>
      <c r="BZ78" s="1234"/>
      <c r="CA78" s="1234"/>
      <c r="CB78" s="1234"/>
      <c r="CC78" s="1234"/>
      <c r="CD78" s="1234"/>
      <c r="CE78" s="1234"/>
      <c r="CF78" s="1234"/>
      <c r="CG78" s="1234"/>
      <c r="CH78" s="1234"/>
      <c r="CI78" s="1234"/>
      <c r="CJ78" s="1234"/>
      <c r="CK78" s="1234"/>
      <c r="CL78" s="1234"/>
      <c r="CM78" s="1234"/>
      <c r="CN78" s="1234"/>
      <c r="CO78" s="1234"/>
      <c r="CP78" s="1234"/>
      <c r="CQ78" s="1234"/>
      <c r="CR78" s="1234"/>
      <c r="CS78" s="1234"/>
      <c r="CT78" s="1234"/>
      <c r="CU78" s="1234"/>
      <c r="CV78" s="1234"/>
      <c r="CW78" s="1234"/>
      <c r="CX78" s="1234"/>
      <c r="CY78" s="1234"/>
      <c r="CZ78" s="1234"/>
      <c r="DA78" s="1234"/>
      <c r="DB78" s="1234"/>
      <c r="DC78" s="1234"/>
    </row>
    <row r="79" spans="2:107" ht="13.2" x14ac:dyDescent="0.2">
      <c r="B79" s="249"/>
      <c r="G79" s="1239"/>
      <c r="H79" s="1239"/>
      <c r="I79" s="1238"/>
      <c r="J79" s="1238"/>
      <c r="K79" s="1237"/>
      <c r="L79" s="1237"/>
      <c r="M79" s="1237"/>
      <c r="N79" s="1237"/>
      <c r="AN79" s="1236"/>
      <c r="AO79" s="1236"/>
      <c r="AP79" s="1236"/>
      <c r="AQ79" s="1236"/>
      <c r="AR79" s="1236"/>
      <c r="AS79" s="1236"/>
      <c r="AT79" s="1236"/>
      <c r="AU79" s="1236"/>
      <c r="AV79" s="1236"/>
      <c r="AW79" s="1236"/>
      <c r="AX79" s="1236"/>
      <c r="AY79" s="1236"/>
      <c r="AZ79" s="1236"/>
      <c r="BA79" s="1236"/>
      <c r="BB79" s="1235" t="s">
        <v>607</v>
      </c>
      <c r="BC79" s="1235"/>
      <c r="BD79" s="1235"/>
      <c r="BE79" s="1235"/>
      <c r="BF79" s="1235"/>
      <c r="BG79" s="1235"/>
      <c r="BH79" s="1235"/>
      <c r="BI79" s="1235"/>
      <c r="BJ79" s="1235"/>
      <c r="BK79" s="1235"/>
      <c r="BL79" s="1235"/>
      <c r="BM79" s="1235"/>
      <c r="BN79" s="1235"/>
      <c r="BO79" s="1235"/>
      <c r="BP79" s="1234">
        <v>6.6</v>
      </c>
      <c r="BQ79" s="1234"/>
      <c r="BR79" s="1234"/>
      <c r="BS79" s="1234"/>
      <c r="BT79" s="1234"/>
      <c r="BU79" s="1234"/>
      <c r="BV79" s="1234"/>
      <c r="BW79" s="1234"/>
      <c r="BX79" s="1234">
        <v>6.4</v>
      </c>
      <c r="BY79" s="1234"/>
      <c r="BZ79" s="1234"/>
      <c r="CA79" s="1234"/>
      <c r="CB79" s="1234"/>
      <c r="CC79" s="1234"/>
      <c r="CD79" s="1234"/>
      <c r="CE79" s="1234"/>
      <c r="CF79" s="1234">
        <v>6.3</v>
      </c>
      <c r="CG79" s="1234"/>
      <c r="CH79" s="1234"/>
      <c r="CI79" s="1234"/>
      <c r="CJ79" s="1234"/>
      <c r="CK79" s="1234"/>
      <c r="CL79" s="1234"/>
      <c r="CM79" s="1234"/>
      <c r="CN79" s="1234">
        <v>6.2</v>
      </c>
      <c r="CO79" s="1234"/>
      <c r="CP79" s="1234"/>
      <c r="CQ79" s="1234"/>
      <c r="CR79" s="1234"/>
      <c r="CS79" s="1234"/>
      <c r="CT79" s="1234"/>
      <c r="CU79" s="1234"/>
      <c r="CV79" s="1234">
        <v>5.7</v>
      </c>
      <c r="CW79" s="1234"/>
      <c r="CX79" s="1234"/>
      <c r="CY79" s="1234"/>
      <c r="CZ79" s="1234"/>
      <c r="DA79" s="1234"/>
      <c r="DB79" s="1234"/>
      <c r="DC79" s="1234"/>
    </row>
    <row r="80" spans="2:107" ht="13.2" x14ac:dyDescent="0.2">
      <c r="B80" s="249"/>
      <c r="G80" s="1239"/>
      <c r="H80" s="1239"/>
      <c r="I80" s="1238"/>
      <c r="J80" s="1238"/>
      <c r="K80" s="1237"/>
      <c r="L80" s="1237"/>
      <c r="M80" s="1237"/>
      <c r="N80" s="1237"/>
      <c r="AN80" s="1236"/>
      <c r="AO80" s="1236"/>
      <c r="AP80" s="1236"/>
      <c r="AQ80" s="1236"/>
      <c r="AR80" s="1236"/>
      <c r="AS80" s="1236"/>
      <c r="AT80" s="1236"/>
      <c r="AU80" s="1236"/>
      <c r="AV80" s="1236"/>
      <c r="AW80" s="1236"/>
      <c r="AX80" s="1236"/>
      <c r="AY80" s="1236"/>
      <c r="AZ80" s="1236"/>
      <c r="BA80" s="1236"/>
      <c r="BB80" s="1235"/>
      <c r="BC80" s="1235"/>
      <c r="BD80" s="1235"/>
      <c r="BE80" s="1235"/>
      <c r="BF80" s="1235"/>
      <c r="BG80" s="1235"/>
      <c r="BH80" s="1235"/>
      <c r="BI80" s="1235"/>
      <c r="BJ80" s="1235"/>
      <c r="BK80" s="1235"/>
      <c r="BL80" s="1235"/>
      <c r="BM80" s="1235"/>
      <c r="BN80" s="1235"/>
      <c r="BO80" s="1235"/>
      <c r="BP80" s="1234"/>
      <c r="BQ80" s="1234"/>
      <c r="BR80" s="1234"/>
      <c r="BS80" s="1234"/>
      <c r="BT80" s="1234"/>
      <c r="BU80" s="1234"/>
      <c r="BV80" s="1234"/>
      <c r="BW80" s="1234"/>
      <c r="BX80" s="1234"/>
      <c r="BY80" s="1234"/>
      <c r="BZ80" s="1234"/>
      <c r="CA80" s="1234"/>
      <c r="CB80" s="1234"/>
      <c r="CC80" s="1234"/>
      <c r="CD80" s="1234"/>
      <c r="CE80" s="1234"/>
      <c r="CF80" s="1234"/>
      <c r="CG80" s="1234"/>
      <c r="CH80" s="1234"/>
      <c r="CI80" s="1234"/>
      <c r="CJ80" s="1234"/>
      <c r="CK80" s="1234"/>
      <c r="CL80" s="1234"/>
      <c r="CM80" s="1234"/>
      <c r="CN80" s="1234"/>
      <c r="CO80" s="1234"/>
      <c r="CP80" s="1234"/>
      <c r="CQ80" s="1234"/>
      <c r="CR80" s="1234"/>
      <c r="CS80" s="1234"/>
      <c r="CT80" s="1234"/>
      <c r="CU80" s="1234"/>
      <c r="CV80" s="1234"/>
      <c r="CW80" s="1234"/>
      <c r="CX80" s="1234"/>
      <c r="CY80" s="1234"/>
      <c r="CZ80" s="1234"/>
      <c r="DA80" s="1234"/>
      <c r="DB80" s="1234"/>
      <c r="DC80" s="1234"/>
    </row>
    <row r="81" spans="2:109" ht="13.2" x14ac:dyDescent="0.2">
      <c r="B81" s="249"/>
    </row>
    <row r="82" spans="2:109" ht="16.2" x14ac:dyDescent="0.2">
      <c r="B82" s="249"/>
      <c r="K82" s="1233"/>
      <c r="L82" s="1233"/>
      <c r="M82" s="1233"/>
      <c r="N82" s="1233"/>
      <c r="AQ82" s="1233"/>
      <c r="AR82" s="1233"/>
      <c r="AS82" s="1233"/>
      <c r="AT82" s="1233"/>
      <c r="BC82" s="1233"/>
      <c r="BD82" s="1233"/>
      <c r="BE82" s="1233"/>
      <c r="BF82" s="1233"/>
      <c r="BO82" s="1233"/>
      <c r="BP82" s="1233"/>
      <c r="BQ82" s="1233"/>
      <c r="BR82" s="1233"/>
      <c r="CA82" s="1233"/>
      <c r="CB82" s="1233"/>
      <c r="CC82" s="1233"/>
      <c r="CD82" s="1233"/>
      <c r="CM82" s="1233"/>
      <c r="CN82" s="1233"/>
      <c r="CO82" s="1233"/>
      <c r="CP82" s="1233"/>
      <c r="CY82" s="1233"/>
      <c r="CZ82" s="1233"/>
      <c r="DA82" s="1233"/>
      <c r="DB82" s="1233"/>
      <c r="DC82" s="1233"/>
    </row>
    <row r="83" spans="2:109" ht="13.2" x14ac:dyDescent="0.2">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ht="13.2" x14ac:dyDescent="0.2">
      <c r="DD84" s="245"/>
      <c r="DE84" s="245"/>
    </row>
    <row r="85" spans="2:109" ht="13.2" x14ac:dyDescent="0.2">
      <c r="DD85" s="245"/>
      <c r="DE85" s="245"/>
    </row>
  </sheetData>
  <sheetProtection algorithmName="SHA-512" hashValue="RbO4xntgojwgcFg050vF0F4ndPvSXeyNRQ/vqO/3oDh4QAvkIjPHJCbVmjWEUj+Exnvxw6HzKKBqRWVmbGASlg==" saltValue="cD5PVJ8cb8nQiCkKw2ltnQ=="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7A02A-E4D8-4A47-8F78-6B79F9A666AD}">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S2" s="243"/>
      <c r="AH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505</v>
      </c>
    </row>
  </sheetData>
  <sheetProtection algorithmName="SHA-512" hashValue="zMfA5BgRWb0zo8ZtxqMtUHKh1g5Oye/PzLbF92vSmko9FZmdnOdgjtxN8U7yjhYdINV6CR6gDyljYq9GjxIrgw==" saltValue="x5lJ3u6hRFEvnIuKCAK+UA=="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3F6BB-97D0-42B1-92C7-8109D48308D7}">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505</v>
      </c>
    </row>
  </sheetData>
  <sheetProtection algorithmName="SHA-512" hashValue="Ycz9FUEqZ8VIoenZ3VxyV1a3/la5VxVjAD77j81DWRasXhEGXuBBgaMt+D5S6BSVJq5h1OsKr1lV0+hzpcDA9w==" saltValue="k5yIMf9TOWT1ynxSdXBMow=="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53</v>
      </c>
      <c r="E2" s="144"/>
      <c r="F2" s="145" t="s">
        <v>555</v>
      </c>
      <c r="G2" s="146"/>
      <c r="H2" s="147"/>
    </row>
    <row r="3" spans="1:8" x14ac:dyDescent="0.2">
      <c r="A3" s="143" t="s">
        <v>548</v>
      </c>
      <c r="B3" s="148"/>
      <c r="C3" s="149"/>
      <c r="D3" s="150">
        <v>63141</v>
      </c>
      <c r="E3" s="151"/>
      <c r="F3" s="152">
        <v>47820</v>
      </c>
      <c r="G3" s="153"/>
      <c r="H3" s="154"/>
    </row>
    <row r="4" spans="1:8" x14ac:dyDescent="0.2">
      <c r="A4" s="155"/>
      <c r="B4" s="156"/>
      <c r="C4" s="157"/>
      <c r="D4" s="158">
        <v>33524</v>
      </c>
      <c r="E4" s="159"/>
      <c r="F4" s="160">
        <v>25855</v>
      </c>
      <c r="G4" s="161"/>
      <c r="H4" s="162"/>
    </row>
    <row r="5" spans="1:8" x14ac:dyDescent="0.2">
      <c r="A5" s="143" t="s">
        <v>550</v>
      </c>
      <c r="B5" s="148"/>
      <c r="C5" s="149"/>
      <c r="D5" s="150">
        <v>32642</v>
      </c>
      <c r="E5" s="151"/>
      <c r="F5" s="152">
        <v>41934</v>
      </c>
      <c r="G5" s="153"/>
      <c r="H5" s="154"/>
    </row>
    <row r="6" spans="1:8" x14ac:dyDescent="0.2">
      <c r="A6" s="155"/>
      <c r="B6" s="156"/>
      <c r="C6" s="157"/>
      <c r="D6" s="158">
        <v>14198</v>
      </c>
      <c r="E6" s="159"/>
      <c r="F6" s="160">
        <v>23352</v>
      </c>
      <c r="G6" s="161"/>
      <c r="H6" s="162"/>
    </row>
    <row r="7" spans="1:8" x14ac:dyDescent="0.2">
      <c r="A7" s="143" t="s">
        <v>551</v>
      </c>
      <c r="B7" s="148"/>
      <c r="C7" s="149"/>
      <c r="D7" s="150">
        <v>50757</v>
      </c>
      <c r="E7" s="151"/>
      <c r="F7" s="152">
        <v>45588</v>
      </c>
      <c r="G7" s="153"/>
      <c r="H7" s="154"/>
    </row>
    <row r="8" spans="1:8" x14ac:dyDescent="0.2">
      <c r="A8" s="155"/>
      <c r="B8" s="156"/>
      <c r="C8" s="157"/>
      <c r="D8" s="158">
        <v>31000</v>
      </c>
      <c r="E8" s="159"/>
      <c r="F8" s="160">
        <v>24150</v>
      </c>
      <c r="G8" s="161"/>
      <c r="H8" s="162"/>
    </row>
    <row r="9" spans="1:8" x14ac:dyDescent="0.2">
      <c r="A9" s="143" t="s">
        <v>552</v>
      </c>
      <c r="B9" s="148"/>
      <c r="C9" s="149"/>
      <c r="D9" s="150">
        <v>30379</v>
      </c>
      <c r="E9" s="151"/>
      <c r="F9" s="152">
        <v>45483</v>
      </c>
      <c r="G9" s="153"/>
      <c r="H9" s="154"/>
    </row>
    <row r="10" spans="1:8" x14ac:dyDescent="0.2">
      <c r="A10" s="155"/>
      <c r="B10" s="156"/>
      <c r="C10" s="157"/>
      <c r="D10" s="158">
        <v>15056</v>
      </c>
      <c r="E10" s="159"/>
      <c r="F10" s="160">
        <v>24241</v>
      </c>
      <c r="G10" s="161"/>
      <c r="H10" s="162"/>
    </row>
    <row r="11" spans="1:8" x14ac:dyDescent="0.2">
      <c r="A11" s="143" t="s">
        <v>553</v>
      </c>
      <c r="B11" s="148"/>
      <c r="C11" s="149"/>
      <c r="D11" s="150">
        <v>48842</v>
      </c>
      <c r="E11" s="151"/>
      <c r="F11" s="152">
        <v>45945</v>
      </c>
      <c r="G11" s="153"/>
      <c r="H11" s="154"/>
    </row>
    <row r="12" spans="1:8" x14ac:dyDescent="0.2">
      <c r="A12" s="155"/>
      <c r="B12" s="156"/>
      <c r="C12" s="163"/>
      <c r="D12" s="158">
        <v>24037</v>
      </c>
      <c r="E12" s="159"/>
      <c r="F12" s="160">
        <v>25180</v>
      </c>
      <c r="G12" s="161"/>
      <c r="H12" s="162"/>
    </row>
    <row r="13" spans="1:8" x14ac:dyDescent="0.2">
      <c r="A13" s="143"/>
      <c r="B13" s="148"/>
      <c r="C13" s="149"/>
      <c r="D13" s="150">
        <v>45152</v>
      </c>
      <c r="E13" s="151"/>
      <c r="F13" s="152">
        <v>45354</v>
      </c>
      <c r="G13" s="164"/>
      <c r="H13" s="154"/>
    </row>
    <row r="14" spans="1:8" x14ac:dyDescent="0.2">
      <c r="A14" s="155"/>
      <c r="B14" s="156"/>
      <c r="C14" s="157"/>
      <c r="D14" s="158">
        <v>23563</v>
      </c>
      <c r="E14" s="159"/>
      <c r="F14" s="160">
        <v>24556</v>
      </c>
      <c r="G14" s="161"/>
      <c r="H14" s="162"/>
    </row>
    <row r="17" spans="1:11" x14ac:dyDescent="0.2">
      <c r="A17" s="139" t="s">
        <v>54</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55</v>
      </c>
      <c r="B19" s="165">
        <f>ROUND(VALUE(SUBSTITUTE(実質収支比率等に係る経年分析!F$48,"▲","-")),2)</f>
        <v>2.06</v>
      </c>
      <c r="C19" s="165">
        <f>ROUND(VALUE(SUBSTITUTE(実質収支比率等に係る経年分析!G$48,"▲","-")),2)</f>
        <v>2.98</v>
      </c>
      <c r="D19" s="165">
        <f>ROUND(VALUE(SUBSTITUTE(実質収支比率等に係る経年分析!H$48,"▲","-")),2)</f>
        <v>3.56</v>
      </c>
      <c r="E19" s="165">
        <f>ROUND(VALUE(SUBSTITUTE(実質収支比率等に係る経年分析!I$48,"▲","-")),2)</f>
        <v>3.87</v>
      </c>
      <c r="F19" s="165">
        <f>ROUND(VALUE(SUBSTITUTE(実質収支比率等に係る経年分析!J$48,"▲","-")),2)</f>
        <v>8.94</v>
      </c>
    </row>
    <row r="20" spans="1:11" x14ac:dyDescent="0.2">
      <c r="A20" s="165" t="s">
        <v>56</v>
      </c>
      <c r="B20" s="165">
        <f>ROUND(VALUE(SUBSTITUTE(実質収支比率等に係る経年分析!F$47,"▲","-")),2)</f>
        <v>7.63</v>
      </c>
      <c r="C20" s="165">
        <f>ROUND(VALUE(SUBSTITUTE(実質収支比率等に係る経年分析!G$47,"▲","-")),2)</f>
        <v>6.33</v>
      </c>
      <c r="D20" s="165">
        <f>ROUND(VALUE(SUBSTITUTE(実質収支比率等に係る経年分析!H$47,"▲","-")),2)</f>
        <v>7.06</v>
      </c>
      <c r="E20" s="165">
        <f>ROUND(VALUE(SUBSTITUTE(実質収支比率等に係る経年分析!I$47,"▲","-")),2)</f>
        <v>6.84</v>
      </c>
      <c r="F20" s="165">
        <f>ROUND(VALUE(SUBSTITUTE(実質収支比率等に係る経年分析!J$47,"▲","-")),2)</f>
        <v>8.4600000000000009</v>
      </c>
    </row>
    <row r="21" spans="1:11" x14ac:dyDescent="0.2">
      <c r="A21" s="165" t="s">
        <v>57</v>
      </c>
      <c r="B21" s="165">
        <f>IF(ISNUMBER(VALUE(SUBSTITUTE(実質収支比率等に係る経年分析!F$49,"▲","-"))),ROUND(VALUE(SUBSTITUTE(実質収支比率等に係る経年分析!F$49,"▲","-")),2),NA())</f>
        <v>-1.9</v>
      </c>
      <c r="C21" s="165">
        <f>IF(ISNUMBER(VALUE(SUBSTITUTE(実質収支比率等に係る経年分析!G$49,"▲","-"))),ROUND(VALUE(SUBSTITUTE(実質収支比率等に係る経年分析!G$49,"▲","-")),2),NA())</f>
        <v>-0.41</v>
      </c>
      <c r="D21" s="165">
        <f>IF(ISNUMBER(VALUE(SUBSTITUTE(実質収支比率等に係る経年分析!H$49,"▲","-"))),ROUND(VALUE(SUBSTITUTE(実質収支比率等に係る経年分析!H$49,"▲","-")),2),NA())</f>
        <v>1.27</v>
      </c>
      <c r="E21" s="165">
        <f>IF(ISNUMBER(VALUE(SUBSTITUTE(実質収支比率等に係る経年分析!I$49,"▲","-"))),ROUND(VALUE(SUBSTITUTE(実質収支比率等に係る経年分析!I$49,"▲","-")),2),NA())</f>
        <v>0.42</v>
      </c>
      <c r="F21" s="165">
        <f>IF(ISNUMBER(VALUE(SUBSTITUTE(実質収支比率等に係る経年分析!J$49,"▲","-"))),ROUND(VALUE(SUBSTITUTE(実質収支比率等に係る経年分析!J$49,"▲","-")),2),NA())</f>
        <v>7.06</v>
      </c>
    </row>
    <row r="24" spans="1:11" x14ac:dyDescent="0.2">
      <c r="A24" s="139" t="s">
        <v>58</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59</v>
      </c>
      <c r="C26" s="166" t="s">
        <v>60</v>
      </c>
      <c r="D26" s="166" t="s">
        <v>59</v>
      </c>
      <c r="E26" s="166" t="s">
        <v>60</v>
      </c>
      <c r="F26" s="166" t="s">
        <v>59</v>
      </c>
      <c r="G26" s="166" t="s">
        <v>60</v>
      </c>
      <c r="H26" s="166" t="s">
        <v>59</v>
      </c>
      <c r="I26" s="166" t="s">
        <v>60</v>
      </c>
      <c r="J26" s="166" t="s">
        <v>59</v>
      </c>
      <c r="K26" s="166" t="s">
        <v>60</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0.06</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0.12</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休日診療事業特別会計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0.02</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0.02</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0.03</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0.04</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0.01</v>
      </c>
    </row>
    <row r="30" spans="1:11" x14ac:dyDescent="0.2">
      <c r="A30" s="166" t="str">
        <f>IF(連結実質赤字比率に係る赤字・黒字の構成分析!C$40="",NA(),連結実質赤字比率に係る赤字・黒字の構成分析!C$40)</f>
        <v>後期高齢者医療事業特別会計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0.11</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0.12</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0.12</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0.14000000000000001</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0.12</v>
      </c>
    </row>
    <row r="31" spans="1:11" x14ac:dyDescent="0.2">
      <c r="A31" s="166" t="str">
        <f>IF(連結実質赤字比率に係る赤字・黒字の構成分析!C$39="",NA(),連結実質赤字比率に係る赤字・黒字の構成分析!C$39)</f>
        <v>介護保険事業特別会計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1.03</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0.4</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0.28999999999999998</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0.5</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0.39</v>
      </c>
    </row>
    <row r="32" spans="1:11" x14ac:dyDescent="0.2">
      <c r="A32" s="166" t="str">
        <f>IF(連結実質赤字比率に係る赤字・黒字の構成分析!C$38="",NA(),連結実質赤字比率に係る赤字・黒字の構成分析!C$38)</f>
        <v>病院事業会計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0.05</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0.24</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0.92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0.91</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0.75</v>
      </c>
    </row>
    <row r="33" spans="1:16" x14ac:dyDescent="0.2">
      <c r="A33" s="166" t="str">
        <f>IF(連結実質赤字比率に係る赤字・黒字の構成分析!C$37="",NA(),連結実質赤字比率に係る赤字・黒字の構成分析!C$37)</f>
        <v>国民健康保険事業特別会計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1.22</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0.9</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0.8</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0.95</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1.0900000000000001</v>
      </c>
    </row>
    <row r="34" spans="1:16" x14ac:dyDescent="0.2">
      <c r="A34" s="166" t="str">
        <f>IF(連結実質赤字比率に係る赤字・黒字の構成分析!C$36="",NA(),連結実質赤字比率に係る赤字・黒字の構成分析!C$36)</f>
        <v>下水道事業会計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1.19</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2.08</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3.11</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2.02</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2.95</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3.52</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3.82</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8.93</v>
      </c>
    </row>
    <row r="36" spans="1:16" x14ac:dyDescent="0.2">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15.32</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16.46</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16.43</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15.1</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13.78</v>
      </c>
    </row>
    <row r="39" spans="1:16" x14ac:dyDescent="0.2">
      <c r="A39" s="139" t="s">
        <v>61</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62</v>
      </c>
      <c r="C41" s="167"/>
      <c r="D41" s="167" t="s">
        <v>63</v>
      </c>
      <c r="E41" s="167" t="s">
        <v>62</v>
      </c>
      <c r="F41" s="167"/>
      <c r="G41" s="167" t="s">
        <v>63</v>
      </c>
      <c r="H41" s="167" t="s">
        <v>62</v>
      </c>
      <c r="I41" s="167"/>
      <c r="J41" s="167" t="s">
        <v>63</v>
      </c>
      <c r="K41" s="167" t="s">
        <v>62</v>
      </c>
      <c r="L41" s="167"/>
      <c r="M41" s="167" t="s">
        <v>63</v>
      </c>
      <c r="N41" s="167" t="s">
        <v>62</v>
      </c>
      <c r="O41" s="167"/>
      <c r="P41" s="167" t="s">
        <v>63</v>
      </c>
    </row>
    <row r="42" spans="1:16" x14ac:dyDescent="0.2">
      <c r="A42" s="167" t="s">
        <v>64</v>
      </c>
      <c r="B42" s="167"/>
      <c r="C42" s="167"/>
      <c r="D42" s="167">
        <f>'実質公債費比率（分子）の構造'!K$52</f>
        <v>3588</v>
      </c>
      <c r="E42" s="167"/>
      <c r="F42" s="167"/>
      <c r="G42" s="167">
        <f>'実質公債費比率（分子）の構造'!L$52</f>
        <v>3446</v>
      </c>
      <c r="H42" s="167"/>
      <c r="I42" s="167"/>
      <c r="J42" s="167">
        <f>'実質公債費比率（分子）の構造'!M$52</f>
        <v>3388</v>
      </c>
      <c r="K42" s="167"/>
      <c r="L42" s="167"/>
      <c r="M42" s="167">
        <f>'実質公債費比率（分子）の構造'!N$52</f>
        <v>3372</v>
      </c>
      <c r="N42" s="167"/>
      <c r="O42" s="167"/>
      <c r="P42" s="167">
        <f>'実質公債費比率（分子）の構造'!O$52</f>
        <v>3185</v>
      </c>
    </row>
    <row r="43" spans="1:16" x14ac:dyDescent="0.2">
      <c r="A43" s="167" t="s">
        <v>65</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66</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67</v>
      </c>
      <c r="B45" s="167">
        <f>'実質公債費比率（分子）の構造'!K$49</f>
        <v>95</v>
      </c>
      <c r="C45" s="167"/>
      <c r="D45" s="167"/>
      <c r="E45" s="167">
        <f>'実質公債費比率（分子）の構造'!L$49</f>
        <v>88</v>
      </c>
      <c r="F45" s="167"/>
      <c r="G45" s="167"/>
      <c r="H45" s="167">
        <f>'実質公債費比率（分子）の構造'!M$49</f>
        <v>93</v>
      </c>
      <c r="I45" s="167"/>
      <c r="J45" s="167"/>
      <c r="K45" s="167">
        <f>'実質公債費比率（分子）の構造'!N$49</f>
        <v>77</v>
      </c>
      <c r="L45" s="167"/>
      <c r="M45" s="167"/>
      <c r="N45" s="167">
        <f>'実質公債費比率（分子）の構造'!O$49</f>
        <v>59</v>
      </c>
      <c r="O45" s="167"/>
      <c r="P45" s="167"/>
    </row>
    <row r="46" spans="1:16" x14ac:dyDescent="0.2">
      <c r="A46" s="167" t="s">
        <v>68</v>
      </c>
      <c r="B46" s="167">
        <f>'実質公債費比率（分子）の構造'!K$48</f>
        <v>1400</v>
      </c>
      <c r="C46" s="167"/>
      <c r="D46" s="167"/>
      <c r="E46" s="167">
        <f>'実質公債費比率（分子）の構造'!L$48</f>
        <v>1231</v>
      </c>
      <c r="F46" s="167"/>
      <c r="G46" s="167"/>
      <c r="H46" s="167">
        <f>'実質公債費比率（分子）の構造'!M$48</f>
        <v>1148</v>
      </c>
      <c r="I46" s="167"/>
      <c r="J46" s="167"/>
      <c r="K46" s="167">
        <f>'実質公債費比率（分子）の構造'!N$48</f>
        <v>1200</v>
      </c>
      <c r="L46" s="167"/>
      <c r="M46" s="167"/>
      <c r="N46" s="167">
        <f>'実質公債費比率（分子）の構造'!O$48</f>
        <v>1208</v>
      </c>
      <c r="O46" s="167"/>
      <c r="P46" s="167"/>
    </row>
    <row r="47" spans="1:16" x14ac:dyDescent="0.2">
      <c r="A47" s="167" t="s">
        <v>69</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70</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71</v>
      </c>
      <c r="B49" s="167">
        <f>'実質公債費比率（分子）の構造'!K$45</f>
        <v>4258</v>
      </c>
      <c r="C49" s="167"/>
      <c r="D49" s="167"/>
      <c r="E49" s="167">
        <f>'実質公債費比率（分子）の構造'!L$45</f>
        <v>4350</v>
      </c>
      <c r="F49" s="167"/>
      <c r="G49" s="167"/>
      <c r="H49" s="167">
        <f>'実質公債費比率（分子）の構造'!M$45</f>
        <v>4236</v>
      </c>
      <c r="I49" s="167"/>
      <c r="J49" s="167"/>
      <c r="K49" s="167">
        <f>'実質公債費比率（分子）の構造'!N$45</f>
        <v>4110</v>
      </c>
      <c r="L49" s="167"/>
      <c r="M49" s="167"/>
      <c r="N49" s="167">
        <f>'実質公債費比率（分子）の構造'!O$45</f>
        <v>4139</v>
      </c>
      <c r="O49" s="167"/>
      <c r="P49" s="167"/>
    </row>
    <row r="50" spans="1:16" x14ac:dyDescent="0.2">
      <c r="A50" s="167" t="s">
        <v>72</v>
      </c>
      <c r="B50" s="167" t="e">
        <f>NA()</f>
        <v>#N/A</v>
      </c>
      <c r="C50" s="167">
        <f>IF(ISNUMBER('実質公債費比率（分子）の構造'!K$53),'実質公債費比率（分子）の構造'!K$53,NA())</f>
        <v>2165</v>
      </c>
      <c r="D50" s="167" t="e">
        <f>NA()</f>
        <v>#N/A</v>
      </c>
      <c r="E50" s="167" t="e">
        <f>NA()</f>
        <v>#N/A</v>
      </c>
      <c r="F50" s="167">
        <f>IF(ISNUMBER('実質公債費比率（分子）の構造'!L$53),'実質公債費比率（分子）の構造'!L$53,NA())</f>
        <v>2223</v>
      </c>
      <c r="G50" s="167" t="e">
        <f>NA()</f>
        <v>#N/A</v>
      </c>
      <c r="H50" s="167" t="e">
        <f>NA()</f>
        <v>#N/A</v>
      </c>
      <c r="I50" s="167">
        <f>IF(ISNUMBER('実質公債費比率（分子）の構造'!M$53),'実質公債費比率（分子）の構造'!M$53,NA())</f>
        <v>2089</v>
      </c>
      <c r="J50" s="167" t="e">
        <f>NA()</f>
        <v>#N/A</v>
      </c>
      <c r="K50" s="167" t="e">
        <f>NA()</f>
        <v>#N/A</v>
      </c>
      <c r="L50" s="167">
        <f>IF(ISNUMBER('実質公債費比率（分子）の構造'!N$53),'実質公債費比率（分子）の構造'!N$53,NA())</f>
        <v>2015</v>
      </c>
      <c r="M50" s="167" t="e">
        <f>NA()</f>
        <v>#N/A</v>
      </c>
      <c r="N50" s="167" t="e">
        <f>NA()</f>
        <v>#N/A</v>
      </c>
      <c r="O50" s="167">
        <f>IF(ISNUMBER('実質公債費比率（分子）の構造'!O$53),'実質公債費比率（分子）の構造'!O$53,NA())</f>
        <v>2221</v>
      </c>
      <c r="P50" s="167" t="e">
        <f>NA()</f>
        <v>#N/A</v>
      </c>
    </row>
    <row r="53" spans="1:16" x14ac:dyDescent="0.2">
      <c r="A53" s="139" t="s">
        <v>73</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74</v>
      </c>
      <c r="C55" s="166"/>
      <c r="D55" s="166" t="s">
        <v>75</v>
      </c>
      <c r="E55" s="166" t="s">
        <v>74</v>
      </c>
      <c r="F55" s="166"/>
      <c r="G55" s="166" t="s">
        <v>75</v>
      </c>
      <c r="H55" s="166" t="s">
        <v>74</v>
      </c>
      <c r="I55" s="166"/>
      <c r="J55" s="166" t="s">
        <v>75</v>
      </c>
      <c r="K55" s="166" t="s">
        <v>74</v>
      </c>
      <c r="L55" s="166"/>
      <c r="M55" s="166" t="s">
        <v>75</v>
      </c>
      <c r="N55" s="166" t="s">
        <v>74</v>
      </c>
      <c r="O55" s="166"/>
      <c r="P55" s="166" t="s">
        <v>75</v>
      </c>
    </row>
    <row r="56" spans="1:16" x14ac:dyDescent="0.2">
      <c r="A56" s="166" t="s">
        <v>44</v>
      </c>
      <c r="B56" s="166"/>
      <c r="C56" s="166"/>
      <c r="D56" s="166">
        <f>'将来負担比率（分子）の構造'!I$52</f>
        <v>35610</v>
      </c>
      <c r="E56" s="166"/>
      <c r="F56" s="166"/>
      <c r="G56" s="166">
        <f>'将来負担比率（分子）の構造'!J$52</f>
        <v>34465</v>
      </c>
      <c r="H56" s="166"/>
      <c r="I56" s="166"/>
      <c r="J56" s="166">
        <f>'将来負担比率（分子）の構造'!K$52</f>
        <v>33983</v>
      </c>
      <c r="K56" s="166"/>
      <c r="L56" s="166"/>
      <c r="M56" s="166">
        <f>'将来負担比率（分子）の構造'!L$52</f>
        <v>33203</v>
      </c>
      <c r="N56" s="166"/>
      <c r="O56" s="166"/>
      <c r="P56" s="166">
        <f>'将来負担比率（分子）の構造'!M$52</f>
        <v>32757</v>
      </c>
    </row>
    <row r="57" spans="1:16" x14ac:dyDescent="0.2">
      <c r="A57" s="166" t="s">
        <v>43</v>
      </c>
      <c r="B57" s="166"/>
      <c r="C57" s="166"/>
      <c r="D57" s="166">
        <f>'将来負担比率（分子）の構造'!I$51</f>
        <v>2234</v>
      </c>
      <c r="E57" s="166"/>
      <c r="F57" s="166"/>
      <c r="G57" s="166">
        <f>'将来負担比率（分子）の構造'!J$51</f>
        <v>2161</v>
      </c>
      <c r="H57" s="166"/>
      <c r="I57" s="166"/>
      <c r="J57" s="166">
        <f>'将来負担比率（分子）の構造'!K$51</f>
        <v>3017</v>
      </c>
      <c r="K57" s="166"/>
      <c r="L57" s="166"/>
      <c r="M57" s="166">
        <f>'将来負担比率（分子）の構造'!L$51</f>
        <v>2479</v>
      </c>
      <c r="N57" s="166"/>
      <c r="O57" s="166"/>
      <c r="P57" s="166">
        <f>'将来負担比率（分子）の構造'!M$51</f>
        <v>2603</v>
      </c>
    </row>
    <row r="58" spans="1:16" x14ac:dyDescent="0.2">
      <c r="A58" s="166" t="s">
        <v>42</v>
      </c>
      <c r="B58" s="166"/>
      <c r="C58" s="166"/>
      <c r="D58" s="166">
        <f>'将来負担比率（分子）の構造'!I$50</f>
        <v>3389</v>
      </c>
      <c r="E58" s="166"/>
      <c r="F58" s="166"/>
      <c r="G58" s="166">
        <f>'将来負担比率（分子）の構造'!J$50</f>
        <v>3284</v>
      </c>
      <c r="H58" s="166"/>
      <c r="I58" s="166"/>
      <c r="J58" s="166">
        <f>'将来負担比率（分子）の構造'!K$50</f>
        <v>3845</v>
      </c>
      <c r="K58" s="166"/>
      <c r="L58" s="166"/>
      <c r="M58" s="166">
        <f>'将来負担比率（分子）の構造'!L$50</f>
        <v>4829</v>
      </c>
      <c r="N58" s="166"/>
      <c r="O58" s="166"/>
      <c r="P58" s="166">
        <f>'将来負担比率（分子）の構造'!M$50</f>
        <v>6567</v>
      </c>
    </row>
    <row r="59" spans="1:16" x14ac:dyDescent="0.2">
      <c r="A59" s="166" t="s">
        <v>40</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39</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37</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36</v>
      </c>
      <c r="B62" s="166">
        <f>'将来負担比率（分子）の構造'!I$45</f>
        <v>3748</v>
      </c>
      <c r="C62" s="166"/>
      <c r="D62" s="166"/>
      <c r="E62" s="166">
        <f>'将来負担比率（分子）の構造'!J$45</f>
        <v>3499</v>
      </c>
      <c r="F62" s="166"/>
      <c r="G62" s="166"/>
      <c r="H62" s="166">
        <f>'将来負担比率（分子）の構造'!K$45</f>
        <v>3635</v>
      </c>
      <c r="I62" s="166"/>
      <c r="J62" s="166"/>
      <c r="K62" s="166">
        <f>'将来負担比率（分子）の構造'!L$45</f>
        <v>3541</v>
      </c>
      <c r="L62" s="166"/>
      <c r="M62" s="166"/>
      <c r="N62" s="166">
        <f>'将来負担比率（分子）の構造'!M$45</f>
        <v>3464</v>
      </c>
      <c r="O62" s="166"/>
      <c r="P62" s="166"/>
    </row>
    <row r="63" spans="1:16" x14ac:dyDescent="0.2">
      <c r="A63" s="166" t="s">
        <v>35</v>
      </c>
      <c r="B63" s="166">
        <f>'将来負担比率（分子）の構造'!I$44</f>
        <v>1171</v>
      </c>
      <c r="C63" s="166"/>
      <c r="D63" s="166"/>
      <c r="E63" s="166">
        <f>'将来負担比率（分子）の構造'!J$44</f>
        <v>974</v>
      </c>
      <c r="F63" s="166"/>
      <c r="G63" s="166"/>
      <c r="H63" s="166">
        <f>'将来負担比率（分子）の構造'!K$44</f>
        <v>198</v>
      </c>
      <c r="I63" s="166"/>
      <c r="J63" s="166"/>
      <c r="K63" s="166">
        <f>'将来負担比率（分子）の構造'!L$44</f>
        <v>168</v>
      </c>
      <c r="L63" s="166"/>
      <c r="M63" s="166"/>
      <c r="N63" s="166">
        <f>'将来負担比率（分子）の構造'!M$44</f>
        <v>164</v>
      </c>
      <c r="O63" s="166"/>
      <c r="P63" s="166"/>
    </row>
    <row r="64" spans="1:16" x14ac:dyDescent="0.2">
      <c r="A64" s="166" t="s">
        <v>34</v>
      </c>
      <c r="B64" s="166">
        <f>'将来負担比率（分子）の構造'!I$43</f>
        <v>15713</v>
      </c>
      <c r="C64" s="166"/>
      <c r="D64" s="166"/>
      <c r="E64" s="166">
        <f>'将来負担比率（分子）の構造'!J$43</f>
        <v>13390</v>
      </c>
      <c r="F64" s="166"/>
      <c r="G64" s="166"/>
      <c r="H64" s="166">
        <f>'将来負担比率（分子）の構造'!K$43</f>
        <v>10376</v>
      </c>
      <c r="I64" s="166"/>
      <c r="J64" s="166"/>
      <c r="K64" s="166">
        <f>'将来負担比率（分子）の構造'!L$43</f>
        <v>10497</v>
      </c>
      <c r="L64" s="166"/>
      <c r="M64" s="166"/>
      <c r="N64" s="166">
        <f>'将来負担比率（分子）の構造'!M$43</f>
        <v>10605</v>
      </c>
      <c r="O64" s="166"/>
      <c r="P64" s="166"/>
    </row>
    <row r="65" spans="1:16" x14ac:dyDescent="0.2">
      <c r="A65" s="166" t="s">
        <v>33</v>
      </c>
      <c r="B65" s="166">
        <f>'将来負担比率（分子）の構造'!I$42</f>
        <v>138</v>
      </c>
      <c r="C65" s="166"/>
      <c r="D65" s="166"/>
      <c r="E65" s="166">
        <f>'将来負担比率（分子）の構造'!J$42</f>
        <v>137</v>
      </c>
      <c r="F65" s="166"/>
      <c r="G65" s="166"/>
      <c r="H65" s="166">
        <f>'将来負担比率（分子）の構造'!K$42</f>
        <v>135</v>
      </c>
      <c r="I65" s="166"/>
      <c r="J65" s="166"/>
      <c r="K65" s="166">
        <f>'将来負担比率（分子）の構造'!L$42</f>
        <v>135</v>
      </c>
      <c r="L65" s="166"/>
      <c r="M65" s="166"/>
      <c r="N65" s="166">
        <f>'将来負担比率（分子）の構造'!M$42</f>
        <v>134</v>
      </c>
      <c r="O65" s="166"/>
      <c r="P65" s="166"/>
    </row>
    <row r="66" spans="1:16" x14ac:dyDescent="0.2">
      <c r="A66" s="166" t="s">
        <v>32</v>
      </c>
      <c r="B66" s="166">
        <f>'将来負担比率（分子）の構造'!I$41</f>
        <v>42763</v>
      </c>
      <c r="C66" s="166"/>
      <c r="D66" s="166"/>
      <c r="E66" s="166">
        <f>'将来負担比率（分子）の構造'!J$41</f>
        <v>41660</v>
      </c>
      <c r="F66" s="166"/>
      <c r="G66" s="166"/>
      <c r="H66" s="166">
        <f>'将来負担比率（分子）の構造'!K$41</f>
        <v>42121</v>
      </c>
      <c r="I66" s="166"/>
      <c r="J66" s="166"/>
      <c r="K66" s="166">
        <f>'将来負担比率（分子）の構造'!L$41</f>
        <v>40739</v>
      </c>
      <c r="L66" s="166"/>
      <c r="M66" s="166"/>
      <c r="N66" s="166">
        <f>'将来負担比率（分子）の構造'!M$41</f>
        <v>40388</v>
      </c>
      <c r="O66" s="166"/>
      <c r="P66" s="166"/>
    </row>
    <row r="67" spans="1:16" x14ac:dyDescent="0.2">
      <c r="A67" s="166" t="s">
        <v>76</v>
      </c>
      <c r="B67" s="166" t="e">
        <f>NA()</f>
        <v>#N/A</v>
      </c>
      <c r="C67" s="166">
        <f>IF(ISNUMBER('将来負担比率（分子）の構造'!I$53), IF('将来負担比率（分子）の構造'!I$53 &lt; 0, 0, '将来負担比率（分子）の構造'!I$53), NA())</f>
        <v>22301</v>
      </c>
      <c r="D67" s="166" t="e">
        <f>NA()</f>
        <v>#N/A</v>
      </c>
      <c r="E67" s="166" t="e">
        <f>NA()</f>
        <v>#N/A</v>
      </c>
      <c r="F67" s="166">
        <f>IF(ISNUMBER('将来負担比率（分子）の構造'!J$53), IF('将来負担比率（分子）の構造'!J$53 &lt; 0, 0, '将来負担比率（分子）の構造'!J$53), NA())</f>
        <v>19752</v>
      </c>
      <c r="G67" s="166" t="e">
        <f>NA()</f>
        <v>#N/A</v>
      </c>
      <c r="H67" s="166" t="e">
        <f>NA()</f>
        <v>#N/A</v>
      </c>
      <c r="I67" s="166">
        <f>IF(ISNUMBER('将来負担比率（分子）の構造'!K$53), IF('将来負担比率（分子）の構造'!K$53 &lt; 0, 0, '将来負担比率（分子）の構造'!K$53), NA())</f>
        <v>15620</v>
      </c>
      <c r="J67" s="166" t="e">
        <f>NA()</f>
        <v>#N/A</v>
      </c>
      <c r="K67" s="166" t="e">
        <f>NA()</f>
        <v>#N/A</v>
      </c>
      <c r="L67" s="166">
        <f>IF(ISNUMBER('将来負担比率（分子）の構造'!L$53), IF('将来負担比率（分子）の構造'!L$53 &lt; 0, 0, '将来負担比率（分子）の構造'!L$53), NA())</f>
        <v>14568</v>
      </c>
      <c r="M67" s="166" t="e">
        <f>NA()</f>
        <v>#N/A</v>
      </c>
      <c r="N67" s="166" t="e">
        <f>NA()</f>
        <v>#N/A</v>
      </c>
      <c r="O67" s="166">
        <f>IF(ISNUMBER('将来負担比率（分子）の構造'!M$53), IF('将来負担比率（分子）の構造'!M$53 &lt; 0, 0, '将来負担比率（分子）の構造'!M$53), NA())</f>
        <v>12826</v>
      </c>
      <c r="P67" s="166" t="e">
        <f>NA()</f>
        <v>#N/A</v>
      </c>
    </row>
    <row r="70" spans="1:16" x14ac:dyDescent="0.2">
      <c r="A70" s="168" t="s">
        <v>77</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78</v>
      </c>
      <c r="B72" s="170">
        <f>基金残高に係る経年分析!F55</f>
        <v>1319</v>
      </c>
      <c r="C72" s="170">
        <f>基金残高に係る経年分析!G55</f>
        <v>1319</v>
      </c>
      <c r="D72" s="170">
        <f>基金残高に係る経年分析!H55</f>
        <v>1690</v>
      </c>
    </row>
    <row r="73" spans="1:16" x14ac:dyDescent="0.2">
      <c r="A73" s="169" t="s">
        <v>79</v>
      </c>
      <c r="B73" s="170">
        <f>基金残高に係る経年分析!F56</f>
        <v>1</v>
      </c>
      <c r="C73" s="170">
        <f>基金残高に係る経年分析!G56</f>
        <v>1</v>
      </c>
      <c r="D73" s="170">
        <f>基金残高に係る経年分析!H56</f>
        <v>349</v>
      </c>
    </row>
    <row r="74" spans="1:16" x14ac:dyDescent="0.2">
      <c r="A74" s="169" t="s">
        <v>80</v>
      </c>
      <c r="B74" s="170">
        <f>基金残高に係る経年分析!F57</f>
        <v>1099</v>
      </c>
      <c r="C74" s="170">
        <f>基金残高に係る経年分析!G57</f>
        <v>2053</v>
      </c>
      <c r="D74" s="170">
        <f>基金残高に係る経年分析!H57</f>
        <v>2953</v>
      </c>
    </row>
  </sheetData>
  <sheetProtection algorithmName="SHA-512" hashValue="/Qza6XWb2nvJblpOpdt45W1ioE/IegDD9kB3NKTfSckfBG0n+pYIH0GULdERtPgPgwE6nTJJZGlmThW+qJujRQ==" saltValue="aVUlhb1i+e29WWyjyTOoN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640625" style="342" customWidth="1"/>
    <col min="2" max="2" width="2.33203125" style="342" customWidth="1"/>
    <col min="3" max="16" width="2.6640625" style="342" customWidth="1"/>
    <col min="17" max="17" width="2.33203125" style="342" customWidth="1"/>
    <col min="18" max="95" width="1.6640625" style="342" customWidth="1"/>
    <col min="96" max="133" width="1.6640625" style="210" customWidth="1"/>
    <col min="134" max="143" width="1.6640625" style="342" customWidth="1"/>
    <col min="144" max="16384" width="0" style="342"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732" t="s">
        <v>217</v>
      </c>
      <c r="DI1" s="733"/>
      <c r="DJ1" s="733"/>
      <c r="DK1" s="733"/>
      <c r="DL1" s="733"/>
      <c r="DM1" s="733"/>
      <c r="DN1" s="734"/>
      <c r="DO1" s="342"/>
      <c r="DP1" s="732" t="s">
        <v>218</v>
      </c>
      <c r="DQ1" s="733"/>
      <c r="DR1" s="733"/>
      <c r="DS1" s="733"/>
      <c r="DT1" s="733"/>
      <c r="DU1" s="733"/>
      <c r="DV1" s="733"/>
      <c r="DW1" s="733"/>
      <c r="DX1" s="733"/>
      <c r="DY1" s="733"/>
      <c r="DZ1" s="733"/>
      <c r="EA1" s="733"/>
      <c r="EB1" s="733"/>
      <c r="EC1" s="734"/>
      <c r="ED1" s="204"/>
      <c r="EE1" s="204"/>
      <c r="EF1" s="204"/>
      <c r="EG1" s="204"/>
      <c r="EH1" s="204"/>
      <c r="EI1" s="204"/>
      <c r="EJ1" s="204"/>
      <c r="EK1" s="204"/>
      <c r="EL1" s="204"/>
      <c r="EM1" s="204"/>
    </row>
    <row r="2" spans="2:143" ht="22.5" customHeight="1" x14ac:dyDescent="0.2">
      <c r="B2" s="205" t="s">
        <v>219</v>
      </c>
      <c r="R2" s="206"/>
      <c r="S2" s="206"/>
      <c r="T2" s="206"/>
      <c r="U2" s="206"/>
      <c r="V2" s="206"/>
      <c r="W2" s="206"/>
      <c r="X2" s="206"/>
      <c r="Y2" s="206"/>
      <c r="Z2" s="206"/>
      <c r="AA2" s="206"/>
      <c r="AB2" s="206"/>
      <c r="AC2" s="206"/>
      <c r="AE2" s="345"/>
      <c r="AF2" s="345"/>
      <c r="AG2" s="345"/>
      <c r="AH2" s="345"/>
      <c r="AI2" s="345"/>
      <c r="AJ2" s="206"/>
      <c r="AK2" s="206"/>
      <c r="AL2" s="206"/>
      <c r="AM2" s="206"/>
      <c r="AN2" s="206"/>
      <c r="AO2" s="206"/>
      <c r="AP2" s="206"/>
      <c r="CD2" s="344"/>
      <c r="CE2" s="344"/>
      <c r="CF2" s="344"/>
      <c r="CG2" s="344"/>
      <c r="CH2" s="344"/>
      <c r="CI2" s="344"/>
      <c r="CJ2" s="344"/>
      <c r="CK2" s="344"/>
      <c r="CL2" s="344"/>
      <c r="CM2" s="344"/>
      <c r="CN2" s="344"/>
      <c r="CO2" s="344"/>
      <c r="CP2" s="344"/>
      <c r="CQ2" s="344"/>
      <c r="CR2" s="344"/>
      <c r="CS2" s="344"/>
      <c r="CT2" s="344"/>
      <c r="CU2" s="344"/>
      <c r="CV2" s="344"/>
      <c r="CW2" s="344"/>
      <c r="CX2" s="344"/>
      <c r="CY2" s="344"/>
      <c r="CZ2" s="344"/>
      <c r="DA2" s="344"/>
      <c r="DB2" s="344"/>
      <c r="DC2" s="344"/>
      <c r="DD2" s="344"/>
      <c r="DE2" s="344"/>
      <c r="DF2" s="344"/>
      <c r="DG2" s="344"/>
      <c r="DH2" s="344"/>
      <c r="DI2" s="344"/>
      <c r="DJ2" s="344"/>
      <c r="DK2" s="344"/>
      <c r="DL2" s="344"/>
      <c r="DM2" s="344"/>
      <c r="DN2" s="344"/>
      <c r="DO2" s="344"/>
      <c r="DP2" s="344"/>
      <c r="DQ2" s="344"/>
      <c r="DR2" s="344"/>
      <c r="DS2" s="344"/>
      <c r="DT2" s="344"/>
      <c r="DU2" s="344"/>
      <c r="DV2" s="344"/>
      <c r="DW2" s="344"/>
      <c r="DX2" s="344"/>
      <c r="DY2" s="344"/>
      <c r="DZ2" s="344"/>
      <c r="EA2" s="344"/>
      <c r="EB2" s="344"/>
      <c r="EC2" s="344"/>
    </row>
    <row r="3" spans="2:143" ht="11.25" customHeight="1" x14ac:dyDescent="0.2">
      <c r="B3" s="674" t="s">
        <v>220</v>
      </c>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4" t="s">
        <v>221</v>
      </c>
      <c r="AQ3" s="675"/>
      <c r="AR3" s="675"/>
      <c r="AS3" s="675"/>
      <c r="AT3" s="675"/>
      <c r="AU3" s="675"/>
      <c r="AV3" s="675"/>
      <c r="AW3" s="675"/>
      <c r="AX3" s="675"/>
      <c r="AY3" s="675"/>
      <c r="AZ3" s="675"/>
      <c r="BA3" s="675"/>
      <c r="BB3" s="675"/>
      <c r="BC3" s="675"/>
      <c r="BD3" s="675"/>
      <c r="BE3" s="675"/>
      <c r="BF3" s="675"/>
      <c r="BG3" s="675"/>
      <c r="BH3" s="675"/>
      <c r="BI3" s="675"/>
      <c r="BJ3" s="675"/>
      <c r="BK3" s="675"/>
      <c r="BL3" s="675"/>
      <c r="BM3" s="675"/>
      <c r="BN3" s="675"/>
      <c r="BO3" s="675"/>
      <c r="BP3" s="675"/>
      <c r="BQ3" s="675"/>
      <c r="BR3" s="675"/>
      <c r="BS3" s="675"/>
      <c r="BT3" s="675"/>
      <c r="BU3" s="675"/>
      <c r="BV3" s="675"/>
      <c r="BW3" s="675"/>
      <c r="BX3" s="675"/>
      <c r="BY3" s="675"/>
      <c r="BZ3" s="675"/>
      <c r="CA3" s="675"/>
      <c r="CB3" s="676"/>
      <c r="CD3" s="717" t="s">
        <v>222</v>
      </c>
      <c r="CE3" s="718"/>
      <c r="CF3" s="718"/>
      <c r="CG3" s="718"/>
      <c r="CH3" s="718"/>
      <c r="CI3" s="718"/>
      <c r="CJ3" s="718"/>
      <c r="CK3" s="718"/>
      <c r="CL3" s="718"/>
      <c r="CM3" s="718"/>
      <c r="CN3" s="718"/>
      <c r="CO3" s="718"/>
      <c r="CP3" s="718"/>
      <c r="CQ3" s="718"/>
      <c r="CR3" s="718"/>
      <c r="CS3" s="718"/>
      <c r="CT3" s="718"/>
      <c r="CU3" s="718"/>
      <c r="CV3" s="718"/>
      <c r="CW3" s="718"/>
      <c r="CX3" s="718"/>
      <c r="CY3" s="718"/>
      <c r="CZ3" s="718"/>
      <c r="DA3" s="718"/>
      <c r="DB3" s="718"/>
      <c r="DC3" s="718"/>
      <c r="DD3" s="718"/>
      <c r="DE3" s="718"/>
      <c r="DF3" s="718"/>
      <c r="DG3" s="718"/>
      <c r="DH3" s="718"/>
      <c r="DI3" s="718"/>
      <c r="DJ3" s="718"/>
      <c r="DK3" s="718"/>
      <c r="DL3" s="718"/>
      <c r="DM3" s="718"/>
      <c r="DN3" s="718"/>
      <c r="DO3" s="718"/>
      <c r="DP3" s="718"/>
      <c r="DQ3" s="718"/>
      <c r="DR3" s="718"/>
      <c r="DS3" s="718"/>
      <c r="DT3" s="718"/>
      <c r="DU3" s="718"/>
      <c r="DV3" s="718"/>
      <c r="DW3" s="718"/>
      <c r="DX3" s="718"/>
      <c r="DY3" s="718"/>
      <c r="DZ3" s="718"/>
      <c r="EA3" s="718"/>
      <c r="EB3" s="718"/>
      <c r="EC3" s="719"/>
    </row>
    <row r="4" spans="2:143" ht="11.25" customHeight="1" x14ac:dyDescent="0.2">
      <c r="B4" s="674" t="s">
        <v>1</v>
      </c>
      <c r="C4" s="675"/>
      <c r="D4" s="675"/>
      <c r="E4" s="675"/>
      <c r="F4" s="675"/>
      <c r="G4" s="675"/>
      <c r="H4" s="675"/>
      <c r="I4" s="675"/>
      <c r="J4" s="675"/>
      <c r="K4" s="675"/>
      <c r="L4" s="675"/>
      <c r="M4" s="675"/>
      <c r="N4" s="675"/>
      <c r="O4" s="675"/>
      <c r="P4" s="675"/>
      <c r="Q4" s="676"/>
      <c r="R4" s="674" t="s">
        <v>223</v>
      </c>
      <c r="S4" s="675"/>
      <c r="T4" s="675"/>
      <c r="U4" s="675"/>
      <c r="V4" s="675"/>
      <c r="W4" s="675"/>
      <c r="X4" s="675"/>
      <c r="Y4" s="676"/>
      <c r="Z4" s="674" t="s">
        <v>224</v>
      </c>
      <c r="AA4" s="675"/>
      <c r="AB4" s="675"/>
      <c r="AC4" s="676"/>
      <c r="AD4" s="674" t="s">
        <v>225</v>
      </c>
      <c r="AE4" s="675"/>
      <c r="AF4" s="675"/>
      <c r="AG4" s="675"/>
      <c r="AH4" s="675"/>
      <c r="AI4" s="675"/>
      <c r="AJ4" s="675"/>
      <c r="AK4" s="676"/>
      <c r="AL4" s="674" t="s">
        <v>224</v>
      </c>
      <c r="AM4" s="675"/>
      <c r="AN4" s="675"/>
      <c r="AO4" s="676"/>
      <c r="AP4" s="735" t="s">
        <v>226</v>
      </c>
      <c r="AQ4" s="735"/>
      <c r="AR4" s="735"/>
      <c r="AS4" s="735"/>
      <c r="AT4" s="735"/>
      <c r="AU4" s="735"/>
      <c r="AV4" s="735"/>
      <c r="AW4" s="735"/>
      <c r="AX4" s="735"/>
      <c r="AY4" s="735"/>
      <c r="AZ4" s="735"/>
      <c r="BA4" s="735"/>
      <c r="BB4" s="735"/>
      <c r="BC4" s="735"/>
      <c r="BD4" s="735"/>
      <c r="BE4" s="735"/>
      <c r="BF4" s="735"/>
      <c r="BG4" s="735" t="s">
        <v>227</v>
      </c>
      <c r="BH4" s="735"/>
      <c r="BI4" s="735"/>
      <c r="BJ4" s="735"/>
      <c r="BK4" s="735"/>
      <c r="BL4" s="735"/>
      <c r="BM4" s="735"/>
      <c r="BN4" s="735"/>
      <c r="BO4" s="735" t="s">
        <v>224</v>
      </c>
      <c r="BP4" s="735"/>
      <c r="BQ4" s="735"/>
      <c r="BR4" s="735"/>
      <c r="BS4" s="735" t="s">
        <v>228</v>
      </c>
      <c r="BT4" s="735"/>
      <c r="BU4" s="735"/>
      <c r="BV4" s="735"/>
      <c r="BW4" s="735"/>
      <c r="BX4" s="735"/>
      <c r="BY4" s="735"/>
      <c r="BZ4" s="735"/>
      <c r="CA4" s="735"/>
      <c r="CB4" s="735"/>
      <c r="CD4" s="717" t="s">
        <v>229</v>
      </c>
      <c r="CE4" s="718"/>
      <c r="CF4" s="718"/>
      <c r="CG4" s="718"/>
      <c r="CH4" s="718"/>
      <c r="CI4" s="718"/>
      <c r="CJ4" s="718"/>
      <c r="CK4" s="718"/>
      <c r="CL4" s="718"/>
      <c r="CM4" s="718"/>
      <c r="CN4" s="718"/>
      <c r="CO4" s="718"/>
      <c r="CP4" s="718"/>
      <c r="CQ4" s="718"/>
      <c r="CR4" s="718"/>
      <c r="CS4" s="718"/>
      <c r="CT4" s="718"/>
      <c r="CU4" s="718"/>
      <c r="CV4" s="718"/>
      <c r="CW4" s="718"/>
      <c r="CX4" s="718"/>
      <c r="CY4" s="718"/>
      <c r="CZ4" s="718"/>
      <c r="DA4" s="718"/>
      <c r="DB4" s="718"/>
      <c r="DC4" s="718"/>
      <c r="DD4" s="718"/>
      <c r="DE4" s="718"/>
      <c r="DF4" s="718"/>
      <c r="DG4" s="718"/>
      <c r="DH4" s="718"/>
      <c r="DI4" s="718"/>
      <c r="DJ4" s="718"/>
      <c r="DK4" s="718"/>
      <c r="DL4" s="718"/>
      <c r="DM4" s="718"/>
      <c r="DN4" s="718"/>
      <c r="DO4" s="718"/>
      <c r="DP4" s="718"/>
      <c r="DQ4" s="718"/>
      <c r="DR4" s="718"/>
      <c r="DS4" s="718"/>
      <c r="DT4" s="718"/>
      <c r="DU4" s="718"/>
      <c r="DV4" s="718"/>
      <c r="DW4" s="718"/>
      <c r="DX4" s="718"/>
      <c r="DY4" s="718"/>
      <c r="DZ4" s="718"/>
      <c r="EA4" s="718"/>
      <c r="EB4" s="718"/>
      <c r="EC4" s="719"/>
    </row>
    <row r="5" spans="2:143" s="346" customFormat="1" ht="11.25" customHeight="1" x14ac:dyDescent="0.2">
      <c r="B5" s="681" t="s">
        <v>230</v>
      </c>
      <c r="C5" s="682"/>
      <c r="D5" s="682"/>
      <c r="E5" s="682"/>
      <c r="F5" s="682"/>
      <c r="G5" s="682"/>
      <c r="H5" s="682"/>
      <c r="I5" s="682"/>
      <c r="J5" s="682"/>
      <c r="K5" s="682"/>
      <c r="L5" s="682"/>
      <c r="M5" s="682"/>
      <c r="N5" s="682"/>
      <c r="O5" s="682"/>
      <c r="P5" s="682"/>
      <c r="Q5" s="683"/>
      <c r="R5" s="668">
        <v>10082350</v>
      </c>
      <c r="S5" s="669"/>
      <c r="T5" s="669"/>
      <c r="U5" s="669"/>
      <c r="V5" s="669"/>
      <c r="W5" s="669"/>
      <c r="X5" s="669"/>
      <c r="Y5" s="712"/>
      <c r="Z5" s="730">
        <v>22.3</v>
      </c>
      <c r="AA5" s="730"/>
      <c r="AB5" s="730"/>
      <c r="AC5" s="730"/>
      <c r="AD5" s="731">
        <v>9863302</v>
      </c>
      <c r="AE5" s="731"/>
      <c r="AF5" s="731"/>
      <c r="AG5" s="731"/>
      <c r="AH5" s="731"/>
      <c r="AI5" s="731"/>
      <c r="AJ5" s="731"/>
      <c r="AK5" s="731"/>
      <c r="AL5" s="713">
        <v>49.7</v>
      </c>
      <c r="AM5" s="686"/>
      <c r="AN5" s="686"/>
      <c r="AO5" s="714"/>
      <c r="AP5" s="681" t="s">
        <v>231</v>
      </c>
      <c r="AQ5" s="682"/>
      <c r="AR5" s="682"/>
      <c r="AS5" s="682"/>
      <c r="AT5" s="682"/>
      <c r="AU5" s="682"/>
      <c r="AV5" s="682"/>
      <c r="AW5" s="682"/>
      <c r="AX5" s="682"/>
      <c r="AY5" s="682"/>
      <c r="AZ5" s="682"/>
      <c r="BA5" s="682"/>
      <c r="BB5" s="682"/>
      <c r="BC5" s="682"/>
      <c r="BD5" s="682"/>
      <c r="BE5" s="682"/>
      <c r="BF5" s="683"/>
      <c r="BG5" s="615">
        <v>9853394</v>
      </c>
      <c r="BH5" s="616"/>
      <c r="BI5" s="616"/>
      <c r="BJ5" s="616"/>
      <c r="BK5" s="616"/>
      <c r="BL5" s="616"/>
      <c r="BM5" s="616"/>
      <c r="BN5" s="617"/>
      <c r="BO5" s="642">
        <v>97.7</v>
      </c>
      <c r="BP5" s="642"/>
      <c r="BQ5" s="642"/>
      <c r="BR5" s="642"/>
      <c r="BS5" s="643">
        <v>435532</v>
      </c>
      <c r="BT5" s="643"/>
      <c r="BU5" s="643"/>
      <c r="BV5" s="643"/>
      <c r="BW5" s="643"/>
      <c r="BX5" s="643"/>
      <c r="BY5" s="643"/>
      <c r="BZ5" s="643"/>
      <c r="CA5" s="643"/>
      <c r="CB5" s="701"/>
      <c r="CD5" s="717" t="s">
        <v>226</v>
      </c>
      <c r="CE5" s="718"/>
      <c r="CF5" s="718"/>
      <c r="CG5" s="718"/>
      <c r="CH5" s="718"/>
      <c r="CI5" s="718"/>
      <c r="CJ5" s="718"/>
      <c r="CK5" s="718"/>
      <c r="CL5" s="718"/>
      <c r="CM5" s="718"/>
      <c r="CN5" s="718"/>
      <c r="CO5" s="718"/>
      <c r="CP5" s="718"/>
      <c r="CQ5" s="719"/>
      <c r="CR5" s="717" t="s">
        <v>232</v>
      </c>
      <c r="CS5" s="718"/>
      <c r="CT5" s="718"/>
      <c r="CU5" s="718"/>
      <c r="CV5" s="718"/>
      <c r="CW5" s="718"/>
      <c r="CX5" s="718"/>
      <c r="CY5" s="719"/>
      <c r="CZ5" s="717" t="s">
        <v>224</v>
      </c>
      <c r="DA5" s="718"/>
      <c r="DB5" s="718"/>
      <c r="DC5" s="719"/>
      <c r="DD5" s="717" t="s">
        <v>233</v>
      </c>
      <c r="DE5" s="718"/>
      <c r="DF5" s="718"/>
      <c r="DG5" s="718"/>
      <c r="DH5" s="718"/>
      <c r="DI5" s="718"/>
      <c r="DJ5" s="718"/>
      <c r="DK5" s="718"/>
      <c r="DL5" s="718"/>
      <c r="DM5" s="718"/>
      <c r="DN5" s="718"/>
      <c r="DO5" s="718"/>
      <c r="DP5" s="719"/>
      <c r="DQ5" s="717" t="s">
        <v>234</v>
      </c>
      <c r="DR5" s="718"/>
      <c r="DS5" s="718"/>
      <c r="DT5" s="718"/>
      <c r="DU5" s="718"/>
      <c r="DV5" s="718"/>
      <c r="DW5" s="718"/>
      <c r="DX5" s="718"/>
      <c r="DY5" s="718"/>
      <c r="DZ5" s="718"/>
      <c r="EA5" s="718"/>
      <c r="EB5" s="718"/>
      <c r="EC5" s="719"/>
    </row>
    <row r="6" spans="2:143" ht="11.25" customHeight="1" x14ac:dyDescent="0.2">
      <c r="B6" s="612" t="s">
        <v>235</v>
      </c>
      <c r="C6" s="613"/>
      <c r="D6" s="613"/>
      <c r="E6" s="613"/>
      <c r="F6" s="613"/>
      <c r="G6" s="613"/>
      <c r="H6" s="613"/>
      <c r="I6" s="613"/>
      <c r="J6" s="613"/>
      <c r="K6" s="613"/>
      <c r="L6" s="613"/>
      <c r="M6" s="613"/>
      <c r="N6" s="613"/>
      <c r="O6" s="613"/>
      <c r="P6" s="613"/>
      <c r="Q6" s="614"/>
      <c r="R6" s="615">
        <v>248044</v>
      </c>
      <c r="S6" s="616"/>
      <c r="T6" s="616"/>
      <c r="U6" s="616"/>
      <c r="V6" s="616"/>
      <c r="W6" s="616"/>
      <c r="X6" s="616"/>
      <c r="Y6" s="617"/>
      <c r="Z6" s="642">
        <v>0.5</v>
      </c>
      <c r="AA6" s="642"/>
      <c r="AB6" s="642"/>
      <c r="AC6" s="642"/>
      <c r="AD6" s="643">
        <v>248044</v>
      </c>
      <c r="AE6" s="643"/>
      <c r="AF6" s="643"/>
      <c r="AG6" s="643"/>
      <c r="AH6" s="643"/>
      <c r="AI6" s="643"/>
      <c r="AJ6" s="643"/>
      <c r="AK6" s="643"/>
      <c r="AL6" s="618">
        <v>1.2</v>
      </c>
      <c r="AM6" s="619"/>
      <c r="AN6" s="619"/>
      <c r="AO6" s="644"/>
      <c r="AP6" s="612" t="s">
        <v>236</v>
      </c>
      <c r="AQ6" s="613"/>
      <c r="AR6" s="613"/>
      <c r="AS6" s="613"/>
      <c r="AT6" s="613"/>
      <c r="AU6" s="613"/>
      <c r="AV6" s="613"/>
      <c r="AW6" s="613"/>
      <c r="AX6" s="613"/>
      <c r="AY6" s="613"/>
      <c r="AZ6" s="613"/>
      <c r="BA6" s="613"/>
      <c r="BB6" s="613"/>
      <c r="BC6" s="613"/>
      <c r="BD6" s="613"/>
      <c r="BE6" s="613"/>
      <c r="BF6" s="614"/>
      <c r="BG6" s="615">
        <v>9853394</v>
      </c>
      <c r="BH6" s="616"/>
      <c r="BI6" s="616"/>
      <c r="BJ6" s="616"/>
      <c r="BK6" s="616"/>
      <c r="BL6" s="616"/>
      <c r="BM6" s="616"/>
      <c r="BN6" s="617"/>
      <c r="BO6" s="642">
        <v>97.7</v>
      </c>
      <c r="BP6" s="642"/>
      <c r="BQ6" s="642"/>
      <c r="BR6" s="642"/>
      <c r="BS6" s="643">
        <v>435532</v>
      </c>
      <c r="BT6" s="643"/>
      <c r="BU6" s="643"/>
      <c r="BV6" s="643"/>
      <c r="BW6" s="643"/>
      <c r="BX6" s="643"/>
      <c r="BY6" s="643"/>
      <c r="BZ6" s="643"/>
      <c r="CA6" s="643"/>
      <c r="CB6" s="701"/>
      <c r="CD6" s="671" t="s">
        <v>237</v>
      </c>
      <c r="CE6" s="672"/>
      <c r="CF6" s="672"/>
      <c r="CG6" s="672"/>
      <c r="CH6" s="672"/>
      <c r="CI6" s="672"/>
      <c r="CJ6" s="672"/>
      <c r="CK6" s="672"/>
      <c r="CL6" s="672"/>
      <c r="CM6" s="672"/>
      <c r="CN6" s="672"/>
      <c r="CO6" s="672"/>
      <c r="CP6" s="672"/>
      <c r="CQ6" s="673"/>
      <c r="CR6" s="615">
        <v>284176</v>
      </c>
      <c r="CS6" s="616"/>
      <c r="CT6" s="616"/>
      <c r="CU6" s="616"/>
      <c r="CV6" s="616"/>
      <c r="CW6" s="616"/>
      <c r="CX6" s="616"/>
      <c r="CY6" s="617"/>
      <c r="CZ6" s="713">
        <v>0.7</v>
      </c>
      <c r="DA6" s="686"/>
      <c r="DB6" s="686"/>
      <c r="DC6" s="716"/>
      <c r="DD6" s="621" t="s">
        <v>128</v>
      </c>
      <c r="DE6" s="616"/>
      <c r="DF6" s="616"/>
      <c r="DG6" s="616"/>
      <c r="DH6" s="616"/>
      <c r="DI6" s="616"/>
      <c r="DJ6" s="616"/>
      <c r="DK6" s="616"/>
      <c r="DL6" s="616"/>
      <c r="DM6" s="616"/>
      <c r="DN6" s="616"/>
      <c r="DO6" s="616"/>
      <c r="DP6" s="617"/>
      <c r="DQ6" s="621">
        <v>284175</v>
      </c>
      <c r="DR6" s="616"/>
      <c r="DS6" s="616"/>
      <c r="DT6" s="616"/>
      <c r="DU6" s="616"/>
      <c r="DV6" s="616"/>
      <c r="DW6" s="616"/>
      <c r="DX6" s="616"/>
      <c r="DY6" s="616"/>
      <c r="DZ6" s="616"/>
      <c r="EA6" s="616"/>
      <c r="EB6" s="616"/>
      <c r="EC6" s="656"/>
    </row>
    <row r="7" spans="2:143" ht="11.25" customHeight="1" x14ac:dyDescent="0.2">
      <c r="B7" s="612" t="s">
        <v>238</v>
      </c>
      <c r="C7" s="613"/>
      <c r="D7" s="613"/>
      <c r="E7" s="613"/>
      <c r="F7" s="613"/>
      <c r="G7" s="613"/>
      <c r="H7" s="613"/>
      <c r="I7" s="613"/>
      <c r="J7" s="613"/>
      <c r="K7" s="613"/>
      <c r="L7" s="613"/>
      <c r="M7" s="613"/>
      <c r="N7" s="613"/>
      <c r="O7" s="613"/>
      <c r="P7" s="613"/>
      <c r="Q7" s="614"/>
      <c r="R7" s="615">
        <v>9352</v>
      </c>
      <c r="S7" s="616"/>
      <c r="T7" s="616"/>
      <c r="U7" s="616"/>
      <c r="V7" s="616"/>
      <c r="W7" s="616"/>
      <c r="X7" s="616"/>
      <c r="Y7" s="617"/>
      <c r="Z7" s="642">
        <v>0</v>
      </c>
      <c r="AA7" s="642"/>
      <c r="AB7" s="642"/>
      <c r="AC7" s="642"/>
      <c r="AD7" s="643">
        <v>9352</v>
      </c>
      <c r="AE7" s="643"/>
      <c r="AF7" s="643"/>
      <c r="AG7" s="643"/>
      <c r="AH7" s="643"/>
      <c r="AI7" s="643"/>
      <c r="AJ7" s="643"/>
      <c r="AK7" s="643"/>
      <c r="AL7" s="618">
        <v>0</v>
      </c>
      <c r="AM7" s="619"/>
      <c r="AN7" s="619"/>
      <c r="AO7" s="644"/>
      <c r="AP7" s="612" t="s">
        <v>239</v>
      </c>
      <c r="AQ7" s="613"/>
      <c r="AR7" s="613"/>
      <c r="AS7" s="613"/>
      <c r="AT7" s="613"/>
      <c r="AU7" s="613"/>
      <c r="AV7" s="613"/>
      <c r="AW7" s="613"/>
      <c r="AX7" s="613"/>
      <c r="AY7" s="613"/>
      <c r="AZ7" s="613"/>
      <c r="BA7" s="613"/>
      <c r="BB7" s="613"/>
      <c r="BC7" s="613"/>
      <c r="BD7" s="613"/>
      <c r="BE7" s="613"/>
      <c r="BF7" s="614"/>
      <c r="BG7" s="615">
        <v>4506499</v>
      </c>
      <c r="BH7" s="616"/>
      <c r="BI7" s="616"/>
      <c r="BJ7" s="616"/>
      <c r="BK7" s="616"/>
      <c r="BL7" s="616"/>
      <c r="BM7" s="616"/>
      <c r="BN7" s="617"/>
      <c r="BO7" s="642">
        <v>44.7</v>
      </c>
      <c r="BP7" s="642"/>
      <c r="BQ7" s="642"/>
      <c r="BR7" s="642"/>
      <c r="BS7" s="643">
        <v>142574</v>
      </c>
      <c r="BT7" s="643"/>
      <c r="BU7" s="643"/>
      <c r="BV7" s="643"/>
      <c r="BW7" s="643"/>
      <c r="BX7" s="643"/>
      <c r="BY7" s="643"/>
      <c r="BZ7" s="643"/>
      <c r="CA7" s="643"/>
      <c r="CB7" s="701"/>
      <c r="CD7" s="657" t="s">
        <v>240</v>
      </c>
      <c r="CE7" s="654"/>
      <c r="CF7" s="654"/>
      <c r="CG7" s="654"/>
      <c r="CH7" s="654"/>
      <c r="CI7" s="654"/>
      <c r="CJ7" s="654"/>
      <c r="CK7" s="654"/>
      <c r="CL7" s="654"/>
      <c r="CM7" s="654"/>
      <c r="CN7" s="654"/>
      <c r="CO7" s="654"/>
      <c r="CP7" s="654"/>
      <c r="CQ7" s="655"/>
      <c r="CR7" s="615">
        <v>8767915</v>
      </c>
      <c r="CS7" s="616"/>
      <c r="CT7" s="616"/>
      <c r="CU7" s="616"/>
      <c r="CV7" s="616"/>
      <c r="CW7" s="616"/>
      <c r="CX7" s="616"/>
      <c r="CY7" s="617"/>
      <c r="CZ7" s="642">
        <v>20.3</v>
      </c>
      <c r="DA7" s="642"/>
      <c r="DB7" s="642"/>
      <c r="DC7" s="642"/>
      <c r="DD7" s="621">
        <v>114779</v>
      </c>
      <c r="DE7" s="616"/>
      <c r="DF7" s="616"/>
      <c r="DG7" s="616"/>
      <c r="DH7" s="616"/>
      <c r="DI7" s="616"/>
      <c r="DJ7" s="616"/>
      <c r="DK7" s="616"/>
      <c r="DL7" s="616"/>
      <c r="DM7" s="616"/>
      <c r="DN7" s="616"/>
      <c r="DO7" s="616"/>
      <c r="DP7" s="617"/>
      <c r="DQ7" s="621">
        <v>3688323</v>
      </c>
      <c r="DR7" s="616"/>
      <c r="DS7" s="616"/>
      <c r="DT7" s="616"/>
      <c r="DU7" s="616"/>
      <c r="DV7" s="616"/>
      <c r="DW7" s="616"/>
      <c r="DX7" s="616"/>
      <c r="DY7" s="616"/>
      <c r="DZ7" s="616"/>
      <c r="EA7" s="616"/>
      <c r="EB7" s="616"/>
      <c r="EC7" s="656"/>
    </row>
    <row r="8" spans="2:143" ht="11.25" customHeight="1" x14ac:dyDescent="0.2">
      <c r="B8" s="612" t="s">
        <v>241</v>
      </c>
      <c r="C8" s="613"/>
      <c r="D8" s="613"/>
      <c r="E8" s="613"/>
      <c r="F8" s="613"/>
      <c r="G8" s="613"/>
      <c r="H8" s="613"/>
      <c r="I8" s="613"/>
      <c r="J8" s="613"/>
      <c r="K8" s="613"/>
      <c r="L8" s="613"/>
      <c r="M8" s="613"/>
      <c r="N8" s="613"/>
      <c r="O8" s="613"/>
      <c r="P8" s="613"/>
      <c r="Q8" s="614"/>
      <c r="R8" s="615">
        <v>90865</v>
      </c>
      <c r="S8" s="616"/>
      <c r="T8" s="616"/>
      <c r="U8" s="616"/>
      <c r="V8" s="616"/>
      <c r="W8" s="616"/>
      <c r="X8" s="616"/>
      <c r="Y8" s="617"/>
      <c r="Z8" s="642">
        <v>0.2</v>
      </c>
      <c r="AA8" s="642"/>
      <c r="AB8" s="642"/>
      <c r="AC8" s="642"/>
      <c r="AD8" s="643">
        <v>90865</v>
      </c>
      <c r="AE8" s="643"/>
      <c r="AF8" s="643"/>
      <c r="AG8" s="643"/>
      <c r="AH8" s="643"/>
      <c r="AI8" s="643"/>
      <c r="AJ8" s="643"/>
      <c r="AK8" s="643"/>
      <c r="AL8" s="618">
        <v>0.5</v>
      </c>
      <c r="AM8" s="619"/>
      <c r="AN8" s="619"/>
      <c r="AO8" s="644"/>
      <c r="AP8" s="612" t="s">
        <v>242</v>
      </c>
      <c r="AQ8" s="613"/>
      <c r="AR8" s="613"/>
      <c r="AS8" s="613"/>
      <c r="AT8" s="613"/>
      <c r="AU8" s="613"/>
      <c r="AV8" s="613"/>
      <c r="AW8" s="613"/>
      <c r="AX8" s="613"/>
      <c r="AY8" s="613"/>
      <c r="AZ8" s="613"/>
      <c r="BA8" s="613"/>
      <c r="BB8" s="613"/>
      <c r="BC8" s="613"/>
      <c r="BD8" s="613"/>
      <c r="BE8" s="613"/>
      <c r="BF8" s="614"/>
      <c r="BG8" s="615">
        <v>151414</v>
      </c>
      <c r="BH8" s="616"/>
      <c r="BI8" s="616"/>
      <c r="BJ8" s="616"/>
      <c r="BK8" s="616"/>
      <c r="BL8" s="616"/>
      <c r="BM8" s="616"/>
      <c r="BN8" s="617"/>
      <c r="BO8" s="642">
        <v>1.5</v>
      </c>
      <c r="BP8" s="642"/>
      <c r="BQ8" s="642"/>
      <c r="BR8" s="642"/>
      <c r="BS8" s="643" t="s">
        <v>128</v>
      </c>
      <c r="BT8" s="643"/>
      <c r="BU8" s="643"/>
      <c r="BV8" s="643"/>
      <c r="BW8" s="643"/>
      <c r="BX8" s="643"/>
      <c r="BY8" s="643"/>
      <c r="BZ8" s="643"/>
      <c r="CA8" s="643"/>
      <c r="CB8" s="701"/>
      <c r="CD8" s="657" t="s">
        <v>243</v>
      </c>
      <c r="CE8" s="654"/>
      <c r="CF8" s="654"/>
      <c r="CG8" s="654"/>
      <c r="CH8" s="654"/>
      <c r="CI8" s="654"/>
      <c r="CJ8" s="654"/>
      <c r="CK8" s="654"/>
      <c r="CL8" s="654"/>
      <c r="CM8" s="654"/>
      <c r="CN8" s="654"/>
      <c r="CO8" s="654"/>
      <c r="CP8" s="654"/>
      <c r="CQ8" s="655"/>
      <c r="CR8" s="615">
        <v>16314282</v>
      </c>
      <c r="CS8" s="616"/>
      <c r="CT8" s="616"/>
      <c r="CU8" s="616"/>
      <c r="CV8" s="616"/>
      <c r="CW8" s="616"/>
      <c r="CX8" s="616"/>
      <c r="CY8" s="617"/>
      <c r="CZ8" s="642">
        <v>37.700000000000003</v>
      </c>
      <c r="DA8" s="642"/>
      <c r="DB8" s="642"/>
      <c r="DC8" s="642"/>
      <c r="DD8" s="621">
        <v>379669</v>
      </c>
      <c r="DE8" s="616"/>
      <c r="DF8" s="616"/>
      <c r="DG8" s="616"/>
      <c r="DH8" s="616"/>
      <c r="DI8" s="616"/>
      <c r="DJ8" s="616"/>
      <c r="DK8" s="616"/>
      <c r="DL8" s="616"/>
      <c r="DM8" s="616"/>
      <c r="DN8" s="616"/>
      <c r="DO8" s="616"/>
      <c r="DP8" s="617"/>
      <c r="DQ8" s="621">
        <v>6753797</v>
      </c>
      <c r="DR8" s="616"/>
      <c r="DS8" s="616"/>
      <c r="DT8" s="616"/>
      <c r="DU8" s="616"/>
      <c r="DV8" s="616"/>
      <c r="DW8" s="616"/>
      <c r="DX8" s="616"/>
      <c r="DY8" s="616"/>
      <c r="DZ8" s="616"/>
      <c r="EA8" s="616"/>
      <c r="EB8" s="616"/>
      <c r="EC8" s="656"/>
    </row>
    <row r="9" spans="2:143" ht="11.25" customHeight="1" x14ac:dyDescent="0.2">
      <c r="B9" s="612" t="s">
        <v>244</v>
      </c>
      <c r="C9" s="613"/>
      <c r="D9" s="613"/>
      <c r="E9" s="613"/>
      <c r="F9" s="613"/>
      <c r="G9" s="613"/>
      <c r="H9" s="613"/>
      <c r="I9" s="613"/>
      <c r="J9" s="613"/>
      <c r="K9" s="613"/>
      <c r="L9" s="613"/>
      <c r="M9" s="613"/>
      <c r="N9" s="613"/>
      <c r="O9" s="613"/>
      <c r="P9" s="613"/>
      <c r="Q9" s="614"/>
      <c r="R9" s="615">
        <v>105691</v>
      </c>
      <c r="S9" s="616"/>
      <c r="T9" s="616"/>
      <c r="U9" s="616"/>
      <c r="V9" s="616"/>
      <c r="W9" s="616"/>
      <c r="X9" s="616"/>
      <c r="Y9" s="617"/>
      <c r="Z9" s="642">
        <v>0.2</v>
      </c>
      <c r="AA9" s="642"/>
      <c r="AB9" s="642"/>
      <c r="AC9" s="642"/>
      <c r="AD9" s="643">
        <v>105691</v>
      </c>
      <c r="AE9" s="643"/>
      <c r="AF9" s="643"/>
      <c r="AG9" s="643"/>
      <c r="AH9" s="643"/>
      <c r="AI9" s="643"/>
      <c r="AJ9" s="643"/>
      <c r="AK9" s="643"/>
      <c r="AL9" s="618">
        <v>0.5</v>
      </c>
      <c r="AM9" s="619"/>
      <c r="AN9" s="619"/>
      <c r="AO9" s="644"/>
      <c r="AP9" s="612" t="s">
        <v>245</v>
      </c>
      <c r="AQ9" s="613"/>
      <c r="AR9" s="613"/>
      <c r="AS9" s="613"/>
      <c r="AT9" s="613"/>
      <c r="AU9" s="613"/>
      <c r="AV9" s="613"/>
      <c r="AW9" s="613"/>
      <c r="AX9" s="613"/>
      <c r="AY9" s="613"/>
      <c r="AZ9" s="613"/>
      <c r="BA9" s="613"/>
      <c r="BB9" s="613"/>
      <c r="BC9" s="613"/>
      <c r="BD9" s="613"/>
      <c r="BE9" s="613"/>
      <c r="BF9" s="614"/>
      <c r="BG9" s="615">
        <v>3787089</v>
      </c>
      <c r="BH9" s="616"/>
      <c r="BI9" s="616"/>
      <c r="BJ9" s="616"/>
      <c r="BK9" s="616"/>
      <c r="BL9" s="616"/>
      <c r="BM9" s="616"/>
      <c r="BN9" s="617"/>
      <c r="BO9" s="642">
        <v>37.6</v>
      </c>
      <c r="BP9" s="642"/>
      <c r="BQ9" s="642"/>
      <c r="BR9" s="642"/>
      <c r="BS9" s="643" t="s">
        <v>128</v>
      </c>
      <c r="BT9" s="643"/>
      <c r="BU9" s="643"/>
      <c r="BV9" s="643"/>
      <c r="BW9" s="643"/>
      <c r="BX9" s="643"/>
      <c r="BY9" s="643"/>
      <c r="BZ9" s="643"/>
      <c r="CA9" s="643"/>
      <c r="CB9" s="701"/>
      <c r="CD9" s="657" t="s">
        <v>246</v>
      </c>
      <c r="CE9" s="654"/>
      <c r="CF9" s="654"/>
      <c r="CG9" s="654"/>
      <c r="CH9" s="654"/>
      <c r="CI9" s="654"/>
      <c r="CJ9" s="654"/>
      <c r="CK9" s="654"/>
      <c r="CL9" s="654"/>
      <c r="CM9" s="654"/>
      <c r="CN9" s="654"/>
      <c r="CO9" s="654"/>
      <c r="CP9" s="654"/>
      <c r="CQ9" s="655"/>
      <c r="CR9" s="615">
        <v>3368356</v>
      </c>
      <c r="CS9" s="616"/>
      <c r="CT9" s="616"/>
      <c r="CU9" s="616"/>
      <c r="CV9" s="616"/>
      <c r="CW9" s="616"/>
      <c r="CX9" s="616"/>
      <c r="CY9" s="617"/>
      <c r="CZ9" s="642">
        <v>7.8</v>
      </c>
      <c r="DA9" s="642"/>
      <c r="DB9" s="642"/>
      <c r="DC9" s="642"/>
      <c r="DD9" s="621">
        <v>155970</v>
      </c>
      <c r="DE9" s="616"/>
      <c r="DF9" s="616"/>
      <c r="DG9" s="616"/>
      <c r="DH9" s="616"/>
      <c r="DI9" s="616"/>
      <c r="DJ9" s="616"/>
      <c r="DK9" s="616"/>
      <c r="DL9" s="616"/>
      <c r="DM9" s="616"/>
      <c r="DN9" s="616"/>
      <c r="DO9" s="616"/>
      <c r="DP9" s="617"/>
      <c r="DQ9" s="621">
        <v>2053109</v>
      </c>
      <c r="DR9" s="616"/>
      <c r="DS9" s="616"/>
      <c r="DT9" s="616"/>
      <c r="DU9" s="616"/>
      <c r="DV9" s="616"/>
      <c r="DW9" s="616"/>
      <c r="DX9" s="616"/>
      <c r="DY9" s="616"/>
      <c r="DZ9" s="616"/>
      <c r="EA9" s="616"/>
      <c r="EB9" s="616"/>
      <c r="EC9" s="656"/>
    </row>
    <row r="10" spans="2:143" ht="11.25" customHeight="1" x14ac:dyDescent="0.2">
      <c r="B10" s="612" t="s">
        <v>247</v>
      </c>
      <c r="C10" s="613"/>
      <c r="D10" s="613"/>
      <c r="E10" s="613"/>
      <c r="F10" s="613"/>
      <c r="G10" s="613"/>
      <c r="H10" s="613"/>
      <c r="I10" s="613"/>
      <c r="J10" s="613"/>
      <c r="K10" s="613"/>
      <c r="L10" s="613"/>
      <c r="M10" s="613"/>
      <c r="N10" s="613"/>
      <c r="O10" s="613"/>
      <c r="P10" s="613"/>
      <c r="Q10" s="614"/>
      <c r="R10" s="615" t="s">
        <v>128</v>
      </c>
      <c r="S10" s="616"/>
      <c r="T10" s="616"/>
      <c r="U10" s="616"/>
      <c r="V10" s="616"/>
      <c r="W10" s="616"/>
      <c r="X10" s="616"/>
      <c r="Y10" s="617"/>
      <c r="Z10" s="642" t="s">
        <v>128</v>
      </c>
      <c r="AA10" s="642"/>
      <c r="AB10" s="642"/>
      <c r="AC10" s="642"/>
      <c r="AD10" s="643" t="s">
        <v>128</v>
      </c>
      <c r="AE10" s="643"/>
      <c r="AF10" s="643"/>
      <c r="AG10" s="643"/>
      <c r="AH10" s="643"/>
      <c r="AI10" s="643"/>
      <c r="AJ10" s="643"/>
      <c r="AK10" s="643"/>
      <c r="AL10" s="618" t="s">
        <v>128</v>
      </c>
      <c r="AM10" s="619"/>
      <c r="AN10" s="619"/>
      <c r="AO10" s="644"/>
      <c r="AP10" s="612" t="s">
        <v>248</v>
      </c>
      <c r="AQ10" s="613"/>
      <c r="AR10" s="613"/>
      <c r="AS10" s="613"/>
      <c r="AT10" s="613"/>
      <c r="AU10" s="613"/>
      <c r="AV10" s="613"/>
      <c r="AW10" s="613"/>
      <c r="AX10" s="613"/>
      <c r="AY10" s="613"/>
      <c r="AZ10" s="613"/>
      <c r="BA10" s="613"/>
      <c r="BB10" s="613"/>
      <c r="BC10" s="613"/>
      <c r="BD10" s="613"/>
      <c r="BE10" s="613"/>
      <c r="BF10" s="614"/>
      <c r="BG10" s="615">
        <v>220899</v>
      </c>
      <c r="BH10" s="616"/>
      <c r="BI10" s="616"/>
      <c r="BJ10" s="616"/>
      <c r="BK10" s="616"/>
      <c r="BL10" s="616"/>
      <c r="BM10" s="616"/>
      <c r="BN10" s="617"/>
      <c r="BO10" s="642">
        <v>2.2000000000000002</v>
      </c>
      <c r="BP10" s="642"/>
      <c r="BQ10" s="642"/>
      <c r="BR10" s="642"/>
      <c r="BS10" s="643">
        <v>36546</v>
      </c>
      <c r="BT10" s="643"/>
      <c r="BU10" s="643"/>
      <c r="BV10" s="643"/>
      <c r="BW10" s="643"/>
      <c r="BX10" s="643"/>
      <c r="BY10" s="643"/>
      <c r="BZ10" s="643"/>
      <c r="CA10" s="643"/>
      <c r="CB10" s="701"/>
      <c r="CD10" s="657" t="s">
        <v>249</v>
      </c>
      <c r="CE10" s="654"/>
      <c r="CF10" s="654"/>
      <c r="CG10" s="654"/>
      <c r="CH10" s="654"/>
      <c r="CI10" s="654"/>
      <c r="CJ10" s="654"/>
      <c r="CK10" s="654"/>
      <c r="CL10" s="654"/>
      <c r="CM10" s="654"/>
      <c r="CN10" s="654"/>
      <c r="CO10" s="654"/>
      <c r="CP10" s="654"/>
      <c r="CQ10" s="655"/>
      <c r="CR10" s="615">
        <v>5525</v>
      </c>
      <c r="CS10" s="616"/>
      <c r="CT10" s="616"/>
      <c r="CU10" s="616"/>
      <c r="CV10" s="616"/>
      <c r="CW10" s="616"/>
      <c r="CX10" s="616"/>
      <c r="CY10" s="617"/>
      <c r="CZ10" s="642">
        <v>0</v>
      </c>
      <c r="DA10" s="642"/>
      <c r="DB10" s="642"/>
      <c r="DC10" s="642"/>
      <c r="DD10" s="621" t="s">
        <v>128</v>
      </c>
      <c r="DE10" s="616"/>
      <c r="DF10" s="616"/>
      <c r="DG10" s="616"/>
      <c r="DH10" s="616"/>
      <c r="DI10" s="616"/>
      <c r="DJ10" s="616"/>
      <c r="DK10" s="616"/>
      <c r="DL10" s="616"/>
      <c r="DM10" s="616"/>
      <c r="DN10" s="616"/>
      <c r="DO10" s="616"/>
      <c r="DP10" s="617"/>
      <c r="DQ10" s="621">
        <v>1058</v>
      </c>
      <c r="DR10" s="616"/>
      <c r="DS10" s="616"/>
      <c r="DT10" s="616"/>
      <c r="DU10" s="616"/>
      <c r="DV10" s="616"/>
      <c r="DW10" s="616"/>
      <c r="DX10" s="616"/>
      <c r="DY10" s="616"/>
      <c r="DZ10" s="616"/>
      <c r="EA10" s="616"/>
      <c r="EB10" s="616"/>
      <c r="EC10" s="656"/>
    </row>
    <row r="11" spans="2:143" ht="11.25" customHeight="1" x14ac:dyDescent="0.2">
      <c r="B11" s="612" t="s">
        <v>250</v>
      </c>
      <c r="C11" s="613"/>
      <c r="D11" s="613"/>
      <c r="E11" s="613"/>
      <c r="F11" s="613"/>
      <c r="G11" s="613"/>
      <c r="H11" s="613"/>
      <c r="I11" s="613"/>
      <c r="J11" s="613"/>
      <c r="K11" s="613"/>
      <c r="L11" s="613"/>
      <c r="M11" s="613"/>
      <c r="N11" s="613"/>
      <c r="O11" s="613"/>
      <c r="P11" s="613"/>
      <c r="Q11" s="614"/>
      <c r="R11" s="615">
        <v>1902266</v>
      </c>
      <c r="S11" s="616"/>
      <c r="T11" s="616"/>
      <c r="U11" s="616"/>
      <c r="V11" s="616"/>
      <c r="W11" s="616"/>
      <c r="X11" s="616"/>
      <c r="Y11" s="617"/>
      <c r="Z11" s="618">
        <v>4.2</v>
      </c>
      <c r="AA11" s="619"/>
      <c r="AB11" s="619"/>
      <c r="AC11" s="620"/>
      <c r="AD11" s="621">
        <v>1902266</v>
      </c>
      <c r="AE11" s="616"/>
      <c r="AF11" s="616"/>
      <c r="AG11" s="616"/>
      <c r="AH11" s="616"/>
      <c r="AI11" s="616"/>
      <c r="AJ11" s="616"/>
      <c r="AK11" s="617"/>
      <c r="AL11" s="618">
        <v>9.6</v>
      </c>
      <c r="AM11" s="619"/>
      <c r="AN11" s="619"/>
      <c r="AO11" s="644"/>
      <c r="AP11" s="612" t="s">
        <v>251</v>
      </c>
      <c r="AQ11" s="613"/>
      <c r="AR11" s="613"/>
      <c r="AS11" s="613"/>
      <c r="AT11" s="613"/>
      <c r="AU11" s="613"/>
      <c r="AV11" s="613"/>
      <c r="AW11" s="613"/>
      <c r="AX11" s="613"/>
      <c r="AY11" s="613"/>
      <c r="AZ11" s="613"/>
      <c r="BA11" s="613"/>
      <c r="BB11" s="613"/>
      <c r="BC11" s="613"/>
      <c r="BD11" s="613"/>
      <c r="BE11" s="613"/>
      <c r="BF11" s="614"/>
      <c r="BG11" s="615">
        <v>347097</v>
      </c>
      <c r="BH11" s="616"/>
      <c r="BI11" s="616"/>
      <c r="BJ11" s="616"/>
      <c r="BK11" s="616"/>
      <c r="BL11" s="616"/>
      <c r="BM11" s="616"/>
      <c r="BN11" s="617"/>
      <c r="BO11" s="642">
        <v>3.4</v>
      </c>
      <c r="BP11" s="642"/>
      <c r="BQ11" s="642"/>
      <c r="BR11" s="642"/>
      <c r="BS11" s="643">
        <v>106028</v>
      </c>
      <c r="BT11" s="643"/>
      <c r="BU11" s="643"/>
      <c r="BV11" s="643"/>
      <c r="BW11" s="643"/>
      <c r="BX11" s="643"/>
      <c r="BY11" s="643"/>
      <c r="BZ11" s="643"/>
      <c r="CA11" s="643"/>
      <c r="CB11" s="701"/>
      <c r="CD11" s="657" t="s">
        <v>252</v>
      </c>
      <c r="CE11" s="654"/>
      <c r="CF11" s="654"/>
      <c r="CG11" s="654"/>
      <c r="CH11" s="654"/>
      <c r="CI11" s="654"/>
      <c r="CJ11" s="654"/>
      <c r="CK11" s="654"/>
      <c r="CL11" s="654"/>
      <c r="CM11" s="654"/>
      <c r="CN11" s="654"/>
      <c r="CO11" s="654"/>
      <c r="CP11" s="654"/>
      <c r="CQ11" s="655"/>
      <c r="CR11" s="615">
        <v>728230</v>
      </c>
      <c r="CS11" s="616"/>
      <c r="CT11" s="616"/>
      <c r="CU11" s="616"/>
      <c r="CV11" s="616"/>
      <c r="CW11" s="616"/>
      <c r="CX11" s="616"/>
      <c r="CY11" s="617"/>
      <c r="CZ11" s="642">
        <v>1.7</v>
      </c>
      <c r="DA11" s="642"/>
      <c r="DB11" s="642"/>
      <c r="DC11" s="642"/>
      <c r="DD11" s="621">
        <v>113352</v>
      </c>
      <c r="DE11" s="616"/>
      <c r="DF11" s="616"/>
      <c r="DG11" s="616"/>
      <c r="DH11" s="616"/>
      <c r="DI11" s="616"/>
      <c r="DJ11" s="616"/>
      <c r="DK11" s="616"/>
      <c r="DL11" s="616"/>
      <c r="DM11" s="616"/>
      <c r="DN11" s="616"/>
      <c r="DO11" s="616"/>
      <c r="DP11" s="617"/>
      <c r="DQ11" s="621">
        <v>347003</v>
      </c>
      <c r="DR11" s="616"/>
      <c r="DS11" s="616"/>
      <c r="DT11" s="616"/>
      <c r="DU11" s="616"/>
      <c r="DV11" s="616"/>
      <c r="DW11" s="616"/>
      <c r="DX11" s="616"/>
      <c r="DY11" s="616"/>
      <c r="DZ11" s="616"/>
      <c r="EA11" s="616"/>
      <c r="EB11" s="616"/>
      <c r="EC11" s="656"/>
    </row>
    <row r="12" spans="2:143" ht="11.25" customHeight="1" x14ac:dyDescent="0.2">
      <c r="B12" s="612" t="s">
        <v>253</v>
      </c>
      <c r="C12" s="613"/>
      <c r="D12" s="613"/>
      <c r="E12" s="613"/>
      <c r="F12" s="613"/>
      <c r="G12" s="613"/>
      <c r="H12" s="613"/>
      <c r="I12" s="613"/>
      <c r="J12" s="613"/>
      <c r="K12" s="613"/>
      <c r="L12" s="613"/>
      <c r="M12" s="613"/>
      <c r="N12" s="613"/>
      <c r="O12" s="613"/>
      <c r="P12" s="613"/>
      <c r="Q12" s="614"/>
      <c r="R12" s="615">
        <v>83921</v>
      </c>
      <c r="S12" s="616"/>
      <c r="T12" s="616"/>
      <c r="U12" s="616"/>
      <c r="V12" s="616"/>
      <c r="W12" s="616"/>
      <c r="X12" s="616"/>
      <c r="Y12" s="617"/>
      <c r="Z12" s="642">
        <v>0.2</v>
      </c>
      <c r="AA12" s="642"/>
      <c r="AB12" s="642"/>
      <c r="AC12" s="642"/>
      <c r="AD12" s="643">
        <v>83921</v>
      </c>
      <c r="AE12" s="643"/>
      <c r="AF12" s="643"/>
      <c r="AG12" s="643"/>
      <c r="AH12" s="643"/>
      <c r="AI12" s="643"/>
      <c r="AJ12" s="643"/>
      <c r="AK12" s="643"/>
      <c r="AL12" s="618">
        <v>0.4</v>
      </c>
      <c r="AM12" s="619"/>
      <c r="AN12" s="619"/>
      <c r="AO12" s="644"/>
      <c r="AP12" s="612" t="s">
        <v>254</v>
      </c>
      <c r="AQ12" s="613"/>
      <c r="AR12" s="613"/>
      <c r="AS12" s="613"/>
      <c r="AT12" s="613"/>
      <c r="AU12" s="613"/>
      <c r="AV12" s="613"/>
      <c r="AW12" s="613"/>
      <c r="AX12" s="613"/>
      <c r="AY12" s="613"/>
      <c r="AZ12" s="613"/>
      <c r="BA12" s="613"/>
      <c r="BB12" s="613"/>
      <c r="BC12" s="613"/>
      <c r="BD12" s="613"/>
      <c r="BE12" s="613"/>
      <c r="BF12" s="614"/>
      <c r="BG12" s="615">
        <v>4511620</v>
      </c>
      <c r="BH12" s="616"/>
      <c r="BI12" s="616"/>
      <c r="BJ12" s="616"/>
      <c r="BK12" s="616"/>
      <c r="BL12" s="616"/>
      <c r="BM12" s="616"/>
      <c r="BN12" s="617"/>
      <c r="BO12" s="642">
        <v>44.7</v>
      </c>
      <c r="BP12" s="642"/>
      <c r="BQ12" s="642"/>
      <c r="BR12" s="642"/>
      <c r="BS12" s="643">
        <v>292958</v>
      </c>
      <c r="BT12" s="643"/>
      <c r="BU12" s="643"/>
      <c r="BV12" s="643"/>
      <c r="BW12" s="643"/>
      <c r="BX12" s="643"/>
      <c r="BY12" s="643"/>
      <c r="BZ12" s="643"/>
      <c r="CA12" s="643"/>
      <c r="CB12" s="701"/>
      <c r="CD12" s="657" t="s">
        <v>255</v>
      </c>
      <c r="CE12" s="654"/>
      <c r="CF12" s="654"/>
      <c r="CG12" s="654"/>
      <c r="CH12" s="654"/>
      <c r="CI12" s="654"/>
      <c r="CJ12" s="654"/>
      <c r="CK12" s="654"/>
      <c r="CL12" s="654"/>
      <c r="CM12" s="654"/>
      <c r="CN12" s="654"/>
      <c r="CO12" s="654"/>
      <c r="CP12" s="654"/>
      <c r="CQ12" s="655"/>
      <c r="CR12" s="615">
        <v>830377</v>
      </c>
      <c r="CS12" s="616"/>
      <c r="CT12" s="616"/>
      <c r="CU12" s="616"/>
      <c r="CV12" s="616"/>
      <c r="CW12" s="616"/>
      <c r="CX12" s="616"/>
      <c r="CY12" s="617"/>
      <c r="CZ12" s="642">
        <v>1.9</v>
      </c>
      <c r="DA12" s="642"/>
      <c r="DB12" s="642"/>
      <c r="DC12" s="642"/>
      <c r="DD12" s="621">
        <v>35751</v>
      </c>
      <c r="DE12" s="616"/>
      <c r="DF12" s="616"/>
      <c r="DG12" s="616"/>
      <c r="DH12" s="616"/>
      <c r="DI12" s="616"/>
      <c r="DJ12" s="616"/>
      <c r="DK12" s="616"/>
      <c r="DL12" s="616"/>
      <c r="DM12" s="616"/>
      <c r="DN12" s="616"/>
      <c r="DO12" s="616"/>
      <c r="DP12" s="617"/>
      <c r="DQ12" s="621">
        <v>640149</v>
      </c>
      <c r="DR12" s="616"/>
      <c r="DS12" s="616"/>
      <c r="DT12" s="616"/>
      <c r="DU12" s="616"/>
      <c r="DV12" s="616"/>
      <c r="DW12" s="616"/>
      <c r="DX12" s="616"/>
      <c r="DY12" s="616"/>
      <c r="DZ12" s="616"/>
      <c r="EA12" s="616"/>
      <c r="EB12" s="616"/>
      <c r="EC12" s="656"/>
    </row>
    <row r="13" spans="2:143" ht="11.25" customHeight="1" x14ac:dyDescent="0.2">
      <c r="B13" s="612" t="s">
        <v>256</v>
      </c>
      <c r="C13" s="613"/>
      <c r="D13" s="613"/>
      <c r="E13" s="613"/>
      <c r="F13" s="613"/>
      <c r="G13" s="613"/>
      <c r="H13" s="613"/>
      <c r="I13" s="613"/>
      <c r="J13" s="613"/>
      <c r="K13" s="613"/>
      <c r="L13" s="613"/>
      <c r="M13" s="613"/>
      <c r="N13" s="613"/>
      <c r="O13" s="613"/>
      <c r="P13" s="613"/>
      <c r="Q13" s="614"/>
      <c r="R13" s="615" t="s">
        <v>128</v>
      </c>
      <c r="S13" s="616"/>
      <c r="T13" s="616"/>
      <c r="U13" s="616"/>
      <c r="V13" s="616"/>
      <c r="W13" s="616"/>
      <c r="X13" s="616"/>
      <c r="Y13" s="617"/>
      <c r="Z13" s="642" t="s">
        <v>128</v>
      </c>
      <c r="AA13" s="642"/>
      <c r="AB13" s="642"/>
      <c r="AC13" s="642"/>
      <c r="AD13" s="643" t="s">
        <v>128</v>
      </c>
      <c r="AE13" s="643"/>
      <c r="AF13" s="643"/>
      <c r="AG13" s="643"/>
      <c r="AH13" s="643"/>
      <c r="AI13" s="643"/>
      <c r="AJ13" s="643"/>
      <c r="AK13" s="643"/>
      <c r="AL13" s="618" t="s">
        <v>128</v>
      </c>
      <c r="AM13" s="619"/>
      <c r="AN13" s="619"/>
      <c r="AO13" s="644"/>
      <c r="AP13" s="612" t="s">
        <v>257</v>
      </c>
      <c r="AQ13" s="613"/>
      <c r="AR13" s="613"/>
      <c r="AS13" s="613"/>
      <c r="AT13" s="613"/>
      <c r="AU13" s="613"/>
      <c r="AV13" s="613"/>
      <c r="AW13" s="613"/>
      <c r="AX13" s="613"/>
      <c r="AY13" s="613"/>
      <c r="AZ13" s="613"/>
      <c r="BA13" s="613"/>
      <c r="BB13" s="613"/>
      <c r="BC13" s="613"/>
      <c r="BD13" s="613"/>
      <c r="BE13" s="613"/>
      <c r="BF13" s="614"/>
      <c r="BG13" s="615">
        <v>4499989</v>
      </c>
      <c r="BH13" s="616"/>
      <c r="BI13" s="616"/>
      <c r="BJ13" s="616"/>
      <c r="BK13" s="616"/>
      <c r="BL13" s="616"/>
      <c r="BM13" s="616"/>
      <c r="BN13" s="617"/>
      <c r="BO13" s="642">
        <v>44.6</v>
      </c>
      <c r="BP13" s="642"/>
      <c r="BQ13" s="642"/>
      <c r="BR13" s="642"/>
      <c r="BS13" s="643">
        <v>292958</v>
      </c>
      <c r="BT13" s="643"/>
      <c r="BU13" s="643"/>
      <c r="BV13" s="643"/>
      <c r="BW13" s="643"/>
      <c r="BX13" s="643"/>
      <c r="BY13" s="643"/>
      <c r="BZ13" s="643"/>
      <c r="CA13" s="643"/>
      <c r="CB13" s="701"/>
      <c r="CD13" s="657" t="s">
        <v>258</v>
      </c>
      <c r="CE13" s="654"/>
      <c r="CF13" s="654"/>
      <c r="CG13" s="654"/>
      <c r="CH13" s="654"/>
      <c r="CI13" s="654"/>
      <c r="CJ13" s="654"/>
      <c r="CK13" s="654"/>
      <c r="CL13" s="654"/>
      <c r="CM13" s="654"/>
      <c r="CN13" s="654"/>
      <c r="CO13" s="654"/>
      <c r="CP13" s="654"/>
      <c r="CQ13" s="655"/>
      <c r="CR13" s="615">
        <v>3665514</v>
      </c>
      <c r="CS13" s="616"/>
      <c r="CT13" s="616"/>
      <c r="CU13" s="616"/>
      <c r="CV13" s="616"/>
      <c r="CW13" s="616"/>
      <c r="CX13" s="616"/>
      <c r="CY13" s="617"/>
      <c r="CZ13" s="642">
        <v>8.5</v>
      </c>
      <c r="DA13" s="642"/>
      <c r="DB13" s="642"/>
      <c r="DC13" s="642"/>
      <c r="DD13" s="621">
        <v>1951842</v>
      </c>
      <c r="DE13" s="616"/>
      <c r="DF13" s="616"/>
      <c r="DG13" s="616"/>
      <c r="DH13" s="616"/>
      <c r="DI13" s="616"/>
      <c r="DJ13" s="616"/>
      <c r="DK13" s="616"/>
      <c r="DL13" s="616"/>
      <c r="DM13" s="616"/>
      <c r="DN13" s="616"/>
      <c r="DO13" s="616"/>
      <c r="DP13" s="617"/>
      <c r="DQ13" s="621">
        <v>1849810</v>
      </c>
      <c r="DR13" s="616"/>
      <c r="DS13" s="616"/>
      <c r="DT13" s="616"/>
      <c r="DU13" s="616"/>
      <c r="DV13" s="616"/>
      <c r="DW13" s="616"/>
      <c r="DX13" s="616"/>
      <c r="DY13" s="616"/>
      <c r="DZ13" s="616"/>
      <c r="EA13" s="616"/>
      <c r="EB13" s="616"/>
      <c r="EC13" s="656"/>
    </row>
    <row r="14" spans="2:143" ht="11.25" customHeight="1" x14ac:dyDescent="0.2">
      <c r="B14" s="612" t="s">
        <v>259</v>
      </c>
      <c r="C14" s="613"/>
      <c r="D14" s="613"/>
      <c r="E14" s="613"/>
      <c r="F14" s="613"/>
      <c r="G14" s="613"/>
      <c r="H14" s="613"/>
      <c r="I14" s="613"/>
      <c r="J14" s="613"/>
      <c r="K14" s="613"/>
      <c r="L14" s="613"/>
      <c r="M14" s="613"/>
      <c r="N14" s="613"/>
      <c r="O14" s="613"/>
      <c r="P14" s="613"/>
      <c r="Q14" s="614"/>
      <c r="R14" s="615">
        <v>16</v>
      </c>
      <c r="S14" s="616"/>
      <c r="T14" s="616"/>
      <c r="U14" s="616"/>
      <c r="V14" s="616"/>
      <c r="W14" s="616"/>
      <c r="X14" s="616"/>
      <c r="Y14" s="617"/>
      <c r="Z14" s="642">
        <v>0</v>
      </c>
      <c r="AA14" s="642"/>
      <c r="AB14" s="642"/>
      <c r="AC14" s="642"/>
      <c r="AD14" s="643">
        <v>16</v>
      </c>
      <c r="AE14" s="643"/>
      <c r="AF14" s="643"/>
      <c r="AG14" s="643"/>
      <c r="AH14" s="643"/>
      <c r="AI14" s="643"/>
      <c r="AJ14" s="643"/>
      <c r="AK14" s="643"/>
      <c r="AL14" s="618">
        <v>0</v>
      </c>
      <c r="AM14" s="619"/>
      <c r="AN14" s="619"/>
      <c r="AO14" s="644"/>
      <c r="AP14" s="612" t="s">
        <v>260</v>
      </c>
      <c r="AQ14" s="613"/>
      <c r="AR14" s="613"/>
      <c r="AS14" s="613"/>
      <c r="AT14" s="613"/>
      <c r="AU14" s="613"/>
      <c r="AV14" s="613"/>
      <c r="AW14" s="613"/>
      <c r="AX14" s="613"/>
      <c r="AY14" s="613"/>
      <c r="AZ14" s="613"/>
      <c r="BA14" s="613"/>
      <c r="BB14" s="613"/>
      <c r="BC14" s="613"/>
      <c r="BD14" s="613"/>
      <c r="BE14" s="613"/>
      <c r="BF14" s="614"/>
      <c r="BG14" s="615">
        <v>278531</v>
      </c>
      <c r="BH14" s="616"/>
      <c r="BI14" s="616"/>
      <c r="BJ14" s="616"/>
      <c r="BK14" s="616"/>
      <c r="BL14" s="616"/>
      <c r="BM14" s="616"/>
      <c r="BN14" s="617"/>
      <c r="BO14" s="642">
        <v>2.8</v>
      </c>
      <c r="BP14" s="642"/>
      <c r="BQ14" s="642"/>
      <c r="BR14" s="642"/>
      <c r="BS14" s="643" t="s">
        <v>128</v>
      </c>
      <c r="BT14" s="643"/>
      <c r="BU14" s="643"/>
      <c r="BV14" s="643"/>
      <c r="BW14" s="643"/>
      <c r="BX14" s="643"/>
      <c r="BY14" s="643"/>
      <c r="BZ14" s="643"/>
      <c r="CA14" s="643"/>
      <c r="CB14" s="701"/>
      <c r="CD14" s="657" t="s">
        <v>261</v>
      </c>
      <c r="CE14" s="654"/>
      <c r="CF14" s="654"/>
      <c r="CG14" s="654"/>
      <c r="CH14" s="654"/>
      <c r="CI14" s="654"/>
      <c r="CJ14" s="654"/>
      <c r="CK14" s="654"/>
      <c r="CL14" s="654"/>
      <c r="CM14" s="654"/>
      <c r="CN14" s="654"/>
      <c r="CO14" s="654"/>
      <c r="CP14" s="654"/>
      <c r="CQ14" s="655"/>
      <c r="CR14" s="615">
        <v>1125032</v>
      </c>
      <c r="CS14" s="616"/>
      <c r="CT14" s="616"/>
      <c r="CU14" s="616"/>
      <c r="CV14" s="616"/>
      <c r="CW14" s="616"/>
      <c r="CX14" s="616"/>
      <c r="CY14" s="617"/>
      <c r="CZ14" s="642">
        <v>2.6</v>
      </c>
      <c r="DA14" s="642"/>
      <c r="DB14" s="642"/>
      <c r="DC14" s="642"/>
      <c r="DD14" s="621">
        <v>19232</v>
      </c>
      <c r="DE14" s="616"/>
      <c r="DF14" s="616"/>
      <c r="DG14" s="616"/>
      <c r="DH14" s="616"/>
      <c r="DI14" s="616"/>
      <c r="DJ14" s="616"/>
      <c r="DK14" s="616"/>
      <c r="DL14" s="616"/>
      <c r="DM14" s="616"/>
      <c r="DN14" s="616"/>
      <c r="DO14" s="616"/>
      <c r="DP14" s="617"/>
      <c r="DQ14" s="621">
        <v>1083687</v>
      </c>
      <c r="DR14" s="616"/>
      <c r="DS14" s="616"/>
      <c r="DT14" s="616"/>
      <c r="DU14" s="616"/>
      <c r="DV14" s="616"/>
      <c r="DW14" s="616"/>
      <c r="DX14" s="616"/>
      <c r="DY14" s="616"/>
      <c r="DZ14" s="616"/>
      <c r="EA14" s="616"/>
      <c r="EB14" s="616"/>
      <c r="EC14" s="656"/>
    </row>
    <row r="15" spans="2:143" ht="11.25" customHeight="1" x14ac:dyDescent="0.2">
      <c r="B15" s="612" t="s">
        <v>262</v>
      </c>
      <c r="C15" s="613"/>
      <c r="D15" s="613"/>
      <c r="E15" s="613"/>
      <c r="F15" s="613"/>
      <c r="G15" s="613"/>
      <c r="H15" s="613"/>
      <c r="I15" s="613"/>
      <c r="J15" s="613"/>
      <c r="K15" s="613"/>
      <c r="L15" s="613"/>
      <c r="M15" s="613"/>
      <c r="N15" s="613"/>
      <c r="O15" s="613"/>
      <c r="P15" s="613"/>
      <c r="Q15" s="614"/>
      <c r="R15" s="615" t="s">
        <v>128</v>
      </c>
      <c r="S15" s="616"/>
      <c r="T15" s="616"/>
      <c r="U15" s="616"/>
      <c r="V15" s="616"/>
      <c r="W15" s="616"/>
      <c r="X15" s="616"/>
      <c r="Y15" s="617"/>
      <c r="Z15" s="642" t="s">
        <v>128</v>
      </c>
      <c r="AA15" s="642"/>
      <c r="AB15" s="642"/>
      <c r="AC15" s="642"/>
      <c r="AD15" s="643" t="s">
        <v>128</v>
      </c>
      <c r="AE15" s="643"/>
      <c r="AF15" s="643"/>
      <c r="AG15" s="643"/>
      <c r="AH15" s="643"/>
      <c r="AI15" s="643"/>
      <c r="AJ15" s="643"/>
      <c r="AK15" s="643"/>
      <c r="AL15" s="618" t="s">
        <v>128</v>
      </c>
      <c r="AM15" s="619"/>
      <c r="AN15" s="619"/>
      <c r="AO15" s="644"/>
      <c r="AP15" s="612" t="s">
        <v>263</v>
      </c>
      <c r="AQ15" s="613"/>
      <c r="AR15" s="613"/>
      <c r="AS15" s="613"/>
      <c r="AT15" s="613"/>
      <c r="AU15" s="613"/>
      <c r="AV15" s="613"/>
      <c r="AW15" s="613"/>
      <c r="AX15" s="613"/>
      <c r="AY15" s="613"/>
      <c r="AZ15" s="613"/>
      <c r="BA15" s="613"/>
      <c r="BB15" s="613"/>
      <c r="BC15" s="613"/>
      <c r="BD15" s="613"/>
      <c r="BE15" s="613"/>
      <c r="BF15" s="614"/>
      <c r="BG15" s="615">
        <v>556744</v>
      </c>
      <c r="BH15" s="616"/>
      <c r="BI15" s="616"/>
      <c r="BJ15" s="616"/>
      <c r="BK15" s="616"/>
      <c r="BL15" s="616"/>
      <c r="BM15" s="616"/>
      <c r="BN15" s="617"/>
      <c r="BO15" s="642">
        <v>5.5</v>
      </c>
      <c r="BP15" s="642"/>
      <c r="BQ15" s="642"/>
      <c r="BR15" s="642"/>
      <c r="BS15" s="643" t="s">
        <v>128</v>
      </c>
      <c r="BT15" s="643"/>
      <c r="BU15" s="643"/>
      <c r="BV15" s="643"/>
      <c r="BW15" s="643"/>
      <c r="BX15" s="643"/>
      <c r="BY15" s="643"/>
      <c r="BZ15" s="643"/>
      <c r="CA15" s="643"/>
      <c r="CB15" s="701"/>
      <c r="CD15" s="657" t="s">
        <v>264</v>
      </c>
      <c r="CE15" s="654"/>
      <c r="CF15" s="654"/>
      <c r="CG15" s="654"/>
      <c r="CH15" s="654"/>
      <c r="CI15" s="654"/>
      <c r="CJ15" s="654"/>
      <c r="CK15" s="654"/>
      <c r="CL15" s="654"/>
      <c r="CM15" s="654"/>
      <c r="CN15" s="654"/>
      <c r="CO15" s="654"/>
      <c r="CP15" s="654"/>
      <c r="CQ15" s="655"/>
      <c r="CR15" s="615">
        <v>4005109</v>
      </c>
      <c r="CS15" s="616"/>
      <c r="CT15" s="616"/>
      <c r="CU15" s="616"/>
      <c r="CV15" s="616"/>
      <c r="CW15" s="616"/>
      <c r="CX15" s="616"/>
      <c r="CY15" s="617"/>
      <c r="CZ15" s="642">
        <v>9.3000000000000007</v>
      </c>
      <c r="DA15" s="642"/>
      <c r="DB15" s="642"/>
      <c r="DC15" s="642"/>
      <c r="DD15" s="621">
        <v>1503961</v>
      </c>
      <c r="DE15" s="616"/>
      <c r="DF15" s="616"/>
      <c r="DG15" s="616"/>
      <c r="DH15" s="616"/>
      <c r="DI15" s="616"/>
      <c r="DJ15" s="616"/>
      <c r="DK15" s="616"/>
      <c r="DL15" s="616"/>
      <c r="DM15" s="616"/>
      <c r="DN15" s="616"/>
      <c r="DO15" s="616"/>
      <c r="DP15" s="617"/>
      <c r="DQ15" s="621">
        <v>2003375</v>
      </c>
      <c r="DR15" s="616"/>
      <c r="DS15" s="616"/>
      <c r="DT15" s="616"/>
      <c r="DU15" s="616"/>
      <c r="DV15" s="616"/>
      <c r="DW15" s="616"/>
      <c r="DX15" s="616"/>
      <c r="DY15" s="616"/>
      <c r="DZ15" s="616"/>
      <c r="EA15" s="616"/>
      <c r="EB15" s="616"/>
      <c r="EC15" s="656"/>
    </row>
    <row r="16" spans="2:143" ht="11.25" customHeight="1" x14ac:dyDescent="0.2">
      <c r="B16" s="612" t="s">
        <v>265</v>
      </c>
      <c r="C16" s="613"/>
      <c r="D16" s="613"/>
      <c r="E16" s="613"/>
      <c r="F16" s="613"/>
      <c r="G16" s="613"/>
      <c r="H16" s="613"/>
      <c r="I16" s="613"/>
      <c r="J16" s="613"/>
      <c r="K16" s="613"/>
      <c r="L16" s="613"/>
      <c r="M16" s="613"/>
      <c r="N16" s="613"/>
      <c r="O16" s="613"/>
      <c r="P16" s="613"/>
      <c r="Q16" s="614"/>
      <c r="R16" s="615">
        <v>29285</v>
      </c>
      <c r="S16" s="616"/>
      <c r="T16" s="616"/>
      <c r="U16" s="616"/>
      <c r="V16" s="616"/>
      <c r="W16" s="616"/>
      <c r="X16" s="616"/>
      <c r="Y16" s="617"/>
      <c r="Z16" s="642">
        <v>0.1</v>
      </c>
      <c r="AA16" s="642"/>
      <c r="AB16" s="642"/>
      <c r="AC16" s="642"/>
      <c r="AD16" s="643">
        <v>29285</v>
      </c>
      <c r="AE16" s="643"/>
      <c r="AF16" s="643"/>
      <c r="AG16" s="643"/>
      <c r="AH16" s="643"/>
      <c r="AI16" s="643"/>
      <c r="AJ16" s="643"/>
      <c r="AK16" s="643"/>
      <c r="AL16" s="618">
        <v>0.1</v>
      </c>
      <c r="AM16" s="619"/>
      <c r="AN16" s="619"/>
      <c r="AO16" s="644"/>
      <c r="AP16" s="612" t="s">
        <v>266</v>
      </c>
      <c r="AQ16" s="613"/>
      <c r="AR16" s="613"/>
      <c r="AS16" s="613"/>
      <c r="AT16" s="613"/>
      <c r="AU16" s="613"/>
      <c r="AV16" s="613"/>
      <c r="AW16" s="613"/>
      <c r="AX16" s="613"/>
      <c r="AY16" s="613"/>
      <c r="AZ16" s="613"/>
      <c r="BA16" s="613"/>
      <c r="BB16" s="613"/>
      <c r="BC16" s="613"/>
      <c r="BD16" s="613"/>
      <c r="BE16" s="613"/>
      <c r="BF16" s="614"/>
      <c r="BG16" s="615" t="s">
        <v>128</v>
      </c>
      <c r="BH16" s="616"/>
      <c r="BI16" s="616"/>
      <c r="BJ16" s="616"/>
      <c r="BK16" s="616"/>
      <c r="BL16" s="616"/>
      <c r="BM16" s="616"/>
      <c r="BN16" s="617"/>
      <c r="BO16" s="642" t="s">
        <v>128</v>
      </c>
      <c r="BP16" s="642"/>
      <c r="BQ16" s="642"/>
      <c r="BR16" s="642"/>
      <c r="BS16" s="643" t="s">
        <v>128</v>
      </c>
      <c r="BT16" s="643"/>
      <c r="BU16" s="643"/>
      <c r="BV16" s="643"/>
      <c r="BW16" s="643"/>
      <c r="BX16" s="643"/>
      <c r="BY16" s="643"/>
      <c r="BZ16" s="643"/>
      <c r="CA16" s="643"/>
      <c r="CB16" s="701"/>
      <c r="CD16" s="657" t="s">
        <v>267</v>
      </c>
      <c r="CE16" s="654"/>
      <c r="CF16" s="654"/>
      <c r="CG16" s="654"/>
      <c r="CH16" s="654"/>
      <c r="CI16" s="654"/>
      <c r="CJ16" s="654"/>
      <c r="CK16" s="654"/>
      <c r="CL16" s="654"/>
      <c r="CM16" s="654"/>
      <c r="CN16" s="654"/>
      <c r="CO16" s="654"/>
      <c r="CP16" s="654"/>
      <c r="CQ16" s="655"/>
      <c r="CR16" s="615">
        <v>14218</v>
      </c>
      <c r="CS16" s="616"/>
      <c r="CT16" s="616"/>
      <c r="CU16" s="616"/>
      <c r="CV16" s="616"/>
      <c r="CW16" s="616"/>
      <c r="CX16" s="616"/>
      <c r="CY16" s="617"/>
      <c r="CZ16" s="642">
        <v>0</v>
      </c>
      <c r="DA16" s="642"/>
      <c r="DB16" s="642"/>
      <c r="DC16" s="642"/>
      <c r="DD16" s="621" t="s">
        <v>128</v>
      </c>
      <c r="DE16" s="616"/>
      <c r="DF16" s="616"/>
      <c r="DG16" s="616"/>
      <c r="DH16" s="616"/>
      <c r="DI16" s="616"/>
      <c r="DJ16" s="616"/>
      <c r="DK16" s="616"/>
      <c r="DL16" s="616"/>
      <c r="DM16" s="616"/>
      <c r="DN16" s="616"/>
      <c r="DO16" s="616"/>
      <c r="DP16" s="617"/>
      <c r="DQ16" s="621">
        <v>3075</v>
      </c>
      <c r="DR16" s="616"/>
      <c r="DS16" s="616"/>
      <c r="DT16" s="616"/>
      <c r="DU16" s="616"/>
      <c r="DV16" s="616"/>
      <c r="DW16" s="616"/>
      <c r="DX16" s="616"/>
      <c r="DY16" s="616"/>
      <c r="DZ16" s="616"/>
      <c r="EA16" s="616"/>
      <c r="EB16" s="616"/>
      <c r="EC16" s="656"/>
    </row>
    <row r="17" spans="2:133" ht="11.25" customHeight="1" x14ac:dyDescent="0.2">
      <c r="B17" s="612" t="s">
        <v>268</v>
      </c>
      <c r="C17" s="613"/>
      <c r="D17" s="613"/>
      <c r="E17" s="613"/>
      <c r="F17" s="613"/>
      <c r="G17" s="613"/>
      <c r="H17" s="613"/>
      <c r="I17" s="613"/>
      <c r="J17" s="613"/>
      <c r="K17" s="613"/>
      <c r="L17" s="613"/>
      <c r="M17" s="613"/>
      <c r="N17" s="613"/>
      <c r="O17" s="613"/>
      <c r="P17" s="613"/>
      <c r="Q17" s="614"/>
      <c r="R17" s="615">
        <v>101689</v>
      </c>
      <c r="S17" s="616"/>
      <c r="T17" s="616"/>
      <c r="U17" s="616"/>
      <c r="V17" s="616"/>
      <c r="W17" s="616"/>
      <c r="X17" s="616"/>
      <c r="Y17" s="617"/>
      <c r="Z17" s="642">
        <v>0.2</v>
      </c>
      <c r="AA17" s="642"/>
      <c r="AB17" s="642"/>
      <c r="AC17" s="642"/>
      <c r="AD17" s="643">
        <v>101689</v>
      </c>
      <c r="AE17" s="643"/>
      <c r="AF17" s="643"/>
      <c r="AG17" s="643"/>
      <c r="AH17" s="643"/>
      <c r="AI17" s="643"/>
      <c r="AJ17" s="643"/>
      <c r="AK17" s="643"/>
      <c r="AL17" s="618">
        <v>0.5</v>
      </c>
      <c r="AM17" s="619"/>
      <c r="AN17" s="619"/>
      <c r="AO17" s="644"/>
      <c r="AP17" s="612" t="s">
        <v>269</v>
      </c>
      <c r="AQ17" s="613"/>
      <c r="AR17" s="613"/>
      <c r="AS17" s="613"/>
      <c r="AT17" s="613"/>
      <c r="AU17" s="613"/>
      <c r="AV17" s="613"/>
      <c r="AW17" s="613"/>
      <c r="AX17" s="613"/>
      <c r="AY17" s="613"/>
      <c r="AZ17" s="613"/>
      <c r="BA17" s="613"/>
      <c r="BB17" s="613"/>
      <c r="BC17" s="613"/>
      <c r="BD17" s="613"/>
      <c r="BE17" s="613"/>
      <c r="BF17" s="614"/>
      <c r="BG17" s="615" t="s">
        <v>128</v>
      </c>
      <c r="BH17" s="616"/>
      <c r="BI17" s="616"/>
      <c r="BJ17" s="616"/>
      <c r="BK17" s="616"/>
      <c r="BL17" s="616"/>
      <c r="BM17" s="616"/>
      <c r="BN17" s="617"/>
      <c r="BO17" s="642" t="s">
        <v>128</v>
      </c>
      <c r="BP17" s="642"/>
      <c r="BQ17" s="642"/>
      <c r="BR17" s="642"/>
      <c r="BS17" s="643" t="s">
        <v>128</v>
      </c>
      <c r="BT17" s="643"/>
      <c r="BU17" s="643"/>
      <c r="BV17" s="643"/>
      <c r="BW17" s="643"/>
      <c r="BX17" s="643"/>
      <c r="BY17" s="643"/>
      <c r="BZ17" s="643"/>
      <c r="CA17" s="643"/>
      <c r="CB17" s="701"/>
      <c r="CD17" s="657" t="s">
        <v>270</v>
      </c>
      <c r="CE17" s="654"/>
      <c r="CF17" s="654"/>
      <c r="CG17" s="654"/>
      <c r="CH17" s="654"/>
      <c r="CI17" s="654"/>
      <c r="CJ17" s="654"/>
      <c r="CK17" s="654"/>
      <c r="CL17" s="654"/>
      <c r="CM17" s="654"/>
      <c r="CN17" s="654"/>
      <c r="CO17" s="654"/>
      <c r="CP17" s="654"/>
      <c r="CQ17" s="655"/>
      <c r="CR17" s="615">
        <v>4138969</v>
      </c>
      <c r="CS17" s="616"/>
      <c r="CT17" s="616"/>
      <c r="CU17" s="616"/>
      <c r="CV17" s="616"/>
      <c r="CW17" s="616"/>
      <c r="CX17" s="616"/>
      <c r="CY17" s="617"/>
      <c r="CZ17" s="642">
        <v>9.6</v>
      </c>
      <c r="DA17" s="642"/>
      <c r="DB17" s="642"/>
      <c r="DC17" s="642"/>
      <c r="DD17" s="621" t="s">
        <v>128</v>
      </c>
      <c r="DE17" s="616"/>
      <c r="DF17" s="616"/>
      <c r="DG17" s="616"/>
      <c r="DH17" s="616"/>
      <c r="DI17" s="616"/>
      <c r="DJ17" s="616"/>
      <c r="DK17" s="616"/>
      <c r="DL17" s="616"/>
      <c r="DM17" s="616"/>
      <c r="DN17" s="616"/>
      <c r="DO17" s="616"/>
      <c r="DP17" s="617"/>
      <c r="DQ17" s="621">
        <v>4053484</v>
      </c>
      <c r="DR17" s="616"/>
      <c r="DS17" s="616"/>
      <c r="DT17" s="616"/>
      <c r="DU17" s="616"/>
      <c r="DV17" s="616"/>
      <c r="DW17" s="616"/>
      <c r="DX17" s="616"/>
      <c r="DY17" s="616"/>
      <c r="DZ17" s="616"/>
      <c r="EA17" s="616"/>
      <c r="EB17" s="616"/>
      <c r="EC17" s="656"/>
    </row>
    <row r="18" spans="2:133" ht="11.25" customHeight="1" x14ac:dyDescent="0.2">
      <c r="B18" s="612" t="s">
        <v>271</v>
      </c>
      <c r="C18" s="613"/>
      <c r="D18" s="613"/>
      <c r="E18" s="613"/>
      <c r="F18" s="613"/>
      <c r="G18" s="613"/>
      <c r="H18" s="613"/>
      <c r="I18" s="613"/>
      <c r="J18" s="613"/>
      <c r="K18" s="613"/>
      <c r="L18" s="613"/>
      <c r="M18" s="613"/>
      <c r="N18" s="613"/>
      <c r="O18" s="613"/>
      <c r="P18" s="613"/>
      <c r="Q18" s="614"/>
      <c r="R18" s="615">
        <v>236200</v>
      </c>
      <c r="S18" s="616"/>
      <c r="T18" s="616"/>
      <c r="U18" s="616"/>
      <c r="V18" s="616"/>
      <c r="W18" s="616"/>
      <c r="X18" s="616"/>
      <c r="Y18" s="617"/>
      <c r="Z18" s="642">
        <v>0.5</v>
      </c>
      <c r="AA18" s="642"/>
      <c r="AB18" s="642"/>
      <c r="AC18" s="642"/>
      <c r="AD18" s="643">
        <v>232682</v>
      </c>
      <c r="AE18" s="643"/>
      <c r="AF18" s="643"/>
      <c r="AG18" s="643"/>
      <c r="AH18" s="643"/>
      <c r="AI18" s="643"/>
      <c r="AJ18" s="643"/>
      <c r="AK18" s="643"/>
      <c r="AL18" s="618">
        <v>1.2000000476837158</v>
      </c>
      <c r="AM18" s="619"/>
      <c r="AN18" s="619"/>
      <c r="AO18" s="644"/>
      <c r="AP18" s="612" t="s">
        <v>272</v>
      </c>
      <c r="AQ18" s="613"/>
      <c r="AR18" s="613"/>
      <c r="AS18" s="613"/>
      <c r="AT18" s="613"/>
      <c r="AU18" s="613"/>
      <c r="AV18" s="613"/>
      <c r="AW18" s="613"/>
      <c r="AX18" s="613"/>
      <c r="AY18" s="613"/>
      <c r="AZ18" s="613"/>
      <c r="BA18" s="613"/>
      <c r="BB18" s="613"/>
      <c r="BC18" s="613"/>
      <c r="BD18" s="613"/>
      <c r="BE18" s="613"/>
      <c r="BF18" s="614"/>
      <c r="BG18" s="615" t="s">
        <v>128</v>
      </c>
      <c r="BH18" s="616"/>
      <c r="BI18" s="616"/>
      <c r="BJ18" s="616"/>
      <c r="BK18" s="616"/>
      <c r="BL18" s="616"/>
      <c r="BM18" s="616"/>
      <c r="BN18" s="617"/>
      <c r="BO18" s="642" t="s">
        <v>128</v>
      </c>
      <c r="BP18" s="642"/>
      <c r="BQ18" s="642"/>
      <c r="BR18" s="642"/>
      <c r="BS18" s="643" t="s">
        <v>128</v>
      </c>
      <c r="BT18" s="643"/>
      <c r="BU18" s="643"/>
      <c r="BV18" s="643"/>
      <c r="BW18" s="643"/>
      <c r="BX18" s="643"/>
      <c r="BY18" s="643"/>
      <c r="BZ18" s="643"/>
      <c r="CA18" s="643"/>
      <c r="CB18" s="701"/>
      <c r="CD18" s="657" t="s">
        <v>273</v>
      </c>
      <c r="CE18" s="654"/>
      <c r="CF18" s="654"/>
      <c r="CG18" s="654"/>
      <c r="CH18" s="654"/>
      <c r="CI18" s="654"/>
      <c r="CJ18" s="654"/>
      <c r="CK18" s="654"/>
      <c r="CL18" s="654"/>
      <c r="CM18" s="654"/>
      <c r="CN18" s="654"/>
      <c r="CO18" s="654"/>
      <c r="CP18" s="654"/>
      <c r="CQ18" s="655"/>
      <c r="CR18" s="615" t="s">
        <v>128</v>
      </c>
      <c r="CS18" s="616"/>
      <c r="CT18" s="616"/>
      <c r="CU18" s="616"/>
      <c r="CV18" s="616"/>
      <c r="CW18" s="616"/>
      <c r="CX18" s="616"/>
      <c r="CY18" s="617"/>
      <c r="CZ18" s="642" t="s">
        <v>128</v>
      </c>
      <c r="DA18" s="642"/>
      <c r="DB18" s="642"/>
      <c r="DC18" s="642"/>
      <c r="DD18" s="621" t="s">
        <v>128</v>
      </c>
      <c r="DE18" s="616"/>
      <c r="DF18" s="616"/>
      <c r="DG18" s="616"/>
      <c r="DH18" s="616"/>
      <c r="DI18" s="616"/>
      <c r="DJ18" s="616"/>
      <c r="DK18" s="616"/>
      <c r="DL18" s="616"/>
      <c r="DM18" s="616"/>
      <c r="DN18" s="616"/>
      <c r="DO18" s="616"/>
      <c r="DP18" s="617"/>
      <c r="DQ18" s="621" t="s">
        <v>128</v>
      </c>
      <c r="DR18" s="616"/>
      <c r="DS18" s="616"/>
      <c r="DT18" s="616"/>
      <c r="DU18" s="616"/>
      <c r="DV18" s="616"/>
      <c r="DW18" s="616"/>
      <c r="DX18" s="616"/>
      <c r="DY18" s="616"/>
      <c r="DZ18" s="616"/>
      <c r="EA18" s="616"/>
      <c r="EB18" s="616"/>
      <c r="EC18" s="656"/>
    </row>
    <row r="19" spans="2:133" ht="11.25" customHeight="1" x14ac:dyDescent="0.2">
      <c r="B19" s="612" t="s">
        <v>274</v>
      </c>
      <c r="C19" s="613"/>
      <c r="D19" s="613"/>
      <c r="E19" s="613"/>
      <c r="F19" s="613"/>
      <c r="G19" s="613"/>
      <c r="H19" s="613"/>
      <c r="I19" s="613"/>
      <c r="J19" s="613"/>
      <c r="K19" s="613"/>
      <c r="L19" s="613"/>
      <c r="M19" s="613"/>
      <c r="N19" s="613"/>
      <c r="O19" s="613"/>
      <c r="P19" s="613"/>
      <c r="Q19" s="614"/>
      <c r="R19" s="615">
        <v>82629</v>
      </c>
      <c r="S19" s="616"/>
      <c r="T19" s="616"/>
      <c r="U19" s="616"/>
      <c r="V19" s="616"/>
      <c r="W19" s="616"/>
      <c r="X19" s="616"/>
      <c r="Y19" s="617"/>
      <c r="Z19" s="642">
        <v>0.2</v>
      </c>
      <c r="AA19" s="642"/>
      <c r="AB19" s="642"/>
      <c r="AC19" s="642"/>
      <c r="AD19" s="643">
        <v>82629</v>
      </c>
      <c r="AE19" s="643"/>
      <c r="AF19" s="643"/>
      <c r="AG19" s="643"/>
      <c r="AH19" s="643"/>
      <c r="AI19" s="643"/>
      <c r="AJ19" s="643"/>
      <c r="AK19" s="643"/>
      <c r="AL19" s="618">
        <v>0.4</v>
      </c>
      <c r="AM19" s="619"/>
      <c r="AN19" s="619"/>
      <c r="AO19" s="644"/>
      <c r="AP19" s="612" t="s">
        <v>275</v>
      </c>
      <c r="AQ19" s="613"/>
      <c r="AR19" s="613"/>
      <c r="AS19" s="613"/>
      <c r="AT19" s="613"/>
      <c r="AU19" s="613"/>
      <c r="AV19" s="613"/>
      <c r="AW19" s="613"/>
      <c r="AX19" s="613"/>
      <c r="AY19" s="613"/>
      <c r="AZ19" s="613"/>
      <c r="BA19" s="613"/>
      <c r="BB19" s="613"/>
      <c r="BC19" s="613"/>
      <c r="BD19" s="613"/>
      <c r="BE19" s="613"/>
      <c r="BF19" s="614"/>
      <c r="BG19" s="615">
        <v>228956</v>
      </c>
      <c r="BH19" s="616"/>
      <c r="BI19" s="616"/>
      <c r="BJ19" s="616"/>
      <c r="BK19" s="616"/>
      <c r="BL19" s="616"/>
      <c r="BM19" s="616"/>
      <c r="BN19" s="617"/>
      <c r="BO19" s="642">
        <v>2.2999999999999998</v>
      </c>
      <c r="BP19" s="642"/>
      <c r="BQ19" s="642"/>
      <c r="BR19" s="642"/>
      <c r="BS19" s="643" t="s">
        <v>128</v>
      </c>
      <c r="BT19" s="643"/>
      <c r="BU19" s="643"/>
      <c r="BV19" s="643"/>
      <c r="BW19" s="643"/>
      <c r="BX19" s="643"/>
      <c r="BY19" s="643"/>
      <c r="BZ19" s="643"/>
      <c r="CA19" s="643"/>
      <c r="CB19" s="701"/>
      <c r="CD19" s="657" t="s">
        <v>276</v>
      </c>
      <c r="CE19" s="654"/>
      <c r="CF19" s="654"/>
      <c r="CG19" s="654"/>
      <c r="CH19" s="654"/>
      <c r="CI19" s="654"/>
      <c r="CJ19" s="654"/>
      <c r="CK19" s="654"/>
      <c r="CL19" s="654"/>
      <c r="CM19" s="654"/>
      <c r="CN19" s="654"/>
      <c r="CO19" s="654"/>
      <c r="CP19" s="654"/>
      <c r="CQ19" s="655"/>
      <c r="CR19" s="615" t="s">
        <v>128</v>
      </c>
      <c r="CS19" s="616"/>
      <c r="CT19" s="616"/>
      <c r="CU19" s="616"/>
      <c r="CV19" s="616"/>
      <c r="CW19" s="616"/>
      <c r="CX19" s="616"/>
      <c r="CY19" s="617"/>
      <c r="CZ19" s="642" t="s">
        <v>128</v>
      </c>
      <c r="DA19" s="642"/>
      <c r="DB19" s="642"/>
      <c r="DC19" s="642"/>
      <c r="DD19" s="621" t="s">
        <v>128</v>
      </c>
      <c r="DE19" s="616"/>
      <c r="DF19" s="616"/>
      <c r="DG19" s="616"/>
      <c r="DH19" s="616"/>
      <c r="DI19" s="616"/>
      <c r="DJ19" s="616"/>
      <c r="DK19" s="616"/>
      <c r="DL19" s="616"/>
      <c r="DM19" s="616"/>
      <c r="DN19" s="616"/>
      <c r="DO19" s="616"/>
      <c r="DP19" s="617"/>
      <c r="DQ19" s="621" t="s">
        <v>128</v>
      </c>
      <c r="DR19" s="616"/>
      <c r="DS19" s="616"/>
      <c r="DT19" s="616"/>
      <c r="DU19" s="616"/>
      <c r="DV19" s="616"/>
      <c r="DW19" s="616"/>
      <c r="DX19" s="616"/>
      <c r="DY19" s="616"/>
      <c r="DZ19" s="616"/>
      <c r="EA19" s="616"/>
      <c r="EB19" s="616"/>
      <c r="EC19" s="656"/>
    </row>
    <row r="20" spans="2:133" ht="11.25" customHeight="1" x14ac:dyDescent="0.2">
      <c r="B20" s="612" t="s">
        <v>277</v>
      </c>
      <c r="C20" s="613"/>
      <c r="D20" s="613"/>
      <c r="E20" s="613"/>
      <c r="F20" s="613"/>
      <c r="G20" s="613"/>
      <c r="H20" s="613"/>
      <c r="I20" s="613"/>
      <c r="J20" s="613"/>
      <c r="K20" s="613"/>
      <c r="L20" s="613"/>
      <c r="M20" s="613"/>
      <c r="N20" s="613"/>
      <c r="O20" s="613"/>
      <c r="P20" s="613"/>
      <c r="Q20" s="614"/>
      <c r="R20" s="615">
        <v>10457</v>
      </c>
      <c r="S20" s="616"/>
      <c r="T20" s="616"/>
      <c r="U20" s="616"/>
      <c r="V20" s="616"/>
      <c r="W20" s="616"/>
      <c r="X20" s="616"/>
      <c r="Y20" s="617"/>
      <c r="Z20" s="642">
        <v>0</v>
      </c>
      <c r="AA20" s="642"/>
      <c r="AB20" s="642"/>
      <c r="AC20" s="642"/>
      <c r="AD20" s="643">
        <v>10457</v>
      </c>
      <c r="AE20" s="643"/>
      <c r="AF20" s="643"/>
      <c r="AG20" s="643"/>
      <c r="AH20" s="643"/>
      <c r="AI20" s="643"/>
      <c r="AJ20" s="643"/>
      <c r="AK20" s="643"/>
      <c r="AL20" s="618">
        <v>0.1</v>
      </c>
      <c r="AM20" s="619"/>
      <c r="AN20" s="619"/>
      <c r="AO20" s="644"/>
      <c r="AP20" s="612" t="s">
        <v>278</v>
      </c>
      <c r="AQ20" s="613"/>
      <c r="AR20" s="613"/>
      <c r="AS20" s="613"/>
      <c r="AT20" s="613"/>
      <c r="AU20" s="613"/>
      <c r="AV20" s="613"/>
      <c r="AW20" s="613"/>
      <c r="AX20" s="613"/>
      <c r="AY20" s="613"/>
      <c r="AZ20" s="613"/>
      <c r="BA20" s="613"/>
      <c r="BB20" s="613"/>
      <c r="BC20" s="613"/>
      <c r="BD20" s="613"/>
      <c r="BE20" s="613"/>
      <c r="BF20" s="614"/>
      <c r="BG20" s="615">
        <v>228956</v>
      </c>
      <c r="BH20" s="616"/>
      <c r="BI20" s="616"/>
      <c r="BJ20" s="616"/>
      <c r="BK20" s="616"/>
      <c r="BL20" s="616"/>
      <c r="BM20" s="616"/>
      <c r="BN20" s="617"/>
      <c r="BO20" s="642">
        <v>2.2999999999999998</v>
      </c>
      <c r="BP20" s="642"/>
      <c r="BQ20" s="642"/>
      <c r="BR20" s="642"/>
      <c r="BS20" s="643" t="s">
        <v>128</v>
      </c>
      <c r="BT20" s="643"/>
      <c r="BU20" s="643"/>
      <c r="BV20" s="643"/>
      <c r="BW20" s="643"/>
      <c r="BX20" s="643"/>
      <c r="BY20" s="643"/>
      <c r="BZ20" s="643"/>
      <c r="CA20" s="643"/>
      <c r="CB20" s="701"/>
      <c r="CD20" s="657" t="s">
        <v>279</v>
      </c>
      <c r="CE20" s="654"/>
      <c r="CF20" s="654"/>
      <c r="CG20" s="654"/>
      <c r="CH20" s="654"/>
      <c r="CI20" s="654"/>
      <c r="CJ20" s="654"/>
      <c r="CK20" s="654"/>
      <c r="CL20" s="654"/>
      <c r="CM20" s="654"/>
      <c r="CN20" s="654"/>
      <c r="CO20" s="654"/>
      <c r="CP20" s="654"/>
      <c r="CQ20" s="655"/>
      <c r="CR20" s="615">
        <v>43247703</v>
      </c>
      <c r="CS20" s="616"/>
      <c r="CT20" s="616"/>
      <c r="CU20" s="616"/>
      <c r="CV20" s="616"/>
      <c r="CW20" s="616"/>
      <c r="CX20" s="616"/>
      <c r="CY20" s="617"/>
      <c r="CZ20" s="642">
        <v>100</v>
      </c>
      <c r="DA20" s="642"/>
      <c r="DB20" s="642"/>
      <c r="DC20" s="642"/>
      <c r="DD20" s="621">
        <v>4274556</v>
      </c>
      <c r="DE20" s="616"/>
      <c r="DF20" s="616"/>
      <c r="DG20" s="616"/>
      <c r="DH20" s="616"/>
      <c r="DI20" s="616"/>
      <c r="DJ20" s="616"/>
      <c r="DK20" s="616"/>
      <c r="DL20" s="616"/>
      <c r="DM20" s="616"/>
      <c r="DN20" s="616"/>
      <c r="DO20" s="616"/>
      <c r="DP20" s="617"/>
      <c r="DQ20" s="621">
        <v>22761045</v>
      </c>
      <c r="DR20" s="616"/>
      <c r="DS20" s="616"/>
      <c r="DT20" s="616"/>
      <c r="DU20" s="616"/>
      <c r="DV20" s="616"/>
      <c r="DW20" s="616"/>
      <c r="DX20" s="616"/>
      <c r="DY20" s="616"/>
      <c r="DZ20" s="616"/>
      <c r="EA20" s="616"/>
      <c r="EB20" s="616"/>
      <c r="EC20" s="656"/>
    </row>
    <row r="21" spans="2:133" ht="11.25" customHeight="1" x14ac:dyDescent="0.2">
      <c r="B21" s="612" t="s">
        <v>280</v>
      </c>
      <c r="C21" s="613"/>
      <c r="D21" s="613"/>
      <c r="E21" s="613"/>
      <c r="F21" s="613"/>
      <c r="G21" s="613"/>
      <c r="H21" s="613"/>
      <c r="I21" s="613"/>
      <c r="J21" s="613"/>
      <c r="K21" s="613"/>
      <c r="L21" s="613"/>
      <c r="M21" s="613"/>
      <c r="N21" s="613"/>
      <c r="O21" s="613"/>
      <c r="P21" s="613"/>
      <c r="Q21" s="614"/>
      <c r="R21" s="615">
        <v>6580</v>
      </c>
      <c r="S21" s="616"/>
      <c r="T21" s="616"/>
      <c r="U21" s="616"/>
      <c r="V21" s="616"/>
      <c r="W21" s="616"/>
      <c r="X21" s="616"/>
      <c r="Y21" s="617"/>
      <c r="Z21" s="642">
        <v>0</v>
      </c>
      <c r="AA21" s="642"/>
      <c r="AB21" s="642"/>
      <c r="AC21" s="642"/>
      <c r="AD21" s="643">
        <v>6580</v>
      </c>
      <c r="AE21" s="643"/>
      <c r="AF21" s="643"/>
      <c r="AG21" s="643"/>
      <c r="AH21" s="643"/>
      <c r="AI21" s="643"/>
      <c r="AJ21" s="643"/>
      <c r="AK21" s="643"/>
      <c r="AL21" s="618">
        <v>0</v>
      </c>
      <c r="AM21" s="619"/>
      <c r="AN21" s="619"/>
      <c r="AO21" s="644"/>
      <c r="AP21" s="708" t="s">
        <v>281</v>
      </c>
      <c r="AQ21" s="715"/>
      <c r="AR21" s="715"/>
      <c r="AS21" s="715"/>
      <c r="AT21" s="715"/>
      <c r="AU21" s="715"/>
      <c r="AV21" s="715"/>
      <c r="AW21" s="715"/>
      <c r="AX21" s="715"/>
      <c r="AY21" s="715"/>
      <c r="AZ21" s="715"/>
      <c r="BA21" s="715"/>
      <c r="BB21" s="715"/>
      <c r="BC21" s="715"/>
      <c r="BD21" s="715"/>
      <c r="BE21" s="715"/>
      <c r="BF21" s="710"/>
      <c r="BG21" s="615">
        <v>9908</v>
      </c>
      <c r="BH21" s="616"/>
      <c r="BI21" s="616"/>
      <c r="BJ21" s="616"/>
      <c r="BK21" s="616"/>
      <c r="BL21" s="616"/>
      <c r="BM21" s="616"/>
      <c r="BN21" s="617"/>
      <c r="BO21" s="642">
        <v>0.1</v>
      </c>
      <c r="BP21" s="642"/>
      <c r="BQ21" s="642"/>
      <c r="BR21" s="642"/>
      <c r="BS21" s="643" t="s">
        <v>128</v>
      </c>
      <c r="BT21" s="643"/>
      <c r="BU21" s="643"/>
      <c r="BV21" s="643"/>
      <c r="BW21" s="643"/>
      <c r="BX21" s="643"/>
      <c r="BY21" s="643"/>
      <c r="BZ21" s="643"/>
      <c r="CA21" s="643"/>
      <c r="CB21" s="701"/>
      <c r="CD21" s="720"/>
      <c r="CE21" s="646"/>
      <c r="CF21" s="646"/>
      <c r="CG21" s="646"/>
      <c r="CH21" s="646"/>
      <c r="CI21" s="646"/>
      <c r="CJ21" s="646"/>
      <c r="CK21" s="646"/>
      <c r="CL21" s="646"/>
      <c r="CM21" s="646"/>
      <c r="CN21" s="646"/>
      <c r="CO21" s="646"/>
      <c r="CP21" s="646"/>
      <c r="CQ21" s="647"/>
      <c r="CR21" s="721"/>
      <c r="CS21" s="722"/>
      <c r="CT21" s="722"/>
      <c r="CU21" s="722"/>
      <c r="CV21" s="722"/>
      <c r="CW21" s="722"/>
      <c r="CX21" s="722"/>
      <c r="CY21" s="723"/>
      <c r="CZ21" s="724"/>
      <c r="DA21" s="724"/>
      <c r="DB21" s="724"/>
      <c r="DC21" s="724"/>
      <c r="DD21" s="725"/>
      <c r="DE21" s="722"/>
      <c r="DF21" s="722"/>
      <c r="DG21" s="722"/>
      <c r="DH21" s="722"/>
      <c r="DI21" s="722"/>
      <c r="DJ21" s="722"/>
      <c r="DK21" s="722"/>
      <c r="DL21" s="722"/>
      <c r="DM21" s="722"/>
      <c r="DN21" s="722"/>
      <c r="DO21" s="722"/>
      <c r="DP21" s="723"/>
      <c r="DQ21" s="725"/>
      <c r="DR21" s="722"/>
      <c r="DS21" s="722"/>
      <c r="DT21" s="722"/>
      <c r="DU21" s="722"/>
      <c r="DV21" s="722"/>
      <c r="DW21" s="722"/>
      <c r="DX21" s="722"/>
      <c r="DY21" s="722"/>
      <c r="DZ21" s="722"/>
      <c r="EA21" s="722"/>
      <c r="EB21" s="722"/>
      <c r="EC21" s="729"/>
    </row>
    <row r="22" spans="2:133" ht="11.25" customHeight="1" x14ac:dyDescent="0.2">
      <c r="B22" s="678" t="s">
        <v>282</v>
      </c>
      <c r="C22" s="679"/>
      <c r="D22" s="679"/>
      <c r="E22" s="679"/>
      <c r="F22" s="679"/>
      <c r="G22" s="679"/>
      <c r="H22" s="679"/>
      <c r="I22" s="679"/>
      <c r="J22" s="679"/>
      <c r="K22" s="679"/>
      <c r="L22" s="679"/>
      <c r="M22" s="679"/>
      <c r="N22" s="679"/>
      <c r="O22" s="679"/>
      <c r="P22" s="679"/>
      <c r="Q22" s="680"/>
      <c r="R22" s="615">
        <v>136534</v>
      </c>
      <c r="S22" s="616"/>
      <c r="T22" s="616"/>
      <c r="U22" s="616"/>
      <c r="V22" s="616"/>
      <c r="W22" s="616"/>
      <c r="X22" s="616"/>
      <c r="Y22" s="617"/>
      <c r="Z22" s="642">
        <v>0.3</v>
      </c>
      <c r="AA22" s="642"/>
      <c r="AB22" s="642"/>
      <c r="AC22" s="642"/>
      <c r="AD22" s="643">
        <v>133016</v>
      </c>
      <c r="AE22" s="643"/>
      <c r="AF22" s="643"/>
      <c r="AG22" s="643"/>
      <c r="AH22" s="643"/>
      <c r="AI22" s="643"/>
      <c r="AJ22" s="643"/>
      <c r="AK22" s="643"/>
      <c r="AL22" s="618">
        <v>0.69999998807907104</v>
      </c>
      <c r="AM22" s="619"/>
      <c r="AN22" s="619"/>
      <c r="AO22" s="644"/>
      <c r="AP22" s="708" t="s">
        <v>283</v>
      </c>
      <c r="AQ22" s="715"/>
      <c r="AR22" s="715"/>
      <c r="AS22" s="715"/>
      <c r="AT22" s="715"/>
      <c r="AU22" s="715"/>
      <c r="AV22" s="715"/>
      <c r="AW22" s="715"/>
      <c r="AX22" s="715"/>
      <c r="AY22" s="715"/>
      <c r="AZ22" s="715"/>
      <c r="BA22" s="715"/>
      <c r="BB22" s="715"/>
      <c r="BC22" s="715"/>
      <c r="BD22" s="715"/>
      <c r="BE22" s="715"/>
      <c r="BF22" s="710"/>
      <c r="BG22" s="615" t="s">
        <v>128</v>
      </c>
      <c r="BH22" s="616"/>
      <c r="BI22" s="616"/>
      <c r="BJ22" s="616"/>
      <c r="BK22" s="616"/>
      <c r="BL22" s="616"/>
      <c r="BM22" s="616"/>
      <c r="BN22" s="617"/>
      <c r="BO22" s="642" t="s">
        <v>128</v>
      </c>
      <c r="BP22" s="642"/>
      <c r="BQ22" s="642"/>
      <c r="BR22" s="642"/>
      <c r="BS22" s="643" t="s">
        <v>128</v>
      </c>
      <c r="BT22" s="643"/>
      <c r="BU22" s="643"/>
      <c r="BV22" s="643"/>
      <c r="BW22" s="643"/>
      <c r="BX22" s="643"/>
      <c r="BY22" s="643"/>
      <c r="BZ22" s="643"/>
      <c r="CA22" s="643"/>
      <c r="CB22" s="701"/>
      <c r="CD22" s="717" t="s">
        <v>284</v>
      </c>
      <c r="CE22" s="718"/>
      <c r="CF22" s="718"/>
      <c r="CG22" s="718"/>
      <c r="CH22" s="718"/>
      <c r="CI22" s="718"/>
      <c r="CJ22" s="718"/>
      <c r="CK22" s="718"/>
      <c r="CL22" s="718"/>
      <c r="CM22" s="718"/>
      <c r="CN22" s="718"/>
      <c r="CO22" s="718"/>
      <c r="CP22" s="718"/>
      <c r="CQ22" s="718"/>
      <c r="CR22" s="718"/>
      <c r="CS22" s="718"/>
      <c r="CT22" s="718"/>
      <c r="CU22" s="718"/>
      <c r="CV22" s="718"/>
      <c r="CW22" s="718"/>
      <c r="CX22" s="718"/>
      <c r="CY22" s="718"/>
      <c r="CZ22" s="718"/>
      <c r="DA22" s="718"/>
      <c r="DB22" s="718"/>
      <c r="DC22" s="718"/>
      <c r="DD22" s="718"/>
      <c r="DE22" s="718"/>
      <c r="DF22" s="718"/>
      <c r="DG22" s="718"/>
      <c r="DH22" s="718"/>
      <c r="DI22" s="718"/>
      <c r="DJ22" s="718"/>
      <c r="DK22" s="718"/>
      <c r="DL22" s="718"/>
      <c r="DM22" s="718"/>
      <c r="DN22" s="718"/>
      <c r="DO22" s="718"/>
      <c r="DP22" s="718"/>
      <c r="DQ22" s="718"/>
      <c r="DR22" s="718"/>
      <c r="DS22" s="718"/>
      <c r="DT22" s="718"/>
      <c r="DU22" s="718"/>
      <c r="DV22" s="718"/>
      <c r="DW22" s="718"/>
      <c r="DX22" s="718"/>
      <c r="DY22" s="718"/>
      <c r="DZ22" s="718"/>
      <c r="EA22" s="718"/>
      <c r="EB22" s="718"/>
      <c r="EC22" s="719"/>
    </row>
    <row r="23" spans="2:133" ht="11.25" customHeight="1" x14ac:dyDescent="0.2">
      <c r="B23" s="612" t="s">
        <v>285</v>
      </c>
      <c r="C23" s="613"/>
      <c r="D23" s="613"/>
      <c r="E23" s="613"/>
      <c r="F23" s="613"/>
      <c r="G23" s="613"/>
      <c r="H23" s="613"/>
      <c r="I23" s="613"/>
      <c r="J23" s="613"/>
      <c r="K23" s="613"/>
      <c r="L23" s="613"/>
      <c r="M23" s="613"/>
      <c r="N23" s="613"/>
      <c r="O23" s="613"/>
      <c r="P23" s="613"/>
      <c r="Q23" s="614"/>
      <c r="R23" s="615">
        <v>7958206</v>
      </c>
      <c r="S23" s="616"/>
      <c r="T23" s="616"/>
      <c r="U23" s="616"/>
      <c r="V23" s="616"/>
      <c r="W23" s="616"/>
      <c r="X23" s="616"/>
      <c r="Y23" s="617"/>
      <c r="Z23" s="642">
        <v>17.600000000000001</v>
      </c>
      <c r="AA23" s="642"/>
      <c r="AB23" s="642"/>
      <c r="AC23" s="642"/>
      <c r="AD23" s="643">
        <v>7071654</v>
      </c>
      <c r="AE23" s="643"/>
      <c r="AF23" s="643"/>
      <c r="AG23" s="643"/>
      <c r="AH23" s="643"/>
      <c r="AI23" s="643"/>
      <c r="AJ23" s="643"/>
      <c r="AK23" s="643"/>
      <c r="AL23" s="618">
        <v>35.6</v>
      </c>
      <c r="AM23" s="619"/>
      <c r="AN23" s="619"/>
      <c r="AO23" s="644"/>
      <c r="AP23" s="708" t="s">
        <v>286</v>
      </c>
      <c r="AQ23" s="715"/>
      <c r="AR23" s="715"/>
      <c r="AS23" s="715"/>
      <c r="AT23" s="715"/>
      <c r="AU23" s="715"/>
      <c r="AV23" s="715"/>
      <c r="AW23" s="715"/>
      <c r="AX23" s="715"/>
      <c r="AY23" s="715"/>
      <c r="AZ23" s="715"/>
      <c r="BA23" s="715"/>
      <c r="BB23" s="715"/>
      <c r="BC23" s="715"/>
      <c r="BD23" s="715"/>
      <c r="BE23" s="715"/>
      <c r="BF23" s="710"/>
      <c r="BG23" s="615">
        <v>219048</v>
      </c>
      <c r="BH23" s="616"/>
      <c r="BI23" s="616"/>
      <c r="BJ23" s="616"/>
      <c r="BK23" s="616"/>
      <c r="BL23" s="616"/>
      <c r="BM23" s="616"/>
      <c r="BN23" s="617"/>
      <c r="BO23" s="642">
        <v>2.2000000000000002</v>
      </c>
      <c r="BP23" s="642"/>
      <c r="BQ23" s="642"/>
      <c r="BR23" s="642"/>
      <c r="BS23" s="643" t="s">
        <v>128</v>
      </c>
      <c r="BT23" s="643"/>
      <c r="BU23" s="643"/>
      <c r="BV23" s="643"/>
      <c r="BW23" s="643"/>
      <c r="BX23" s="643"/>
      <c r="BY23" s="643"/>
      <c r="BZ23" s="643"/>
      <c r="CA23" s="643"/>
      <c r="CB23" s="701"/>
      <c r="CD23" s="717" t="s">
        <v>226</v>
      </c>
      <c r="CE23" s="718"/>
      <c r="CF23" s="718"/>
      <c r="CG23" s="718"/>
      <c r="CH23" s="718"/>
      <c r="CI23" s="718"/>
      <c r="CJ23" s="718"/>
      <c r="CK23" s="718"/>
      <c r="CL23" s="718"/>
      <c r="CM23" s="718"/>
      <c r="CN23" s="718"/>
      <c r="CO23" s="718"/>
      <c r="CP23" s="718"/>
      <c r="CQ23" s="719"/>
      <c r="CR23" s="717" t="s">
        <v>287</v>
      </c>
      <c r="CS23" s="718"/>
      <c r="CT23" s="718"/>
      <c r="CU23" s="718"/>
      <c r="CV23" s="718"/>
      <c r="CW23" s="718"/>
      <c r="CX23" s="718"/>
      <c r="CY23" s="719"/>
      <c r="CZ23" s="717" t="s">
        <v>288</v>
      </c>
      <c r="DA23" s="718"/>
      <c r="DB23" s="718"/>
      <c r="DC23" s="719"/>
      <c r="DD23" s="717" t="s">
        <v>289</v>
      </c>
      <c r="DE23" s="718"/>
      <c r="DF23" s="718"/>
      <c r="DG23" s="718"/>
      <c r="DH23" s="718"/>
      <c r="DI23" s="718"/>
      <c r="DJ23" s="718"/>
      <c r="DK23" s="719"/>
      <c r="DL23" s="726" t="s">
        <v>290</v>
      </c>
      <c r="DM23" s="727"/>
      <c r="DN23" s="727"/>
      <c r="DO23" s="727"/>
      <c r="DP23" s="727"/>
      <c r="DQ23" s="727"/>
      <c r="DR23" s="727"/>
      <c r="DS23" s="727"/>
      <c r="DT23" s="727"/>
      <c r="DU23" s="727"/>
      <c r="DV23" s="728"/>
      <c r="DW23" s="717" t="s">
        <v>291</v>
      </c>
      <c r="DX23" s="718"/>
      <c r="DY23" s="718"/>
      <c r="DZ23" s="718"/>
      <c r="EA23" s="718"/>
      <c r="EB23" s="718"/>
      <c r="EC23" s="719"/>
    </row>
    <row r="24" spans="2:133" ht="11.25" customHeight="1" x14ac:dyDescent="0.2">
      <c r="B24" s="612" t="s">
        <v>292</v>
      </c>
      <c r="C24" s="613"/>
      <c r="D24" s="613"/>
      <c r="E24" s="613"/>
      <c r="F24" s="613"/>
      <c r="G24" s="613"/>
      <c r="H24" s="613"/>
      <c r="I24" s="613"/>
      <c r="J24" s="613"/>
      <c r="K24" s="613"/>
      <c r="L24" s="613"/>
      <c r="M24" s="613"/>
      <c r="N24" s="613"/>
      <c r="O24" s="613"/>
      <c r="P24" s="613"/>
      <c r="Q24" s="614"/>
      <c r="R24" s="615">
        <v>7071654</v>
      </c>
      <c r="S24" s="616"/>
      <c r="T24" s="616"/>
      <c r="U24" s="616"/>
      <c r="V24" s="616"/>
      <c r="W24" s="616"/>
      <c r="X24" s="616"/>
      <c r="Y24" s="617"/>
      <c r="Z24" s="642">
        <v>15.7</v>
      </c>
      <c r="AA24" s="642"/>
      <c r="AB24" s="642"/>
      <c r="AC24" s="642"/>
      <c r="AD24" s="643">
        <v>7071654</v>
      </c>
      <c r="AE24" s="643"/>
      <c r="AF24" s="643"/>
      <c r="AG24" s="643"/>
      <c r="AH24" s="643"/>
      <c r="AI24" s="643"/>
      <c r="AJ24" s="643"/>
      <c r="AK24" s="643"/>
      <c r="AL24" s="618">
        <v>35.6</v>
      </c>
      <c r="AM24" s="619"/>
      <c r="AN24" s="619"/>
      <c r="AO24" s="644"/>
      <c r="AP24" s="708" t="s">
        <v>293</v>
      </c>
      <c r="AQ24" s="715"/>
      <c r="AR24" s="715"/>
      <c r="AS24" s="715"/>
      <c r="AT24" s="715"/>
      <c r="AU24" s="715"/>
      <c r="AV24" s="715"/>
      <c r="AW24" s="715"/>
      <c r="AX24" s="715"/>
      <c r="AY24" s="715"/>
      <c r="AZ24" s="715"/>
      <c r="BA24" s="715"/>
      <c r="BB24" s="715"/>
      <c r="BC24" s="715"/>
      <c r="BD24" s="715"/>
      <c r="BE24" s="715"/>
      <c r="BF24" s="710"/>
      <c r="BG24" s="615" t="s">
        <v>128</v>
      </c>
      <c r="BH24" s="616"/>
      <c r="BI24" s="616"/>
      <c r="BJ24" s="616"/>
      <c r="BK24" s="616"/>
      <c r="BL24" s="616"/>
      <c r="BM24" s="616"/>
      <c r="BN24" s="617"/>
      <c r="BO24" s="642" t="s">
        <v>128</v>
      </c>
      <c r="BP24" s="642"/>
      <c r="BQ24" s="642"/>
      <c r="BR24" s="642"/>
      <c r="BS24" s="643" t="s">
        <v>128</v>
      </c>
      <c r="BT24" s="643"/>
      <c r="BU24" s="643"/>
      <c r="BV24" s="643"/>
      <c r="BW24" s="643"/>
      <c r="BX24" s="643"/>
      <c r="BY24" s="643"/>
      <c r="BZ24" s="643"/>
      <c r="CA24" s="643"/>
      <c r="CB24" s="701"/>
      <c r="CD24" s="671" t="s">
        <v>294</v>
      </c>
      <c r="CE24" s="672"/>
      <c r="CF24" s="672"/>
      <c r="CG24" s="672"/>
      <c r="CH24" s="672"/>
      <c r="CI24" s="672"/>
      <c r="CJ24" s="672"/>
      <c r="CK24" s="672"/>
      <c r="CL24" s="672"/>
      <c r="CM24" s="672"/>
      <c r="CN24" s="672"/>
      <c r="CO24" s="672"/>
      <c r="CP24" s="672"/>
      <c r="CQ24" s="673"/>
      <c r="CR24" s="668">
        <v>20151724</v>
      </c>
      <c r="CS24" s="669"/>
      <c r="CT24" s="669"/>
      <c r="CU24" s="669"/>
      <c r="CV24" s="669"/>
      <c r="CW24" s="669"/>
      <c r="CX24" s="669"/>
      <c r="CY24" s="712"/>
      <c r="CZ24" s="713">
        <v>46.6</v>
      </c>
      <c r="DA24" s="686"/>
      <c r="DB24" s="686"/>
      <c r="DC24" s="716"/>
      <c r="DD24" s="711">
        <v>11392948</v>
      </c>
      <c r="DE24" s="669"/>
      <c r="DF24" s="669"/>
      <c r="DG24" s="669"/>
      <c r="DH24" s="669"/>
      <c r="DI24" s="669"/>
      <c r="DJ24" s="669"/>
      <c r="DK24" s="712"/>
      <c r="DL24" s="711">
        <v>11235102</v>
      </c>
      <c r="DM24" s="669"/>
      <c r="DN24" s="669"/>
      <c r="DO24" s="669"/>
      <c r="DP24" s="669"/>
      <c r="DQ24" s="669"/>
      <c r="DR24" s="669"/>
      <c r="DS24" s="669"/>
      <c r="DT24" s="669"/>
      <c r="DU24" s="669"/>
      <c r="DV24" s="712"/>
      <c r="DW24" s="713">
        <v>53.2</v>
      </c>
      <c r="DX24" s="686"/>
      <c r="DY24" s="686"/>
      <c r="DZ24" s="686"/>
      <c r="EA24" s="686"/>
      <c r="EB24" s="686"/>
      <c r="EC24" s="714"/>
    </row>
    <row r="25" spans="2:133" ht="11.25" customHeight="1" x14ac:dyDescent="0.2">
      <c r="B25" s="612" t="s">
        <v>295</v>
      </c>
      <c r="C25" s="613"/>
      <c r="D25" s="613"/>
      <c r="E25" s="613"/>
      <c r="F25" s="613"/>
      <c r="G25" s="613"/>
      <c r="H25" s="613"/>
      <c r="I25" s="613"/>
      <c r="J25" s="613"/>
      <c r="K25" s="613"/>
      <c r="L25" s="613"/>
      <c r="M25" s="613"/>
      <c r="N25" s="613"/>
      <c r="O25" s="613"/>
      <c r="P25" s="613"/>
      <c r="Q25" s="614"/>
      <c r="R25" s="615">
        <v>886552</v>
      </c>
      <c r="S25" s="616"/>
      <c r="T25" s="616"/>
      <c r="U25" s="616"/>
      <c r="V25" s="616"/>
      <c r="W25" s="616"/>
      <c r="X25" s="616"/>
      <c r="Y25" s="617"/>
      <c r="Z25" s="642">
        <v>2</v>
      </c>
      <c r="AA25" s="642"/>
      <c r="AB25" s="642"/>
      <c r="AC25" s="642"/>
      <c r="AD25" s="643" t="s">
        <v>128</v>
      </c>
      <c r="AE25" s="643"/>
      <c r="AF25" s="643"/>
      <c r="AG25" s="643"/>
      <c r="AH25" s="643"/>
      <c r="AI25" s="643"/>
      <c r="AJ25" s="643"/>
      <c r="AK25" s="643"/>
      <c r="AL25" s="618" t="s">
        <v>128</v>
      </c>
      <c r="AM25" s="619"/>
      <c r="AN25" s="619"/>
      <c r="AO25" s="644"/>
      <c r="AP25" s="708" t="s">
        <v>296</v>
      </c>
      <c r="AQ25" s="715"/>
      <c r="AR25" s="715"/>
      <c r="AS25" s="715"/>
      <c r="AT25" s="715"/>
      <c r="AU25" s="715"/>
      <c r="AV25" s="715"/>
      <c r="AW25" s="715"/>
      <c r="AX25" s="715"/>
      <c r="AY25" s="715"/>
      <c r="AZ25" s="715"/>
      <c r="BA25" s="715"/>
      <c r="BB25" s="715"/>
      <c r="BC25" s="715"/>
      <c r="BD25" s="715"/>
      <c r="BE25" s="715"/>
      <c r="BF25" s="710"/>
      <c r="BG25" s="615" t="s">
        <v>128</v>
      </c>
      <c r="BH25" s="616"/>
      <c r="BI25" s="616"/>
      <c r="BJ25" s="616"/>
      <c r="BK25" s="616"/>
      <c r="BL25" s="616"/>
      <c r="BM25" s="616"/>
      <c r="BN25" s="617"/>
      <c r="BO25" s="642" t="s">
        <v>128</v>
      </c>
      <c r="BP25" s="642"/>
      <c r="BQ25" s="642"/>
      <c r="BR25" s="642"/>
      <c r="BS25" s="643" t="s">
        <v>128</v>
      </c>
      <c r="BT25" s="643"/>
      <c r="BU25" s="643"/>
      <c r="BV25" s="643"/>
      <c r="BW25" s="643"/>
      <c r="BX25" s="643"/>
      <c r="BY25" s="643"/>
      <c r="BZ25" s="643"/>
      <c r="CA25" s="643"/>
      <c r="CB25" s="701"/>
      <c r="CD25" s="657" t="s">
        <v>297</v>
      </c>
      <c r="CE25" s="654"/>
      <c r="CF25" s="654"/>
      <c r="CG25" s="654"/>
      <c r="CH25" s="654"/>
      <c r="CI25" s="654"/>
      <c r="CJ25" s="654"/>
      <c r="CK25" s="654"/>
      <c r="CL25" s="654"/>
      <c r="CM25" s="654"/>
      <c r="CN25" s="654"/>
      <c r="CO25" s="654"/>
      <c r="CP25" s="654"/>
      <c r="CQ25" s="655"/>
      <c r="CR25" s="615">
        <v>5753873</v>
      </c>
      <c r="CS25" s="626"/>
      <c r="CT25" s="626"/>
      <c r="CU25" s="626"/>
      <c r="CV25" s="626"/>
      <c r="CW25" s="626"/>
      <c r="CX25" s="626"/>
      <c r="CY25" s="627"/>
      <c r="CZ25" s="618">
        <v>13.3</v>
      </c>
      <c r="DA25" s="628"/>
      <c r="DB25" s="628"/>
      <c r="DC25" s="629"/>
      <c r="DD25" s="621">
        <v>5072862</v>
      </c>
      <c r="DE25" s="626"/>
      <c r="DF25" s="626"/>
      <c r="DG25" s="626"/>
      <c r="DH25" s="626"/>
      <c r="DI25" s="626"/>
      <c r="DJ25" s="626"/>
      <c r="DK25" s="627"/>
      <c r="DL25" s="621">
        <v>4927851</v>
      </c>
      <c r="DM25" s="626"/>
      <c r="DN25" s="626"/>
      <c r="DO25" s="626"/>
      <c r="DP25" s="626"/>
      <c r="DQ25" s="626"/>
      <c r="DR25" s="626"/>
      <c r="DS25" s="626"/>
      <c r="DT25" s="626"/>
      <c r="DU25" s="626"/>
      <c r="DV25" s="627"/>
      <c r="DW25" s="618">
        <v>23.3</v>
      </c>
      <c r="DX25" s="628"/>
      <c r="DY25" s="628"/>
      <c r="DZ25" s="628"/>
      <c r="EA25" s="628"/>
      <c r="EB25" s="628"/>
      <c r="EC25" s="649"/>
    </row>
    <row r="26" spans="2:133" ht="11.25" customHeight="1" x14ac:dyDescent="0.2">
      <c r="B26" s="612" t="s">
        <v>298</v>
      </c>
      <c r="C26" s="613"/>
      <c r="D26" s="613"/>
      <c r="E26" s="613"/>
      <c r="F26" s="613"/>
      <c r="G26" s="613"/>
      <c r="H26" s="613"/>
      <c r="I26" s="613"/>
      <c r="J26" s="613"/>
      <c r="K26" s="613"/>
      <c r="L26" s="613"/>
      <c r="M26" s="613"/>
      <c r="N26" s="613"/>
      <c r="O26" s="613"/>
      <c r="P26" s="613"/>
      <c r="Q26" s="614"/>
      <c r="R26" s="615" t="s">
        <v>128</v>
      </c>
      <c r="S26" s="616"/>
      <c r="T26" s="616"/>
      <c r="U26" s="616"/>
      <c r="V26" s="616"/>
      <c r="W26" s="616"/>
      <c r="X26" s="616"/>
      <c r="Y26" s="617"/>
      <c r="Z26" s="642" t="s">
        <v>128</v>
      </c>
      <c r="AA26" s="642"/>
      <c r="AB26" s="642"/>
      <c r="AC26" s="642"/>
      <c r="AD26" s="643" t="s">
        <v>128</v>
      </c>
      <c r="AE26" s="643"/>
      <c r="AF26" s="643"/>
      <c r="AG26" s="643"/>
      <c r="AH26" s="643"/>
      <c r="AI26" s="643"/>
      <c r="AJ26" s="643"/>
      <c r="AK26" s="643"/>
      <c r="AL26" s="618" t="s">
        <v>128</v>
      </c>
      <c r="AM26" s="619"/>
      <c r="AN26" s="619"/>
      <c r="AO26" s="644"/>
      <c r="AP26" s="708" t="s">
        <v>299</v>
      </c>
      <c r="AQ26" s="709"/>
      <c r="AR26" s="709"/>
      <c r="AS26" s="709"/>
      <c r="AT26" s="709"/>
      <c r="AU26" s="709"/>
      <c r="AV26" s="709"/>
      <c r="AW26" s="709"/>
      <c r="AX26" s="709"/>
      <c r="AY26" s="709"/>
      <c r="AZ26" s="709"/>
      <c r="BA26" s="709"/>
      <c r="BB26" s="709"/>
      <c r="BC26" s="709"/>
      <c r="BD26" s="709"/>
      <c r="BE26" s="709"/>
      <c r="BF26" s="710"/>
      <c r="BG26" s="615" t="s">
        <v>128</v>
      </c>
      <c r="BH26" s="616"/>
      <c r="BI26" s="616"/>
      <c r="BJ26" s="616"/>
      <c r="BK26" s="616"/>
      <c r="BL26" s="616"/>
      <c r="BM26" s="616"/>
      <c r="BN26" s="617"/>
      <c r="BO26" s="642" t="s">
        <v>128</v>
      </c>
      <c r="BP26" s="642"/>
      <c r="BQ26" s="642"/>
      <c r="BR26" s="642"/>
      <c r="BS26" s="643" t="s">
        <v>128</v>
      </c>
      <c r="BT26" s="643"/>
      <c r="BU26" s="643"/>
      <c r="BV26" s="643"/>
      <c r="BW26" s="643"/>
      <c r="BX26" s="643"/>
      <c r="BY26" s="643"/>
      <c r="BZ26" s="643"/>
      <c r="CA26" s="643"/>
      <c r="CB26" s="701"/>
      <c r="CD26" s="657" t="s">
        <v>300</v>
      </c>
      <c r="CE26" s="654"/>
      <c r="CF26" s="654"/>
      <c r="CG26" s="654"/>
      <c r="CH26" s="654"/>
      <c r="CI26" s="654"/>
      <c r="CJ26" s="654"/>
      <c r="CK26" s="654"/>
      <c r="CL26" s="654"/>
      <c r="CM26" s="654"/>
      <c r="CN26" s="654"/>
      <c r="CO26" s="654"/>
      <c r="CP26" s="654"/>
      <c r="CQ26" s="655"/>
      <c r="CR26" s="615">
        <v>3198253</v>
      </c>
      <c r="CS26" s="616"/>
      <c r="CT26" s="616"/>
      <c r="CU26" s="616"/>
      <c r="CV26" s="616"/>
      <c r="CW26" s="616"/>
      <c r="CX26" s="616"/>
      <c r="CY26" s="617"/>
      <c r="CZ26" s="618">
        <v>7.4</v>
      </c>
      <c r="DA26" s="628"/>
      <c r="DB26" s="628"/>
      <c r="DC26" s="629"/>
      <c r="DD26" s="621">
        <v>2855789</v>
      </c>
      <c r="DE26" s="616"/>
      <c r="DF26" s="616"/>
      <c r="DG26" s="616"/>
      <c r="DH26" s="616"/>
      <c r="DI26" s="616"/>
      <c r="DJ26" s="616"/>
      <c r="DK26" s="617"/>
      <c r="DL26" s="621" t="s">
        <v>128</v>
      </c>
      <c r="DM26" s="616"/>
      <c r="DN26" s="616"/>
      <c r="DO26" s="616"/>
      <c r="DP26" s="616"/>
      <c r="DQ26" s="616"/>
      <c r="DR26" s="616"/>
      <c r="DS26" s="616"/>
      <c r="DT26" s="616"/>
      <c r="DU26" s="616"/>
      <c r="DV26" s="617"/>
      <c r="DW26" s="618" t="s">
        <v>128</v>
      </c>
      <c r="DX26" s="628"/>
      <c r="DY26" s="628"/>
      <c r="DZ26" s="628"/>
      <c r="EA26" s="628"/>
      <c r="EB26" s="628"/>
      <c r="EC26" s="649"/>
    </row>
    <row r="27" spans="2:133" ht="11.25" customHeight="1" x14ac:dyDescent="0.2">
      <c r="B27" s="612" t="s">
        <v>301</v>
      </c>
      <c r="C27" s="613"/>
      <c r="D27" s="613"/>
      <c r="E27" s="613"/>
      <c r="F27" s="613"/>
      <c r="G27" s="613"/>
      <c r="H27" s="613"/>
      <c r="I27" s="613"/>
      <c r="J27" s="613"/>
      <c r="K27" s="613"/>
      <c r="L27" s="613"/>
      <c r="M27" s="613"/>
      <c r="N27" s="613"/>
      <c r="O27" s="613"/>
      <c r="P27" s="613"/>
      <c r="Q27" s="614"/>
      <c r="R27" s="615">
        <v>20847885</v>
      </c>
      <c r="S27" s="616"/>
      <c r="T27" s="616"/>
      <c r="U27" s="616"/>
      <c r="V27" s="616"/>
      <c r="W27" s="616"/>
      <c r="X27" s="616"/>
      <c r="Y27" s="617"/>
      <c r="Z27" s="642">
        <v>46.2</v>
      </c>
      <c r="AA27" s="642"/>
      <c r="AB27" s="642"/>
      <c r="AC27" s="642"/>
      <c r="AD27" s="643">
        <v>19738767</v>
      </c>
      <c r="AE27" s="643"/>
      <c r="AF27" s="643"/>
      <c r="AG27" s="643"/>
      <c r="AH27" s="643"/>
      <c r="AI27" s="643"/>
      <c r="AJ27" s="643"/>
      <c r="AK27" s="643"/>
      <c r="AL27" s="618">
        <v>99.400001525878906</v>
      </c>
      <c r="AM27" s="619"/>
      <c r="AN27" s="619"/>
      <c r="AO27" s="644"/>
      <c r="AP27" s="612" t="s">
        <v>302</v>
      </c>
      <c r="AQ27" s="613"/>
      <c r="AR27" s="613"/>
      <c r="AS27" s="613"/>
      <c r="AT27" s="613"/>
      <c r="AU27" s="613"/>
      <c r="AV27" s="613"/>
      <c r="AW27" s="613"/>
      <c r="AX27" s="613"/>
      <c r="AY27" s="613"/>
      <c r="AZ27" s="613"/>
      <c r="BA27" s="613"/>
      <c r="BB27" s="613"/>
      <c r="BC27" s="613"/>
      <c r="BD27" s="613"/>
      <c r="BE27" s="613"/>
      <c r="BF27" s="614"/>
      <c r="BG27" s="615">
        <v>10082350</v>
      </c>
      <c r="BH27" s="616"/>
      <c r="BI27" s="616"/>
      <c r="BJ27" s="616"/>
      <c r="BK27" s="616"/>
      <c r="BL27" s="616"/>
      <c r="BM27" s="616"/>
      <c r="BN27" s="617"/>
      <c r="BO27" s="642">
        <v>100</v>
      </c>
      <c r="BP27" s="642"/>
      <c r="BQ27" s="642"/>
      <c r="BR27" s="642"/>
      <c r="BS27" s="643">
        <v>435532</v>
      </c>
      <c r="BT27" s="643"/>
      <c r="BU27" s="643"/>
      <c r="BV27" s="643"/>
      <c r="BW27" s="643"/>
      <c r="BX27" s="643"/>
      <c r="BY27" s="643"/>
      <c r="BZ27" s="643"/>
      <c r="CA27" s="643"/>
      <c r="CB27" s="701"/>
      <c r="CD27" s="657" t="s">
        <v>303</v>
      </c>
      <c r="CE27" s="654"/>
      <c r="CF27" s="654"/>
      <c r="CG27" s="654"/>
      <c r="CH27" s="654"/>
      <c r="CI27" s="654"/>
      <c r="CJ27" s="654"/>
      <c r="CK27" s="654"/>
      <c r="CL27" s="654"/>
      <c r="CM27" s="654"/>
      <c r="CN27" s="654"/>
      <c r="CO27" s="654"/>
      <c r="CP27" s="654"/>
      <c r="CQ27" s="655"/>
      <c r="CR27" s="615">
        <v>10258882</v>
      </c>
      <c r="CS27" s="626"/>
      <c r="CT27" s="626"/>
      <c r="CU27" s="626"/>
      <c r="CV27" s="626"/>
      <c r="CW27" s="626"/>
      <c r="CX27" s="626"/>
      <c r="CY27" s="627"/>
      <c r="CZ27" s="618">
        <v>23.7</v>
      </c>
      <c r="DA27" s="628"/>
      <c r="DB27" s="628"/>
      <c r="DC27" s="629"/>
      <c r="DD27" s="621">
        <v>2266602</v>
      </c>
      <c r="DE27" s="626"/>
      <c r="DF27" s="626"/>
      <c r="DG27" s="626"/>
      <c r="DH27" s="626"/>
      <c r="DI27" s="626"/>
      <c r="DJ27" s="626"/>
      <c r="DK27" s="627"/>
      <c r="DL27" s="621">
        <v>2253767</v>
      </c>
      <c r="DM27" s="626"/>
      <c r="DN27" s="626"/>
      <c r="DO27" s="626"/>
      <c r="DP27" s="626"/>
      <c r="DQ27" s="626"/>
      <c r="DR27" s="626"/>
      <c r="DS27" s="626"/>
      <c r="DT27" s="626"/>
      <c r="DU27" s="626"/>
      <c r="DV27" s="627"/>
      <c r="DW27" s="618">
        <v>10.7</v>
      </c>
      <c r="DX27" s="628"/>
      <c r="DY27" s="628"/>
      <c r="DZ27" s="628"/>
      <c r="EA27" s="628"/>
      <c r="EB27" s="628"/>
      <c r="EC27" s="649"/>
    </row>
    <row r="28" spans="2:133" ht="11.25" customHeight="1" x14ac:dyDescent="0.2">
      <c r="B28" s="612" t="s">
        <v>304</v>
      </c>
      <c r="C28" s="613"/>
      <c r="D28" s="613"/>
      <c r="E28" s="613"/>
      <c r="F28" s="613"/>
      <c r="G28" s="613"/>
      <c r="H28" s="613"/>
      <c r="I28" s="613"/>
      <c r="J28" s="613"/>
      <c r="K28" s="613"/>
      <c r="L28" s="613"/>
      <c r="M28" s="613"/>
      <c r="N28" s="613"/>
      <c r="O28" s="613"/>
      <c r="P28" s="613"/>
      <c r="Q28" s="614"/>
      <c r="R28" s="615">
        <v>9398</v>
      </c>
      <c r="S28" s="616"/>
      <c r="T28" s="616"/>
      <c r="U28" s="616"/>
      <c r="V28" s="616"/>
      <c r="W28" s="616"/>
      <c r="X28" s="616"/>
      <c r="Y28" s="617"/>
      <c r="Z28" s="642">
        <v>0</v>
      </c>
      <c r="AA28" s="642"/>
      <c r="AB28" s="642"/>
      <c r="AC28" s="642"/>
      <c r="AD28" s="643">
        <v>9398</v>
      </c>
      <c r="AE28" s="643"/>
      <c r="AF28" s="643"/>
      <c r="AG28" s="643"/>
      <c r="AH28" s="643"/>
      <c r="AI28" s="643"/>
      <c r="AJ28" s="643"/>
      <c r="AK28" s="643"/>
      <c r="AL28" s="618">
        <v>0</v>
      </c>
      <c r="AM28" s="619"/>
      <c r="AN28" s="619"/>
      <c r="AO28" s="644"/>
      <c r="AP28" s="612"/>
      <c r="AQ28" s="613"/>
      <c r="AR28" s="613"/>
      <c r="AS28" s="613"/>
      <c r="AT28" s="613"/>
      <c r="AU28" s="613"/>
      <c r="AV28" s="613"/>
      <c r="AW28" s="613"/>
      <c r="AX28" s="613"/>
      <c r="AY28" s="613"/>
      <c r="AZ28" s="613"/>
      <c r="BA28" s="613"/>
      <c r="BB28" s="613"/>
      <c r="BC28" s="613"/>
      <c r="BD28" s="613"/>
      <c r="BE28" s="613"/>
      <c r="BF28" s="614"/>
      <c r="BG28" s="615"/>
      <c r="BH28" s="616"/>
      <c r="BI28" s="616"/>
      <c r="BJ28" s="616"/>
      <c r="BK28" s="616"/>
      <c r="BL28" s="616"/>
      <c r="BM28" s="616"/>
      <c r="BN28" s="617"/>
      <c r="BO28" s="642"/>
      <c r="BP28" s="642"/>
      <c r="BQ28" s="642"/>
      <c r="BR28" s="642"/>
      <c r="BS28" s="621"/>
      <c r="BT28" s="616"/>
      <c r="BU28" s="616"/>
      <c r="BV28" s="616"/>
      <c r="BW28" s="616"/>
      <c r="BX28" s="616"/>
      <c r="BY28" s="616"/>
      <c r="BZ28" s="616"/>
      <c r="CA28" s="616"/>
      <c r="CB28" s="656"/>
      <c r="CD28" s="657" t="s">
        <v>305</v>
      </c>
      <c r="CE28" s="654"/>
      <c r="CF28" s="654"/>
      <c r="CG28" s="654"/>
      <c r="CH28" s="654"/>
      <c r="CI28" s="654"/>
      <c r="CJ28" s="654"/>
      <c r="CK28" s="654"/>
      <c r="CL28" s="654"/>
      <c r="CM28" s="654"/>
      <c r="CN28" s="654"/>
      <c r="CO28" s="654"/>
      <c r="CP28" s="654"/>
      <c r="CQ28" s="655"/>
      <c r="CR28" s="615">
        <v>4138969</v>
      </c>
      <c r="CS28" s="616"/>
      <c r="CT28" s="616"/>
      <c r="CU28" s="616"/>
      <c r="CV28" s="616"/>
      <c r="CW28" s="616"/>
      <c r="CX28" s="616"/>
      <c r="CY28" s="617"/>
      <c r="CZ28" s="618">
        <v>9.6</v>
      </c>
      <c r="DA28" s="628"/>
      <c r="DB28" s="628"/>
      <c r="DC28" s="629"/>
      <c r="DD28" s="621">
        <v>4053484</v>
      </c>
      <c r="DE28" s="616"/>
      <c r="DF28" s="616"/>
      <c r="DG28" s="616"/>
      <c r="DH28" s="616"/>
      <c r="DI28" s="616"/>
      <c r="DJ28" s="616"/>
      <c r="DK28" s="617"/>
      <c r="DL28" s="621">
        <v>4053484</v>
      </c>
      <c r="DM28" s="616"/>
      <c r="DN28" s="616"/>
      <c r="DO28" s="616"/>
      <c r="DP28" s="616"/>
      <c r="DQ28" s="616"/>
      <c r="DR28" s="616"/>
      <c r="DS28" s="616"/>
      <c r="DT28" s="616"/>
      <c r="DU28" s="616"/>
      <c r="DV28" s="617"/>
      <c r="DW28" s="618">
        <v>19.2</v>
      </c>
      <c r="DX28" s="628"/>
      <c r="DY28" s="628"/>
      <c r="DZ28" s="628"/>
      <c r="EA28" s="628"/>
      <c r="EB28" s="628"/>
      <c r="EC28" s="649"/>
    </row>
    <row r="29" spans="2:133" ht="11.25" customHeight="1" x14ac:dyDescent="0.2">
      <c r="B29" s="612" t="s">
        <v>306</v>
      </c>
      <c r="C29" s="613"/>
      <c r="D29" s="613"/>
      <c r="E29" s="613"/>
      <c r="F29" s="613"/>
      <c r="G29" s="613"/>
      <c r="H29" s="613"/>
      <c r="I29" s="613"/>
      <c r="J29" s="613"/>
      <c r="K29" s="613"/>
      <c r="L29" s="613"/>
      <c r="M29" s="613"/>
      <c r="N29" s="613"/>
      <c r="O29" s="613"/>
      <c r="P29" s="613"/>
      <c r="Q29" s="614"/>
      <c r="R29" s="615">
        <v>270378</v>
      </c>
      <c r="S29" s="616"/>
      <c r="T29" s="616"/>
      <c r="U29" s="616"/>
      <c r="V29" s="616"/>
      <c r="W29" s="616"/>
      <c r="X29" s="616"/>
      <c r="Y29" s="617"/>
      <c r="Z29" s="642">
        <v>0.6</v>
      </c>
      <c r="AA29" s="642"/>
      <c r="AB29" s="642"/>
      <c r="AC29" s="642"/>
      <c r="AD29" s="643" t="s">
        <v>128</v>
      </c>
      <c r="AE29" s="643"/>
      <c r="AF29" s="643"/>
      <c r="AG29" s="643"/>
      <c r="AH29" s="643"/>
      <c r="AI29" s="643"/>
      <c r="AJ29" s="643"/>
      <c r="AK29" s="643"/>
      <c r="AL29" s="618" t="s">
        <v>128</v>
      </c>
      <c r="AM29" s="619"/>
      <c r="AN29" s="619"/>
      <c r="AO29" s="644"/>
      <c r="AP29" s="592"/>
      <c r="AQ29" s="593"/>
      <c r="AR29" s="593"/>
      <c r="AS29" s="593"/>
      <c r="AT29" s="593"/>
      <c r="AU29" s="593"/>
      <c r="AV29" s="593"/>
      <c r="AW29" s="593"/>
      <c r="AX29" s="593"/>
      <c r="AY29" s="593"/>
      <c r="AZ29" s="593"/>
      <c r="BA29" s="593"/>
      <c r="BB29" s="593"/>
      <c r="BC29" s="593"/>
      <c r="BD29" s="593"/>
      <c r="BE29" s="593"/>
      <c r="BF29" s="594"/>
      <c r="BG29" s="615"/>
      <c r="BH29" s="616"/>
      <c r="BI29" s="616"/>
      <c r="BJ29" s="616"/>
      <c r="BK29" s="616"/>
      <c r="BL29" s="616"/>
      <c r="BM29" s="616"/>
      <c r="BN29" s="617"/>
      <c r="BO29" s="642"/>
      <c r="BP29" s="642"/>
      <c r="BQ29" s="642"/>
      <c r="BR29" s="642"/>
      <c r="BS29" s="643"/>
      <c r="BT29" s="643"/>
      <c r="BU29" s="643"/>
      <c r="BV29" s="643"/>
      <c r="BW29" s="643"/>
      <c r="BX29" s="643"/>
      <c r="BY29" s="643"/>
      <c r="BZ29" s="643"/>
      <c r="CA29" s="643"/>
      <c r="CB29" s="701"/>
      <c r="CD29" s="702" t="s">
        <v>307</v>
      </c>
      <c r="CE29" s="703"/>
      <c r="CF29" s="657" t="s">
        <v>71</v>
      </c>
      <c r="CG29" s="654"/>
      <c r="CH29" s="654"/>
      <c r="CI29" s="654"/>
      <c r="CJ29" s="654"/>
      <c r="CK29" s="654"/>
      <c r="CL29" s="654"/>
      <c r="CM29" s="654"/>
      <c r="CN29" s="654"/>
      <c r="CO29" s="654"/>
      <c r="CP29" s="654"/>
      <c r="CQ29" s="655"/>
      <c r="CR29" s="615">
        <v>4138955</v>
      </c>
      <c r="CS29" s="626"/>
      <c r="CT29" s="626"/>
      <c r="CU29" s="626"/>
      <c r="CV29" s="626"/>
      <c r="CW29" s="626"/>
      <c r="CX29" s="626"/>
      <c r="CY29" s="627"/>
      <c r="CZ29" s="618">
        <v>9.6</v>
      </c>
      <c r="DA29" s="628"/>
      <c r="DB29" s="628"/>
      <c r="DC29" s="629"/>
      <c r="DD29" s="621">
        <v>4053470</v>
      </c>
      <c r="DE29" s="626"/>
      <c r="DF29" s="626"/>
      <c r="DG29" s="626"/>
      <c r="DH29" s="626"/>
      <c r="DI29" s="626"/>
      <c r="DJ29" s="626"/>
      <c r="DK29" s="627"/>
      <c r="DL29" s="621">
        <v>4053470</v>
      </c>
      <c r="DM29" s="626"/>
      <c r="DN29" s="626"/>
      <c r="DO29" s="626"/>
      <c r="DP29" s="626"/>
      <c r="DQ29" s="626"/>
      <c r="DR29" s="626"/>
      <c r="DS29" s="626"/>
      <c r="DT29" s="626"/>
      <c r="DU29" s="626"/>
      <c r="DV29" s="627"/>
      <c r="DW29" s="618">
        <v>19.2</v>
      </c>
      <c r="DX29" s="628"/>
      <c r="DY29" s="628"/>
      <c r="DZ29" s="628"/>
      <c r="EA29" s="628"/>
      <c r="EB29" s="628"/>
      <c r="EC29" s="649"/>
    </row>
    <row r="30" spans="2:133" ht="11.25" customHeight="1" x14ac:dyDescent="0.2">
      <c r="B30" s="612" t="s">
        <v>308</v>
      </c>
      <c r="C30" s="613"/>
      <c r="D30" s="613"/>
      <c r="E30" s="613"/>
      <c r="F30" s="613"/>
      <c r="G30" s="613"/>
      <c r="H30" s="613"/>
      <c r="I30" s="613"/>
      <c r="J30" s="613"/>
      <c r="K30" s="613"/>
      <c r="L30" s="613"/>
      <c r="M30" s="613"/>
      <c r="N30" s="613"/>
      <c r="O30" s="613"/>
      <c r="P30" s="613"/>
      <c r="Q30" s="614"/>
      <c r="R30" s="615">
        <v>324648</v>
      </c>
      <c r="S30" s="616"/>
      <c r="T30" s="616"/>
      <c r="U30" s="616"/>
      <c r="V30" s="616"/>
      <c r="W30" s="616"/>
      <c r="X30" s="616"/>
      <c r="Y30" s="617"/>
      <c r="Z30" s="642">
        <v>0.7</v>
      </c>
      <c r="AA30" s="642"/>
      <c r="AB30" s="642"/>
      <c r="AC30" s="642"/>
      <c r="AD30" s="643">
        <v>89826</v>
      </c>
      <c r="AE30" s="643"/>
      <c r="AF30" s="643"/>
      <c r="AG30" s="643"/>
      <c r="AH30" s="643"/>
      <c r="AI30" s="643"/>
      <c r="AJ30" s="643"/>
      <c r="AK30" s="643"/>
      <c r="AL30" s="618">
        <v>0.5</v>
      </c>
      <c r="AM30" s="619"/>
      <c r="AN30" s="619"/>
      <c r="AO30" s="644"/>
      <c r="AP30" s="674" t="s">
        <v>226</v>
      </c>
      <c r="AQ30" s="675"/>
      <c r="AR30" s="675"/>
      <c r="AS30" s="675"/>
      <c r="AT30" s="675"/>
      <c r="AU30" s="675"/>
      <c r="AV30" s="675"/>
      <c r="AW30" s="675"/>
      <c r="AX30" s="675"/>
      <c r="AY30" s="675"/>
      <c r="AZ30" s="675"/>
      <c r="BA30" s="675"/>
      <c r="BB30" s="675"/>
      <c r="BC30" s="675"/>
      <c r="BD30" s="675"/>
      <c r="BE30" s="675"/>
      <c r="BF30" s="676"/>
      <c r="BG30" s="674" t="s">
        <v>309</v>
      </c>
      <c r="BH30" s="699"/>
      <c r="BI30" s="699"/>
      <c r="BJ30" s="699"/>
      <c r="BK30" s="699"/>
      <c r="BL30" s="699"/>
      <c r="BM30" s="699"/>
      <c r="BN30" s="699"/>
      <c r="BO30" s="699"/>
      <c r="BP30" s="699"/>
      <c r="BQ30" s="700"/>
      <c r="BR30" s="674" t="s">
        <v>310</v>
      </c>
      <c r="BS30" s="699"/>
      <c r="BT30" s="699"/>
      <c r="BU30" s="699"/>
      <c r="BV30" s="699"/>
      <c r="BW30" s="699"/>
      <c r="BX30" s="699"/>
      <c r="BY30" s="699"/>
      <c r="BZ30" s="699"/>
      <c r="CA30" s="699"/>
      <c r="CB30" s="700"/>
      <c r="CD30" s="704"/>
      <c r="CE30" s="705"/>
      <c r="CF30" s="657" t="s">
        <v>311</v>
      </c>
      <c r="CG30" s="654"/>
      <c r="CH30" s="654"/>
      <c r="CI30" s="654"/>
      <c r="CJ30" s="654"/>
      <c r="CK30" s="654"/>
      <c r="CL30" s="654"/>
      <c r="CM30" s="654"/>
      <c r="CN30" s="654"/>
      <c r="CO30" s="654"/>
      <c r="CP30" s="654"/>
      <c r="CQ30" s="655"/>
      <c r="CR30" s="615">
        <v>3951838</v>
      </c>
      <c r="CS30" s="616"/>
      <c r="CT30" s="616"/>
      <c r="CU30" s="616"/>
      <c r="CV30" s="616"/>
      <c r="CW30" s="616"/>
      <c r="CX30" s="616"/>
      <c r="CY30" s="617"/>
      <c r="CZ30" s="618">
        <v>9.1</v>
      </c>
      <c r="DA30" s="628"/>
      <c r="DB30" s="628"/>
      <c r="DC30" s="629"/>
      <c r="DD30" s="621">
        <v>3866353</v>
      </c>
      <c r="DE30" s="616"/>
      <c r="DF30" s="616"/>
      <c r="DG30" s="616"/>
      <c r="DH30" s="616"/>
      <c r="DI30" s="616"/>
      <c r="DJ30" s="616"/>
      <c r="DK30" s="617"/>
      <c r="DL30" s="621">
        <v>3866353</v>
      </c>
      <c r="DM30" s="616"/>
      <c r="DN30" s="616"/>
      <c r="DO30" s="616"/>
      <c r="DP30" s="616"/>
      <c r="DQ30" s="616"/>
      <c r="DR30" s="616"/>
      <c r="DS30" s="616"/>
      <c r="DT30" s="616"/>
      <c r="DU30" s="616"/>
      <c r="DV30" s="617"/>
      <c r="DW30" s="618">
        <v>18.3</v>
      </c>
      <c r="DX30" s="628"/>
      <c r="DY30" s="628"/>
      <c r="DZ30" s="628"/>
      <c r="EA30" s="628"/>
      <c r="EB30" s="628"/>
      <c r="EC30" s="649"/>
    </row>
    <row r="31" spans="2:133" ht="11.25" customHeight="1" x14ac:dyDescent="0.2">
      <c r="B31" s="612" t="s">
        <v>312</v>
      </c>
      <c r="C31" s="613"/>
      <c r="D31" s="613"/>
      <c r="E31" s="613"/>
      <c r="F31" s="613"/>
      <c r="G31" s="613"/>
      <c r="H31" s="613"/>
      <c r="I31" s="613"/>
      <c r="J31" s="613"/>
      <c r="K31" s="613"/>
      <c r="L31" s="613"/>
      <c r="M31" s="613"/>
      <c r="N31" s="613"/>
      <c r="O31" s="613"/>
      <c r="P31" s="613"/>
      <c r="Q31" s="614"/>
      <c r="R31" s="615">
        <v>430378</v>
      </c>
      <c r="S31" s="616"/>
      <c r="T31" s="616"/>
      <c r="U31" s="616"/>
      <c r="V31" s="616"/>
      <c r="W31" s="616"/>
      <c r="X31" s="616"/>
      <c r="Y31" s="617"/>
      <c r="Z31" s="642">
        <v>1</v>
      </c>
      <c r="AA31" s="642"/>
      <c r="AB31" s="642"/>
      <c r="AC31" s="642"/>
      <c r="AD31" s="643" t="s">
        <v>128</v>
      </c>
      <c r="AE31" s="643"/>
      <c r="AF31" s="643"/>
      <c r="AG31" s="643"/>
      <c r="AH31" s="643"/>
      <c r="AI31" s="643"/>
      <c r="AJ31" s="643"/>
      <c r="AK31" s="643"/>
      <c r="AL31" s="618" t="s">
        <v>128</v>
      </c>
      <c r="AM31" s="619"/>
      <c r="AN31" s="619"/>
      <c r="AO31" s="644"/>
      <c r="AP31" s="688" t="s">
        <v>313</v>
      </c>
      <c r="AQ31" s="689"/>
      <c r="AR31" s="689"/>
      <c r="AS31" s="689"/>
      <c r="AT31" s="694" t="s">
        <v>314</v>
      </c>
      <c r="AU31" s="343"/>
      <c r="AV31" s="343"/>
      <c r="AW31" s="343"/>
      <c r="AX31" s="681" t="s">
        <v>190</v>
      </c>
      <c r="AY31" s="682"/>
      <c r="AZ31" s="682"/>
      <c r="BA31" s="682"/>
      <c r="BB31" s="682"/>
      <c r="BC31" s="682"/>
      <c r="BD31" s="682"/>
      <c r="BE31" s="682"/>
      <c r="BF31" s="683"/>
      <c r="BG31" s="684">
        <v>99.4</v>
      </c>
      <c r="BH31" s="685"/>
      <c r="BI31" s="685"/>
      <c r="BJ31" s="685"/>
      <c r="BK31" s="685"/>
      <c r="BL31" s="685"/>
      <c r="BM31" s="686">
        <v>98.3</v>
      </c>
      <c r="BN31" s="685"/>
      <c r="BO31" s="685"/>
      <c r="BP31" s="685"/>
      <c r="BQ31" s="687"/>
      <c r="BR31" s="684">
        <v>98.1</v>
      </c>
      <c r="BS31" s="685"/>
      <c r="BT31" s="685"/>
      <c r="BU31" s="685"/>
      <c r="BV31" s="685"/>
      <c r="BW31" s="685"/>
      <c r="BX31" s="686">
        <v>97.1</v>
      </c>
      <c r="BY31" s="685"/>
      <c r="BZ31" s="685"/>
      <c r="CA31" s="685"/>
      <c r="CB31" s="687"/>
      <c r="CD31" s="704"/>
      <c r="CE31" s="705"/>
      <c r="CF31" s="657" t="s">
        <v>315</v>
      </c>
      <c r="CG31" s="654"/>
      <c r="CH31" s="654"/>
      <c r="CI31" s="654"/>
      <c r="CJ31" s="654"/>
      <c r="CK31" s="654"/>
      <c r="CL31" s="654"/>
      <c r="CM31" s="654"/>
      <c r="CN31" s="654"/>
      <c r="CO31" s="654"/>
      <c r="CP31" s="654"/>
      <c r="CQ31" s="655"/>
      <c r="CR31" s="615">
        <v>187117</v>
      </c>
      <c r="CS31" s="626"/>
      <c r="CT31" s="626"/>
      <c r="CU31" s="626"/>
      <c r="CV31" s="626"/>
      <c r="CW31" s="626"/>
      <c r="CX31" s="626"/>
      <c r="CY31" s="627"/>
      <c r="CZ31" s="618">
        <v>0.4</v>
      </c>
      <c r="DA31" s="628"/>
      <c r="DB31" s="628"/>
      <c r="DC31" s="629"/>
      <c r="DD31" s="621">
        <v>187117</v>
      </c>
      <c r="DE31" s="626"/>
      <c r="DF31" s="626"/>
      <c r="DG31" s="626"/>
      <c r="DH31" s="626"/>
      <c r="DI31" s="626"/>
      <c r="DJ31" s="626"/>
      <c r="DK31" s="627"/>
      <c r="DL31" s="621">
        <v>187117</v>
      </c>
      <c r="DM31" s="626"/>
      <c r="DN31" s="626"/>
      <c r="DO31" s="626"/>
      <c r="DP31" s="626"/>
      <c r="DQ31" s="626"/>
      <c r="DR31" s="626"/>
      <c r="DS31" s="626"/>
      <c r="DT31" s="626"/>
      <c r="DU31" s="626"/>
      <c r="DV31" s="627"/>
      <c r="DW31" s="618">
        <v>0.9</v>
      </c>
      <c r="DX31" s="628"/>
      <c r="DY31" s="628"/>
      <c r="DZ31" s="628"/>
      <c r="EA31" s="628"/>
      <c r="EB31" s="628"/>
      <c r="EC31" s="649"/>
    </row>
    <row r="32" spans="2:133" ht="11.25" customHeight="1" x14ac:dyDescent="0.2">
      <c r="B32" s="612" t="s">
        <v>316</v>
      </c>
      <c r="C32" s="613"/>
      <c r="D32" s="613"/>
      <c r="E32" s="613"/>
      <c r="F32" s="613"/>
      <c r="G32" s="613"/>
      <c r="H32" s="613"/>
      <c r="I32" s="613"/>
      <c r="J32" s="613"/>
      <c r="K32" s="613"/>
      <c r="L32" s="613"/>
      <c r="M32" s="613"/>
      <c r="N32" s="613"/>
      <c r="O32" s="613"/>
      <c r="P32" s="613"/>
      <c r="Q32" s="614"/>
      <c r="R32" s="615">
        <v>9688265</v>
      </c>
      <c r="S32" s="616"/>
      <c r="T32" s="616"/>
      <c r="U32" s="616"/>
      <c r="V32" s="616"/>
      <c r="W32" s="616"/>
      <c r="X32" s="616"/>
      <c r="Y32" s="617"/>
      <c r="Z32" s="642">
        <v>21.5</v>
      </c>
      <c r="AA32" s="642"/>
      <c r="AB32" s="642"/>
      <c r="AC32" s="642"/>
      <c r="AD32" s="643" t="s">
        <v>128</v>
      </c>
      <c r="AE32" s="643"/>
      <c r="AF32" s="643"/>
      <c r="AG32" s="643"/>
      <c r="AH32" s="643"/>
      <c r="AI32" s="643"/>
      <c r="AJ32" s="643"/>
      <c r="AK32" s="643"/>
      <c r="AL32" s="618" t="s">
        <v>128</v>
      </c>
      <c r="AM32" s="619"/>
      <c r="AN32" s="619"/>
      <c r="AO32" s="644"/>
      <c r="AP32" s="690"/>
      <c r="AQ32" s="691"/>
      <c r="AR32" s="691"/>
      <c r="AS32" s="691"/>
      <c r="AT32" s="695"/>
      <c r="AU32" s="346" t="s">
        <v>317</v>
      </c>
      <c r="AV32" s="346"/>
      <c r="AW32" s="346"/>
      <c r="AX32" s="612" t="s">
        <v>318</v>
      </c>
      <c r="AY32" s="613"/>
      <c r="AZ32" s="613"/>
      <c r="BA32" s="613"/>
      <c r="BB32" s="613"/>
      <c r="BC32" s="613"/>
      <c r="BD32" s="613"/>
      <c r="BE32" s="613"/>
      <c r="BF32" s="614"/>
      <c r="BG32" s="697">
        <v>99.3</v>
      </c>
      <c r="BH32" s="626"/>
      <c r="BI32" s="626"/>
      <c r="BJ32" s="626"/>
      <c r="BK32" s="626"/>
      <c r="BL32" s="626"/>
      <c r="BM32" s="619">
        <v>98.4</v>
      </c>
      <c r="BN32" s="698"/>
      <c r="BO32" s="698"/>
      <c r="BP32" s="698"/>
      <c r="BQ32" s="653"/>
      <c r="BR32" s="697">
        <v>99</v>
      </c>
      <c r="BS32" s="626"/>
      <c r="BT32" s="626"/>
      <c r="BU32" s="626"/>
      <c r="BV32" s="626"/>
      <c r="BW32" s="626"/>
      <c r="BX32" s="619">
        <v>98.1</v>
      </c>
      <c r="BY32" s="698"/>
      <c r="BZ32" s="698"/>
      <c r="CA32" s="698"/>
      <c r="CB32" s="653"/>
      <c r="CD32" s="706"/>
      <c r="CE32" s="707"/>
      <c r="CF32" s="657" t="s">
        <v>319</v>
      </c>
      <c r="CG32" s="654"/>
      <c r="CH32" s="654"/>
      <c r="CI32" s="654"/>
      <c r="CJ32" s="654"/>
      <c r="CK32" s="654"/>
      <c r="CL32" s="654"/>
      <c r="CM32" s="654"/>
      <c r="CN32" s="654"/>
      <c r="CO32" s="654"/>
      <c r="CP32" s="654"/>
      <c r="CQ32" s="655"/>
      <c r="CR32" s="615">
        <v>14</v>
      </c>
      <c r="CS32" s="616"/>
      <c r="CT32" s="616"/>
      <c r="CU32" s="616"/>
      <c r="CV32" s="616"/>
      <c r="CW32" s="616"/>
      <c r="CX32" s="616"/>
      <c r="CY32" s="617"/>
      <c r="CZ32" s="618">
        <v>0</v>
      </c>
      <c r="DA32" s="628"/>
      <c r="DB32" s="628"/>
      <c r="DC32" s="629"/>
      <c r="DD32" s="621">
        <v>14</v>
      </c>
      <c r="DE32" s="616"/>
      <c r="DF32" s="616"/>
      <c r="DG32" s="616"/>
      <c r="DH32" s="616"/>
      <c r="DI32" s="616"/>
      <c r="DJ32" s="616"/>
      <c r="DK32" s="617"/>
      <c r="DL32" s="621">
        <v>14</v>
      </c>
      <c r="DM32" s="616"/>
      <c r="DN32" s="616"/>
      <c r="DO32" s="616"/>
      <c r="DP32" s="616"/>
      <c r="DQ32" s="616"/>
      <c r="DR32" s="616"/>
      <c r="DS32" s="616"/>
      <c r="DT32" s="616"/>
      <c r="DU32" s="616"/>
      <c r="DV32" s="617"/>
      <c r="DW32" s="618">
        <v>0</v>
      </c>
      <c r="DX32" s="628"/>
      <c r="DY32" s="628"/>
      <c r="DZ32" s="628"/>
      <c r="EA32" s="628"/>
      <c r="EB32" s="628"/>
      <c r="EC32" s="649"/>
    </row>
    <row r="33" spans="2:133" ht="11.25" customHeight="1" x14ac:dyDescent="0.2">
      <c r="B33" s="678" t="s">
        <v>320</v>
      </c>
      <c r="C33" s="679"/>
      <c r="D33" s="679"/>
      <c r="E33" s="679"/>
      <c r="F33" s="679"/>
      <c r="G33" s="679"/>
      <c r="H33" s="679"/>
      <c r="I33" s="679"/>
      <c r="J33" s="679"/>
      <c r="K33" s="679"/>
      <c r="L33" s="679"/>
      <c r="M33" s="679"/>
      <c r="N33" s="679"/>
      <c r="O33" s="679"/>
      <c r="P33" s="679"/>
      <c r="Q33" s="680"/>
      <c r="R33" s="615" t="s">
        <v>128</v>
      </c>
      <c r="S33" s="616"/>
      <c r="T33" s="616"/>
      <c r="U33" s="616"/>
      <c r="V33" s="616"/>
      <c r="W33" s="616"/>
      <c r="X33" s="616"/>
      <c r="Y33" s="617"/>
      <c r="Z33" s="642" t="s">
        <v>128</v>
      </c>
      <c r="AA33" s="642"/>
      <c r="AB33" s="642"/>
      <c r="AC33" s="642"/>
      <c r="AD33" s="643" t="s">
        <v>128</v>
      </c>
      <c r="AE33" s="643"/>
      <c r="AF33" s="643"/>
      <c r="AG33" s="643"/>
      <c r="AH33" s="643"/>
      <c r="AI33" s="643"/>
      <c r="AJ33" s="643"/>
      <c r="AK33" s="643"/>
      <c r="AL33" s="618" t="s">
        <v>128</v>
      </c>
      <c r="AM33" s="619"/>
      <c r="AN33" s="619"/>
      <c r="AO33" s="644"/>
      <c r="AP33" s="692"/>
      <c r="AQ33" s="693"/>
      <c r="AR33" s="693"/>
      <c r="AS33" s="693"/>
      <c r="AT33" s="696"/>
      <c r="AU33" s="341"/>
      <c r="AV33" s="341"/>
      <c r="AW33" s="341"/>
      <c r="AX33" s="592" t="s">
        <v>321</v>
      </c>
      <c r="AY33" s="593"/>
      <c r="AZ33" s="593"/>
      <c r="BA33" s="593"/>
      <c r="BB33" s="593"/>
      <c r="BC33" s="593"/>
      <c r="BD33" s="593"/>
      <c r="BE33" s="593"/>
      <c r="BF33" s="594"/>
      <c r="BG33" s="677">
        <v>99.4</v>
      </c>
      <c r="BH33" s="596"/>
      <c r="BI33" s="596"/>
      <c r="BJ33" s="596"/>
      <c r="BK33" s="596"/>
      <c r="BL33" s="596"/>
      <c r="BM33" s="634">
        <v>98.2</v>
      </c>
      <c r="BN33" s="596"/>
      <c r="BO33" s="596"/>
      <c r="BP33" s="596"/>
      <c r="BQ33" s="645"/>
      <c r="BR33" s="677">
        <v>97</v>
      </c>
      <c r="BS33" s="596"/>
      <c r="BT33" s="596"/>
      <c r="BU33" s="596"/>
      <c r="BV33" s="596"/>
      <c r="BW33" s="596"/>
      <c r="BX33" s="634">
        <v>96</v>
      </c>
      <c r="BY33" s="596"/>
      <c r="BZ33" s="596"/>
      <c r="CA33" s="596"/>
      <c r="CB33" s="645"/>
      <c r="CD33" s="657" t="s">
        <v>322</v>
      </c>
      <c r="CE33" s="654"/>
      <c r="CF33" s="654"/>
      <c r="CG33" s="654"/>
      <c r="CH33" s="654"/>
      <c r="CI33" s="654"/>
      <c r="CJ33" s="654"/>
      <c r="CK33" s="654"/>
      <c r="CL33" s="654"/>
      <c r="CM33" s="654"/>
      <c r="CN33" s="654"/>
      <c r="CO33" s="654"/>
      <c r="CP33" s="654"/>
      <c r="CQ33" s="655"/>
      <c r="CR33" s="615">
        <v>18807205</v>
      </c>
      <c r="CS33" s="626"/>
      <c r="CT33" s="626"/>
      <c r="CU33" s="626"/>
      <c r="CV33" s="626"/>
      <c r="CW33" s="626"/>
      <c r="CX33" s="626"/>
      <c r="CY33" s="627"/>
      <c r="CZ33" s="618">
        <v>43.5</v>
      </c>
      <c r="DA33" s="628"/>
      <c r="DB33" s="628"/>
      <c r="DC33" s="629"/>
      <c r="DD33" s="621">
        <v>10648077</v>
      </c>
      <c r="DE33" s="626"/>
      <c r="DF33" s="626"/>
      <c r="DG33" s="626"/>
      <c r="DH33" s="626"/>
      <c r="DI33" s="626"/>
      <c r="DJ33" s="626"/>
      <c r="DK33" s="627"/>
      <c r="DL33" s="621">
        <v>7657242</v>
      </c>
      <c r="DM33" s="626"/>
      <c r="DN33" s="626"/>
      <c r="DO33" s="626"/>
      <c r="DP33" s="626"/>
      <c r="DQ33" s="626"/>
      <c r="DR33" s="626"/>
      <c r="DS33" s="626"/>
      <c r="DT33" s="626"/>
      <c r="DU33" s="626"/>
      <c r="DV33" s="627"/>
      <c r="DW33" s="618">
        <v>36.299999999999997</v>
      </c>
      <c r="DX33" s="628"/>
      <c r="DY33" s="628"/>
      <c r="DZ33" s="628"/>
      <c r="EA33" s="628"/>
      <c r="EB33" s="628"/>
      <c r="EC33" s="649"/>
    </row>
    <row r="34" spans="2:133" ht="11.25" customHeight="1" x14ac:dyDescent="0.2">
      <c r="B34" s="612" t="s">
        <v>323</v>
      </c>
      <c r="C34" s="613"/>
      <c r="D34" s="613"/>
      <c r="E34" s="613"/>
      <c r="F34" s="613"/>
      <c r="G34" s="613"/>
      <c r="H34" s="613"/>
      <c r="I34" s="613"/>
      <c r="J34" s="613"/>
      <c r="K34" s="613"/>
      <c r="L34" s="613"/>
      <c r="M34" s="613"/>
      <c r="N34" s="613"/>
      <c r="O34" s="613"/>
      <c r="P34" s="613"/>
      <c r="Q34" s="614"/>
      <c r="R34" s="615">
        <v>3191062</v>
      </c>
      <c r="S34" s="616"/>
      <c r="T34" s="616"/>
      <c r="U34" s="616"/>
      <c r="V34" s="616"/>
      <c r="W34" s="616"/>
      <c r="X34" s="616"/>
      <c r="Y34" s="617"/>
      <c r="Z34" s="642">
        <v>7.1</v>
      </c>
      <c r="AA34" s="642"/>
      <c r="AB34" s="642"/>
      <c r="AC34" s="642"/>
      <c r="AD34" s="643" t="s">
        <v>128</v>
      </c>
      <c r="AE34" s="643"/>
      <c r="AF34" s="643"/>
      <c r="AG34" s="643"/>
      <c r="AH34" s="643"/>
      <c r="AI34" s="643"/>
      <c r="AJ34" s="643"/>
      <c r="AK34" s="643"/>
      <c r="AL34" s="618" t="s">
        <v>128</v>
      </c>
      <c r="AM34" s="619"/>
      <c r="AN34" s="619"/>
      <c r="AO34" s="644"/>
      <c r="AP34" s="207"/>
      <c r="AQ34" s="208"/>
      <c r="AR34" s="346"/>
      <c r="AS34" s="343"/>
      <c r="AT34" s="343"/>
      <c r="AU34" s="343"/>
      <c r="AV34" s="343"/>
      <c r="AW34" s="343"/>
      <c r="AX34" s="343"/>
      <c r="AY34" s="343"/>
      <c r="AZ34" s="343"/>
      <c r="BA34" s="343"/>
      <c r="BB34" s="343"/>
      <c r="BC34" s="343"/>
      <c r="BD34" s="343"/>
      <c r="BE34" s="343"/>
      <c r="BF34" s="343"/>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57" t="s">
        <v>324</v>
      </c>
      <c r="CE34" s="654"/>
      <c r="CF34" s="654"/>
      <c r="CG34" s="654"/>
      <c r="CH34" s="654"/>
      <c r="CI34" s="654"/>
      <c r="CJ34" s="654"/>
      <c r="CK34" s="654"/>
      <c r="CL34" s="654"/>
      <c r="CM34" s="654"/>
      <c r="CN34" s="654"/>
      <c r="CO34" s="654"/>
      <c r="CP34" s="654"/>
      <c r="CQ34" s="655"/>
      <c r="CR34" s="615">
        <v>6091253</v>
      </c>
      <c r="CS34" s="616"/>
      <c r="CT34" s="616"/>
      <c r="CU34" s="616"/>
      <c r="CV34" s="616"/>
      <c r="CW34" s="616"/>
      <c r="CX34" s="616"/>
      <c r="CY34" s="617"/>
      <c r="CZ34" s="618">
        <v>14.1</v>
      </c>
      <c r="DA34" s="628"/>
      <c r="DB34" s="628"/>
      <c r="DC34" s="629"/>
      <c r="DD34" s="621">
        <v>2785606</v>
      </c>
      <c r="DE34" s="616"/>
      <c r="DF34" s="616"/>
      <c r="DG34" s="616"/>
      <c r="DH34" s="616"/>
      <c r="DI34" s="616"/>
      <c r="DJ34" s="616"/>
      <c r="DK34" s="617"/>
      <c r="DL34" s="621">
        <v>1808830</v>
      </c>
      <c r="DM34" s="616"/>
      <c r="DN34" s="616"/>
      <c r="DO34" s="616"/>
      <c r="DP34" s="616"/>
      <c r="DQ34" s="616"/>
      <c r="DR34" s="616"/>
      <c r="DS34" s="616"/>
      <c r="DT34" s="616"/>
      <c r="DU34" s="616"/>
      <c r="DV34" s="617"/>
      <c r="DW34" s="618">
        <v>8.6</v>
      </c>
      <c r="DX34" s="628"/>
      <c r="DY34" s="628"/>
      <c r="DZ34" s="628"/>
      <c r="EA34" s="628"/>
      <c r="EB34" s="628"/>
      <c r="EC34" s="649"/>
    </row>
    <row r="35" spans="2:133" ht="11.25" customHeight="1" x14ac:dyDescent="0.2">
      <c r="B35" s="612" t="s">
        <v>325</v>
      </c>
      <c r="C35" s="613"/>
      <c r="D35" s="613"/>
      <c r="E35" s="613"/>
      <c r="F35" s="613"/>
      <c r="G35" s="613"/>
      <c r="H35" s="613"/>
      <c r="I35" s="613"/>
      <c r="J35" s="613"/>
      <c r="K35" s="613"/>
      <c r="L35" s="613"/>
      <c r="M35" s="613"/>
      <c r="N35" s="613"/>
      <c r="O35" s="613"/>
      <c r="P35" s="613"/>
      <c r="Q35" s="614"/>
      <c r="R35" s="615">
        <v>90623</v>
      </c>
      <c r="S35" s="616"/>
      <c r="T35" s="616"/>
      <c r="U35" s="616"/>
      <c r="V35" s="616"/>
      <c r="W35" s="616"/>
      <c r="X35" s="616"/>
      <c r="Y35" s="617"/>
      <c r="Z35" s="642">
        <v>0.2</v>
      </c>
      <c r="AA35" s="642"/>
      <c r="AB35" s="642"/>
      <c r="AC35" s="642"/>
      <c r="AD35" s="643" t="s">
        <v>128</v>
      </c>
      <c r="AE35" s="643"/>
      <c r="AF35" s="643"/>
      <c r="AG35" s="643"/>
      <c r="AH35" s="643"/>
      <c r="AI35" s="643"/>
      <c r="AJ35" s="643"/>
      <c r="AK35" s="643"/>
      <c r="AL35" s="618" t="s">
        <v>128</v>
      </c>
      <c r="AM35" s="619"/>
      <c r="AN35" s="619"/>
      <c r="AO35" s="644"/>
      <c r="AP35" s="209"/>
      <c r="AQ35" s="674" t="s">
        <v>326</v>
      </c>
      <c r="AR35" s="675"/>
      <c r="AS35" s="675"/>
      <c r="AT35" s="675"/>
      <c r="AU35" s="675"/>
      <c r="AV35" s="675"/>
      <c r="AW35" s="675"/>
      <c r="AX35" s="675"/>
      <c r="AY35" s="675"/>
      <c r="AZ35" s="675"/>
      <c r="BA35" s="675"/>
      <c r="BB35" s="675"/>
      <c r="BC35" s="675"/>
      <c r="BD35" s="675"/>
      <c r="BE35" s="675"/>
      <c r="BF35" s="676"/>
      <c r="BG35" s="674" t="s">
        <v>327</v>
      </c>
      <c r="BH35" s="675"/>
      <c r="BI35" s="675"/>
      <c r="BJ35" s="675"/>
      <c r="BK35" s="675"/>
      <c r="BL35" s="675"/>
      <c r="BM35" s="675"/>
      <c r="BN35" s="675"/>
      <c r="BO35" s="675"/>
      <c r="BP35" s="675"/>
      <c r="BQ35" s="675"/>
      <c r="BR35" s="675"/>
      <c r="BS35" s="675"/>
      <c r="BT35" s="675"/>
      <c r="BU35" s="675"/>
      <c r="BV35" s="675"/>
      <c r="BW35" s="675"/>
      <c r="BX35" s="675"/>
      <c r="BY35" s="675"/>
      <c r="BZ35" s="675"/>
      <c r="CA35" s="675"/>
      <c r="CB35" s="676"/>
      <c r="CD35" s="657" t="s">
        <v>328</v>
      </c>
      <c r="CE35" s="654"/>
      <c r="CF35" s="654"/>
      <c r="CG35" s="654"/>
      <c r="CH35" s="654"/>
      <c r="CI35" s="654"/>
      <c r="CJ35" s="654"/>
      <c r="CK35" s="654"/>
      <c r="CL35" s="654"/>
      <c r="CM35" s="654"/>
      <c r="CN35" s="654"/>
      <c r="CO35" s="654"/>
      <c r="CP35" s="654"/>
      <c r="CQ35" s="655"/>
      <c r="CR35" s="615">
        <v>203530</v>
      </c>
      <c r="CS35" s="626"/>
      <c r="CT35" s="626"/>
      <c r="CU35" s="626"/>
      <c r="CV35" s="626"/>
      <c r="CW35" s="626"/>
      <c r="CX35" s="626"/>
      <c r="CY35" s="627"/>
      <c r="CZ35" s="618">
        <v>0.5</v>
      </c>
      <c r="DA35" s="628"/>
      <c r="DB35" s="628"/>
      <c r="DC35" s="629"/>
      <c r="DD35" s="621">
        <v>118818</v>
      </c>
      <c r="DE35" s="626"/>
      <c r="DF35" s="626"/>
      <c r="DG35" s="626"/>
      <c r="DH35" s="626"/>
      <c r="DI35" s="626"/>
      <c r="DJ35" s="626"/>
      <c r="DK35" s="627"/>
      <c r="DL35" s="621">
        <v>118818</v>
      </c>
      <c r="DM35" s="626"/>
      <c r="DN35" s="626"/>
      <c r="DO35" s="626"/>
      <c r="DP35" s="626"/>
      <c r="DQ35" s="626"/>
      <c r="DR35" s="626"/>
      <c r="DS35" s="626"/>
      <c r="DT35" s="626"/>
      <c r="DU35" s="626"/>
      <c r="DV35" s="627"/>
      <c r="DW35" s="618">
        <v>0.6</v>
      </c>
      <c r="DX35" s="628"/>
      <c r="DY35" s="628"/>
      <c r="DZ35" s="628"/>
      <c r="EA35" s="628"/>
      <c r="EB35" s="628"/>
      <c r="EC35" s="649"/>
    </row>
    <row r="36" spans="2:133" ht="11.25" customHeight="1" x14ac:dyDescent="0.2">
      <c r="B36" s="612" t="s">
        <v>329</v>
      </c>
      <c r="C36" s="613"/>
      <c r="D36" s="613"/>
      <c r="E36" s="613"/>
      <c r="F36" s="613"/>
      <c r="G36" s="613"/>
      <c r="H36" s="613"/>
      <c r="I36" s="613"/>
      <c r="J36" s="613"/>
      <c r="K36" s="613"/>
      <c r="L36" s="613"/>
      <c r="M36" s="613"/>
      <c r="N36" s="613"/>
      <c r="O36" s="613"/>
      <c r="P36" s="613"/>
      <c r="Q36" s="614"/>
      <c r="R36" s="615">
        <v>3205213</v>
      </c>
      <c r="S36" s="616"/>
      <c r="T36" s="616"/>
      <c r="U36" s="616"/>
      <c r="V36" s="616"/>
      <c r="W36" s="616"/>
      <c r="X36" s="616"/>
      <c r="Y36" s="617"/>
      <c r="Z36" s="642">
        <v>7.1</v>
      </c>
      <c r="AA36" s="642"/>
      <c r="AB36" s="642"/>
      <c r="AC36" s="642"/>
      <c r="AD36" s="643" t="s">
        <v>128</v>
      </c>
      <c r="AE36" s="643"/>
      <c r="AF36" s="643"/>
      <c r="AG36" s="643"/>
      <c r="AH36" s="643"/>
      <c r="AI36" s="643"/>
      <c r="AJ36" s="643"/>
      <c r="AK36" s="643"/>
      <c r="AL36" s="618" t="s">
        <v>128</v>
      </c>
      <c r="AM36" s="619"/>
      <c r="AN36" s="619"/>
      <c r="AO36" s="644"/>
      <c r="AP36" s="209"/>
      <c r="AQ36" s="665" t="s">
        <v>330</v>
      </c>
      <c r="AR36" s="666"/>
      <c r="AS36" s="666"/>
      <c r="AT36" s="666"/>
      <c r="AU36" s="666"/>
      <c r="AV36" s="666"/>
      <c r="AW36" s="666"/>
      <c r="AX36" s="666"/>
      <c r="AY36" s="667"/>
      <c r="AZ36" s="668">
        <v>5002772</v>
      </c>
      <c r="BA36" s="669"/>
      <c r="BB36" s="669"/>
      <c r="BC36" s="669"/>
      <c r="BD36" s="669"/>
      <c r="BE36" s="669"/>
      <c r="BF36" s="670"/>
      <c r="BG36" s="671" t="s">
        <v>331</v>
      </c>
      <c r="BH36" s="672"/>
      <c r="BI36" s="672"/>
      <c r="BJ36" s="672"/>
      <c r="BK36" s="672"/>
      <c r="BL36" s="672"/>
      <c r="BM36" s="672"/>
      <c r="BN36" s="672"/>
      <c r="BO36" s="672"/>
      <c r="BP36" s="672"/>
      <c r="BQ36" s="672"/>
      <c r="BR36" s="672"/>
      <c r="BS36" s="672"/>
      <c r="BT36" s="672"/>
      <c r="BU36" s="673"/>
      <c r="BV36" s="668">
        <v>219347</v>
      </c>
      <c r="BW36" s="669"/>
      <c r="BX36" s="669"/>
      <c r="BY36" s="669"/>
      <c r="BZ36" s="669"/>
      <c r="CA36" s="669"/>
      <c r="CB36" s="670"/>
      <c r="CD36" s="657" t="s">
        <v>332</v>
      </c>
      <c r="CE36" s="654"/>
      <c r="CF36" s="654"/>
      <c r="CG36" s="654"/>
      <c r="CH36" s="654"/>
      <c r="CI36" s="654"/>
      <c r="CJ36" s="654"/>
      <c r="CK36" s="654"/>
      <c r="CL36" s="654"/>
      <c r="CM36" s="654"/>
      <c r="CN36" s="654"/>
      <c r="CO36" s="654"/>
      <c r="CP36" s="654"/>
      <c r="CQ36" s="655"/>
      <c r="CR36" s="615">
        <v>5291507</v>
      </c>
      <c r="CS36" s="616"/>
      <c r="CT36" s="616"/>
      <c r="CU36" s="616"/>
      <c r="CV36" s="616"/>
      <c r="CW36" s="616"/>
      <c r="CX36" s="616"/>
      <c r="CY36" s="617"/>
      <c r="CZ36" s="618">
        <v>12.2</v>
      </c>
      <c r="DA36" s="628"/>
      <c r="DB36" s="628"/>
      <c r="DC36" s="629"/>
      <c r="DD36" s="621">
        <v>4422476</v>
      </c>
      <c r="DE36" s="616"/>
      <c r="DF36" s="616"/>
      <c r="DG36" s="616"/>
      <c r="DH36" s="616"/>
      <c r="DI36" s="616"/>
      <c r="DJ36" s="616"/>
      <c r="DK36" s="617"/>
      <c r="DL36" s="621">
        <v>3327917</v>
      </c>
      <c r="DM36" s="616"/>
      <c r="DN36" s="616"/>
      <c r="DO36" s="616"/>
      <c r="DP36" s="616"/>
      <c r="DQ36" s="616"/>
      <c r="DR36" s="616"/>
      <c r="DS36" s="616"/>
      <c r="DT36" s="616"/>
      <c r="DU36" s="616"/>
      <c r="DV36" s="617"/>
      <c r="DW36" s="618">
        <v>15.8</v>
      </c>
      <c r="DX36" s="628"/>
      <c r="DY36" s="628"/>
      <c r="DZ36" s="628"/>
      <c r="EA36" s="628"/>
      <c r="EB36" s="628"/>
      <c r="EC36" s="649"/>
    </row>
    <row r="37" spans="2:133" ht="11.25" customHeight="1" x14ac:dyDescent="0.2">
      <c r="B37" s="612" t="s">
        <v>333</v>
      </c>
      <c r="C37" s="613"/>
      <c r="D37" s="613"/>
      <c r="E37" s="613"/>
      <c r="F37" s="613"/>
      <c r="G37" s="613"/>
      <c r="H37" s="613"/>
      <c r="I37" s="613"/>
      <c r="J37" s="613"/>
      <c r="K37" s="613"/>
      <c r="L37" s="613"/>
      <c r="M37" s="613"/>
      <c r="N37" s="613"/>
      <c r="O37" s="613"/>
      <c r="P37" s="613"/>
      <c r="Q37" s="614"/>
      <c r="R37" s="615">
        <v>2321186</v>
      </c>
      <c r="S37" s="616"/>
      <c r="T37" s="616"/>
      <c r="U37" s="616"/>
      <c r="V37" s="616"/>
      <c r="W37" s="616"/>
      <c r="X37" s="616"/>
      <c r="Y37" s="617"/>
      <c r="Z37" s="642">
        <v>5.0999999999999996</v>
      </c>
      <c r="AA37" s="642"/>
      <c r="AB37" s="642"/>
      <c r="AC37" s="642"/>
      <c r="AD37" s="643" t="s">
        <v>128</v>
      </c>
      <c r="AE37" s="643"/>
      <c r="AF37" s="643"/>
      <c r="AG37" s="643"/>
      <c r="AH37" s="643"/>
      <c r="AI37" s="643"/>
      <c r="AJ37" s="643"/>
      <c r="AK37" s="643"/>
      <c r="AL37" s="618" t="s">
        <v>128</v>
      </c>
      <c r="AM37" s="619"/>
      <c r="AN37" s="619"/>
      <c r="AO37" s="644"/>
      <c r="AQ37" s="650" t="s">
        <v>334</v>
      </c>
      <c r="AR37" s="651"/>
      <c r="AS37" s="651"/>
      <c r="AT37" s="651"/>
      <c r="AU37" s="651"/>
      <c r="AV37" s="651"/>
      <c r="AW37" s="651"/>
      <c r="AX37" s="651"/>
      <c r="AY37" s="652"/>
      <c r="AZ37" s="615">
        <v>1005633</v>
      </c>
      <c r="BA37" s="616"/>
      <c r="BB37" s="616"/>
      <c r="BC37" s="616"/>
      <c r="BD37" s="626"/>
      <c r="BE37" s="626"/>
      <c r="BF37" s="653"/>
      <c r="BG37" s="657" t="s">
        <v>335</v>
      </c>
      <c r="BH37" s="654"/>
      <c r="BI37" s="654"/>
      <c r="BJ37" s="654"/>
      <c r="BK37" s="654"/>
      <c r="BL37" s="654"/>
      <c r="BM37" s="654"/>
      <c r="BN37" s="654"/>
      <c r="BO37" s="654"/>
      <c r="BP37" s="654"/>
      <c r="BQ37" s="654"/>
      <c r="BR37" s="654"/>
      <c r="BS37" s="654"/>
      <c r="BT37" s="654"/>
      <c r="BU37" s="655"/>
      <c r="BV37" s="615">
        <v>219347</v>
      </c>
      <c r="BW37" s="616"/>
      <c r="BX37" s="616"/>
      <c r="BY37" s="616"/>
      <c r="BZ37" s="616"/>
      <c r="CA37" s="616"/>
      <c r="CB37" s="656"/>
      <c r="CD37" s="657" t="s">
        <v>336</v>
      </c>
      <c r="CE37" s="654"/>
      <c r="CF37" s="654"/>
      <c r="CG37" s="654"/>
      <c r="CH37" s="654"/>
      <c r="CI37" s="654"/>
      <c r="CJ37" s="654"/>
      <c r="CK37" s="654"/>
      <c r="CL37" s="654"/>
      <c r="CM37" s="654"/>
      <c r="CN37" s="654"/>
      <c r="CO37" s="654"/>
      <c r="CP37" s="654"/>
      <c r="CQ37" s="655"/>
      <c r="CR37" s="615">
        <v>1090315</v>
      </c>
      <c r="CS37" s="626"/>
      <c r="CT37" s="626"/>
      <c r="CU37" s="626"/>
      <c r="CV37" s="626"/>
      <c r="CW37" s="626"/>
      <c r="CX37" s="626"/>
      <c r="CY37" s="627"/>
      <c r="CZ37" s="618">
        <v>2.5</v>
      </c>
      <c r="DA37" s="628"/>
      <c r="DB37" s="628"/>
      <c r="DC37" s="629"/>
      <c r="DD37" s="621">
        <v>1090315</v>
      </c>
      <c r="DE37" s="626"/>
      <c r="DF37" s="626"/>
      <c r="DG37" s="626"/>
      <c r="DH37" s="626"/>
      <c r="DI37" s="626"/>
      <c r="DJ37" s="626"/>
      <c r="DK37" s="627"/>
      <c r="DL37" s="621">
        <v>996769</v>
      </c>
      <c r="DM37" s="626"/>
      <c r="DN37" s="626"/>
      <c r="DO37" s="626"/>
      <c r="DP37" s="626"/>
      <c r="DQ37" s="626"/>
      <c r="DR37" s="626"/>
      <c r="DS37" s="626"/>
      <c r="DT37" s="626"/>
      <c r="DU37" s="626"/>
      <c r="DV37" s="627"/>
      <c r="DW37" s="618">
        <v>4.7</v>
      </c>
      <c r="DX37" s="628"/>
      <c r="DY37" s="628"/>
      <c r="DZ37" s="628"/>
      <c r="EA37" s="628"/>
      <c r="EB37" s="628"/>
      <c r="EC37" s="649"/>
    </row>
    <row r="38" spans="2:133" ht="11.25" customHeight="1" x14ac:dyDescent="0.2">
      <c r="B38" s="612" t="s">
        <v>337</v>
      </c>
      <c r="C38" s="613"/>
      <c r="D38" s="613"/>
      <c r="E38" s="613"/>
      <c r="F38" s="613"/>
      <c r="G38" s="613"/>
      <c r="H38" s="613"/>
      <c r="I38" s="613"/>
      <c r="J38" s="613"/>
      <c r="K38" s="613"/>
      <c r="L38" s="613"/>
      <c r="M38" s="613"/>
      <c r="N38" s="613"/>
      <c r="O38" s="613"/>
      <c r="P38" s="613"/>
      <c r="Q38" s="614"/>
      <c r="R38" s="615">
        <v>796067</v>
      </c>
      <c r="S38" s="616"/>
      <c r="T38" s="616"/>
      <c r="U38" s="616"/>
      <c r="V38" s="616"/>
      <c r="W38" s="616"/>
      <c r="X38" s="616"/>
      <c r="Y38" s="617"/>
      <c r="Z38" s="642">
        <v>1.8</v>
      </c>
      <c r="AA38" s="642"/>
      <c r="AB38" s="642"/>
      <c r="AC38" s="642"/>
      <c r="AD38" s="643" t="s">
        <v>128</v>
      </c>
      <c r="AE38" s="643"/>
      <c r="AF38" s="643"/>
      <c r="AG38" s="643"/>
      <c r="AH38" s="643"/>
      <c r="AI38" s="643"/>
      <c r="AJ38" s="643"/>
      <c r="AK38" s="643"/>
      <c r="AL38" s="618" t="s">
        <v>128</v>
      </c>
      <c r="AM38" s="619"/>
      <c r="AN38" s="619"/>
      <c r="AO38" s="644"/>
      <c r="AQ38" s="650" t="s">
        <v>338</v>
      </c>
      <c r="AR38" s="651"/>
      <c r="AS38" s="651"/>
      <c r="AT38" s="651"/>
      <c r="AU38" s="651"/>
      <c r="AV38" s="651"/>
      <c r="AW38" s="651"/>
      <c r="AX38" s="651"/>
      <c r="AY38" s="652"/>
      <c r="AZ38" s="615">
        <v>561224</v>
      </c>
      <c r="BA38" s="616"/>
      <c r="BB38" s="616"/>
      <c r="BC38" s="616"/>
      <c r="BD38" s="626"/>
      <c r="BE38" s="626"/>
      <c r="BF38" s="653"/>
      <c r="BG38" s="657" t="s">
        <v>339</v>
      </c>
      <c r="BH38" s="654"/>
      <c r="BI38" s="654"/>
      <c r="BJ38" s="654"/>
      <c r="BK38" s="654"/>
      <c r="BL38" s="654"/>
      <c r="BM38" s="654"/>
      <c r="BN38" s="654"/>
      <c r="BO38" s="654"/>
      <c r="BP38" s="654"/>
      <c r="BQ38" s="654"/>
      <c r="BR38" s="654"/>
      <c r="BS38" s="654"/>
      <c r="BT38" s="654"/>
      <c r="BU38" s="655"/>
      <c r="BV38" s="615">
        <v>12008</v>
      </c>
      <c r="BW38" s="616"/>
      <c r="BX38" s="616"/>
      <c r="BY38" s="616"/>
      <c r="BZ38" s="616"/>
      <c r="CA38" s="616"/>
      <c r="CB38" s="656"/>
      <c r="CD38" s="657" t="s">
        <v>340</v>
      </c>
      <c r="CE38" s="654"/>
      <c r="CF38" s="654"/>
      <c r="CG38" s="654"/>
      <c r="CH38" s="654"/>
      <c r="CI38" s="654"/>
      <c r="CJ38" s="654"/>
      <c r="CK38" s="654"/>
      <c r="CL38" s="654"/>
      <c r="CM38" s="654"/>
      <c r="CN38" s="654"/>
      <c r="CO38" s="654"/>
      <c r="CP38" s="654"/>
      <c r="CQ38" s="655"/>
      <c r="CR38" s="615">
        <v>3176991</v>
      </c>
      <c r="CS38" s="616"/>
      <c r="CT38" s="616"/>
      <c r="CU38" s="616"/>
      <c r="CV38" s="616"/>
      <c r="CW38" s="616"/>
      <c r="CX38" s="616"/>
      <c r="CY38" s="617"/>
      <c r="CZ38" s="618">
        <v>7.3</v>
      </c>
      <c r="DA38" s="628"/>
      <c r="DB38" s="628"/>
      <c r="DC38" s="629"/>
      <c r="DD38" s="621">
        <v>2526203</v>
      </c>
      <c r="DE38" s="616"/>
      <c r="DF38" s="616"/>
      <c r="DG38" s="616"/>
      <c r="DH38" s="616"/>
      <c r="DI38" s="616"/>
      <c r="DJ38" s="616"/>
      <c r="DK38" s="617"/>
      <c r="DL38" s="621">
        <v>2401677</v>
      </c>
      <c r="DM38" s="616"/>
      <c r="DN38" s="616"/>
      <c r="DO38" s="616"/>
      <c r="DP38" s="616"/>
      <c r="DQ38" s="616"/>
      <c r="DR38" s="616"/>
      <c r="DS38" s="616"/>
      <c r="DT38" s="616"/>
      <c r="DU38" s="616"/>
      <c r="DV38" s="617"/>
      <c r="DW38" s="618">
        <v>11.4</v>
      </c>
      <c r="DX38" s="628"/>
      <c r="DY38" s="628"/>
      <c r="DZ38" s="628"/>
      <c r="EA38" s="628"/>
      <c r="EB38" s="628"/>
      <c r="EC38" s="649"/>
    </row>
    <row r="39" spans="2:133" ht="11.25" customHeight="1" x14ac:dyDescent="0.2">
      <c r="B39" s="612" t="s">
        <v>341</v>
      </c>
      <c r="C39" s="613"/>
      <c r="D39" s="613"/>
      <c r="E39" s="613"/>
      <c r="F39" s="613"/>
      <c r="G39" s="613"/>
      <c r="H39" s="613"/>
      <c r="I39" s="613"/>
      <c r="J39" s="613"/>
      <c r="K39" s="613"/>
      <c r="L39" s="613"/>
      <c r="M39" s="613"/>
      <c r="N39" s="613"/>
      <c r="O39" s="613"/>
      <c r="P39" s="613"/>
      <c r="Q39" s="614"/>
      <c r="R39" s="615">
        <v>343009</v>
      </c>
      <c r="S39" s="616"/>
      <c r="T39" s="616"/>
      <c r="U39" s="616"/>
      <c r="V39" s="616"/>
      <c r="W39" s="616"/>
      <c r="X39" s="616"/>
      <c r="Y39" s="617"/>
      <c r="Z39" s="642">
        <v>0.8</v>
      </c>
      <c r="AA39" s="642"/>
      <c r="AB39" s="642"/>
      <c r="AC39" s="642"/>
      <c r="AD39" s="643">
        <v>13116</v>
      </c>
      <c r="AE39" s="643"/>
      <c r="AF39" s="643"/>
      <c r="AG39" s="643"/>
      <c r="AH39" s="643"/>
      <c r="AI39" s="643"/>
      <c r="AJ39" s="643"/>
      <c r="AK39" s="643"/>
      <c r="AL39" s="618">
        <v>0.1</v>
      </c>
      <c r="AM39" s="619"/>
      <c r="AN39" s="619"/>
      <c r="AO39" s="644"/>
      <c r="AQ39" s="650" t="s">
        <v>342</v>
      </c>
      <c r="AR39" s="651"/>
      <c r="AS39" s="651"/>
      <c r="AT39" s="651"/>
      <c r="AU39" s="651"/>
      <c r="AV39" s="651"/>
      <c r="AW39" s="651"/>
      <c r="AX39" s="651"/>
      <c r="AY39" s="652"/>
      <c r="AZ39" s="615">
        <v>258924</v>
      </c>
      <c r="BA39" s="616"/>
      <c r="BB39" s="616"/>
      <c r="BC39" s="616"/>
      <c r="BD39" s="626"/>
      <c r="BE39" s="626"/>
      <c r="BF39" s="653"/>
      <c r="BG39" s="657" t="s">
        <v>343</v>
      </c>
      <c r="BH39" s="654"/>
      <c r="BI39" s="654"/>
      <c r="BJ39" s="654"/>
      <c r="BK39" s="654"/>
      <c r="BL39" s="654"/>
      <c r="BM39" s="654"/>
      <c r="BN39" s="654"/>
      <c r="BO39" s="654"/>
      <c r="BP39" s="654"/>
      <c r="BQ39" s="654"/>
      <c r="BR39" s="654"/>
      <c r="BS39" s="654"/>
      <c r="BT39" s="654"/>
      <c r="BU39" s="655"/>
      <c r="BV39" s="615">
        <v>18692</v>
      </c>
      <c r="BW39" s="616"/>
      <c r="BX39" s="616"/>
      <c r="BY39" s="616"/>
      <c r="BZ39" s="616"/>
      <c r="CA39" s="616"/>
      <c r="CB39" s="656"/>
      <c r="CD39" s="657" t="s">
        <v>344</v>
      </c>
      <c r="CE39" s="654"/>
      <c r="CF39" s="654"/>
      <c r="CG39" s="654"/>
      <c r="CH39" s="654"/>
      <c r="CI39" s="654"/>
      <c r="CJ39" s="654"/>
      <c r="CK39" s="654"/>
      <c r="CL39" s="654"/>
      <c r="CM39" s="654"/>
      <c r="CN39" s="654"/>
      <c r="CO39" s="654"/>
      <c r="CP39" s="654"/>
      <c r="CQ39" s="655"/>
      <c r="CR39" s="615">
        <v>3881032</v>
      </c>
      <c r="CS39" s="626"/>
      <c r="CT39" s="626"/>
      <c r="CU39" s="626"/>
      <c r="CV39" s="626"/>
      <c r="CW39" s="626"/>
      <c r="CX39" s="626"/>
      <c r="CY39" s="627"/>
      <c r="CZ39" s="618">
        <v>9</v>
      </c>
      <c r="DA39" s="628"/>
      <c r="DB39" s="628"/>
      <c r="DC39" s="629"/>
      <c r="DD39" s="621">
        <v>731132</v>
      </c>
      <c r="DE39" s="626"/>
      <c r="DF39" s="626"/>
      <c r="DG39" s="626"/>
      <c r="DH39" s="626"/>
      <c r="DI39" s="626"/>
      <c r="DJ39" s="626"/>
      <c r="DK39" s="627"/>
      <c r="DL39" s="621" t="s">
        <v>128</v>
      </c>
      <c r="DM39" s="626"/>
      <c r="DN39" s="626"/>
      <c r="DO39" s="626"/>
      <c r="DP39" s="626"/>
      <c r="DQ39" s="626"/>
      <c r="DR39" s="626"/>
      <c r="DS39" s="626"/>
      <c r="DT39" s="626"/>
      <c r="DU39" s="626"/>
      <c r="DV39" s="627"/>
      <c r="DW39" s="618" t="s">
        <v>128</v>
      </c>
      <c r="DX39" s="628"/>
      <c r="DY39" s="628"/>
      <c r="DZ39" s="628"/>
      <c r="EA39" s="628"/>
      <c r="EB39" s="628"/>
      <c r="EC39" s="649"/>
    </row>
    <row r="40" spans="2:133" ht="11.25" customHeight="1" x14ac:dyDescent="0.2">
      <c r="B40" s="612" t="s">
        <v>345</v>
      </c>
      <c r="C40" s="613"/>
      <c r="D40" s="613"/>
      <c r="E40" s="613"/>
      <c r="F40" s="613"/>
      <c r="G40" s="613"/>
      <c r="H40" s="613"/>
      <c r="I40" s="613"/>
      <c r="J40" s="613"/>
      <c r="K40" s="613"/>
      <c r="L40" s="613"/>
      <c r="M40" s="613"/>
      <c r="N40" s="613"/>
      <c r="O40" s="613"/>
      <c r="P40" s="613"/>
      <c r="Q40" s="614"/>
      <c r="R40" s="615">
        <v>3600313</v>
      </c>
      <c r="S40" s="616"/>
      <c r="T40" s="616"/>
      <c r="U40" s="616"/>
      <c r="V40" s="616"/>
      <c r="W40" s="616"/>
      <c r="X40" s="616"/>
      <c r="Y40" s="617"/>
      <c r="Z40" s="642">
        <v>8</v>
      </c>
      <c r="AA40" s="642"/>
      <c r="AB40" s="642"/>
      <c r="AC40" s="642"/>
      <c r="AD40" s="643" t="s">
        <v>128</v>
      </c>
      <c r="AE40" s="643"/>
      <c r="AF40" s="643"/>
      <c r="AG40" s="643"/>
      <c r="AH40" s="643"/>
      <c r="AI40" s="643"/>
      <c r="AJ40" s="643"/>
      <c r="AK40" s="643"/>
      <c r="AL40" s="618" t="s">
        <v>128</v>
      </c>
      <c r="AM40" s="619"/>
      <c r="AN40" s="619"/>
      <c r="AO40" s="644"/>
      <c r="AQ40" s="650" t="s">
        <v>346</v>
      </c>
      <c r="AR40" s="651"/>
      <c r="AS40" s="651"/>
      <c r="AT40" s="651"/>
      <c r="AU40" s="651"/>
      <c r="AV40" s="651"/>
      <c r="AW40" s="651"/>
      <c r="AX40" s="651"/>
      <c r="AY40" s="652"/>
      <c r="AZ40" s="615" t="s">
        <v>128</v>
      </c>
      <c r="BA40" s="616"/>
      <c r="BB40" s="616"/>
      <c r="BC40" s="616"/>
      <c r="BD40" s="626"/>
      <c r="BE40" s="626"/>
      <c r="BF40" s="653"/>
      <c r="BG40" s="658" t="s">
        <v>347</v>
      </c>
      <c r="BH40" s="659"/>
      <c r="BI40" s="659"/>
      <c r="BJ40" s="659"/>
      <c r="BK40" s="659"/>
      <c r="BL40" s="347"/>
      <c r="BM40" s="654" t="s">
        <v>348</v>
      </c>
      <c r="BN40" s="654"/>
      <c r="BO40" s="654"/>
      <c r="BP40" s="654"/>
      <c r="BQ40" s="654"/>
      <c r="BR40" s="654"/>
      <c r="BS40" s="654"/>
      <c r="BT40" s="654"/>
      <c r="BU40" s="655"/>
      <c r="BV40" s="615">
        <v>85</v>
      </c>
      <c r="BW40" s="616"/>
      <c r="BX40" s="616"/>
      <c r="BY40" s="616"/>
      <c r="BZ40" s="616"/>
      <c r="CA40" s="616"/>
      <c r="CB40" s="656"/>
      <c r="CD40" s="657" t="s">
        <v>349</v>
      </c>
      <c r="CE40" s="654"/>
      <c r="CF40" s="654"/>
      <c r="CG40" s="654"/>
      <c r="CH40" s="654"/>
      <c r="CI40" s="654"/>
      <c r="CJ40" s="654"/>
      <c r="CK40" s="654"/>
      <c r="CL40" s="654"/>
      <c r="CM40" s="654"/>
      <c r="CN40" s="654"/>
      <c r="CO40" s="654"/>
      <c r="CP40" s="654"/>
      <c r="CQ40" s="655"/>
      <c r="CR40" s="615">
        <v>162892</v>
      </c>
      <c r="CS40" s="616"/>
      <c r="CT40" s="616"/>
      <c r="CU40" s="616"/>
      <c r="CV40" s="616"/>
      <c r="CW40" s="616"/>
      <c r="CX40" s="616"/>
      <c r="CY40" s="617"/>
      <c r="CZ40" s="618">
        <v>0.4</v>
      </c>
      <c r="DA40" s="628"/>
      <c r="DB40" s="628"/>
      <c r="DC40" s="629"/>
      <c r="DD40" s="621">
        <v>63842</v>
      </c>
      <c r="DE40" s="616"/>
      <c r="DF40" s="616"/>
      <c r="DG40" s="616"/>
      <c r="DH40" s="616"/>
      <c r="DI40" s="616"/>
      <c r="DJ40" s="616"/>
      <c r="DK40" s="617"/>
      <c r="DL40" s="621" t="s">
        <v>128</v>
      </c>
      <c r="DM40" s="616"/>
      <c r="DN40" s="616"/>
      <c r="DO40" s="616"/>
      <c r="DP40" s="616"/>
      <c r="DQ40" s="616"/>
      <c r="DR40" s="616"/>
      <c r="DS40" s="616"/>
      <c r="DT40" s="616"/>
      <c r="DU40" s="616"/>
      <c r="DV40" s="617"/>
      <c r="DW40" s="618" t="s">
        <v>128</v>
      </c>
      <c r="DX40" s="628"/>
      <c r="DY40" s="628"/>
      <c r="DZ40" s="628"/>
      <c r="EA40" s="628"/>
      <c r="EB40" s="628"/>
      <c r="EC40" s="649"/>
    </row>
    <row r="41" spans="2:133" ht="11.25" customHeight="1" x14ac:dyDescent="0.2">
      <c r="B41" s="612" t="s">
        <v>350</v>
      </c>
      <c r="C41" s="613"/>
      <c r="D41" s="613"/>
      <c r="E41" s="613"/>
      <c r="F41" s="613"/>
      <c r="G41" s="613"/>
      <c r="H41" s="613"/>
      <c r="I41" s="613"/>
      <c r="J41" s="613"/>
      <c r="K41" s="613"/>
      <c r="L41" s="613"/>
      <c r="M41" s="613"/>
      <c r="N41" s="613"/>
      <c r="O41" s="613"/>
      <c r="P41" s="613"/>
      <c r="Q41" s="614"/>
      <c r="R41" s="615" t="s">
        <v>128</v>
      </c>
      <c r="S41" s="616"/>
      <c r="T41" s="616"/>
      <c r="U41" s="616"/>
      <c r="V41" s="616"/>
      <c r="W41" s="616"/>
      <c r="X41" s="616"/>
      <c r="Y41" s="617"/>
      <c r="Z41" s="642" t="s">
        <v>128</v>
      </c>
      <c r="AA41" s="642"/>
      <c r="AB41" s="642"/>
      <c r="AC41" s="642"/>
      <c r="AD41" s="643" t="s">
        <v>128</v>
      </c>
      <c r="AE41" s="643"/>
      <c r="AF41" s="643"/>
      <c r="AG41" s="643"/>
      <c r="AH41" s="643"/>
      <c r="AI41" s="643"/>
      <c r="AJ41" s="643"/>
      <c r="AK41" s="643"/>
      <c r="AL41" s="618" t="s">
        <v>128</v>
      </c>
      <c r="AM41" s="619"/>
      <c r="AN41" s="619"/>
      <c r="AO41" s="644"/>
      <c r="AQ41" s="650" t="s">
        <v>351</v>
      </c>
      <c r="AR41" s="651"/>
      <c r="AS41" s="651"/>
      <c r="AT41" s="651"/>
      <c r="AU41" s="651"/>
      <c r="AV41" s="651"/>
      <c r="AW41" s="651"/>
      <c r="AX41" s="651"/>
      <c r="AY41" s="652"/>
      <c r="AZ41" s="615">
        <v>743125</v>
      </c>
      <c r="BA41" s="616"/>
      <c r="BB41" s="616"/>
      <c r="BC41" s="616"/>
      <c r="BD41" s="626"/>
      <c r="BE41" s="626"/>
      <c r="BF41" s="653"/>
      <c r="BG41" s="658"/>
      <c r="BH41" s="659"/>
      <c r="BI41" s="659"/>
      <c r="BJ41" s="659"/>
      <c r="BK41" s="659"/>
      <c r="BL41" s="347"/>
      <c r="BM41" s="654" t="s">
        <v>352</v>
      </c>
      <c r="BN41" s="654"/>
      <c r="BO41" s="654"/>
      <c r="BP41" s="654"/>
      <c r="BQ41" s="654"/>
      <c r="BR41" s="654"/>
      <c r="BS41" s="654"/>
      <c r="BT41" s="654"/>
      <c r="BU41" s="655"/>
      <c r="BV41" s="615" t="s">
        <v>128</v>
      </c>
      <c r="BW41" s="616"/>
      <c r="BX41" s="616"/>
      <c r="BY41" s="616"/>
      <c r="BZ41" s="616"/>
      <c r="CA41" s="616"/>
      <c r="CB41" s="656"/>
      <c r="CD41" s="657" t="s">
        <v>353</v>
      </c>
      <c r="CE41" s="654"/>
      <c r="CF41" s="654"/>
      <c r="CG41" s="654"/>
      <c r="CH41" s="654"/>
      <c r="CI41" s="654"/>
      <c r="CJ41" s="654"/>
      <c r="CK41" s="654"/>
      <c r="CL41" s="654"/>
      <c r="CM41" s="654"/>
      <c r="CN41" s="654"/>
      <c r="CO41" s="654"/>
      <c r="CP41" s="654"/>
      <c r="CQ41" s="655"/>
      <c r="CR41" s="615" t="s">
        <v>128</v>
      </c>
      <c r="CS41" s="626"/>
      <c r="CT41" s="626"/>
      <c r="CU41" s="626"/>
      <c r="CV41" s="626"/>
      <c r="CW41" s="626"/>
      <c r="CX41" s="626"/>
      <c r="CY41" s="627"/>
      <c r="CZ41" s="618" t="s">
        <v>128</v>
      </c>
      <c r="DA41" s="628"/>
      <c r="DB41" s="628"/>
      <c r="DC41" s="629"/>
      <c r="DD41" s="621" t="s">
        <v>128</v>
      </c>
      <c r="DE41" s="626"/>
      <c r="DF41" s="626"/>
      <c r="DG41" s="626"/>
      <c r="DH41" s="626"/>
      <c r="DI41" s="626"/>
      <c r="DJ41" s="626"/>
      <c r="DK41" s="627"/>
      <c r="DL41" s="622"/>
      <c r="DM41" s="623"/>
      <c r="DN41" s="623"/>
      <c r="DO41" s="623"/>
      <c r="DP41" s="623"/>
      <c r="DQ41" s="623"/>
      <c r="DR41" s="623"/>
      <c r="DS41" s="623"/>
      <c r="DT41" s="623"/>
      <c r="DU41" s="623"/>
      <c r="DV41" s="624"/>
      <c r="DW41" s="608"/>
      <c r="DX41" s="609"/>
      <c r="DY41" s="609"/>
      <c r="DZ41" s="609"/>
      <c r="EA41" s="609"/>
      <c r="EB41" s="609"/>
      <c r="EC41" s="610"/>
    </row>
    <row r="42" spans="2:133" ht="11.25" customHeight="1" x14ac:dyDescent="0.2">
      <c r="B42" s="612" t="s">
        <v>354</v>
      </c>
      <c r="C42" s="613"/>
      <c r="D42" s="613"/>
      <c r="E42" s="613"/>
      <c r="F42" s="613"/>
      <c r="G42" s="613"/>
      <c r="H42" s="613"/>
      <c r="I42" s="613"/>
      <c r="J42" s="613"/>
      <c r="K42" s="613"/>
      <c r="L42" s="613"/>
      <c r="M42" s="613"/>
      <c r="N42" s="613"/>
      <c r="O42" s="613"/>
      <c r="P42" s="613"/>
      <c r="Q42" s="614"/>
      <c r="R42" s="615" t="s">
        <v>128</v>
      </c>
      <c r="S42" s="616"/>
      <c r="T42" s="616"/>
      <c r="U42" s="616"/>
      <c r="V42" s="616"/>
      <c r="W42" s="616"/>
      <c r="X42" s="616"/>
      <c r="Y42" s="617"/>
      <c r="Z42" s="642" t="s">
        <v>128</v>
      </c>
      <c r="AA42" s="642"/>
      <c r="AB42" s="642"/>
      <c r="AC42" s="642"/>
      <c r="AD42" s="643" t="s">
        <v>128</v>
      </c>
      <c r="AE42" s="643"/>
      <c r="AF42" s="643"/>
      <c r="AG42" s="643"/>
      <c r="AH42" s="643"/>
      <c r="AI42" s="643"/>
      <c r="AJ42" s="643"/>
      <c r="AK42" s="643"/>
      <c r="AL42" s="618" t="s">
        <v>128</v>
      </c>
      <c r="AM42" s="619"/>
      <c r="AN42" s="619"/>
      <c r="AO42" s="644"/>
      <c r="AQ42" s="662" t="s">
        <v>355</v>
      </c>
      <c r="AR42" s="663"/>
      <c r="AS42" s="663"/>
      <c r="AT42" s="663"/>
      <c r="AU42" s="663"/>
      <c r="AV42" s="663"/>
      <c r="AW42" s="663"/>
      <c r="AX42" s="663"/>
      <c r="AY42" s="664"/>
      <c r="AZ42" s="595">
        <v>2433866</v>
      </c>
      <c r="BA42" s="630"/>
      <c r="BB42" s="630"/>
      <c r="BC42" s="630"/>
      <c r="BD42" s="596"/>
      <c r="BE42" s="596"/>
      <c r="BF42" s="645"/>
      <c r="BG42" s="660"/>
      <c r="BH42" s="661"/>
      <c r="BI42" s="661"/>
      <c r="BJ42" s="661"/>
      <c r="BK42" s="661"/>
      <c r="BL42" s="348"/>
      <c r="BM42" s="646" t="s">
        <v>356</v>
      </c>
      <c r="BN42" s="646"/>
      <c r="BO42" s="646"/>
      <c r="BP42" s="646"/>
      <c r="BQ42" s="646"/>
      <c r="BR42" s="646"/>
      <c r="BS42" s="646"/>
      <c r="BT42" s="646"/>
      <c r="BU42" s="647"/>
      <c r="BV42" s="595">
        <v>364</v>
      </c>
      <c r="BW42" s="630"/>
      <c r="BX42" s="630"/>
      <c r="BY42" s="630"/>
      <c r="BZ42" s="630"/>
      <c r="CA42" s="630"/>
      <c r="CB42" s="648"/>
      <c r="CD42" s="612" t="s">
        <v>357</v>
      </c>
      <c r="CE42" s="613"/>
      <c r="CF42" s="613"/>
      <c r="CG42" s="613"/>
      <c r="CH42" s="613"/>
      <c r="CI42" s="613"/>
      <c r="CJ42" s="613"/>
      <c r="CK42" s="613"/>
      <c r="CL42" s="613"/>
      <c r="CM42" s="613"/>
      <c r="CN42" s="613"/>
      <c r="CO42" s="613"/>
      <c r="CP42" s="613"/>
      <c r="CQ42" s="614"/>
      <c r="CR42" s="615">
        <v>4288774</v>
      </c>
      <c r="CS42" s="626"/>
      <c r="CT42" s="626"/>
      <c r="CU42" s="626"/>
      <c r="CV42" s="626"/>
      <c r="CW42" s="626"/>
      <c r="CX42" s="626"/>
      <c r="CY42" s="627"/>
      <c r="CZ42" s="618">
        <v>9.9</v>
      </c>
      <c r="DA42" s="628"/>
      <c r="DB42" s="628"/>
      <c r="DC42" s="629"/>
      <c r="DD42" s="621">
        <v>720020</v>
      </c>
      <c r="DE42" s="626"/>
      <c r="DF42" s="626"/>
      <c r="DG42" s="626"/>
      <c r="DH42" s="626"/>
      <c r="DI42" s="626"/>
      <c r="DJ42" s="626"/>
      <c r="DK42" s="627"/>
      <c r="DL42" s="622"/>
      <c r="DM42" s="623"/>
      <c r="DN42" s="623"/>
      <c r="DO42" s="623"/>
      <c r="DP42" s="623"/>
      <c r="DQ42" s="623"/>
      <c r="DR42" s="623"/>
      <c r="DS42" s="623"/>
      <c r="DT42" s="623"/>
      <c r="DU42" s="623"/>
      <c r="DV42" s="624"/>
      <c r="DW42" s="608"/>
      <c r="DX42" s="609"/>
      <c r="DY42" s="609"/>
      <c r="DZ42" s="609"/>
      <c r="EA42" s="609"/>
      <c r="EB42" s="609"/>
      <c r="EC42" s="610"/>
    </row>
    <row r="43" spans="2:133" ht="11.25" customHeight="1" x14ac:dyDescent="0.2">
      <c r="B43" s="612" t="s">
        <v>358</v>
      </c>
      <c r="C43" s="613"/>
      <c r="D43" s="613"/>
      <c r="E43" s="613"/>
      <c r="F43" s="613"/>
      <c r="G43" s="613"/>
      <c r="H43" s="613"/>
      <c r="I43" s="613"/>
      <c r="J43" s="613"/>
      <c r="K43" s="613"/>
      <c r="L43" s="613"/>
      <c r="M43" s="613"/>
      <c r="N43" s="613"/>
      <c r="O43" s="613"/>
      <c r="P43" s="613"/>
      <c r="Q43" s="614"/>
      <c r="R43" s="615">
        <v>1270213</v>
      </c>
      <c r="S43" s="616"/>
      <c r="T43" s="616"/>
      <c r="U43" s="616"/>
      <c r="V43" s="616"/>
      <c r="W43" s="616"/>
      <c r="X43" s="616"/>
      <c r="Y43" s="617"/>
      <c r="Z43" s="642">
        <v>2.8</v>
      </c>
      <c r="AA43" s="642"/>
      <c r="AB43" s="642"/>
      <c r="AC43" s="642"/>
      <c r="AD43" s="643" t="s">
        <v>128</v>
      </c>
      <c r="AE43" s="643"/>
      <c r="AF43" s="643"/>
      <c r="AG43" s="643"/>
      <c r="AH43" s="643"/>
      <c r="AI43" s="643"/>
      <c r="AJ43" s="643"/>
      <c r="AK43" s="643"/>
      <c r="AL43" s="618" t="s">
        <v>128</v>
      </c>
      <c r="AM43" s="619"/>
      <c r="AN43" s="619"/>
      <c r="AO43" s="644"/>
      <c r="BV43" s="349"/>
      <c r="BW43" s="349"/>
      <c r="BX43" s="349"/>
      <c r="BY43" s="349"/>
      <c r="BZ43" s="349"/>
      <c r="CA43" s="349"/>
      <c r="CB43" s="349"/>
      <c r="CD43" s="612" t="s">
        <v>359</v>
      </c>
      <c r="CE43" s="613"/>
      <c r="CF43" s="613"/>
      <c r="CG43" s="613"/>
      <c r="CH43" s="613"/>
      <c r="CI43" s="613"/>
      <c r="CJ43" s="613"/>
      <c r="CK43" s="613"/>
      <c r="CL43" s="613"/>
      <c r="CM43" s="613"/>
      <c r="CN43" s="613"/>
      <c r="CO43" s="613"/>
      <c r="CP43" s="613"/>
      <c r="CQ43" s="614"/>
      <c r="CR43" s="615">
        <v>188718</v>
      </c>
      <c r="CS43" s="626"/>
      <c r="CT43" s="626"/>
      <c r="CU43" s="626"/>
      <c r="CV43" s="626"/>
      <c r="CW43" s="626"/>
      <c r="CX43" s="626"/>
      <c r="CY43" s="627"/>
      <c r="CZ43" s="618">
        <v>0.4</v>
      </c>
      <c r="DA43" s="628"/>
      <c r="DB43" s="628"/>
      <c r="DC43" s="629"/>
      <c r="DD43" s="621">
        <v>186094</v>
      </c>
      <c r="DE43" s="626"/>
      <c r="DF43" s="626"/>
      <c r="DG43" s="626"/>
      <c r="DH43" s="626"/>
      <c r="DI43" s="626"/>
      <c r="DJ43" s="626"/>
      <c r="DK43" s="627"/>
      <c r="DL43" s="622"/>
      <c r="DM43" s="623"/>
      <c r="DN43" s="623"/>
      <c r="DO43" s="623"/>
      <c r="DP43" s="623"/>
      <c r="DQ43" s="623"/>
      <c r="DR43" s="623"/>
      <c r="DS43" s="623"/>
      <c r="DT43" s="623"/>
      <c r="DU43" s="623"/>
      <c r="DV43" s="624"/>
      <c r="DW43" s="608"/>
      <c r="DX43" s="609"/>
      <c r="DY43" s="609"/>
      <c r="DZ43" s="609"/>
      <c r="EA43" s="609"/>
      <c r="EB43" s="609"/>
      <c r="EC43" s="610"/>
    </row>
    <row r="44" spans="2:133" ht="11.25" customHeight="1" x14ac:dyDescent="0.2">
      <c r="B44" s="592" t="s">
        <v>360</v>
      </c>
      <c r="C44" s="593"/>
      <c r="D44" s="593"/>
      <c r="E44" s="593"/>
      <c r="F44" s="593"/>
      <c r="G44" s="593"/>
      <c r="H44" s="593"/>
      <c r="I44" s="593"/>
      <c r="J44" s="593"/>
      <c r="K44" s="593"/>
      <c r="L44" s="593"/>
      <c r="M44" s="593"/>
      <c r="N44" s="593"/>
      <c r="O44" s="593"/>
      <c r="P44" s="593"/>
      <c r="Q44" s="594"/>
      <c r="R44" s="595">
        <v>45118425</v>
      </c>
      <c r="S44" s="630"/>
      <c r="T44" s="630"/>
      <c r="U44" s="630"/>
      <c r="V44" s="630"/>
      <c r="W44" s="630"/>
      <c r="X44" s="630"/>
      <c r="Y44" s="631"/>
      <c r="Z44" s="632">
        <v>100</v>
      </c>
      <c r="AA44" s="632"/>
      <c r="AB44" s="632"/>
      <c r="AC44" s="632"/>
      <c r="AD44" s="633">
        <v>19851107</v>
      </c>
      <c r="AE44" s="633"/>
      <c r="AF44" s="633"/>
      <c r="AG44" s="633"/>
      <c r="AH44" s="633"/>
      <c r="AI44" s="633"/>
      <c r="AJ44" s="633"/>
      <c r="AK44" s="633"/>
      <c r="AL44" s="598">
        <v>100</v>
      </c>
      <c r="AM44" s="634"/>
      <c r="AN44" s="634"/>
      <c r="AO44" s="635"/>
      <c r="CD44" s="636" t="s">
        <v>307</v>
      </c>
      <c r="CE44" s="637"/>
      <c r="CF44" s="612" t="s">
        <v>361</v>
      </c>
      <c r="CG44" s="613"/>
      <c r="CH44" s="613"/>
      <c r="CI44" s="613"/>
      <c r="CJ44" s="613"/>
      <c r="CK44" s="613"/>
      <c r="CL44" s="613"/>
      <c r="CM44" s="613"/>
      <c r="CN44" s="613"/>
      <c r="CO44" s="613"/>
      <c r="CP44" s="613"/>
      <c r="CQ44" s="614"/>
      <c r="CR44" s="615">
        <v>4274556</v>
      </c>
      <c r="CS44" s="616"/>
      <c r="CT44" s="616"/>
      <c r="CU44" s="616"/>
      <c r="CV44" s="616"/>
      <c r="CW44" s="616"/>
      <c r="CX44" s="616"/>
      <c r="CY44" s="617"/>
      <c r="CZ44" s="618">
        <v>9.9</v>
      </c>
      <c r="DA44" s="619"/>
      <c r="DB44" s="619"/>
      <c r="DC44" s="620"/>
      <c r="DD44" s="621">
        <v>716945</v>
      </c>
      <c r="DE44" s="616"/>
      <c r="DF44" s="616"/>
      <c r="DG44" s="616"/>
      <c r="DH44" s="616"/>
      <c r="DI44" s="616"/>
      <c r="DJ44" s="616"/>
      <c r="DK44" s="617"/>
      <c r="DL44" s="622"/>
      <c r="DM44" s="623"/>
      <c r="DN44" s="623"/>
      <c r="DO44" s="623"/>
      <c r="DP44" s="623"/>
      <c r="DQ44" s="623"/>
      <c r="DR44" s="623"/>
      <c r="DS44" s="623"/>
      <c r="DT44" s="623"/>
      <c r="DU44" s="623"/>
      <c r="DV44" s="624"/>
      <c r="DW44" s="608"/>
      <c r="DX44" s="609"/>
      <c r="DY44" s="609"/>
      <c r="DZ44" s="609"/>
      <c r="EA44" s="609"/>
      <c r="EB44" s="609"/>
      <c r="EC44" s="610"/>
    </row>
    <row r="45" spans="2:133" ht="11.25" customHeight="1" x14ac:dyDescent="0.2">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CD45" s="638"/>
      <c r="CE45" s="639"/>
      <c r="CF45" s="612" t="s">
        <v>362</v>
      </c>
      <c r="CG45" s="613"/>
      <c r="CH45" s="613"/>
      <c r="CI45" s="613"/>
      <c r="CJ45" s="613"/>
      <c r="CK45" s="613"/>
      <c r="CL45" s="613"/>
      <c r="CM45" s="613"/>
      <c r="CN45" s="613"/>
      <c r="CO45" s="613"/>
      <c r="CP45" s="613"/>
      <c r="CQ45" s="614"/>
      <c r="CR45" s="615">
        <v>2123831</v>
      </c>
      <c r="CS45" s="626"/>
      <c r="CT45" s="626"/>
      <c r="CU45" s="626"/>
      <c r="CV45" s="626"/>
      <c r="CW45" s="626"/>
      <c r="CX45" s="626"/>
      <c r="CY45" s="627"/>
      <c r="CZ45" s="618">
        <v>4.9000000000000004</v>
      </c>
      <c r="DA45" s="628"/>
      <c r="DB45" s="628"/>
      <c r="DC45" s="629"/>
      <c r="DD45" s="621">
        <v>45564</v>
      </c>
      <c r="DE45" s="626"/>
      <c r="DF45" s="626"/>
      <c r="DG45" s="626"/>
      <c r="DH45" s="626"/>
      <c r="DI45" s="626"/>
      <c r="DJ45" s="626"/>
      <c r="DK45" s="627"/>
      <c r="DL45" s="622"/>
      <c r="DM45" s="623"/>
      <c r="DN45" s="623"/>
      <c r="DO45" s="623"/>
      <c r="DP45" s="623"/>
      <c r="DQ45" s="623"/>
      <c r="DR45" s="623"/>
      <c r="DS45" s="623"/>
      <c r="DT45" s="623"/>
      <c r="DU45" s="623"/>
      <c r="DV45" s="624"/>
      <c r="DW45" s="608"/>
      <c r="DX45" s="609"/>
      <c r="DY45" s="609"/>
      <c r="DZ45" s="609"/>
      <c r="EA45" s="609"/>
      <c r="EB45" s="609"/>
      <c r="EC45" s="610"/>
    </row>
    <row r="46" spans="2:133" ht="11.25" customHeight="1" x14ac:dyDescent="0.2">
      <c r="B46" s="351" t="s">
        <v>363</v>
      </c>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CD46" s="638"/>
      <c r="CE46" s="639"/>
      <c r="CF46" s="612" t="s">
        <v>364</v>
      </c>
      <c r="CG46" s="613"/>
      <c r="CH46" s="613"/>
      <c r="CI46" s="613"/>
      <c r="CJ46" s="613"/>
      <c r="CK46" s="613"/>
      <c r="CL46" s="613"/>
      <c r="CM46" s="613"/>
      <c r="CN46" s="613"/>
      <c r="CO46" s="613"/>
      <c r="CP46" s="613"/>
      <c r="CQ46" s="614"/>
      <c r="CR46" s="615">
        <v>2103669</v>
      </c>
      <c r="CS46" s="616"/>
      <c r="CT46" s="616"/>
      <c r="CU46" s="616"/>
      <c r="CV46" s="616"/>
      <c r="CW46" s="616"/>
      <c r="CX46" s="616"/>
      <c r="CY46" s="617"/>
      <c r="CZ46" s="618">
        <v>4.9000000000000004</v>
      </c>
      <c r="DA46" s="619"/>
      <c r="DB46" s="619"/>
      <c r="DC46" s="620"/>
      <c r="DD46" s="621">
        <v>665725</v>
      </c>
      <c r="DE46" s="616"/>
      <c r="DF46" s="616"/>
      <c r="DG46" s="616"/>
      <c r="DH46" s="616"/>
      <c r="DI46" s="616"/>
      <c r="DJ46" s="616"/>
      <c r="DK46" s="617"/>
      <c r="DL46" s="622"/>
      <c r="DM46" s="623"/>
      <c r="DN46" s="623"/>
      <c r="DO46" s="623"/>
      <c r="DP46" s="623"/>
      <c r="DQ46" s="623"/>
      <c r="DR46" s="623"/>
      <c r="DS46" s="623"/>
      <c r="DT46" s="623"/>
      <c r="DU46" s="623"/>
      <c r="DV46" s="624"/>
      <c r="DW46" s="608"/>
      <c r="DX46" s="609"/>
      <c r="DY46" s="609"/>
      <c r="DZ46" s="609"/>
      <c r="EA46" s="609"/>
      <c r="EB46" s="609"/>
      <c r="EC46" s="610"/>
    </row>
    <row r="47" spans="2:133" ht="11.25" customHeight="1" x14ac:dyDescent="0.2">
      <c r="B47" s="625" t="s">
        <v>365</v>
      </c>
      <c r="C47" s="625"/>
      <c r="D47" s="625"/>
      <c r="E47" s="625"/>
      <c r="F47" s="625"/>
      <c r="G47" s="625"/>
      <c r="H47" s="625"/>
      <c r="I47" s="625"/>
      <c r="J47" s="625"/>
      <c r="K47" s="625"/>
      <c r="L47" s="625"/>
      <c r="M47" s="625"/>
      <c r="N47" s="625"/>
      <c r="O47" s="625"/>
      <c r="P47" s="625"/>
      <c r="Q47" s="625"/>
      <c r="R47" s="625"/>
      <c r="S47" s="625"/>
      <c r="T47" s="625"/>
      <c r="U47" s="625"/>
      <c r="V47" s="625"/>
      <c r="W47" s="625"/>
      <c r="X47" s="625"/>
      <c r="Y47" s="625"/>
      <c r="Z47" s="625"/>
      <c r="AA47" s="625"/>
      <c r="AB47" s="625"/>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5"/>
      <c r="AY47" s="625"/>
      <c r="AZ47" s="625"/>
      <c r="BA47" s="625"/>
      <c r="BB47" s="625"/>
      <c r="BC47" s="625"/>
      <c r="BD47" s="625"/>
      <c r="BE47" s="625"/>
      <c r="BF47" s="625"/>
      <c r="BG47" s="625"/>
      <c r="BH47" s="625"/>
      <c r="BI47" s="625"/>
      <c r="BJ47" s="625"/>
      <c r="BK47" s="625"/>
      <c r="BL47" s="625"/>
      <c r="BM47" s="625"/>
      <c r="BN47" s="625"/>
      <c r="BO47" s="625"/>
      <c r="BP47" s="625"/>
      <c r="BQ47" s="625"/>
      <c r="BR47" s="625"/>
      <c r="BS47" s="625"/>
      <c r="BT47" s="625"/>
      <c r="BU47" s="625"/>
      <c r="BV47" s="625"/>
      <c r="BW47" s="625"/>
      <c r="BX47" s="625"/>
      <c r="BY47" s="625"/>
      <c r="BZ47" s="625"/>
      <c r="CA47" s="625"/>
      <c r="CB47" s="625"/>
      <c r="CD47" s="638"/>
      <c r="CE47" s="639"/>
      <c r="CF47" s="612" t="s">
        <v>366</v>
      </c>
      <c r="CG47" s="613"/>
      <c r="CH47" s="613"/>
      <c r="CI47" s="613"/>
      <c r="CJ47" s="613"/>
      <c r="CK47" s="613"/>
      <c r="CL47" s="613"/>
      <c r="CM47" s="613"/>
      <c r="CN47" s="613"/>
      <c r="CO47" s="613"/>
      <c r="CP47" s="613"/>
      <c r="CQ47" s="614"/>
      <c r="CR47" s="615">
        <v>14218</v>
      </c>
      <c r="CS47" s="626"/>
      <c r="CT47" s="626"/>
      <c r="CU47" s="626"/>
      <c r="CV47" s="626"/>
      <c r="CW47" s="626"/>
      <c r="CX47" s="626"/>
      <c r="CY47" s="627"/>
      <c r="CZ47" s="618">
        <v>0</v>
      </c>
      <c r="DA47" s="628"/>
      <c r="DB47" s="628"/>
      <c r="DC47" s="629"/>
      <c r="DD47" s="621">
        <v>3075</v>
      </c>
      <c r="DE47" s="626"/>
      <c r="DF47" s="626"/>
      <c r="DG47" s="626"/>
      <c r="DH47" s="626"/>
      <c r="DI47" s="626"/>
      <c r="DJ47" s="626"/>
      <c r="DK47" s="627"/>
      <c r="DL47" s="622"/>
      <c r="DM47" s="623"/>
      <c r="DN47" s="623"/>
      <c r="DO47" s="623"/>
      <c r="DP47" s="623"/>
      <c r="DQ47" s="623"/>
      <c r="DR47" s="623"/>
      <c r="DS47" s="623"/>
      <c r="DT47" s="623"/>
      <c r="DU47" s="623"/>
      <c r="DV47" s="624"/>
      <c r="DW47" s="608"/>
      <c r="DX47" s="609"/>
      <c r="DY47" s="609"/>
      <c r="DZ47" s="609"/>
      <c r="EA47" s="609"/>
      <c r="EB47" s="609"/>
      <c r="EC47" s="610"/>
    </row>
    <row r="48" spans="2:133" ht="10.8" x14ac:dyDescent="0.2">
      <c r="B48" s="611" t="s">
        <v>367</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611"/>
      <c r="BG48" s="611"/>
      <c r="BH48" s="611"/>
      <c r="BI48" s="611"/>
      <c r="BJ48" s="611"/>
      <c r="BK48" s="611"/>
      <c r="BL48" s="611"/>
      <c r="BM48" s="611"/>
      <c r="BN48" s="611"/>
      <c r="BO48" s="611"/>
      <c r="BP48" s="611"/>
      <c r="BQ48" s="611"/>
      <c r="BR48" s="611"/>
      <c r="BS48" s="611"/>
      <c r="BT48" s="611"/>
      <c r="BU48" s="611"/>
      <c r="BV48" s="611"/>
      <c r="BW48" s="611"/>
      <c r="BX48" s="611"/>
      <c r="BY48" s="611"/>
      <c r="BZ48" s="611"/>
      <c r="CA48" s="611"/>
      <c r="CB48" s="611"/>
      <c r="CD48" s="640"/>
      <c r="CE48" s="641"/>
      <c r="CF48" s="612" t="s">
        <v>368</v>
      </c>
      <c r="CG48" s="613"/>
      <c r="CH48" s="613"/>
      <c r="CI48" s="613"/>
      <c r="CJ48" s="613"/>
      <c r="CK48" s="613"/>
      <c r="CL48" s="613"/>
      <c r="CM48" s="613"/>
      <c r="CN48" s="613"/>
      <c r="CO48" s="613"/>
      <c r="CP48" s="613"/>
      <c r="CQ48" s="614"/>
      <c r="CR48" s="615" t="s">
        <v>128</v>
      </c>
      <c r="CS48" s="616"/>
      <c r="CT48" s="616"/>
      <c r="CU48" s="616"/>
      <c r="CV48" s="616"/>
      <c r="CW48" s="616"/>
      <c r="CX48" s="616"/>
      <c r="CY48" s="617"/>
      <c r="CZ48" s="618" t="s">
        <v>128</v>
      </c>
      <c r="DA48" s="619"/>
      <c r="DB48" s="619"/>
      <c r="DC48" s="620"/>
      <c r="DD48" s="621" t="s">
        <v>128</v>
      </c>
      <c r="DE48" s="616"/>
      <c r="DF48" s="616"/>
      <c r="DG48" s="616"/>
      <c r="DH48" s="616"/>
      <c r="DI48" s="616"/>
      <c r="DJ48" s="616"/>
      <c r="DK48" s="617"/>
      <c r="DL48" s="622"/>
      <c r="DM48" s="623"/>
      <c r="DN48" s="623"/>
      <c r="DO48" s="623"/>
      <c r="DP48" s="623"/>
      <c r="DQ48" s="623"/>
      <c r="DR48" s="623"/>
      <c r="DS48" s="623"/>
      <c r="DT48" s="623"/>
      <c r="DU48" s="623"/>
      <c r="DV48" s="624"/>
      <c r="DW48" s="608"/>
      <c r="DX48" s="609"/>
      <c r="DY48" s="609"/>
      <c r="DZ48" s="609"/>
      <c r="EA48" s="609"/>
      <c r="EB48" s="609"/>
      <c r="EC48" s="610"/>
    </row>
    <row r="49" spans="2:133" ht="11.25" customHeight="1" x14ac:dyDescent="0.2">
      <c r="B49" s="352"/>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CD49" s="592" t="s">
        <v>369</v>
      </c>
      <c r="CE49" s="593"/>
      <c r="CF49" s="593"/>
      <c r="CG49" s="593"/>
      <c r="CH49" s="593"/>
      <c r="CI49" s="593"/>
      <c r="CJ49" s="593"/>
      <c r="CK49" s="593"/>
      <c r="CL49" s="593"/>
      <c r="CM49" s="593"/>
      <c r="CN49" s="593"/>
      <c r="CO49" s="593"/>
      <c r="CP49" s="593"/>
      <c r="CQ49" s="594"/>
      <c r="CR49" s="595">
        <v>43247703</v>
      </c>
      <c r="CS49" s="596"/>
      <c r="CT49" s="596"/>
      <c r="CU49" s="596"/>
      <c r="CV49" s="596"/>
      <c r="CW49" s="596"/>
      <c r="CX49" s="596"/>
      <c r="CY49" s="597"/>
      <c r="CZ49" s="598">
        <v>100</v>
      </c>
      <c r="DA49" s="599"/>
      <c r="DB49" s="599"/>
      <c r="DC49" s="600"/>
      <c r="DD49" s="601">
        <v>22761045</v>
      </c>
      <c r="DE49" s="596"/>
      <c r="DF49" s="596"/>
      <c r="DG49" s="596"/>
      <c r="DH49" s="596"/>
      <c r="DI49" s="596"/>
      <c r="DJ49" s="596"/>
      <c r="DK49" s="597"/>
      <c r="DL49" s="602"/>
      <c r="DM49" s="603"/>
      <c r="DN49" s="603"/>
      <c r="DO49" s="603"/>
      <c r="DP49" s="603"/>
      <c r="DQ49" s="603"/>
      <c r="DR49" s="603"/>
      <c r="DS49" s="603"/>
      <c r="DT49" s="603"/>
      <c r="DU49" s="603"/>
      <c r="DV49" s="604"/>
      <c r="DW49" s="605"/>
      <c r="DX49" s="606"/>
      <c r="DY49" s="606"/>
      <c r="DZ49" s="606"/>
      <c r="EA49" s="606"/>
      <c r="EB49" s="606"/>
      <c r="EC49" s="607"/>
    </row>
    <row r="50" spans="2:133" ht="10.8" hidden="1" x14ac:dyDescent="0.2">
      <c r="B50" s="353"/>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G1" zoomScale="70" zoomScaleNormal="25" zoomScaleSheetLayoutView="70" workbookViewId="0">
      <selection activeCell="BQ103" sqref="BQ103:DZ103"/>
    </sheetView>
  </sheetViews>
  <sheetFormatPr defaultColWidth="0" defaultRowHeight="13.2" zeroHeight="1" x14ac:dyDescent="0.2"/>
  <cols>
    <col min="1" max="130" width="2.77734375" style="215" customWidth="1"/>
    <col min="131" max="131" width="1.6640625" style="215" customWidth="1"/>
    <col min="132" max="16384" width="9" style="215" hidden="1"/>
  </cols>
  <sheetData>
    <row r="1" spans="1:131" ht="11.25" customHeight="1" thickBot="1" x14ac:dyDescent="0.25">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5">
      <c r="A2" s="1111" t="s">
        <v>370</v>
      </c>
      <c r="B2" s="1111"/>
      <c r="C2" s="1111"/>
      <c r="D2" s="1111"/>
      <c r="E2" s="1111"/>
      <c r="F2" s="1111"/>
      <c r="G2" s="1111"/>
      <c r="H2" s="1111"/>
      <c r="I2" s="1111"/>
      <c r="J2" s="1111"/>
      <c r="K2" s="1111"/>
      <c r="L2" s="1111"/>
      <c r="M2" s="1111"/>
      <c r="N2" s="1111"/>
      <c r="O2" s="1111"/>
      <c r="P2" s="1111"/>
      <c r="Q2" s="1111"/>
      <c r="R2" s="1111"/>
      <c r="S2" s="1111"/>
      <c r="T2" s="1111"/>
      <c r="U2" s="1111"/>
      <c r="V2" s="1111"/>
      <c r="W2" s="1111"/>
      <c r="X2" s="1111"/>
      <c r="Y2" s="1111"/>
      <c r="Z2" s="1111"/>
      <c r="AA2" s="1111"/>
      <c r="AB2" s="1111"/>
      <c r="AC2" s="1111"/>
      <c r="AD2" s="1111"/>
      <c r="AE2" s="1111"/>
      <c r="AF2" s="1111"/>
      <c r="AG2" s="1111"/>
      <c r="AH2" s="1111"/>
      <c r="AI2" s="1111"/>
      <c r="AJ2" s="1111"/>
      <c r="AK2" s="1111"/>
      <c r="AL2" s="1111"/>
      <c r="AM2" s="1111"/>
      <c r="AN2" s="1111"/>
      <c r="AO2" s="1111"/>
      <c r="AP2" s="1111"/>
      <c r="AQ2" s="1111"/>
      <c r="AR2" s="1111"/>
      <c r="AS2" s="1111"/>
      <c r="AT2" s="1111"/>
      <c r="AU2" s="1111"/>
      <c r="AV2" s="1111"/>
      <c r="AW2" s="1111"/>
      <c r="AX2" s="1111"/>
      <c r="AY2" s="1111"/>
      <c r="AZ2" s="1111"/>
      <c r="BA2" s="1111"/>
      <c r="BB2" s="1111"/>
      <c r="BC2" s="1111"/>
      <c r="BD2" s="1111"/>
      <c r="BE2" s="1111"/>
      <c r="BF2" s="1111"/>
      <c r="BG2" s="1111"/>
      <c r="BH2" s="1111"/>
      <c r="BI2" s="1111"/>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112" t="s">
        <v>371</v>
      </c>
      <c r="DK2" s="1113"/>
      <c r="DL2" s="1113"/>
      <c r="DM2" s="1113"/>
      <c r="DN2" s="1113"/>
      <c r="DO2" s="1114"/>
      <c r="DP2" s="212"/>
      <c r="DQ2" s="1112" t="s">
        <v>372</v>
      </c>
      <c r="DR2" s="1113"/>
      <c r="DS2" s="1113"/>
      <c r="DT2" s="1113"/>
      <c r="DU2" s="1113"/>
      <c r="DV2" s="1113"/>
      <c r="DW2" s="1113"/>
      <c r="DX2" s="1113"/>
      <c r="DY2" s="1113"/>
      <c r="DZ2" s="1114"/>
      <c r="EA2" s="214"/>
    </row>
    <row r="3" spans="1:131" ht="11.25" customHeight="1" x14ac:dyDescent="0.2">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x14ac:dyDescent="0.25">
      <c r="A4" s="1077" t="s">
        <v>373</v>
      </c>
      <c r="B4" s="1077"/>
      <c r="C4" s="1077"/>
      <c r="D4" s="1077"/>
      <c r="E4" s="1077"/>
      <c r="F4" s="1077"/>
      <c r="G4" s="1077"/>
      <c r="H4" s="1077"/>
      <c r="I4" s="1077"/>
      <c r="J4" s="1077"/>
      <c r="K4" s="1077"/>
      <c r="L4" s="1077"/>
      <c r="M4" s="1077"/>
      <c r="N4" s="1077"/>
      <c r="O4" s="1077"/>
      <c r="P4" s="1077"/>
      <c r="Q4" s="1077"/>
      <c r="R4" s="1077"/>
      <c r="S4" s="1077"/>
      <c r="T4" s="1077"/>
      <c r="U4" s="1077"/>
      <c r="V4" s="1077"/>
      <c r="W4" s="1077"/>
      <c r="X4" s="1077"/>
      <c r="Y4" s="1077"/>
      <c r="Z4" s="1077"/>
      <c r="AA4" s="1077"/>
      <c r="AB4" s="1077"/>
      <c r="AC4" s="1077"/>
      <c r="AD4" s="1077"/>
      <c r="AE4" s="1077"/>
      <c r="AF4" s="1077"/>
      <c r="AG4" s="1077"/>
      <c r="AH4" s="1077"/>
      <c r="AI4" s="1077"/>
      <c r="AJ4" s="1077"/>
      <c r="AK4" s="1077"/>
      <c r="AL4" s="1077"/>
      <c r="AM4" s="1077"/>
      <c r="AN4" s="1077"/>
      <c r="AO4" s="1077"/>
      <c r="AP4" s="1077"/>
      <c r="AQ4" s="1077"/>
      <c r="AR4" s="1077"/>
      <c r="AS4" s="1077"/>
      <c r="AT4" s="1077"/>
      <c r="AU4" s="1077"/>
      <c r="AV4" s="1077"/>
      <c r="AW4" s="1077"/>
      <c r="AX4" s="1077"/>
      <c r="AY4" s="1077"/>
      <c r="AZ4" s="216"/>
      <c r="BA4" s="216"/>
      <c r="BB4" s="216"/>
      <c r="BC4" s="216"/>
      <c r="BD4" s="216"/>
      <c r="BE4" s="217"/>
      <c r="BF4" s="217"/>
      <c r="BG4" s="217"/>
      <c r="BH4" s="217"/>
      <c r="BI4" s="217"/>
      <c r="BJ4" s="217"/>
      <c r="BK4" s="217"/>
      <c r="BL4" s="217"/>
      <c r="BM4" s="217"/>
      <c r="BN4" s="217"/>
      <c r="BO4" s="217"/>
      <c r="BP4" s="217"/>
      <c r="BQ4" s="745" t="s">
        <v>374</v>
      </c>
      <c r="BR4" s="745"/>
      <c r="BS4" s="745"/>
      <c r="BT4" s="745"/>
      <c r="BU4" s="745"/>
      <c r="BV4" s="745"/>
      <c r="BW4" s="745"/>
      <c r="BX4" s="745"/>
      <c r="BY4" s="745"/>
      <c r="BZ4" s="745"/>
      <c r="CA4" s="745"/>
      <c r="CB4" s="745"/>
      <c r="CC4" s="745"/>
      <c r="CD4" s="745"/>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219"/>
    </row>
    <row r="5" spans="1:131" s="220" customFormat="1" ht="26.25" customHeight="1" x14ac:dyDescent="0.2">
      <c r="A5" s="1013" t="s">
        <v>375</v>
      </c>
      <c r="B5" s="1014"/>
      <c r="C5" s="1014"/>
      <c r="D5" s="1014"/>
      <c r="E5" s="1014"/>
      <c r="F5" s="1014"/>
      <c r="G5" s="1014"/>
      <c r="H5" s="1014"/>
      <c r="I5" s="1014"/>
      <c r="J5" s="1014"/>
      <c r="K5" s="1014"/>
      <c r="L5" s="1014"/>
      <c r="M5" s="1014"/>
      <c r="N5" s="1014"/>
      <c r="O5" s="1014"/>
      <c r="P5" s="1015"/>
      <c r="Q5" s="1019" t="s">
        <v>376</v>
      </c>
      <c r="R5" s="1020"/>
      <c r="S5" s="1020"/>
      <c r="T5" s="1020"/>
      <c r="U5" s="1021"/>
      <c r="V5" s="1019" t="s">
        <v>377</v>
      </c>
      <c r="W5" s="1020"/>
      <c r="X5" s="1020"/>
      <c r="Y5" s="1020"/>
      <c r="Z5" s="1021"/>
      <c r="AA5" s="1019" t="s">
        <v>378</v>
      </c>
      <c r="AB5" s="1020"/>
      <c r="AC5" s="1020"/>
      <c r="AD5" s="1020"/>
      <c r="AE5" s="1020"/>
      <c r="AF5" s="1115" t="s">
        <v>379</v>
      </c>
      <c r="AG5" s="1020"/>
      <c r="AH5" s="1020"/>
      <c r="AI5" s="1020"/>
      <c r="AJ5" s="1033"/>
      <c r="AK5" s="1020" t="s">
        <v>380</v>
      </c>
      <c r="AL5" s="1020"/>
      <c r="AM5" s="1020"/>
      <c r="AN5" s="1020"/>
      <c r="AO5" s="1021"/>
      <c r="AP5" s="1019" t="s">
        <v>381</v>
      </c>
      <c r="AQ5" s="1020"/>
      <c r="AR5" s="1020"/>
      <c r="AS5" s="1020"/>
      <c r="AT5" s="1021"/>
      <c r="AU5" s="1019" t="s">
        <v>382</v>
      </c>
      <c r="AV5" s="1020"/>
      <c r="AW5" s="1020"/>
      <c r="AX5" s="1020"/>
      <c r="AY5" s="1033"/>
      <c r="AZ5" s="216"/>
      <c r="BA5" s="216"/>
      <c r="BB5" s="216"/>
      <c r="BC5" s="216"/>
      <c r="BD5" s="216"/>
      <c r="BE5" s="217"/>
      <c r="BF5" s="217"/>
      <c r="BG5" s="217"/>
      <c r="BH5" s="217"/>
      <c r="BI5" s="217"/>
      <c r="BJ5" s="217"/>
      <c r="BK5" s="217"/>
      <c r="BL5" s="217"/>
      <c r="BM5" s="217"/>
      <c r="BN5" s="217"/>
      <c r="BO5" s="217"/>
      <c r="BP5" s="217"/>
      <c r="BQ5" s="1013" t="s">
        <v>383</v>
      </c>
      <c r="BR5" s="1014"/>
      <c r="BS5" s="1014"/>
      <c r="BT5" s="1014"/>
      <c r="BU5" s="1014"/>
      <c r="BV5" s="1014"/>
      <c r="BW5" s="1014"/>
      <c r="BX5" s="1014"/>
      <c r="BY5" s="1014"/>
      <c r="BZ5" s="1014"/>
      <c r="CA5" s="1014"/>
      <c r="CB5" s="1014"/>
      <c r="CC5" s="1014"/>
      <c r="CD5" s="1014"/>
      <c r="CE5" s="1014"/>
      <c r="CF5" s="1014"/>
      <c r="CG5" s="1015"/>
      <c r="CH5" s="1019" t="s">
        <v>384</v>
      </c>
      <c r="CI5" s="1020"/>
      <c r="CJ5" s="1020"/>
      <c r="CK5" s="1020"/>
      <c r="CL5" s="1021"/>
      <c r="CM5" s="1019" t="s">
        <v>385</v>
      </c>
      <c r="CN5" s="1020"/>
      <c r="CO5" s="1020"/>
      <c r="CP5" s="1020"/>
      <c r="CQ5" s="1021"/>
      <c r="CR5" s="1019" t="s">
        <v>386</v>
      </c>
      <c r="CS5" s="1020"/>
      <c r="CT5" s="1020"/>
      <c r="CU5" s="1020"/>
      <c r="CV5" s="1021"/>
      <c r="CW5" s="1019" t="s">
        <v>387</v>
      </c>
      <c r="CX5" s="1020"/>
      <c r="CY5" s="1020"/>
      <c r="CZ5" s="1020"/>
      <c r="DA5" s="1021"/>
      <c r="DB5" s="1019" t="s">
        <v>388</v>
      </c>
      <c r="DC5" s="1020"/>
      <c r="DD5" s="1020"/>
      <c r="DE5" s="1020"/>
      <c r="DF5" s="1021"/>
      <c r="DG5" s="1105" t="s">
        <v>389</v>
      </c>
      <c r="DH5" s="1106"/>
      <c r="DI5" s="1106"/>
      <c r="DJ5" s="1106"/>
      <c r="DK5" s="1107"/>
      <c r="DL5" s="1105" t="s">
        <v>390</v>
      </c>
      <c r="DM5" s="1106"/>
      <c r="DN5" s="1106"/>
      <c r="DO5" s="1106"/>
      <c r="DP5" s="1107"/>
      <c r="DQ5" s="1019" t="s">
        <v>391</v>
      </c>
      <c r="DR5" s="1020"/>
      <c r="DS5" s="1020"/>
      <c r="DT5" s="1020"/>
      <c r="DU5" s="1021"/>
      <c r="DV5" s="1019" t="s">
        <v>382</v>
      </c>
      <c r="DW5" s="1020"/>
      <c r="DX5" s="1020"/>
      <c r="DY5" s="1020"/>
      <c r="DZ5" s="1033"/>
      <c r="EA5" s="219"/>
    </row>
    <row r="6" spans="1:131" s="220" customFormat="1" ht="26.25" customHeight="1" thickBot="1" x14ac:dyDescent="0.25">
      <c r="A6" s="1016"/>
      <c r="B6" s="1017"/>
      <c r="C6" s="1017"/>
      <c r="D6" s="1017"/>
      <c r="E6" s="1017"/>
      <c r="F6" s="1017"/>
      <c r="G6" s="1017"/>
      <c r="H6" s="1017"/>
      <c r="I6" s="1017"/>
      <c r="J6" s="1017"/>
      <c r="K6" s="1017"/>
      <c r="L6" s="1017"/>
      <c r="M6" s="1017"/>
      <c r="N6" s="1017"/>
      <c r="O6" s="1017"/>
      <c r="P6" s="1018"/>
      <c r="Q6" s="1022"/>
      <c r="R6" s="1023"/>
      <c r="S6" s="1023"/>
      <c r="T6" s="1023"/>
      <c r="U6" s="1024"/>
      <c r="V6" s="1022"/>
      <c r="W6" s="1023"/>
      <c r="X6" s="1023"/>
      <c r="Y6" s="1023"/>
      <c r="Z6" s="1024"/>
      <c r="AA6" s="1022"/>
      <c r="AB6" s="1023"/>
      <c r="AC6" s="1023"/>
      <c r="AD6" s="1023"/>
      <c r="AE6" s="1023"/>
      <c r="AF6" s="1116"/>
      <c r="AG6" s="1023"/>
      <c r="AH6" s="1023"/>
      <c r="AI6" s="1023"/>
      <c r="AJ6" s="1034"/>
      <c r="AK6" s="1023"/>
      <c r="AL6" s="1023"/>
      <c r="AM6" s="1023"/>
      <c r="AN6" s="1023"/>
      <c r="AO6" s="1024"/>
      <c r="AP6" s="1022"/>
      <c r="AQ6" s="1023"/>
      <c r="AR6" s="1023"/>
      <c r="AS6" s="1023"/>
      <c r="AT6" s="1024"/>
      <c r="AU6" s="1022"/>
      <c r="AV6" s="1023"/>
      <c r="AW6" s="1023"/>
      <c r="AX6" s="1023"/>
      <c r="AY6" s="1034"/>
      <c r="AZ6" s="216"/>
      <c r="BA6" s="216"/>
      <c r="BB6" s="216"/>
      <c r="BC6" s="216"/>
      <c r="BD6" s="216"/>
      <c r="BE6" s="217"/>
      <c r="BF6" s="217"/>
      <c r="BG6" s="217"/>
      <c r="BH6" s="217"/>
      <c r="BI6" s="217"/>
      <c r="BJ6" s="217"/>
      <c r="BK6" s="217"/>
      <c r="BL6" s="217"/>
      <c r="BM6" s="217"/>
      <c r="BN6" s="217"/>
      <c r="BO6" s="217"/>
      <c r="BP6" s="217"/>
      <c r="BQ6" s="1016"/>
      <c r="BR6" s="1017"/>
      <c r="BS6" s="1017"/>
      <c r="BT6" s="1017"/>
      <c r="BU6" s="1017"/>
      <c r="BV6" s="1017"/>
      <c r="BW6" s="1017"/>
      <c r="BX6" s="1017"/>
      <c r="BY6" s="1017"/>
      <c r="BZ6" s="1017"/>
      <c r="CA6" s="1017"/>
      <c r="CB6" s="1017"/>
      <c r="CC6" s="1017"/>
      <c r="CD6" s="1017"/>
      <c r="CE6" s="1017"/>
      <c r="CF6" s="1017"/>
      <c r="CG6" s="1018"/>
      <c r="CH6" s="1022"/>
      <c r="CI6" s="1023"/>
      <c r="CJ6" s="1023"/>
      <c r="CK6" s="1023"/>
      <c r="CL6" s="1024"/>
      <c r="CM6" s="1022"/>
      <c r="CN6" s="1023"/>
      <c r="CO6" s="1023"/>
      <c r="CP6" s="1023"/>
      <c r="CQ6" s="1024"/>
      <c r="CR6" s="1022"/>
      <c r="CS6" s="1023"/>
      <c r="CT6" s="1023"/>
      <c r="CU6" s="1023"/>
      <c r="CV6" s="1024"/>
      <c r="CW6" s="1022"/>
      <c r="CX6" s="1023"/>
      <c r="CY6" s="1023"/>
      <c r="CZ6" s="1023"/>
      <c r="DA6" s="1024"/>
      <c r="DB6" s="1022"/>
      <c r="DC6" s="1023"/>
      <c r="DD6" s="1023"/>
      <c r="DE6" s="1023"/>
      <c r="DF6" s="1024"/>
      <c r="DG6" s="1108"/>
      <c r="DH6" s="1109"/>
      <c r="DI6" s="1109"/>
      <c r="DJ6" s="1109"/>
      <c r="DK6" s="1110"/>
      <c r="DL6" s="1108"/>
      <c r="DM6" s="1109"/>
      <c r="DN6" s="1109"/>
      <c r="DO6" s="1109"/>
      <c r="DP6" s="1110"/>
      <c r="DQ6" s="1022"/>
      <c r="DR6" s="1023"/>
      <c r="DS6" s="1023"/>
      <c r="DT6" s="1023"/>
      <c r="DU6" s="1024"/>
      <c r="DV6" s="1022"/>
      <c r="DW6" s="1023"/>
      <c r="DX6" s="1023"/>
      <c r="DY6" s="1023"/>
      <c r="DZ6" s="1034"/>
      <c r="EA6" s="219"/>
    </row>
    <row r="7" spans="1:131" s="220" customFormat="1" ht="26.25" customHeight="1" thickTop="1" x14ac:dyDescent="0.2">
      <c r="A7" s="221">
        <v>1</v>
      </c>
      <c r="B7" s="1065" t="s">
        <v>392</v>
      </c>
      <c r="C7" s="1066"/>
      <c r="D7" s="1066"/>
      <c r="E7" s="1066"/>
      <c r="F7" s="1066"/>
      <c r="G7" s="1066"/>
      <c r="H7" s="1066"/>
      <c r="I7" s="1066"/>
      <c r="J7" s="1066"/>
      <c r="K7" s="1066"/>
      <c r="L7" s="1066"/>
      <c r="M7" s="1066"/>
      <c r="N7" s="1066"/>
      <c r="O7" s="1066"/>
      <c r="P7" s="1067"/>
      <c r="Q7" s="1123">
        <v>45121</v>
      </c>
      <c r="R7" s="1124"/>
      <c r="S7" s="1124"/>
      <c r="T7" s="1124"/>
      <c r="U7" s="1124"/>
      <c r="V7" s="1124">
        <v>43252</v>
      </c>
      <c r="W7" s="1124"/>
      <c r="X7" s="1124"/>
      <c r="Y7" s="1124"/>
      <c r="Z7" s="1124"/>
      <c r="AA7" s="1124">
        <v>1869</v>
      </c>
      <c r="AB7" s="1124"/>
      <c r="AC7" s="1124"/>
      <c r="AD7" s="1124"/>
      <c r="AE7" s="1125"/>
      <c r="AF7" s="1126">
        <v>1785</v>
      </c>
      <c r="AG7" s="1127"/>
      <c r="AH7" s="1127"/>
      <c r="AI7" s="1127"/>
      <c r="AJ7" s="1128"/>
      <c r="AK7" s="1129">
        <v>2321</v>
      </c>
      <c r="AL7" s="1130"/>
      <c r="AM7" s="1130"/>
      <c r="AN7" s="1130"/>
      <c r="AO7" s="1130"/>
      <c r="AP7" s="1130">
        <v>40388</v>
      </c>
      <c r="AQ7" s="1130"/>
      <c r="AR7" s="1130"/>
      <c r="AS7" s="1130"/>
      <c r="AT7" s="1130"/>
      <c r="AU7" s="1131"/>
      <c r="AV7" s="1131"/>
      <c r="AW7" s="1131"/>
      <c r="AX7" s="1131"/>
      <c r="AY7" s="1132"/>
      <c r="AZ7" s="216"/>
      <c r="BA7" s="216"/>
      <c r="BB7" s="216"/>
      <c r="BC7" s="216"/>
      <c r="BD7" s="216"/>
      <c r="BE7" s="217"/>
      <c r="BF7" s="217"/>
      <c r="BG7" s="217"/>
      <c r="BH7" s="217"/>
      <c r="BI7" s="217"/>
      <c r="BJ7" s="217"/>
      <c r="BK7" s="217"/>
      <c r="BL7" s="217"/>
      <c r="BM7" s="217"/>
      <c r="BN7" s="217"/>
      <c r="BO7" s="217"/>
      <c r="BP7" s="217"/>
      <c r="BQ7" s="221">
        <v>1</v>
      </c>
      <c r="BR7" s="222"/>
      <c r="BS7" s="1133" t="s">
        <v>589</v>
      </c>
      <c r="BT7" s="1134"/>
      <c r="BU7" s="1134"/>
      <c r="BV7" s="1134"/>
      <c r="BW7" s="1134"/>
      <c r="BX7" s="1134"/>
      <c r="BY7" s="1134"/>
      <c r="BZ7" s="1134"/>
      <c r="CA7" s="1134"/>
      <c r="CB7" s="1134"/>
      <c r="CC7" s="1134"/>
      <c r="CD7" s="1134"/>
      <c r="CE7" s="1134"/>
      <c r="CF7" s="1134"/>
      <c r="CG7" s="1135"/>
      <c r="CH7" s="1117">
        <v>0</v>
      </c>
      <c r="CI7" s="1118"/>
      <c r="CJ7" s="1118"/>
      <c r="CK7" s="1118"/>
      <c r="CL7" s="1119"/>
      <c r="CM7" s="1117">
        <v>190</v>
      </c>
      <c r="CN7" s="1118"/>
      <c r="CO7" s="1118"/>
      <c r="CP7" s="1118"/>
      <c r="CQ7" s="1119"/>
      <c r="CR7" s="1117">
        <v>5</v>
      </c>
      <c r="CS7" s="1118"/>
      <c r="CT7" s="1118"/>
      <c r="CU7" s="1118"/>
      <c r="CV7" s="1119"/>
      <c r="CW7" s="1117" t="s">
        <v>598</v>
      </c>
      <c r="CX7" s="1118"/>
      <c r="CY7" s="1118"/>
      <c r="CZ7" s="1118"/>
      <c r="DA7" s="1119"/>
      <c r="DB7" s="1117">
        <v>856</v>
      </c>
      <c r="DC7" s="1118"/>
      <c r="DD7" s="1118"/>
      <c r="DE7" s="1118"/>
      <c r="DF7" s="1119"/>
      <c r="DG7" s="1117" t="s">
        <v>598</v>
      </c>
      <c r="DH7" s="1118"/>
      <c r="DI7" s="1118"/>
      <c r="DJ7" s="1118"/>
      <c r="DK7" s="1119"/>
      <c r="DL7" s="1117" t="s">
        <v>599</v>
      </c>
      <c r="DM7" s="1118"/>
      <c r="DN7" s="1118"/>
      <c r="DO7" s="1118"/>
      <c r="DP7" s="1119"/>
      <c r="DQ7" s="1117" t="s">
        <v>597</v>
      </c>
      <c r="DR7" s="1118"/>
      <c r="DS7" s="1118"/>
      <c r="DT7" s="1118"/>
      <c r="DU7" s="1119"/>
      <c r="DV7" s="1120"/>
      <c r="DW7" s="1121"/>
      <c r="DX7" s="1121"/>
      <c r="DY7" s="1121"/>
      <c r="DZ7" s="1122"/>
      <c r="EA7" s="219"/>
    </row>
    <row r="8" spans="1:131" s="220" customFormat="1" ht="26.25" customHeight="1" x14ac:dyDescent="0.2">
      <c r="A8" s="223">
        <v>2</v>
      </c>
      <c r="B8" s="1048" t="s">
        <v>393</v>
      </c>
      <c r="C8" s="1049"/>
      <c r="D8" s="1049"/>
      <c r="E8" s="1049"/>
      <c r="F8" s="1049"/>
      <c r="G8" s="1049"/>
      <c r="H8" s="1049"/>
      <c r="I8" s="1049"/>
      <c r="J8" s="1049"/>
      <c r="K8" s="1049"/>
      <c r="L8" s="1049"/>
      <c r="M8" s="1049"/>
      <c r="N8" s="1049"/>
      <c r="O8" s="1049"/>
      <c r="P8" s="1050"/>
      <c r="Q8" s="1056">
        <v>19</v>
      </c>
      <c r="R8" s="1057"/>
      <c r="S8" s="1057"/>
      <c r="T8" s="1057"/>
      <c r="U8" s="1057"/>
      <c r="V8" s="1057">
        <v>17</v>
      </c>
      <c r="W8" s="1057"/>
      <c r="X8" s="1057"/>
      <c r="Y8" s="1057"/>
      <c r="Z8" s="1057"/>
      <c r="AA8" s="1057">
        <v>2</v>
      </c>
      <c r="AB8" s="1057"/>
      <c r="AC8" s="1057"/>
      <c r="AD8" s="1057"/>
      <c r="AE8" s="1058"/>
      <c r="AF8" s="1053">
        <v>2</v>
      </c>
      <c r="AG8" s="1054"/>
      <c r="AH8" s="1054"/>
      <c r="AI8" s="1054"/>
      <c r="AJ8" s="1055"/>
      <c r="AK8" s="1098">
        <v>5</v>
      </c>
      <c r="AL8" s="1099"/>
      <c r="AM8" s="1099"/>
      <c r="AN8" s="1099"/>
      <c r="AO8" s="1099"/>
      <c r="AP8" s="1099" t="s">
        <v>580</v>
      </c>
      <c r="AQ8" s="1099"/>
      <c r="AR8" s="1099"/>
      <c r="AS8" s="1099"/>
      <c r="AT8" s="1099"/>
      <c r="AU8" s="1100"/>
      <c r="AV8" s="1100"/>
      <c r="AW8" s="1100"/>
      <c r="AX8" s="1100"/>
      <c r="AY8" s="1101"/>
      <c r="AZ8" s="216"/>
      <c r="BA8" s="216"/>
      <c r="BB8" s="216"/>
      <c r="BC8" s="216"/>
      <c r="BD8" s="216"/>
      <c r="BE8" s="217"/>
      <c r="BF8" s="217"/>
      <c r="BG8" s="217"/>
      <c r="BH8" s="217"/>
      <c r="BI8" s="217"/>
      <c r="BJ8" s="217"/>
      <c r="BK8" s="217"/>
      <c r="BL8" s="217"/>
      <c r="BM8" s="217"/>
      <c r="BN8" s="217"/>
      <c r="BO8" s="217"/>
      <c r="BP8" s="217"/>
      <c r="BQ8" s="223">
        <v>2</v>
      </c>
      <c r="BR8" s="224"/>
      <c r="BS8" s="1102" t="s">
        <v>590</v>
      </c>
      <c r="BT8" s="1103"/>
      <c r="BU8" s="1103"/>
      <c r="BV8" s="1103"/>
      <c r="BW8" s="1103"/>
      <c r="BX8" s="1103"/>
      <c r="BY8" s="1103"/>
      <c r="BZ8" s="1103"/>
      <c r="CA8" s="1103"/>
      <c r="CB8" s="1103"/>
      <c r="CC8" s="1103"/>
      <c r="CD8" s="1103"/>
      <c r="CE8" s="1103"/>
      <c r="CF8" s="1103"/>
      <c r="CG8" s="1104"/>
      <c r="CH8" s="1007" t="s">
        <v>599</v>
      </c>
      <c r="CI8" s="1008"/>
      <c r="CJ8" s="1008"/>
      <c r="CK8" s="1008"/>
      <c r="CL8" s="1009"/>
      <c r="CM8" s="1007">
        <v>3</v>
      </c>
      <c r="CN8" s="1008"/>
      <c r="CO8" s="1008"/>
      <c r="CP8" s="1008"/>
      <c r="CQ8" s="1009"/>
      <c r="CR8" s="1007">
        <v>3</v>
      </c>
      <c r="CS8" s="1008"/>
      <c r="CT8" s="1008"/>
      <c r="CU8" s="1008"/>
      <c r="CV8" s="1009"/>
      <c r="CW8" s="1007">
        <v>414</v>
      </c>
      <c r="CX8" s="1008"/>
      <c r="CY8" s="1008"/>
      <c r="CZ8" s="1008"/>
      <c r="DA8" s="1009"/>
      <c r="DB8" s="1007" t="s">
        <v>599</v>
      </c>
      <c r="DC8" s="1008"/>
      <c r="DD8" s="1008"/>
      <c r="DE8" s="1008"/>
      <c r="DF8" s="1009"/>
      <c r="DG8" s="1007" t="s">
        <v>599</v>
      </c>
      <c r="DH8" s="1008"/>
      <c r="DI8" s="1008"/>
      <c r="DJ8" s="1008"/>
      <c r="DK8" s="1009"/>
      <c r="DL8" s="1007" t="s">
        <v>597</v>
      </c>
      <c r="DM8" s="1008"/>
      <c r="DN8" s="1008"/>
      <c r="DO8" s="1008"/>
      <c r="DP8" s="1009"/>
      <c r="DQ8" s="1007" t="s">
        <v>597</v>
      </c>
      <c r="DR8" s="1008"/>
      <c r="DS8" s="1008"/>
      <c r="DT8" s="1008"/>
      <c r="DU8" s="1009"/>
      <c r="DV8" s="1010"/>
      <c r="DW8" s="1011"/>
      <c r="DX8" s="1011"/>
      <c r="DY8" s="1011"/>
      <c r="DZ8" s="1012"/>
      <c r="EA8" s="219"/>
    </row>
    <row r="9" spans="1:131" s="220" customFormat="1" ht="26.25" customHeight="1" x14ac:dyDescent="0.2">
      <c r="A9" s="223">
        <v>3</v>
      </c>
      <c r="B9" s="1048" t="s">
        <v>394</v>
      </c>
      <c r="C9" s="1049"/>
      <c r="D9" s="1049"/>
      <c r="E9" s="1049"/>
      <c r="F9" s="1049"/>
      <c r="G9" s="1049"/>
      <c r="H9" s="1049"/>
      <c r="I9" s="1049"/>
      <c r="J9" s="1049"/>
      <c r="K9" s="1049"/>
      <c r="L9" s="1049"/>
      <c r="M9" s="1049"/>
      <c r="N9" s="1049"/>
      <c r="O9" s="1049"/>
      <c r="P9" s="1050"/>
      <c r="Q9" s="1056">
        <v>1</v>
      </c>
      <c r="R9" s="1057"/>
      <c r="S9" s="1057"/>
      <c r="T9" s="1057"/>
      <c r="U9" s="1057"/>
      <c r="V9" s="1057">
        <v>1</v>
      </c>
      <c r="W9" s="1057"/>
      <c r="X9" s="1057"/>
      <c r="Y9" s="1057"/>
      <c r="Z9" s="1057"/>
      <c r="AA9" s="1057" t="s">
        <v>580</v>
      </c>
      <c r="AB9" s="1057"/>
      <c r="AC9" s="1057"/>
      <c r="AD9" s="1057"/>
      <c r="AE9" s="1058"/>
      <c r="AF9" s="1053" t="s">
        <v>395</v>
      </c>
      <c r="AG9" s="1054"/>
      <c r="AH9" s="1054"/>
      <c r="AI9" s="1054"/>
      <c r="AJ9" s="1055"/>
      <c r="AK9" s="1098" t="s">
        <v>599</v>
      </c>
      <c r="AL9" s="1099"/>
      <c r="AM9" s="1099"/>
      <c r="AN9" s="1099"/>
      <c r="AO9" s="1099"/>
      <c r="AP9" s="1099" t="s">
        <v>580</v>
      </c>
      <c r="AQ9" s="1099"/>
      <c r="AR9" s="1099"/>
      <c r="AS9" s="1099"/>
      <c r="AT9" s="1099"/>
      <c r="AU9" s="1100"/>
      <c r="AV9" s="1100"/>
      <c r="AW9" s="1100"/>
      <c r="AX9" s="1100"/>
      <c r="AY9" s="1101"/>
      <c r="AZ9" s="216"/>
      <c r="BA9" s="216"/>
      <c r="BB9" s="216"/>
      <c r="BC9" s="216"/>
      <c r="BD9" s="216"/>
      <c r="BE9" s="217"/>
      <c r="BF9" s="217"/>
      <c r="BG9" s="217"/>
      <c r="BH9" s="217"/>
      <c r="BI9" s="217"/>
      <c r="BJ9" s="217"/>
      <c r="BK9" s="217"/>
      <c r="BL9" s="217"/>
      <c r="BM9" s="217"/>
      <c r="BN9" s="217"/>
      <c r="BO9" s="217"/>
      <c r="BP9" s="217"/>
      <c r="BQ9" s="223">
        <v>3</v>
      </c>
      <c r="BR9" s="224"/>
      <c r="BS9" s="1102" t="s">
        <v>591</v>
      </c>
      <c r="BT9" s="1103"/>
      <c r="BU9" s="1103"/>
      <c r="BV9" s="1103"/>
      <c r="BW9" s="1103"/>
      <c r="BX9" s="1103"/>
      <c r="BY9" s="1103"/>
      <c r="BZ9" s="1103"/>
      <c r="CA9" s="1103"/>
      <c r="CB9" s="1103"/>
      <c r="CC9" s="1103"/>
      <c r="CD9" s="1103"/>
      <c r="CE9" s="1103"/>
      <c r="CF9" s="1103"/>
      <c r="CG9" s="1104"/>
      <c r="CH9" s="1007">
        <v>0</v>
      </c>
      <c r="CI9" s="1008"/>
      <c r="CJ9" s="1008"/>
      <c r="CK9" s="1008"/>
      <c r="CL9" s="1009"/>
      <c r="CM9" s="1007">
        <v>17</v>
      </c>
      <c r="CN9" s="1008"/>
      <c r="CO9" s="1008"/>
      <c r="CP9" s="1008"/>
      <c r="CQ9" s="1009"/>
      <c r="CR9" s="1007">
        <v>10</v>
      </c>
      <c r="CS9" s="1008"/>
      <c r="CT9" s="1008"/>
      <c r="CU9" s="1008"/>
      <c r="CV9" s="1009"/>
      <c r="CW9" s="1007">
        <v>20</v>
      </c>
      <c r="CX9" s="1008"/>
      <c r="CY9" s="1008"/>
      <c r="CZ9" s="1008"/>
      <c r="DA9" s="1009"/>
      <c r="DB9" s="1007" t="s">
        <v>599</v>
      </c>
      <c r="DC9" s="1008"/>
      <c r="DD9" s="1008"/>
      <c r="DE9" s="1008"/>
      <c r="DF9" s="1009"/>
      <c r="DG9" s="1007" t="s">
        <v>599</v>
      </c>
      <c r="DH9" s="1008"/>
      <c r="DI9" s="1008"/>
      <c r="DJ9" s="1008"/>
      <c r="DK9" s="1009"/>
      <c r="DL9" s="1007" t="s">
        <v>597</v>
      </c>
      <c r="DM9" s="1008"/>
      <c r="DN9" s="1008"/>
      <c r="DO9" s="1008"/>
      <c r="DP9" s="1009"/>
      <c r="DQ9" s="1007" t="s">
        <v>597</v>
      </c>
      <c r="DR9" s="1008"/>
      <c r="DS9" s="1008"/>
      <c r="DT9" s="1008"/>
      <c r="DU9" s="1009"/>
      <c r="DV9" s="1010"/>
      <c r="DW9" s="1011"/>
      <c r="DX9" s="1011"/>
      <c r="DY9" s="1011"/>
      <c r="DZ9" s="1012"/>
      <c r="EA9" s="219"/>
    </row>
    <row r="10" spans="1:131" s="220" customFormat="1" ht="26.25" customHeight="1" x14ac:dyDescent="0.2">
      <c r="A10" s="223">
        <v>4</v>
      </c>
      <c r="B10" s="1048" t="s">
        <v>396</v>
      </c>
      <c r="C10" s="1049"/>
      <c r="D10" s="1049"/>
      <c r="E10" s="1049"/>
      <c r="F10" s="1049"/>
      <c r="G10" s="1049"/>
      <c r="H10" s="1049"/>
      <c r="I10" s="1049"/>
      <c r="J10" s="1049"/>
      <c r="K10" s="1049"/>
      <c r="L10" s="1049"/>
      <c r="M10" s="1049"/>
      <c r="N10" s="1049"/>
      <c r="O10" s="1049"/>
      <c r="P10" s="1050"/>
      <c r="Q10" s="1056">
        <v>0</v>
      </c>
      <c r="R10" s="1057"/>
      <c r="S10" s="1057"/>
      <c r="T10" s="1057"/>
      <c r="U10" s="1057"/>
      <c r="V10" s="1057" t="s">
        <v>580</v>
      </c>
      <c r="W10" s="1057"/>
      <c r="X10" s="1057"/>
      <c r="Y10" s="1057"/>
      <c r="Z10" s="1057"/>
      <c r="AA10" s="1057">
        <v>0</v>
      </c>
      <c r="AB10" s="1057"/>
      <c r="AC10" s="1057"/>
      <c r="AD10" s="1057"/>
      <c r="AE10" s="1058"/>
      <c r="AF10" s="1053">
        <v>0</v>
      </c>
      <c r="AG10" s="1054"/>
      <c r="AH10" s="1054"/>
      <c r="AI10" s="1054"/>
      <c r="AJ10" s="1055"/>
      <c r="AK10" s="1098" t="s">
        <v>599</v>
      </c>
      <c r="AL10" s="1099"/>
      <c r="AM10" s="1099"/>
      <c r="AN10" s="1099"/>
      <c r="AO10" s="1099"/>
      <c r="AP10" s="1099" t="s">
        <v>580</v>
      </c>
      <c r="AQ10" s="1099"/>
      <c r="AR10" s="1099"/>
      <c r="AS10" s="1099"/>
      <c r="AT10" s="1099"/>
      <c r="AU10" s="1100"/>
      <c r="AV10" s="1100"/>
      <c r="AW10" s="1100"/>
      <c r="AX10" s="1100"/>
      <c r="AY10" s="1101"/>
      <c r="AZ10" s="216"/>
      <c r="BA10" s="216"/>
      <c r="BB10" s="216"/>
      <c r="BC10" s="216"/>
      <c r="BD10" s="216"/>
      <c r="BE10" s="217"/>
      <c r="BF10" s="217"/>
      <c r="BG10" s="217"/>
      <c r="BH10" s="217"/>
      <c r="BI10" s="217"/>
      <c r="BJ10" s="217"/>
      <c r="BK10" s="217"/>
      <c r="BL10" s="217"/>
      <c r="BM10" s="217"/>
      <c r="BN10" s="217"/>
      <c r="BO10" s="217"/>
      <c r="BP10" s="217"/>
      <c r="BQ10" s="223">
        <v>4</v>
      </c>
      <c r="BR10" s="224"/>
      <c r="BS10" s="1102" t="s">
        <v>592</v>
      </c>
      <c r="BT10" s="1103"/>
      <c r="BU10" s="1103"/>
      <c r="BV10" s="1103"/>
      <c r="BW10" s="1103"/>
      <c r="BX10" s="1103"/>
      <c r="BY10" s="1103"/>
      <c r="BZ10" s="1103"/>
      <c r="CA10" s="1103"/>
      <c r="CB10" s="1103"/>
      <c r="CC10" s="1103"/>
      <c r="CD10" s="1103"/>
      <c r="CE10" s="1103"/>
      <c r="CF10" s="1103"/>
      <c r="CG10" s="1104"/>
      <c r="CH10" s="1007">
        <v>2</v>
      </c>
      <c r="CI10" s="1008"/>
      <c r="CJ10" s="1008"/>
      <c r="CK10" s="1008"/>
      <c r="CL10" s="1009"/>
      <c r="CM10" s="1007">
        <v>35</v>
      </c>
      <c r="CN10" s="1008"/>
      <c r="CO10" s="1008"/>
      <c r="CP10" s="1008"/>
      <c r="CQ10" s="1009"/>
      <c r="CR10" s="1007">
        <v>30</v>
      </c>
      <c r="CS10" s="1008"/>
      <c r="CT10" s="1008"/>
      <c r="CU10" s="1008"/>
      <c r="CV10" s="1009"/>
      <c r="CW10" s="1007">
        <v>34</v>
      </c>
      <c r="CX10" s="1008"/>
      <c r="CY10" s="1008"/>
      <c r="CZ10" s="1008"/>
      <c r="DA10" s="1009"/>
      <c r="DB10" s="1007" t="s">
        <v>599</v>
      </c>
      <c r="DC10" s="1008"/>
      <c r="DD10" s="1008"/>
      <c r="DE10" s="1008"/>
      <c r="DF10" s="1009"/>
      <c r="DG10" s="1007" t="s">
        <v>599</v>
      </c>
      <c r="DH10" s="1008"/>
      <c r="DI10" s="1008"/>
      <c r="DJ10" s="1008"/>
      <c r="DK10" s="1009"/>
      <c r="DL10" s="1007" t="s">
        <v>597</v>
      </c>
      <c r="DM10" s="1008"/>
      <c r="DN10" s="1008"/>
      <c r="DO10" s="1008"/>
      <c r="DP10" s="1009"/>
      <c r="DQ10" s="1007" t="s">
        <v>597</v>
      </c>
      <c r="DR10" s="1008"/>
      <c r="DS10" s="1008"/>
      <c r="DT10" s="1008"/>
      <c r="DU10" s="1009"/>
      <c r="DV10" s="1010"/>
      <c r="DW10" s="1011"/>
      <c r="DX10" s="1011"/>
      <c r="DY10" s="1011"/>
      <c r="DZ10" s="1012"/>
      <c r="EA10" s="219"/>
    </row>
    <row r="11" spans="1:131" s="220" customFormat="1" ht="26.25" customHeight="1" x14ac:dyDescent="0.2">
      <c r="A11" s="223">
        <v>5</v>
      </c>
      <c r="B11" s="1048"/>
      <c r="C11" s="1049"/>
      <c r="D11" s="1049"/>
      <c r="E11" s="1049"/>
      <c r="F11" s="1049"/>
      <c r="G11" s="1049"/>
      <c r="H11" s="1049"/>
      <c r="I11" s="1049"/>
      <c r="J11" s="1049"/>
      <c r="K11" s="1049"/>
      <c r="L11" s="1049"/>
      <c r="M11" s="1049"/>
      <c r="N11" s="1049"/>
      <c r="O11" s="1049"/>
      <c r="P11" s="1050"/>
      <c r="Q11" s="1056"/>
      <c r="R11" s="1057"/>
      <c r="S11" s="1057"/>
      <c r="T11" s="1057"/>
      <c r="U11" s="1057"/>
      <c r="V11" s="1057"/>
      <c r="W11" s="1057"/>
      <c r="X11" s="1057"/>
      <c r="Y11" s="1057"/>
      <c r="Z11" s="1057"/>
      <c r="AA11" s="1057"/>
      <c r="AB11" s="1057"/>
      <c r="AC11" s="1057"/>
      <c r="AD11" s="1057"/>
      <c r="AE11" s="1058"/>
      <c r="AF11" s="1053"/>
      <c r="AG11" s="1054"/>
      <c r="AH11" s="1054"/>
      <c r="AI11" s="1054"/>
      <c r="AJ11" s="1055"/>
      <c r="AK11" s="1098"/>
      <c r="AL11" s="1099"/>
      <c r="AM11" s="1099"/>
      <c r="AN11" s="1099"/>
      <c r="AO11" s="1099"/>
      <c r="AP11" s="1099"/>
      <c r="AQ11" s="1099"/>
      <c r="AR11" s="1099"/>
      <c r="AS11" s="1099"/>
      <c r="AT11" s="1099"/>
      <c r="AU11" s="1100"/>
      <c r="AV11" s="1100"/>
      <c r="AW11" s="1100"/>
      <c r="AX11" s="1100"/>
      <c r="AY11" s="1101"/>
      <c r="AZ11" s="216"/>
      <c r="BA11" s="216"/>
      <c r="BB11" s="216"/>
      <c r="BC11" s="216"/>
      <c r="BD11" s="216"/>
      <c r="BE11" s="217"/>
      <c r="BF11" s="217"/>
      <c r="BG11" s="217"/>
      <c r="BH11" s="217"/>
      <c r="BI11" s="217"/>
      <c r="BJ11" s="217"/>
      <c r="BK11" s="217"/>
      <c r="BL11" s="217"/>
      <c r="BM11" s="217"/>
      <c r="BN11" s="217"/>
      <c r="BO11" s="217"/>
      <c r="BP11" s="217"/>
      <c r="BQ11" s="223">
        <v>5</v>
      </c>
      <c r="BR11" s="224"/>
      <c r="BS11" s="1102" t="s">
        <v>593</v>
      </c>
      <c r="BT11" s="1103"/>
      <c r="BU11" s="1103"/>
      <c r="BV11" s="1103"/>
      <c r="BW11" s="1103"/>
      <c r="BX11" s="1103"/>
      <c r="BY11" s="1103"/>
      <c r="BZ11" s="1103"/>
      <c r="CA11" s="1103"/>
      <c r="CB11" s="1103"/>
      <c r="CC11" s="1103"/>
      <c r="CD11" s="1103"/>
      <c r="CE11" s="1103"/>
      <c r="CF11" s="1103"/>
      <c r="CG11" s="1104"/>
      <c r="CH11" s="1007">
        <v>2</v>
      </c>
      <c r="CI11" s="1008"/>
      <c r="CJ11" s="1008"/>
      <c r="CK11" s="1008"/>
      <c r="CL11" s="1009"/>
      <c r="CM11" s="1007">
        <v>235</v>
      </c>
      <c r="CN11" s="1008"/>
      <c r="CO11" s="1008"/>
      <c r="CP11" s="1008"/>
      <c r="CQ11" s="1009"/>
      <c r="CR11" s="1007">
        <v>20</v>
      </c>
      <c r="CS11" s="1008"/>
      <c r="CT11" s="1008"/>
      <c r="CU11" s="1008"/>
      <c r="CV11" s="1009"/>
      <c r="CW11" s="1007">
        <v>26</v>
      </c>
      <c r="CX11" s="1008"/>
      <c r="CY11" s="1008"/>
      <c r="CZ11" s="1008"/>
      <c r="DA11" s="1009"/>
      <c r="DB11" s="1007" t="s">
        <v>599</v>
      </c>
      <c r="DC11" s="1008"/>
      <c r="DD11" s="1008"/>
      <c r="DE11" s="1008"/>
      <c r="DF11" s="1009"/>
      <c r="DG11" s="1007" t="s">
        <v>599</v>
      </c>
      <c r="DH11" s="1008"/>
      <c r="DI11" s="1008"/>
      <c r="DJ11" s="1008"/>
      <c r="DK11" s="1009"/>
      <c r="DL11" s="1007" t="s">
        <v>597</v>
      </c>
      <c r="DM11" s="1008"/>
      <c r="DN11" s="1008"/>
      <c r="DO11" s="1008"/>
      <c r="DP11" s="1009"/>
      <c r="DQ11" s="1007" t="s">
        <v>597</v>
      </c>
      <c r="DR11" s="1008"/>
      <c r="DS11" s="1008"/>
      <c r="DT11" s="1008"/>
      <c r="DU11" s="1009"/>
      <c r="DV11" s="1010"/>
      <c r="DW11" s="1011"/>
      <c r="DX11" s="1011"/>
      <c r="DY11" s="1011"/>
      <c r="DZ11" s="1012"/>
      <c r="EA11" s="219"/>
    </row>
    <row r="12" spans="1:131" s="220" customFormat="1" ht="26.25" customHeight="1" x14ac:dyDescent="0.2">
      <c r="A12" s="223">
        <v>6</v>
      </c>
      <c r="B12" s="1048"/>
      <c r="C12" s="1049"/>
      <c r="D12" s="1049"/>
      <c r="E12" s="1049"/>
      <c r="F12" s="1049"/>
      <c r="G12" s="1049"/>
      <c r="H12" s="1049"/>
      <c r="I12" s="1049"/>
      <c r="J12" s="1049"/>
      <c r="K12" s="1049"/>
      <c r="L12" s="1049"/>
      <c r="M12" s="1049"/>
      <c r="N12" s="1049"/>
      <c r="O12" s="1049"/>
      <c r="P12" s="1050"/>
      <c r="Q12" s="1056"/>
      <c r="R12" s="1057"/>
      <c r="S12" s="1057"/>
      <c r="T12" s="1057"/>
      <c r="U12" s="1057"/>
      <c r="V12" s="1057"/>
      <c r="W12" s="1057"/>
      <c r="X12" s="1057"/>
      <c r="Y12" s="1057"/>
      <c r="Z12" s="1057"/>
      <c r="AA12" s="1057"/>
      <c r="AB12" s="1057"/>
      <c r="AC12" s="1057"/>
      <c r="AD12" s="1057"/>
      <c r="AE12" s="1058"/>
      <c r="AF12" s="1053"/>
      <c r="AG12" s="1054"/>
      <c r="AH12" s="1054"/>
      <c r="AI12" s="1054"/>
      <c r="AJ12" s="1055"/>
      <c r="AK12" s="1098"/>
      <c r="AL12" s="1099"/>
      <c r="AM12" s="1099"/>
      <c r="AN12" s="1099"/>
      <c r="AO12" s="1099"/>
      <c r="AP12" s="1099"/>
      <c r="AQ12" s="1099"/>
      <c r="AR12" s="1099"/>
      <c r="AS12" s="1099"/>
      <c r="AT12" s="1099"/>
      <c r="AU12" s="1100"/>
      <c r="AV12" s="1100"/>
      <c r="AW12" s="1100"/>
      <c r="AX12" s="1100"/>
      <c r="AY12" s="1101"/>
      <c r="AZ12" s="216"/>
      <c r="BA12" s="216"/>
      <c r="BB12" s="216"/>
      <c r="BC12" s="216"/>
      <c r="BD12" s="216"/>
      <c r="BE12" s="217"/>
      <c r="BF12" s="217"/>
      <c r="BG12" s="217"/>
      <c r="BH12" s="217"/>
      <c r="BI12" s="217"/>
      <c r="BJ12" s="217"/>
      <c r="BK12" s="217"/>
      <c r="BL12" s="217"/>
      <c r="BM12" s="217"/>
      <c r="BN12" s="217"/>
      <c r="BO12" s="217"/>
      <c r="BP12" s="217"/>
      <c r="BQ12" s="223">
        <v>6</v>
      </c>
      <c r="BR12" s="224"/>
      <c r="BS12" s="1102" t="s">
        <v>594</v>
      </c>
      <c r="BT12" s="1103"/>
      <c r="BU12" s="1103"/>
      <c r="BV12" s="1103"/>
      <c r="BW12" s="1103"/>
      <c r="BX12" s="1103"/>
      <c r="BY12" s="1103"/>
      <c r="BZ12" s="1103"/>
      <c r="CA12" s="1103"/>
      <c r="CB12" s="1103"/>
      <c r="CC12" s="1103"/>
      <c r="CD12" s="1103"/>
      <c r="CE12" s="1103"/>
      <c r="CF12" s="1103"/>
      <c r="CG12" s="1104"/>
      <c r="CH12" s="1007">
        <v>-6</v>
      </c>
      <c r="CI12" s="1008"/>
      <c r="CJ12" s="1008"/>
      <c r="CK12" s="1008"/>
      <c r="CL12" s="1009"/>
      <c r="CM12" s="1007">
        <v>89</v>
      </c>
      <c r="CN12" s="1008"/>
      <c r="CO12" s="1008"/>
      <c r="CP12" s="1008"/>
      <c r="CQ12" s="1009"/>
      <c r="CR12" s="1007">
        <v>50</v>
      </c>
      <c r="CS12" s="1008"/>
      <c r="CT12" s="1008"/>
      <c r="CU12" s="1008"/>
      <c r="CV12" s="1009"/>
      <c r="CW12" s="1007">
        <v>55</v>
      </c>
      <c r="CX12" s="1008"/>
      <c r="CY12" s="1008"/>
      <c r="CZ12" s="1008"/>
      <c r="DA12" s="1009"/>
      <c r="DB12" s="1007" t="s">
        <v>599</v>
      </c>
      <c r="DC12" s="1008"/>
      <c r="DD12" s="1008"/>
      <c r="DE12" s="1008"/>
      <c r="DF12" s="1009"/>
      <c r="DG12" s="1007" t="s">
        <v>599</v>
      </c>
      <c r="DH12" s="1008"/>
      <c r="DI12" s="1008"/>
      <c r="DJ12" s="1008"/>
      <c r="DK12" s="1009"/>
      <c r="DL12" s="1007" t="s">
        <v>597</v>
      </c>
      <c r="DM12" s="1008"/>
      <c r="DN12" s="1008"/>
      <c r="DO12" s="1008"/>
      <c r="DP12" s="1009"/>
      <c r="DQ12" s="1007" t="s">
        <v>597</v>
      </c>
      <c r="DR12" s="1008"/>
      <c r="DS12" s="1008"/>
      <c r="DT12" s="1008"/>
      <c r="DU12" s="1009"/>
      <c r="DV12" s="1010"/>
      <c r="DW12" s="1011"/>
      <c r="DX12" s="1011"/>
      <c r="DY12" s="1011"/>
      <c r="DZ12" s="1012"/>
      <c r="EA12" s="219"/>
    </row>
    <row r="13" spans="1:131" s="220" customFormat="1" ht="26.25" customHeight="1" x14ac:dyDescent="0.2">
      <c r="A13" s="223">
        <v>7</v>
      </c>
      <c r="B13" s="1048"/>
      <c r="C13" s="1049"/>
      <c r="D13" s="1049"/>
      <c r="E13" s="1049"/>
      <c r="F13" s="1049"/>
      <c r="G13" s="1049"/>
      <c r="H13" s="1049"/>
      <c r="I13" s="1049"/>
      <c r="J13" s="1049"/>
      <c r="K13" s="1049"/>
      <c r="L13" s="1049"/>
      <c r="M13" s="1049"/>
      <c r="N13" s="1049"/>
      <c r="O13" s="1049"/>
      <c r="P13" s="1050"/>
      <c r="Q13" s="1056"/>
      <c r="R13" s="1057"/>
      <c r="S13" s="1057"/>
      <c r="T13" s="1057"/>
      <c r="U13" s="1057"/>
      <c r="V13" s="1057"/>
      <c r="W13" s="1057"/>
      <c r="X13" s="1057"/>
      <c r="Y13" s="1057"/>
      <c r="Z13" s="1057"/>
      <c r="AA13" s="1057"/>
      <c r="AB13" s="1057"/>
      <c r="AC13" s="1057"/>
      <c r="AD13" s="1057"/>
      <c r="AE13" s="1058"/>
      <c r="AF13" s="1053"/>
      <c r="AG13" s="1054"/>
      <c r="AH13" s="1054"/>
      <c r="AI13" s="1054"/>
      <c r="AJ13" s="1055"/>
      <c r="AK13" s="1098"/>
      <c r="AL13" s="1099"/>
      <c r="AM13" s="1099"/>
      <c r="AN13" s="1099"/>
      <c r="AO13" s="1099"/>
      <c r="AP13" s="1099"/>
      <c r="AQ13" s="1099"/>
      <c r="AR13" s="1099"/>
      <c r="AS13" s="1099"/>
      <c r="AT13" s="1099"/>
      <c r="AU13" s="1100"/>
      <c r="AV13" s="1100"/>
      <c r="AW13" s="1100"/>
      <c r="AX13" s="1100"/>
      <c r="AY13" s="1101"/>
      <c r="AZ13" s="216"/>
      <c r="BA13" s="216"/>
      <c r="BB13" s="216"/>
      <c r="BC13" s="216"/>
      <c r="BD13" s="216"/>
      <c r="BE13" s="217"/>
      <c r="BF13" s="217"/>
      <c r="BG13" s="217"/>
      <c r="BH13" s="217"/>
      <c r="BI13" s="217"/>
      <c r="BJ13" s="217"/>
      <c r="BK13" s="217"/>
      <c r="BL13" s="217"/>
      <c r="BM13" s="217"/>
      <c r="BN13" s="217"/>
      <c r="BO13" s="217"/>
      <c r="BP13" s="217"/>
      <c r="BQ13" s="223">
        <v>7</v>
      </c>
      <c r="BR13" s="224"/>
      <c r="BS13" s="1102" t="s">
        <v>595</v>
      </c>
      <c r="BT13" s="1103"/>
      <c r="BU13" s="1103"/>
      <c r="BV13" s="1103"/>
      <c r="BW13" s="1103"/>
      <c r="BX13" s="1103"/>
      <c r="BY13" s="1103"/>
      <c r="BZ13" s="1103"/>
      <c r="CA13" s="1103"/>
      <c r="CB13" s="1103"/>
      <c r="CC13" s="1103"/>
      <c r="CD13" s="1103"/>
      <c r="CE13" s="1103"/>
      <c r="CF13" s="1103"/>
      <c r="CG13" s="1104"/>
      <c r="CH13" s="1007">
        <v>0</v>
      </c>
      <c r="CI13" s="1008"/>
      <c r="CJ13" s="1008"/>
      <c r="CK13" s="1008"/>
      <c r="CL13" s="1009"/>
      <c r="CM13" s="1007">
        <v>60</v>
      </c>
      <c r="CN13" s="1008"/>
      <c r="CO13" s="1008"/>
      <c r="CP13" s="1008"/>
      <c r="CQ13" s="1009"/>
      <c r="CR13" s="1007">
        <v>10</v>
      </c>
      <c r="CS13" s="1008"/>
      <c r="CT13" s="1008"/>
      <c r="CU13" s="1008"/>
      <c r="CV13" s="1009"/>
      <c r="CW13" s="1007">
        <v>1</v>
      </c>
      <c r="CX13" s="1008"/>
      <c r="CY13" s="1008"/>
      <c r="CZ13" s="1008"/>
      <c r="DA13" s="1009"/>
      <c r="DB13" s="1007" t="s">
        <v>599</v>
      </c>
      <c r="DC13" s="1008"/>
      <c r="DD13" s="1008"/>
      <c r="DE13" s="1008"/>
      <c r="DF13" s="1009"/>
      <c r="DG13" s="1007" t="s">
        <v>599</v>
      </c>
      <c r="DH13" s="1008"/>
      <c r="DI13" s="1008"/>
      <c r="DJ13" s="1008"/>
      <c r="DK13" s="1009"/>
      <c r="DL13" s="1007" t="s">
        <v>597</v>
      </c>
      <c r="DM13" s="1008"/>
      <c r="DN13" s="1008"/>
      <c r="DO13" s="1008"/>
      <c r="DP13" s="1009"/>
      <c r="DQ13" s="1007" t="s">
        <v>597</v>
      </c>
      <c r="DR13" s="1008"/>
      <c r="DS13" s="1008"/>
      <c r="DT13" s="1008"/>
      <c r="DU13" s="1009"/>
      <c r="DV13" s="1010"/>
      <c r="DW13" s="1011"/>
      <c r="DX13" s="1011"/>
      <c r="DY13" s="1011"/>
      <c r="DZ13" s="1012"/>
      <c r="EA13" s="219"/>
    </row>
    <row r="14" spans="1:131" s="220" customFormat="1" ht="26.25" customHeight="1" x14ac:dyDescent="0.2">
      <c r="A14" s="223">
        <v>8</v>
      </c>
      <c r="B14" s="1048"/>
      <c r="C14" s="1049"/>
      <c r="D14" s="1049"/>
      <c r="E14" s="1049"/>
      <c r="F14" s="1049"/>
      <c r="G14" s="1049"/>
      <c r="H14" s="1049"/>
      <c r="I14" s="1049"/>
      <c r="J14" s="1049"/>
      <c r="K14" s="1049"/>
      <c r="L14" s="1049"/>
      <c r="M14" s="1049"/>
      <c r="N14" s="1049"/>
      <c r="O14" s="1049"/>
      <c r="P14" s="1050"/>
      <c r="Q14" s="1056"/>
      <c r="R14" s="1057"/>
      <c r="S14" s="1057"/>
      <c r="T14" s="1057"/>
      <c r="U14" s="1057"/>
      <c r="V14" s="1057"/>
      <c r="W14" s="1057"/>
      <c r="X14" s="1057"/>
      <c r="Y14" s="1057"/>
      <c r="Z14" s="1057"/>
      <c r="AA14" s="1057"/>
      <c r="AB14" s="1057"/>
      <c r="AC14" s="1057"/>
      <c r="AD14" s="1057"/>
      <c r="AE14" s="1058"/>
      <c r="AF14" s="1053"/>
      <c r="AG14" s="1054"/>
      <c r="AH14" s="1054"/>
      <c r="AI14" s="1054"/>
      <c r="AJ14" s="1055"/>
      <c r="AK14" s="1098"/>
      <c r="AL14" s="1099"/>
      <c r="AM14" s="1099"/>
      <c r="AN14" s="1099"/>
      <c r="AO14" s="1099"/>
      <c r="AP14" s="1099"/>
      <c r="AQ14" s="1099"/>
      <c r="AR14" s="1099"/>
      <c r="AS14" s="1099"/>
      <c r="AT14" s="1099"/>
      <c r="AU14" s="1100"/>
      <c r="AV14" s="1100"/>
      <c r="AW14" s="1100"/>
      <c r="AX14" s="1100"/>
      <c r="AY14" s="1101"/>
      <c r="AZ14" s="216"/>
      <c r="BA14" s="216"/>
      <c r="BB14" s="216"/>
      <c r="BC14" s="216"/>
      <c r="BD14" s="216"/>
      <c r="BE14" s="217"/>
      <c r="BF14" s="217"/>
      <c r="BG14" s="217"/>
      <c r="BH14" s="217"/>
      <c r="BI14" s="217"/>
      <c r="BJ14" s="217"/>
      <c r="BK14" s="217"/>
      <c r="BL14" s="217"/>
      <c r="BM14" s="217"/>
      <c r="BN14" s="217"/>
      <c r="BO14" s="217"/>
      <c r="BP14" s="217"/>
      <c r="BQ14" s="223">
        <v>8</v>
      </c>
      <c r="BR14" s="224"/>
      <c r="BS14" s="1102" t="s">
        <v>596</v>
      </c>
      <c r="BT14" s="1103"/>
      <c r="BU14" s="1103"/>
      <c r="BV14" s="1103"/>
      <c r="BW14" s="1103"/>
      <c r="BX14" s="1103"/>
      <c r="BY14" s="1103"/>
      <c r="BZ14" s="1103"/>
      <c r="CA14" s="1103"/>
      <c r="CB14" s="1103"/>
      <c r="CC14" s="1103"/>
      <c r="CD14" s="1103"/>
      <c r="CE14" s="1103"/>
      <c r="CF14" s="1103"/>
      <c r="CG14" s="1104"/>
      <c r="CH14" s="1007">
        <v>1</v>
      </c>
      <c r="CI14" s="1008"/>
      <c r="CJ14" s="1008"/>
      <c r="CK14" s="1008"/>
      <c r="CL14" s="1009"/>
      <c r="CM14" s="1007">
        <v>26</v>
      </c>
      <c r="CN14" s="1008"/>
      <c r="CO14" s="1008"/>
      <c r="CP14" s="1008"/>
      <c r="CQ14" s="1009"/>
      <c r="CR14" s="1007">
        <v>4</v>
      </c>
      <c r="CS14" s="1008"/>
      <c r="CT14" s="1008"/>
      <c r="CU14" s="1008"/>
      <c r="CV14" s="1009"/>
      <c r="CW14" s="1007" t="s">
        <v>599</v>
      </c>
      <c r="CX14" s="1008"/>
      <c r="CY14" s="1008"/>
      <c r="CZ14" s="1008"/>
      <c r="DA14" s="1009"/>
      <c r="DB14" s="1007" t="s">
        <v>599</v>
      </c>
      <c r="DC14" s="1008"/>
      <c r="DD14" s="1008"/>
      <c r="DE14" s="1008"/>
      <c r="DF14" s="1009"/>
      <c r="DG14" s="1007" t="s">
        <v>599</v>
      </c>
      <c r="DH14" s="1008"/>
      <c r="DI14" s="1008"/>
      <c r="DJ14" s="1008"/>
      <c r="DK14" s="1009"/>
      <c r="DL14" s="1007" t="s">
        <v>597</v>
      </c>
      <c r="DM14" s="1008"/>
      <c r="DN14" s="1008"/>
      <c r="DO14" s="1008"/>
      <c r="DP14" s="1009"/>
      <c r="DQ14" s="1007" t="s">
        <v>597</v>
      </c>
      <c r="DR14" s="1008"/>
      <c r="DS14" s="1008"/>
      <c r="DT14" s="1008"/>
      <c r="DU14" s="1009"/>
      <c r="DV14" s="1010"/>
      <c r="DW14" s="1011"/>
      <c r="DX14" s="1011"/>
      <c r="DY14" s="1011"/>
      <c r="DZ14" s="1012"/>
      <c r="EA14" s="219"/>
    </row>
    <row r="15" spans="1:131" s="220" customFormat="1" ht="26.25" customHeight="1" x14ac:dyDescent="0.2">
      <c r="A15" s="223">
        <v>9</v>
      </c>
      <c r="B15" s="1048"/>
      <c r="C15" s="1049"/>
      <c r="D15" s="1049"/>
      <c r="E15" s="1049"/>
      <c r="F15" s="1049"/>
      <c r="G15" s="1049"/>
      <c r="H15" s="1049"/>
      <c r="I15" s="1049"/>
      <c r="J15" s="1049"/>
      <c r="K15" s="1049"/>
      <c r="L15" s="1049"/>
      <c r="M15" s="1049"/>
      <c r="N15" s="1049"/>
      <c r="O15" s="1049"/>
      <c r="P15" s="1050"/>
      <c r="Q15" s="1056"/>
      <c r="R15" s="1057"/>
      <c r="S15" s="1057"/>
      <c r="T15" s="1057"/>
      <c r="U15" s="1057"/>
      <c r="V15" s="1057"/>
      <c r="W15" s="1057"/>
      <c r="X15" s="1057"/>
      <c r="Y15" s="1057"/>
      <c r="Z15" s="1057"/>
      <c r="AA15" s="1057"/>
      <c r="AB15" s="1057"/>
      <c r="AC15" s="1057"/>
      <c r="AD15" s="1057"/>
      <c r="AE15" s="1058"/>
      <c r="AF15" s="1053"/>
      <c r="AG15" s="1054"/>
      <c r="AH15" s="1054"/>
      <c r="AI15" s="1054"/>
      <c r="AJ15" s="1055"/>
      <c r="AK15" s="1098"/>
      <c r="AL15" s="1099"/>
      <c r="AM15" s="1099"/>
      <c r="AN15" s="1099"/>
      <c r="AO15" s="1099"/>
      <c r="AP15" s="1099"/>
      <c r="AQ15" s="1099"/>
      <c r="AR15" s="1099"/>
      <c r="AS15" s="1099"/>
      <c r="AT15" s="1099"/>
      <c r="AU15" s="1100"/>
      <c r="AV15" s="1100"/>
      <c r="AW15" s="1100"/>
      <c r="AX15" s="1100"/>
      <c r="AY15" s="1101"/>
      <c r="AZ15" s="216"/>
      <c r="BA15" s="216"/>
      <c r="BB15" s="216"/>
      <c r="BC15" s="216"/>
      <c r="BD15" s="216"/>
      <c r="BE15" s="217"/>
      <c r="BF15" s="217"/>
      <c r="BG15" s="217"/>
      <c r="BH15" s="217"/>
      <c r="BI15" s="217"/>
      <c r="BJ15" s="217"/>
      <c r="BK15" s="217"/>
      <c r="BL15" s="217"/>
      <c r="BM15" s="217"/>
      <c r="BN15" s="217"/>
      <c r="BO15" s="217"/>
      <c r="BP15" s="217"/>
      <c r="BQ15" s="223">
        <v>9</v>
      </c>
      <c r="BR15" s="224"/>
      <c r="BS15" s="1010"/>
      <c r="BT15" s="1011"/>
      <c r="BU15" s="1011"/>
      <c r="BV15" s="1011"/>
      <c r="BW15" s="1011"/>
      <c r="BX15" s="1011"/>
      <c r="BY15" s="1011"/>
      <c r="BZ15" s="1011"/>
      <c r="CA15" s="1011"/>
      <c r="CB15" s="1011"/>
      <c r="CC15" s="1011"/>
      <c r="CD15" s="1011"/>
      <c r="CE15" s="1011"/>
      <c r="CF15" s="1011"/>
      <c r="CG15" s="1032"/>
      <c r="CH15" s="1007"/>
      <c r="CI15" s="1008"/>
      <c r="CJ15" s="1008"/>
      <c r="CK15" s="1008"/>
      <c r="CL15" s="1009"/>
      <c r="CM15" s="1007"/>
      <c r="CN15" s="1008"/>
      <c r="CO15" s="1008"/>
      <c r="CP15" s="1008"/>
      <c r="CQ15" s="1009"/>
      <c r="CR15" s="1007"/>
      <c r="CS15" s="1008"/>
      <c r="CT15" s="1008"/>
      <c r="CU15" s="1008"/>
      <c r="CV15" s="1009"/>
      <c r="CW15" s="1007"/>
      <c r="CX15" s="1008"/>
      <c r="CY15" s="1008"/>
      <c r="CZ15" s="1008"/>
      <c r="DA15" s="1009"/>
      <c r="DB15" s="1007"/>
      <c r="DC15" s="1008"/>
      <c r="DD15" s="1008"/>
      <c r="DE15" s="1008"/>
      <c r="DF15" s="1009"/>
      <c r="DG15" s="1007"/>
      <c r="DH15" s="1008"/>
      <c r="DI15" s="1008"/>
      <c r="DJ15" s="1008"/>
      <c r="DK15" s="1009"/>
      <c r="DL15" s="1007"/>
      <c r="DM15" s="1008"/>
      <c r="DN15" s="1008"/>
      <c r="DO15" s="1008"/>
      <c r="DP15" s="1009"/>
      <c r="DQ15" s="1007"/>
      <c r="DR15" s="1008"/>
      <c r="DS15" s="1008"/>
      <c r="DT15" s="1008"/>
      <c r="DU15" s="1009"/>
      <c r="DV15" s="1010"/>
      <c r="DW15" s="1011"/>
      <c r="DX15" s="1011"/>
      <c r="DY15" s="1011"/>
      <c r="DZ15" s="1012"/>
      <c r="EA15" s="219"/>
    </row>
    <row r="16" spans="1:131" s="220" customFormat="1" ht="26.25" customHeight="1" x14ac:dyDescent="0.2">
      <c r="A16" s="223">
        <v>10</v>
      </c>
      <c r="B16" s="1048"/>
      <c r="C16" s="1049"/>
      <c r="D16" s="1049"/>
      <c r="E16" s="1049"/>
      <c r="F16" s="1049"/>
      <c r="G16" s="1049"/>
      <c r="H16" s="1049"/>
      <c r="I16" s="1049"/>
      <c r="J16" s="1049"/>
      <c r="K16" s="1049"/>
      <c r="L16" s="1049"/>
      <c r="M16" s="1049"/>
      <c r="N16" s="1049"/>
      <c r="O16" s="1049"/>
      <c r="P16" s="1050"/>
      <c r="Q16" s="1056"/>
      <c r="R16" s="1057"/>
      <c r="S16" s="1057"/>
      <c r="T16" s="1057"/>
      <c r="U16" s="1057"/>
      <c r="V16" s="1057"/>
      <c r="W16" s="1057"/>
      <c r="X16" s="1057"/>
      <c r="Y16" s="1057"/>
      <c r="Z16" s="1057"/>
      <c r="AA16" s="1057"/>
      <c r="AB16" s="1057"/>
      <c r="AC16" s="1057"/>
      <c r="AD16" s="1057"/>
      <c r="AE16" s="1058"/>
      <c r="AF16" s="1053"/>
      <c r="AG16" s="1054"/>
      <c r="AH16" s="1054"/>
      <c r="AI16" s="1054"/>
      <c r="AJ16" s="1055"/>
      <c r="AK16" s="1098"/>
      <c r="AL16" s="1099"/>
      <c r="AM16" s="1099"/>
      <c r="AN16" s="1099"/>
      <c r="AO16" s="1099"/>
      <c r="AP16" s="1099"/>
      <c r="AQ16" s="1099"/>
      <c r="AR16" s="1099"/>
      <c r="AS16" s="1099"/>
      <c r="AT16" s="1099"/>
      <c r="AU16" s="1100"/>
      <c r="AV16" s="1100"/>
      <c r="AW16" s="1100"/>
      <c r="AX16" s="1100"/>
      <c r="AY16" s="1101"/>
      <c r="AZ16" s="216"/>
      <c r="BA16" s="216"/>
      <c r="BB16" s="216"/>
      <c r="BC16" s="216"/>
      <c r="BD16" s="216"/>
      <c r="BE16" s="217"/>
      <c r="BF16" s="217"/>
      <c r="BG16" s="217"/>
      <c r="BH16" s="217"/>
      <c r="BI16" s="217"/>
      <c r="BJ16" s="217"/>
      <c r="BK16" s="217"/>
      <c r="BL16" s="217"/>
      <c r="BM16" s="217"/>
      <c r="BN16" s="217"/>
      <c r="BO16" s="217"/>
      <c r="BP16" s="217"/>
      <c r="BQ16" s="223">
        <v>10</v>
      </c>
      <c r="BR16" s="224"/>
      <c r="BS16" s="1010"/>
      <c r="BT16" s="1011"/>
      <c r="BU16" s="1011"/>
      <c r="BV16" s="1011"/>
      <c r="BW16" s="1011"/>
      <c r="BX16" s="1011"/>
      <c r="BY16" s="1011"/>
      <c r="BZ16" s="1011"/>
      <c r="CA16" s="1011"/>
      <c r="CB16" s="1011"/>
      <c r="CC16" s="1011"/>
      <c r="CD16" s="1011"/>
      <c r="CE16" s="1011"/>
      <c r="CF16" s="1011"/>
      <c r="CG16" s="1032"/>
      <c r="CH16" s="1007"/>
      <c r="CI16" s="1008"/>
      <c r="CJ16" s="1008"/>
      <c r="CK16" s="1008"/>
      <c r="CL16" s="1009"/>
      <c r="CM16" s="1007"/>
      <c r="CN16" s="1008"/>
      <c r="CO16" s="1008"/>
      <c r="CP16" s="1008"/>
      <c r="CQ16" s="1009"/>
      <c r="CR16" s="1007"/>
      <c r="CS16" s="1008"/>
      <c r="CT16" s="1008"/>
      <c r="CU16" s="1008"/>
      <c r="CV16" s="1009"/>
      <c r="CW16" s="1007"/>
      <c r="CX16" s="1008"/>
      <c r="CY16" s="1008"/>
      <c r="CZ16" s="1008"/>
      <c r="DA16" s="1009"/>
      <c r="DB16" s="1007"/>
      <c r="DC16" s="1008"/>
      <c r="DD16" s="1008"/>
      <c r="DE16" s="1008"/>
      <c r="DF16" s="1009"/>
      <c r="DG16" s="1007"/>
      <c r="DH16" s="1008"/>
      <c r="DI16" s="1008"/>
      <c r="DJ16" s="1008"/>
      <c r="DK16" s="1009"/>
      <c r="DL16" s="1007"/>
      <c r="DM16" s="1008"/>
      <c r="DN16" s="1008"/>
      <c r="DO16" s="1008"/>
      <c r="DP16" s="1009"/>
      <c r="DQ16" s="1007"/>
      <c r="DR16" s="1008"/>
      <c r="DS16" s="1008"/>
      <c r="DT16" s="1008"/>
      <c r="DU16" s="1009"/>
      <c r="DV16" s="1010"/>
      <c r="DW16" s="1011"/>
      <c r="DX16" s="1011"/>
      <c r="DY16" s="1011"/>
      <c r="DZ16" s="1012"/>
      <c r="EA16" s="219"/>
    </row>
    <row r="17" spans="1:131" s="220" customFormat="1" ht="26.25" customHeight="1" x14ac:dyDescent="0.2">
      <c r="A17" s="223">
        <v>11</v>
      </c>
      <c r="B17" s="1048"/>
      <c r="C17" s="1049"/>
      <c r="D17" s="1049"/>
      <c r="E17" s="1049"/>
      <c r="F17" s="1049"/>
      <c r="G17" s="1049"/>
      <c r="H17" s="1049"/>
      <c r="I17" s="1049"/>
      <c r="J17" s="1049"/>
      <c r="K17" s="1049"/>
      <c r="L17" s="1049"/>
      <c r="M17" s="1049"/>
      <c r="N17" s="1049"/>
      <c r="O17" s="1049"/>
      <c r="P17" s="1050"/>
      <c r="Q17" s="1056"/>
      <c r="R17" s="1057"/>
      <c r="S17" s="1057"/>
      <c r="T17" s="1057"/>
      <c r="U17" s="1057"/>
      <c r="V17" s="1057"/>
      <c r="W17" s="1057"/>
      <c r="X17" s="1057"/>
      <c r="Y17" s="1057"/>
      <c r="Z17" s="1057"/>
      <c r="AA17" s="1057"/>
      <c r="AB17" s="1057"/>
      <c r="AC17" s="1057"/>
      <c r="AD17" s="1057"/>
      <c r="AE17" s="1058"/>
      <c r="AF17" s="1053"/>
      <c r="AG17" s="1054"/>
      <c r="AH17" s="1054"/>
      <c r="AI17" s="1054"/>
      <c r="AJ17" s="1055"/>
      <c r="AK17" s="1098"/>
      <c r="AL17" s="1099"/>
      <c r="AM17" s="1099"/>
      <c r="AN17" s="1099"/>
      <c r="AO17" s="1099"/>
      <c r="AP17" s="1099"/>
      <c r="AQ17" s="1099"/>
      <c r="AR17" s="1099"/>
      <c r="AS17" s="1099"/>
      <c r="AT17" s="1099"/>
      <c r="AU17" s="1100"/>
      <c r="AV17" s="1100"/>
      <c r="AW17" s="1100"/>
      <c r="AX17" s="1100"/>
      <c r="AY17" s="1101"/>
      <c r="AZ17" s="216"/>
      <c r="BA17" s="216"/>
      <c r="BB17" s="216"/>
      <c r="BC17" s="216"/>
      <c r="BD17" s="216"/>
      <c r="BE17" s="217"/>
      <c r="BF17" s="217"/>
      <c r="BG17" s="217"/>
      <c r="BH17" s="217"/>
      <c r="BI17" s="217"/>
      <c r="BJ17" s="217"/>
      <c r="BK17" s="217"/>
      <c r="BL17" s="217"/>
      <c r="BM17" s="217"/>
      <c r="BN17" s="217"/>
      <c r="BO17" s="217"/>
      <c r="BP17" s="217"/>
      <c r="BQ17" s="223">
        <v>11</v>
      </c>
      <c r="BR17" s="224"/>
      <c r="BS17" s="1010"/>
      <c r="BT17" s="1011"/>
      <c r="BU17" s="1011"/>
      <c r="BV17" s="1011"/>
      <c r="BW17" s="1011"/>
      <c r="BX17" s="1011"/>
      <c r="BY17" s="1011"/>
      <c r="BZ17" s="1011"/>
      <c r="CA17" s="1011"/>
      <c r="CB17" s="1011"/>
      <c r="CC17" s="1011"/>
      <c r="CD17" s="1011"/>
      <c r="CE17" s="1011"/>
      <c r="CF17" s="1011"/>
      <c r="CG17" s="1032"/>
      <c r="CH17" s="1007"/>
      <c r="CI17" s="1008"/>
      <c r="CJ17" s="1008"/>
      <c r="CK17" s="1008"/>
      <c r="CL17" s="1009"/>
      <c r="CM17" s="1007"/>
      <c r="CN17" s="1008"/>
      <c r="CO17" s="1008"/>
      <c r="CP17" s="1008"/>
      <c r="CQ17" s="1009"/>
      <c r="CR17" s="1007"/>
      <c r="CS17" s="1008"/>
      <c r="CT17" s="1008"/>
      <c r="CU17" s="1008"/>
      <c r="CV17" s="1009"/>
      <c r="CW17" s="1007"/>
      <c r="CX17" s="1008"/>
      <c r="CY17" s="1008"/>
      <c r="CZ17" s="1008"/>
      <c r="DA17" s="1009"/>
      <c r="DB17" s="1007"/>
      <c r="DC17" s="1008"/>
      <c r="DD17" s="1008"/>
      <c r="DE17" s="1008"/>
      <c r="DF17" s="1009"/>
      <c r="DG17" s="1007"/>
      <c r="DH17" s="1008"/>
      <c r="DI17" s="1008"/>
      <c r="DJ17" s="1008"/>
      <c r="DK17" s="1009"/>
      <c r="DL17" s="1007"/>
      <c r="DM17" s="1008"/>
      <c r="DN17" s="1008"/>
      <c r="DO17" s="1008"/>
      <c r="DP17" s="1009"/>
      <c r="DQ17" s="1007"/>
      <c r="DR17" s="1008"/>
      <c r="DS17" s="1008"/>
      <c r="DT17" s="1008"/>
      <c r="DU17" s="1009"/>
      <c r="DV17" s="1010"/>
      <c r="DW17" s="1011"/>
      <c r="DX17" s="1011"/>
      <c r="DY17" s="1011"/>
      <c r="DZ17" s="1012"/>
      <c r="EA17" s="219"/>
    </row>
    <row r="18" spans="1:131" s="220" customFormat="1" ht="26.25" customHeight="1" x14ac:dyDescent="0.2">
      <c r="A18" s="223">
        <v>12</v>
      </c>
      <c r="B18" s="1048"/>
      <c r="C18" s="1049"/>
      <c r="D18" s="1049"/>
      <c r="E18" s="1049"/>
      <c r="F18" s="1049"/>
      <c r="G18" s="1049"/>
      <c r="H18" s="1049"/>
      <c r="I18" s="1049"/>
      <c r="J18" s="1049"/>
      <c r="K18" s="1049"/>
      <c r="L18" s="1049"/>
      <c r="M18" s="1049"/>
      <c r="N18" s="1049"/>
      <c r="O18" s="1049"/>
      <c r="P18" s="1050"/>
      <c r="Q18" s="1056"/>
      <c r="R18" s="1057"/>
      <c r="S18" s="1057"/>
      <c r="T18" s="1057"/>
      <c r="U18" s="1057"/>
      <c r="V18" s="1057"/>
      <c r="W18" s="1057"/>
      <c r="X18" s="1057"/>
      <c r="Y18" s="1057"/>
      <c r="Z18" s="1057"/>
      <c r="AA18" s="1057"/>
      <c r="AB18" s="1057"/>
      <c r="AC18" s="1057"/>
      <c r="AD18" s="1057"/>
      <c r="AE18" s="1058"/>
      <c r="AF18" s="1053"/>
      <c r="AG18" s="1054"/>
      <c r="AH18" s="1054"/>
      <c r="AI18" s="1054"/>
      <c r="AJ18" s="1055"/>
      <c r="AK18" s="1098"/>
      <c r="AL18" s="1099"/>
      <c r="AM18" s="1099"/>
      <c r="AN18" s="1099"/>
      <c r="AO18" s="1099"/>
      <c r="AP18" s="1099"/>
      <c r="AQ18" s="1099"/>
      <c r="AR18" s="1099"/>
      <c r="AS18" s="1099"/>
      <c r="AT18" s="1099"/>
      <c r="AU18" s="1100"/>
      <c r="AV18" s="1100"/>
      <c r="AW18" s="1100"/>
      <c r="AX18" s="1100"/>
      <c r="AY18" s="1101"/>
      <c r="AZ18" s="216"/>
      <c r="BA18" s="216"/>
      <c r="BB18" s="216"/>
      <c r="BC18" s="216"/>
      <c r="BD18" s="216"/>
      <c r="BE18" s="217"/>
      <c r="BF18" s="217"/>
      <c r="BG18" s="217"/>
      <c r="BH18" s="217"/>
      <c r="BI18" s="217"/>
      <c r="BJ18" s="217"/>
      <c r="BK18" s="217"/>
      <c r="BL18" s="217"/>
      <c r="BM18" s="217"/>
      <c r="BN18" s="217"/>
      <c r="BO18" s="217"/>
      <c r="BP18" s="217"/>
      <c r="BQ18" s="223">
        <v>12</v>
      </c>
      <c r="BR18" s="224"/>
      <c r="BS18" s="1010"/>
      <c r="BT18" s="1011"/>
      <c r="BU18" s="1011"/>
      <c r="BV18" s="1011"/>
      <c r="BW18" s="1011"/>
      <c r="BX18" s="1011"/>
      <c r="BY18" s="1011"/>
      <c r="BZ18" s="1011"/>
      <c r="CA18" s="1011"/>
      <c r="CB18" s="1011"/>
      <c r="CC18" s="1011"/>
      <c r="CD18" s="1011"/>
      <c r="CE18" s="1011"/>
      <c r="CF18" s="1011"/>
      <c r="CG18" s="1032"/>
      <c r="CH18" s="1007"/>
      <c r="CI18" s="1008"/>
      <c r="CJ18" s="1008"/>
      <c r="CK18" s="1008"/>
      <c r="CL18" s="1009"/>
      <c r="CM18" s="1007"/>
      <c r="CN18" s="1008"/>
      <c r="CO18" s="1008"/>
      <c r="CP18" s="1008"/>
      <c r="CQ18" s="1009"/>
      <c r="CR18" s="1007"/>
      <c r="CS18" s="1008"/>
      <c r="CT18" s="1008"/>
      <c r="CU18" s="1008"/>
      <c r="CV18" s="1009"/>
      <c r="CW18" s="1007"/>
      <c r="CX18" s="1008"/>
      <c r="CY18" s="1008"/>
      <c r="CZ18" s="1008"/>
      <c r="DA18" s="1009"/>
      <c r="DB18" s="1007"/>
      <c r="DC18" s="1008"/>
      <c r="DD18" s="1008"/>
      <c r="DE18" s="1008"/>
      <c r="DF18" s="1009"/>
      <c r="DG18" s="1007"/>
      <c r="DH18" s="1008"/>
      <c r="DI18" s="1008"/>
      <c r="DJ18" s="1008"/>
      <c r="DK18" s="1009"/>
      <c r="DL18" s="1007"/>
      <c r="DM18" s="1008"/>
      <c r="DN18" s="1008"/>
      <c r="DO18" s="1008"/>
      <c r="DP18" s="1009"/>
      <c r="DQ18" s="1007"/>
      <c r="DR18" s="1008"/>
      <c r="DS18" s="1008"/>
      <c r="DT18" s="1008"/>
      <c r="DU18" s="1009"/>
      <c r="DV18" s="1010"/>
      <c r="DW18" s="1011"/>
      <c r="DX18" s="1011"/>
      <c r="DY18" s="1011"/>
      <c r="DZ18" s="1012"/>
      <c r="EA18" s="219"/>
    </row>
    <row r="19" spans="1:131" s="220" customFormat="1" ht="26.25" customHeight="1" x14ac:dyDescent="0.2">
      <c r="A19" s="223">
        <v>13</v>
      </c>
      <c r="B19" s="1048"/>
      <c r="C19" s="1049"/>
      <c r="D19" s="1049"/>
      <c r="E19" s="1049"/>
      <c r="F19" s="1049"/>
      <c r="G19" s="1049"/>
      <c r="H19" s="1049"/>
      <c r="I19" s="1049"/>
      <c r="J19" s="1049"/>
      <c r="K19" s="1049"/>
      <c r="L19" s="1049"/>
      <c r="M19" s="1049"/>
      <c r="N19" s="1049"/>
      <c r="O19" s="1049"/>
      <c r="P19" s="1050"/>
      <c r="Q19" s="1056"/>
      <c r="R19" s="1057"/>
      <c r="S19" s="1057"/>
      <c r="T19" s="1057"/>
      <c r="U19" s="1057"/>
      <c r="V19" s="1057"/>
      <c r="W19" s="1057"/>
      <c r="X19" s="1057"/>
      <c r="Y19" s="1057"/>
      <c r="Z19" s="1057"/>
      <c r="AA19" s="1057"/>
      <c r="AB19" s="1057"/>
      <c r="AC19" s="1057"/>
      <c r="AD19" s="1057"/>
      <c r="AE19" s="1058"/>
      <c r="AF19" s="1053"/>
      <c r="AG19" s="1054"/>
      <c r="AH19" s="1054"/>
      <c r="AI19" s="1054"/>
      <c r="AJ19" s="1055"/>
      <c r="AK19" s="1098"/>
      <c r="AL19" s="1099"/>
      <c r="AM19" s="1099"/>
      <c r="AN19" s="1099"/>
      <c r="AO19" s="1099"/>
      <c r="AP19" s="1099"/>
      <c r="AQ19" s="1099"/>
      <c r="AR19" s="1099"/>
      <c r="AS19" s="1099"/>
      <c r="AT19" s="1099"/>
      <c r="AU19" s="1100"/>
      <c r="AV19" s="1100"/>
      <c r="AW19" s="1100"/>
      <c r="AX19" s="1100"/>
      <c r="AY19" s="1101"/>
      <c r="AZ19" s="216"/>
      <c r="BA19" s="216"/>
      <c r="BB19" s="216"/>
      <c r="BC19" s="216"/>
      <c r="BD19" s="216"/>
      <c r="BE19" s="217"/>
      <c r="BF19" s="217"/>
      <c r="BG19" s="217"/>
      <c r="BH19" s="217"/>
      <c r="BI19" s="217"/>
      <c r="BJ19" s="217"/>
      <c r="BK19" s="217"/>
      <c r="BL19" s="217"/>
      <c r="BM19" s="217"/>
      <c r="BN19" s="217"/>
      <c r="BO19" s="217"/>
      <c r="BP19" s="217"/>
      <c r="BQ19" s="223">
        <v>13</v>
      </c>
      <c r="BR19" s="224"/>
      <c r="BS19" s="1010"/>
      <c r="BT19" s="1011"/>
      <c r="BU19" s="1011"/>
      <c r="BV19" s="1011"/>
      <c r="BW19" s="1011"/>
      <c r="BX19" s="1011"/>
      <c r="BY19" s="1011"/>
      <c r="BZ19" s="1011"/>
      <c r="CA19" s="1011"/>
      <c r="CB19" s="1011"/>
      <c r="CC19" s="1011"/>
      <c r="CD19" s="1011"/>
      <c r="CE19" s="1011"/>
      <c r="CF19" s="1011"/>
      <c r="CG19" s="1032"/>
      <c r="CH19" s="1007"/>
      <c r="CI19" s="1008"/>
      <c r="CJ19" s="1008"/>
      <c r="CK19" s="1008"/>
      <c r="CL19" s="1009"/>
      <c r="CM19" s="1007"/>
      <c r="CN19" s="1008"/>
      <c r="CO19" s="1008"/>
      <c r="CP19" s="1008"/>
      <c r="CQ19" s="1009"/>
      <c r="CR19" s="1007"/>
      <c r="CS19" s="1008"/>
      <c r="CT19" s="1008"/>
      <c r="CU19" s="1008"/>
      <c r="CV19" s="1009"/>
      <c r="CW19" s="1007"/>
      <c r="CX19" s="1008"/>
      <c r="CY19" s="1008"/>
      <c r="CZ19" s="1008"/>
      <c r="DA19" s="1009"/>
      <c r="DB19" s="1007"/>
      <c r="DC19" s="1008"/>
      <c r="DD19" s="1008"/>
      <c r="DE19" s="1008"/>
      <c r="DF19" s="1009"/>
      <c r="DG19" s="1007"/>
      <c r="DH19" s="1008"/>
      <c r="DI19" s="1008"/>
      <c r="DJ19" s="1008"/>
      <c r="DK19" s="1009"/>
      <c r="DL19" s="1007"/>
      <c r="DM19" s="1008"/>
      <c r="DN19" s="1008"/>
      <c r="DO19" s="1008"/>
      <c r="DP19" s="1009"/>
      <c r="DQ19" s="1007"/>
      <c r="DR19" s="1008"/>
      <c r="DS19" s="1008"/>
      <c r="DT19" s="1008"/>
      <c r="DU19" s="1009"/>
      <c r="DV19" s="1010"/>
      <c r="DW19" s="1011"/>
      <c r="DX19" s="1011"/>
      <c r="DY19" s="1011"/>
      <c r="DZ19" s="1012"/>
      <c r="EA19" s="219"/>
    </row>
    <row r="20" spans="1:131" s="220" customFormat="1" ht="26.25" customHeight="1" x14ac:dyDescent="0.2">
      <c r="A20" s="223">
        <v>14</v>
      </c>
      <c r="B20" s="1048"/>
      <c r="C20" s="1049"/>
      <c r="D20" s="1049"/>
      <c r="E20" s="1049"/>
      <c r="F20" s="1049"/>
      <c r="G20" s="1049"/>
      <c r="H20" s="1049"/>
      <c r="I20" s="1049"/>
      <c r="J20" s="1049"/>
      <c r="K20" s="1049"/>
      <c r="L20" s="1049"/>
      <c r="M20" s="1049"/>
      <c r="N20" s="1049"/>
      <c r="O20" s="1049"/>
      <c r="P20" s="1050"/>
      <c r="Q20" s="1056"/>
      <c r="R20" s="1057"/>
      <c r="S20" s="1057"/>
      <c r="T20" s="1057"/>
      <c r="U20" s="1057"/>
      <c r="V20" s="1057"/>
      <c r="W20" s="1057"/>
      <c r="X20" s="1057"/>
      <c r="Y20" s="1057"/>
      <c r="Z20" s="1057"/>
      <c r="AA20" s="1057"/>
      <c r="AB20" s="1057"/>
      <c r="AC20" s="1057"/>
      <c r="AD20" s="1057"/>
      <c r="AE20" s="1058"/>
      <c r="AF20" s="1053"/>
      <c r="AG20" s="1054"/>
      <c r="AH20" s="1054"/>
      <c r="AI20" s="1054"/>
      <c r="AJ20" s="1055"/>
      <c r="AK20" s="1098"/>
      <c r="AL20" s="1099"/>
      <c r="AM20" s="1099"/>
      <c r="AN20" s="1099"/>
      <c r="AO20" s="1099"/>
      <c r="AP20" s="1099"/>
      <c r="AQ20" s="1099"/>
      <c r="AR20" s="1099"/>
      <c r="AS20" s="1099"/>
      <c r="AT20" s="1099"/>
      <c r="AU20" s="1100"/>
      <c r="AV20" s="1100"/>
      <c r="AW20" s="1100"/>
      <c r="AX20" s="1100"/>
      <c r="AY20" s="1101"/>
      <c r="AZ20" s="216"/>
      <c r="BA20" s="216"/>
      <c r="BB20" s="216"/>
      <c r="BC20" s="216"/>
      <c r="BD20" s="216"/>
      <c r="BE20" s="217"/>
      <c r="BF20" s="217"/>
      <c r="BG20" s="217"/>
      <c r="BH20" s="217"/>
      <c r="BI20" s="217"/>
      <c r="BJ20" s="217"/>
      <c r="BK20" s="217"/>
      <c r="BL20" s="217"/>
      <c r="BM20" s="217"/>
      <c r="BN20" s="217"/>
      <c r="BO20" s="217"/>
      <c r="BP20" s="217"/>
      <c r="BQ20" s="223">
        <v>14</v>
      </c>
      <c r="BR20" s="224"/>
      <c r="BS20" s="1010"/>
      <c r="BT20" s="1011"/>
      <c r="BU20" s="1011"/>
      <c r="BV20" s="1011"/>
      <c r="BW20" s="1011"/>
      <c r="BX20" s="1011"/>
      <c r="BY20" s="1011"/>
      <c r="BZ20" s="1011"/>
      <c r="CA20" s="1011"/>
      <c r="CB20" s="1011"/>
      <c r="CC20" s="1011"/>
      <c r="CD20" s="1011"/>
      <c r="CE20" s="1011"/>
      <c r="CF20" s="1011"/>
      <c r="CG20" s="1032"/>
      <c r="CH20" s="1007"/>
      <c r="CI20" s="1008"/>
      <c r="CJ20" s="1008"/>
      <c r="CK20" s="1008"/>
      <c r="CL20" s="1009"/>
      <c r="CM20" s="1007"/>
      <c r="CN20" s="1008"/>
      <c r="CO20" s="1008"/>
      <c r="CP20" s="1008"/>
      <c r="CQ20" s="1009"/>
      <c r="CR20" s="1007"/>
      <c r="CS20" s="1008"/>
      <c r="CT20" s="1008"/>
      <c r="CU20" s="1008"/>
      <c r="CV20" s="1009"/>
      <c r="CW20" s="1007"/>
      <c r="CX20" s="1008"/>
      <c r="CY20" s="1008"/>
      <c r="CZ20" s="1008"/>
      <c r="DA20" s="1009"/>
      <c r="DB20" s="1007"/>
      <c r="DC20" s="1008"/>
      <c r="DD20" s="1008"/>
      <c r="DE20" s="1008"/>
      <c r="DF20" s="1009"/>
      <c r="DG20" s="1007"/>
      <c r="DH20" s="1008"/>
      <c r="DI20" s="1008"/>
      <c r="DJ20" s="1008"/>
      <c r="DK20" s="1009"/>
      <c r="DL20" s="1007"/>
      <c r="DM20" s="1008"/>
      <c r="DN20" s="1008"/>
      <c r="DO20" s="1008"/>
      <c r="DP20" s="1009"/>
      <c r="DQ20" s="1007"/>
      <c r="DR20" s="1008"/>
      <c r="DS20" s="1008"/>
      <c r="DT20" s="1008"/>
      <c r="DU20" s="1009"/>
      <c r="DV20" s="1010"/>
      <c r="DW20" s="1011"/>
      <c r="DX20" s="1011"/>
      <c r="DY20" s="1011"/>
      <c r="DZ20" s="1012"/>
      <c r="EA20" s="219"/>
    </row>
    <row r="21" spans="1:131" s="220" customFormat="1" ht="26.25" customHeight="1" thickBot="1" x14ac:dyDescent="0.25">
      <c r="A21" s="223">
        <v>15</v>
      </c>
      <c r="B21" s="1048"/>
      <c r="C21" s="1049"/>
      <c r="D21" s="1049"/>
      <c r="E21" s="1049"/>
      <c r="F21" s="1049"/>
      <c r="G21" s="1049"/>
      <c r="H21" s="1049"/>
      <c r="I21" s="1049"/>
      <c r="J21" s="1049"/>
      <c r="K21" s="1049"/>
      <c r="L21" s="1049"/>
      <c r="M21" s="1049"/>
      <c r="N21" s="1049"/>
      <c r="O21" s="1049"/>
      <c r="P21" s="1050"/>
      <c r="Q21" s="1056"/>
      <c r="R21" s="1057"/>
      <c r="S21" s="1057"/>
      <c r="T21" s="1057"/>
      <c r="U21" s="1057"/>
      <c r="V21" s="1057"/>
      <c r="W21" s="1057"/>
      <c r="X21" s="1057"/>
      <c r="Y21" s="1057"/>
      <c r="Z21" s="1057"/>
      <c r="AA21" s="1057"/>
      <c r="AB21" s="1057"/>
      <c r="AC21" s="1057"/>
      <c r="AD21" s="1057"/>
      <c r="AE21" s="1058"/>
      <c r="AF21" s="1053"/>
      <c r="AG21" s="1054"/>
      <c r="AH21" s="1054"/>
      <c r="AI21" s="1054"/>
      <c r="AJ21" s="1055"/>
      <c r="AK21" s="1098"/>
      <c r="AL21" s="1099"/>
      <c r="AM21" s="1099"/>
      <c r="AN21" s="1099"/>
      <c r="AO21" s="1099"/>
      <c r="AP21" s="1099"/>
      <c r="AQ21" s="1099"/>
      <c r="AR21" s="1099"/>
      <c r="AS21" s="1099"/>
      <c r="AT21" s="1099"/>
      <c r="AU21" s="1100"/>
      <c r="AV21" s="1100"/>
      <c r="AW21" s="1100"/>
      <c r="AX21" s="1100"/>
      <c r="AY21" s="1101"/>
      <c r="AZ21" s="216"/>
      <c r="BA21" s="216"/>
      <c r="BB21" s="216"/>
      <c r="BC21" s="216"/>
      <c r="BD21" s="216"/>
      <c r="BE21" s="217"/>
      <c r="BF21" s="217"/>
      <c r="BG21" s="217"/>
      <c r="BH21" s="217"/>
      <c r="BI21" s="217"/>
      <c r="BJ21" s="217"/>
      <c r="BK21" s="217"/>
      <c r="BL21" s="217"/>
      <c r="BM21" s="217"/>
      <c r="BN21" s="217"/>
      <c r="BO21" s="217"/>
      <c r="BP21" s="217"/>
      <c r="BQ21" s="223">
        <v>15</v>
      </c>
      <c r="BR21" s="224"/>
      <c r="BS21" s="1010"/>
      <c r="BT21" s="1011"/>
      <c r="BU21" s="1011"/>
      <c r="BV21" s="1011"/>
      <c r="BW21" s="1011"/>
      <c r="BX21" s="1011"/>
      <c r="BY21" s="1011"/>
      <c r="BZ21" s="1011"/>
      <c r="CA21" s="1011"/>
      <c r="CB21" s="1011"/>
      <c r="CC21" s="1011"/>
      <c r="CD21" s="1011"/>
      <c r="CE21" s="1011"/>
      <c r="CF21" s="1011"/>
      <c r="CG21" s="1032"/>
      <c r="CH21" s="1007"/>
      <c r="CI21" s="1008"/>
      <c r="CJ21" s="1008"/>
      <c r="CK21" s="1008"/>
      <c r="CL21" s="1009"/>
      <c r="CM21" s="1007"/>
      <c r="CN21" s="1008"/>
      <c r="CO21" s="1008"/>
      <c r="CP21" s="1008"/>
      <c r="CQ21" s="1009"/>
      <c r="CR21" s="1007"/>
      <c r="CS21" s="1008"/>
      <c r="CT21" s="1008"/>
      <c r="CU21" s="1008"/>
      <c r="CV21" s="1009"/>
      <c r="CW21" s="1007"/>
      <c r="CX21" s="1008"/>
      <c r="CY21" s="1008"/>
      <c r="CZ21" s="1008"/>
      <c r="DA21" s="1009"/>
      <c r="DB21" s="1007"/>
      <c r="DC21" s="1008"/>
      <c r="DD21" s="1008"/>
      <c r="DE21" s="1008"/>
      <c r="DF21" s="1009"/>
      <c r="DG21" s="1007"/>
      <c r="DH21" s="1008"/>
      <c r="DI21" s="1008"/>
      <c r="DJ21" s="1008"/>
      <c r="DK21" s="1009"/>
      <c r="DL21" s="1007"/>
      <c r="DM21" s="1008"/>
      <c r="DN21" s="1008"/>
      <c r="DO21" s="1008"/>
      <c r="DP21" s="1009"/>
      <c r="DQ21" s="1007"/>
      <c r="DR21" s="1008"/>
      <c r="DS21" s="1008"/>
      <c r="DT21" s="1008"/>
      <c r="DU21" s="1009"/>
      <c r="DV21" s="1010"/>
      <c r="DW21" s="1011"/>
      <c r="DX21" s="1011"/>
      <c r="DY21" s="1011"/>
      <c r="DZ21" s="1012"/>
      <c r="EA21" s="219"/>
    </row>
    <row r="22" spans="1:131" s="220" customFormat="1" ht="26.25" customHeight="1" x14ac:dyDescent="0.2">
      <c r="A22" s="223">
        <v>16</v>
      </c>
      <c r="B22" s="1048"/>
      <c r="C22" s="1049"/>
      <c r="D22" s="1049"/>
      <c r="E22" s="1049"/>
      <c r="F22" s="1049"/>
      <c r="G22" s="1049"/>
      <c r="H22" s="1049"/>
      <c r="I22" s="1049"/>
      <c r="J22" s="1049"/>
      <c r="K22" s="1049"/>
      <c r="L22" s="1049"/>
      <c r="M22" s="1049"/>
      <c r="N22" s="1049"/>
      <c r="O22" s="1049"/>
      <c r="P22" s="1050"/>
      <c r="Q22" s="1091"/>
      <c r="R22" s="1092"/>
      <c r="S22" s="1092"/>
      <c r="T22" s="1092"/>
      <c r="U22" s="1092"/>
      <c r="V22" s="1092"/>
      <c r="W22" s="1092"/>
      <c r="X22" s="1092"/>
      <c r="Y22" s="1092"/>
      <c r="Z22" s="1092"/>
      <c r="AA22" s="1092"/>
      <c r="AB22" s="1092"/>
      <c r="AC22" s="1092"/>
      <c r="AD22" s="1092"/>
      <c r="AE22" s="1093"/>
      <c r="AF22" s="1053"/>
      <c r="AG22" s="1054"/>
      <c r="AH22" s="1054"/>
      <c r="AI22" s="1054"/>
      <c r="AJ22" s="1055"/>
      <c r="AK22" s="1094"/>
      <c r="AL22" s="1095"/>
      <c r="AM22" s="1095"/>
      <c r="AN22" s="1095"/>
      <c r="AO22" s="1095"/>
      <c r="AP22" s="1095"/>
      <c r="AQ22" s="1095"/>
      <c r="AR22" s="1095"/>
      <c r="AS22" s="1095"/>
      <c r="AT22" s="1095"/>
      <c r="AU22" s="1096"/>
      <c r="AV22" s="1096"/>
      <c r="AW22" s="1096"/>
      <c r="AX22" s="1096"/>
      <c r="AY22" s="1097"/>
      <c r="AZ22" s="1046" t="s">
        <v>397</v>
      </c>
      <c r="BA22" s="1046"/>
      <c r="BB22" s="1046"/>
      <c r="BC22" s="1046"/>
      <c r="BD22" s="1047"/>
      <c r="BE22" s="217"/>
      <c r="BF22" s="217"/>
      <c r="BG22" s="217"/>
      <c r="BH22" s="217"/>
      <c r="BI22" s="217"/>
      <c r="BJ22" s="217"/>
      <c r="BK22" s="217"/>
      <c r="BL22" s="217"/>
      <c r="BM22" s="217"/>
      <c r="BN22" s="217"/>
      <c r="BO22" s="217"/>
      <c r="BP22" s="217"/>
      <c r="BQ22" s="223">
        <v>16</v>
      </c>
      <c r="BR22" s="224"/>
      <c r="BS22" s="1010"/>
      <c r="BT22" s="1011"/>
      <c r="BU22" s="1011"/>
      <c r="BV22" s="1011"/>
      <c r="BW22" s="1011"/>
      <c r="BX22" s="1011"/>
      <c r="BY22" s="1011"/>
      <c r="BZ22" s="1011"/>
      <c r="CA22" s="1011"/>
      <c r="CB22" s="1011"/>
      <c r="CC22" s="1011"/>
      <c r="CD22" s="1011"/>
      <c r="CE22" s="1011"/>
      <c r="CF22" s="1011"/>
      <c r="CG22" s="1032"/>
      <c r="CH22" s="1007"/>
      <c r="CI22" s="1008"/>
      <c r="CJ22" s="1008"/>
      <c r="CK22" s="1008"/>
      <c r="CL22" s="1009"/>
      <c r="CM22" s="1007"/>
      <c r="CN22" s="1008"/>
      <c r="CO22" s="1008"/>
      <c r="CP22" s="1008"/>
      <c r="CQ22" s="1009"/>
      <c r="CR22" s="1007"/>
      <c r="CS22" s="1008"/>
      <c r="CT22" s="1008"/>
      <c r="CU22" s="1008"/>
      <c r="CV22" s="1009"/>
      <c r="CW22" s="1007"/>
      <c r="CX22" s="1008"/>
      <c r="CY22" s="1008"/>
      <c r="CZ22" s="1008"/>
      <c r="DA22" s="1009"/>
      <c r="DB22" s="1007"/>
      <c r="DC22" s="1008"/>
      <c r="DD22" s="1008"/>
      <c r="DE22" s="1008"/>
      <c r="DF22" s="1009"/>
      <c r="DG22" s="1007"/>
      <c r="DH22" s="1008"/>
      <c r="DI22" s="1008"/>
      <c r="DJ22" s="1008"/>
      <c r="DK22" s="1009"/>
      <c r="DL22" s="1007"/>
      <c r="DM22" s="1008"/>
      <c r="DN22" s="1008"/>
      <c r="DO22" s="1008"/>
      <c r="DP22" s="1009"/>
      <c r="DQ22" s="1007"/>
      <c r="DR22" s="1008"/>
      <c r="DS22" s="1008"/>
      <c r="DT22" s="1008"/>
      <c r="DU22" s="1009"/>
      <c r="DV22" s="1010"/>
      <c r="DW22" s="1011"/>
      <c r="DX22" s="1011"/>
      <c r="DY22" s="1011"/>
      <c r="DZ22" s="1012"/>
      <c r="EA22" s="219"/>
    </row>
    <row r="23" spans="1:131" s="220" customFormat="1" ht="26.25" customHeight="1" thickBot="1" x14ac:dyDescent="0.25">
      <c r="A23" s="225" t="s">
        <v>398</v>
      </c>
      <c r="B23" s="952" t="s">
        <v>399</v>
      </c>
      <c r="C23" s="953"/>
      <c r="D23" s="953"/>
      <c r="E23" s="953"/>
      <c r="F23" s="953"/>
      <c r="G23" s="953"/>
      <c r="H23" s="953"/>
      <c r="I23" s="953"/>
      <c r="J23" s="953"/>
      <c r="K23" s="953"/>
      <c r="L23" s="953"/>
      <c r="M23" s="953"/>
      <c r="N23" s="953"/>
      <c r="O23" s="953"/>
      <c r="P23" s="963"/>
      <c r="Q23" s="1085">
        <v>45118</v>
      </c>
      <c r="R23" s="1079"/>
      <c r="S23" s="1079"/>
      <c r="T23" s="1079"/>
      <c r="U23" s="1079"/>
      <c r="V23" s="1079">
        <v>43248</v>
      </c>
      <c r="W23" s="1079"/>
      <c r="X23" s="1079"/>
      <c r="Y23" s="1079"/>
      <c r="Z23" s="1079"/>
      <c r="AA23" s="1079">
        <v>1871</v>
      </c>
      <c r="AB23" s="1079"/>
      <c r="AC23" s="1079"/>
      <c r="AD23" s="1079"/>
      <c r="AE23" s="1086"/>
      <c r="AF23" s="1087">
        <v>1787</v>
      </c>
      <c r="AG23" s="1079"/>
      <c r="AH23" s="1079"/>
      <c r="AI23" s="1079"/>
      <c r="AJ23" s="1088"/>
      <c r="AK23" s="1089"/>
      <c r="AL23" s="1090"/>
      <c r="AM23" s="1090"/>
      <c r="AN23" s="1090"/>
      <c r="AO23" s="1090"/>
      <c r="AP23" s="1079">
        <v>40388</v>
      </c>
      <c r="AQ23" s="1079"/>
      <c r="AR23" s="1079"/>
      <c r="AS23" s="1079"/>
      <c r="AT23" s="1079"/>
      <c r="AU23" s="1080"/>
      <c r="AV23" s="1080"/>
      <c r="AW23" s="1080"/>
      <c r="AX23" s="1080"/>
      <c r="AY23" s="1081"/>
      <c r="AZ23" s="1082" t="s">
        <v>129</v>
      </c>
      <c r="BA23" s="1083"/>
      <c r="BB23" s="1083"/>
      <c r="BC23" s="1083"/>
      <c r="BD23" s="1084"/>
      <c r="BE23" s="217"/>
      <c r="BF23" s="217"/>
      <c r="BG23" s="217"/>
      <c r="BH23" s="217"/>
      <c r="BI23" s="217"/>
      <c r="BJ23" s="217"/>
      <c r="BK23" s="217"/>
      <c r="BL23" s="217"/>
      <c r="BM23" s="217"/>
      <c r="BN23" s="217"/>
      <c r="BO23" s="217"/>
      <c r="BP23" s="217"/>
      <c r="BQ23" s="223">
        <v>17</v>
      </c>
      <c r="BR23" s="224"/>
      <c r="BS23" s="1010"/>
      <c r="BT23" s="1011"/>
      <c r="BU23" s="1011"/>
      <c r="BV23" s="1011"/>
      <c r="BW23" s="1011"/>
      <c r="BX23" s="1011"/>
      <c r="BY23" s="1011"/>
      <c r="BZ23" s="1011"/>
      <c r="CA23" s="1011"/>
      <c r="CB23" s="1011"/>
      <c r="CC23" s="1011"/>
      <c r="CD23" s="1011"/>
      <c r="CE23" s="1011"/>
      <c r="CF23" s="1011"/>
      <c r="CG23" s="1032"/>
      <c r="CH23" s="1007"/>
      <c r="CI23" s="1008"/>
      <c r="CJ23" s="1008"/>
      <c r="CK23" s="1008"/>
      <c r="CL23" s="1009"/>
      <c r="CM23" s="1007"/>
      <c r="CN23" s="1008"/>
      <c r="CO23" s="1008"/>
      <c r="CP23" s="1008"/>
      <c r="CQ23" s="1009"/>
      <c r="CR23" s="1007"/>
      <c r="CS23" s="1008"/>
      <c r="CT23" s="1008"/>
      <c r="CU23" s="1008"/>
      <c r="CV23" s="1009"/>
      <c r="CW23" s="1007"/>
      <c r="CX23" s="1008"/>
      <c r="CY23" s="1008"/>
      <c r="CZ23" s="1008"/>
      <c r="DA23" s="1009"/>
      <c r="DB23" s="1007"/>
      <c r="DC23" s="1008"/>
      <c r="DD23" s="1008"/>
      <c r="DE23" s="1008"/>
      <c r="DF23" s="1009"/>
      <c r="DG23" s="1007"/>
      <c r="DH23" s="1008"/>
      <c r="DI23" s="1008"/>
      <c r="DJ23" s="1008"/>
      <c r="DK23" s="1009"/>
      <c r="DL23" s="1007"/>
      <c r="DM23" s="1008"/>
      <c r="DN23" s="1008"/>
      <c r="DO23" s="1008"/>
      <c r="DP23" s="1009"/>
      <c r="DQ23" s="1007"/>
      <c r="DR23" s="1008"/>
      <c r="DS23" s="1008"/>
      <c r="DT23" s="1008"/>
      <c r="DU23" s="1009"/>
      <c r="DV23" s="1010"/>
      <c r="DW23" s="1011"/>
      <c r="DX23" s="1011"/>
      <c r="DY23" s="1011"/>
      <c r="DZ23" s="1012"/>
      <c r="EA23" s="219"/>
    </row>
    <row r="24" spans="1:131" s="220" customFormat="1" ht="26.25" customHeight="1" x14ac:dyDescent="0.2">
      <c r="A24" s="1078" t="s">
        <v>400</v>
      </c>
      <c r="B24" s="1078"/>
      <c r="C24" s="1078"/>
      <c r="D24" s="1078"/>
      <c r="E24" s="1078"/>
      <c r="F24" s="1078"/>
      <c r="G24" s="1078"/>
      <c r="H24" s="1078"/>
      <c r="I24" s="1078"/>
      <c r="J24" s="1078"/>
      <c r="K24" s="1078"/>
      <c r="L24" s="1078"/>
      <c r="M24" s="1078"/>
      <c r="N24" s="1078"/>
      <c r="O24" s="1078"/>
      <c r="P24" s="1078"/>
      <c r="Q24" s="1078"/>
      <c r="R24" s="1078"/>
      <c r="S24" s="1078"/>
      <c r="T24" s="1078"/>
      <c r="U24" s="1078"/>
      <c r="V24" s="1078"/>
      <c r="W24" s="1078"/>
      <c r="X24" s="1078"/>
      <c r="Y24" s="1078"/>
      <c r="Z24" s="1078"/>
      <c r="AA24" s="1078"/>
      <c r="AB24" s="1078"/>
      <c r="AC24" s="1078"/>
      <c r="AD24" s="1078"/>
      <c r="AE24" s="1078"/>
      <c r="AF24" s="1078"/>
      <c r="AG24" s="1078"/>
      <c r="AH24" s="1078"/>
      <c r="AI24" s="1078"/>
      <c r="AJ24" s="1078"/>
      <c r="AK24" s="1078"/>
      <c r="AL24" s="1078"/>
      <c r="AM24" s="1078"/>
      <c r="AN24" s="1078"/>
      <c r="AO24" s="1078"/>
      <c r="AP24" s="1078"/>
      <c r="AQ24" s="1078"/>
      <c r="AR24" s="1078"/>
      <c r="AS24" s="1078"/>
      <c r="AT24" s="1078"/>
      <c r="AU24" s="1078"/>
      <c r="AV24" s="1078"/>
      <c r="AW24" s="1078"/>
      <c r="AX24" s="1078"/>
      <c r="AY24" s="1078"/>
      <c r="AZ24" s="216"/>
      <c r="BA24" s="216"/>
      <c r="BB24" s="216"/>
      <c r="BC24" s="216"/>
      <c r="BD24" s="216"/>
      <c r="BE24" s="217"/>
      <c r="BF24" s="217"/>
      <c r="BG24" s="217"/>
      <c r="BH24" s="217"/>
      <c r="BI24" s="217"/>
      <c r="BJ24" s="217"/>
      <c r="BK24" s="217"/>
      <c r="BL24" s="217"/>
      <c r="BM24" s="217"/>
      <c r="BN24" s="217"/>
      <c r="BO24" s="217"/>
      <c r="BP24" s="217"/>
      <c r="BQ24" s="223">
        <v>18</v>
      </c>
      <c r="BR24" s="224"/>
      <c r="BS24" s="1010"/>
      <c r="BT24" s="1011"/>
      <c r="BU24" s="1011"/>
      <c r="BV24" s="1011"/>
      <c r="BW24" s="1011"/>
      <c r="BX24" s="1011"/>
      <c r="BY24" s="1011"/>
      <c r="BZ24" s="1011"/>
      <c r="CA24" s="1011"/>
      <c r="CB24" s="1011"/>
      <c r="CC24" s="1011"/>
      <c r="CD24" s="1011"/>
      <c r="CE24" s="1011"/>
      <c r="CF24" s="1011"/>
      <c r="CG24" s="1032"/>
      <c r="CH24" s="1007"/>
      <c r="CI24" s="1008"/>
      <c r="CJ24" s="1008"/>
      <c r="CK24" s="1008"/>
      <c r="CL24" s="1009"/>
      <c r="CM24" s="1007"/>
      <c r="CN24" s="1008"/>
      <c r="CO24" s="1008"/>
      <c r="CP24" s="1008"/>
      <c r="CQ24" s="1009"/>
      <c r="CR24" s="1007"/>
      <c r="CS24" s="1008"/>
      <c r="CT24" s="1008"/>
      <c r="CU24" s="1008"/>
      <c r="CV24" s="1009"/>
      <c r="CW24" s="1007"/>
      <c r="CX24" s="1008"/>
      <c r="CY24" s="1008"/>
      <c r="CZ24" s="1008"/>
      <c r="DA24" s="1009"/>
      <c r="DB24" s="1007"/>
      <c r="DC24" s="1008"/>
      <c r="DD24" s="1008"/>
      <c r="DE24" s="1008"/>
      <c r="DF24" s="1009"/>
      <c r="DG24" s="1007"/>
      <c r="DH24" s="1008"/>
      <c r="DI24" s="1008"/>
      <c r="DJ24" s="1008"/>
      <c r="DK24" s="1009"/>
      <c r="DL24" s="1007"/>
      <c r="DM24" s="1008"/>
      <c r="DN24" s="1008"/>
      <c r="DO24" s="1008"/>
      <c r="DP24" s="1009"/>
      <c r="DQ24" s="1007"/>
      <c r="DR24" s="1008"/>
      <c r="DS24" s="1008"/>
      <c r="DT24" s="1008"/>
      <c r="DU24" s="1009"/>
      <c r="DV24" s="1010"/>
      <c r="DW24" s="1011"/>
      <c r="DX24" s="1011"/>
      <c r="DY24" s="1011"/>
      <c r="DZ24" s="1012"/>
      <c r="EA24" s="219"/>
    </row>
    <row r="25" spans="1:131" ht="26.25" customHeight="1" thickBot="1" x14ac:dyDescent="0.25">
      <c r="A25" s="1077" t="s">
        <v>401</v>
      </c>
      <c r="B25" s="1077"/>
      <c r="C25" s="1077"/>
      <c r="D25" s="1077"/>
      <c r="E25" s="1077"/>
      <c r="F25" s="1077"/>
      <c r="G25" s="1077"/>
      <c r="H25" s="1077"/>
      <c r="I25" s="1077"/>
      <c r="J25" s="1077"/>
      <c r="K25" s="1077"/>
      <c r="L25" s="1077"/>
      <c r="M25" s="1077"/>
      <c r="N25" s="1077"/>
      <c r="O25" s="1077"/>
      <c r="P25" s="1077"/>
      <c r="Q25" s="1077"/>
      <c r="R25" s="1077"/>
      <c r="S25" s="1077"/>
      <c r="T25" s="1077"/>
      <c r="U25" s="1077"/>
      <c r="V25" s="1077"/>
      <c r="W25" s="1077"/>
      <c r="X25" s="1077"/>
      <c r="Y25" s="1077"/>
      <c r="Z25" s="1077"/>
      <c r="AA25" s="1077"/>
      <c r="AB25" s="1077"/>
      <c r="AC25" s="1077"/>
      <c r="AD25" s="1077"/>
      <c r="AE25" s="1077"/>
      <c r="AF25" s="1077"/>
      <c r="AG25" s="1077"/>
      <c r="AH25" s="1077"/>
      <c r="AI25" s="1077"/>
      <c r="AJ25" s="1077"/>
      <c r="AK25" s="1077"/>
      <c r="AL25" s="1077"/>
      <c r="AM25" s="1077"/>
      <c r="AN25" s="1077"/>
      <c r="AO25" s="1077"/>
      <c r="AP25" s="1077"/>
      <c r="AQ25" s="1077"/>
      <c r="AR25" s="1077"/>
      <c r="AS25" s="1077"/>
      <c r="AT25" s="1077"/>
      <c r="AU25" s="1077"/>
      <c r="AV25" s="1077"/>
      <c r="AW25" s="1077"/>
      <c r="AX25" s="1077"/>
      <c r="AY25" s="1077"/>
      <c r="AZ25" s="1077"/>
      <c r="BA25" s="1077"/>
      <c r="BB25" s="1077"/>
      <c r="BC25" s="1077"/>
      <c r="BD25" s="1077"/>
      <c r="BE25" s="1077"/>
      <c r="BF25" s="1077"/>
      <c r="BG25" s="1077"/>
      <c r="BH25" s="1077"/>
      <c r="BI25" s="1077"/>
      <c r="BJ25" s="216"/>
      <c r="BK25" s="216"/>
      <c r="BL25" s="216"/>
      <c r="BM25" s="216"/>
      <c r="BN25" s="216"/>
      <c r="BO25" s="226"/>
      <c r="BP25" s="226"/>
      <c r="BQ25" s="223">
        <v>19</v>
      </c>
      <c r="BR25" s="224"/>
      <c r="BS25" s="1010"/>
      <c r="BT25" s="1011"/>
      <c r="BU25" s="1011"/>
      <c r="BV25" s="1011"/>
      <c r="BW25" s="1011"/>
      <c r="BX25" s="1011"/>
      <c r="BY25" s="1011"/>
      <c r="BZ25" s="1011"/>
      <c r="CA25" s="1011"/>
      <c r="CB25" s="1011"/>
      <c r="CC25" s="1011"/>
      <c r="CD25" s="1011"/>
      <c r="CE25" s="1011"/>
      <c r="CF25" s="1011"/>
      <c r="CG25" s="1032"/>
      <c r="CH25" s="1007"/>
      <c r="CI25" s="1008"/>
      <c r="CJ25" s="1008"/>
      <c r="CK25" s="1008"/>
      <c r="CL25" s="1009"/>
      <c r="CM25" s="1007"/>
      <c r="CN25" s="1008"/>
      <c r="CO25" s="1008"/>
      <c r="CP25" s="1008"/>
      <c r="CQ25" s="1009"/>
      <c r="CR25" s="1007"/>
      <c r="CS25" s="1008"/>
      <c r="CT25" s="1008"/>
      <c r="CU25" s="1008"/>
      <c r="CV25" s="1009"/>
      <c r="CW25" s="1007"/>
      <c r="CX25" s="1008"/>
      <c r="CY25" s="1008"/>
      <c r="CZ25" s="1008"/>
      <c r="DA25" s="1009"/>
      <c r="DB25" s="1007"/>
      <c r="DC25" s="1008"/>
      <c r="DD25" s="1008"/>
      <c r="DE25" s="1008"/>
      <c r="DF25" s="1009"/>
      <c r="DG25" s="1007"/>
      <c r="DH25" s="1008"/>
      <c r="DI25" s="1008"/>
      <c r="DJ25" s="1008"/>
      <c r="DK25" s="1009"/>
      <c r="DL25" s="1007"/>
      <c r="DM25" s="1008"/>
      <c r="DN25" s="1008"/>
      <c r="DO25" s="1008"/>
      <c r="DP25" s="1009"/>
      <c r="DQ25" s="1007"/>
      <c r="DR25" s="1008"/>
      <c r="DS25" s="1008"/>
      <c r="DT25" s="1008"/>
      <c r="DU25" s="1009"/>
      <c r="DV25" s="1010"/>
      <c r="DW25" s="1011"/>
      <c r="DX25" s="1011"/>
      <c r="DY25" s="1011"/>
      <c r="DZ25" s="1012"/>
      <c r="EA25" s="214"/>
    </row>
    <row r="26" spans="1:131" ht="26.25" customHeight="1" x14ac:dyDescent="0.2">
      <c r="A26" s="1013" t="s">
        <v>375</v>
      </c>
      <c r="B26" s="1014"/>
      <c r="C26" s="1014"/>
      <c r="D26" s="1014"/>
      <c r="E26" s="1014"/>
      <c r="F26" s="1014"/>
      <c r="G26" s="1014"/>
      <c r="H26" s="1014"/>
      <c r="I26" s="1014"/>
      <c r="J26" s="1014"/>
      <c r="K26" s="1014"/>
      <c r="L26" s="1014"/>
      <c r="M26" s="1014"/>
      <c r="N26" s="1014"/>
      <c r="O26" s="1014"/>
      <c r="P26" s="1015"/>
      <c r="Q26" s="1019" t="s">
        <v>402</v>
      </c>
      <c r="R26" s="1020"/>
      <c r="S26" s="1020"/>
      <c r="T26" s="1020"/>
      <c r="U26" s="1021"/>
      <c r="V26" s="1019" t="s">
        <v>403</v>
      </c>
      <c r="W26" s="1020"/>
      <c r="X26" s="1020"/>
      <c r="Y26" s="1020"/>
      <c r="Z26" s="1021"/>
      <c r="AA26" s="1019" t="s">
        <v>404</v>
      </c>
      <c r="AB26" s="1020"/>
      <c r="AC26" s="1020"/>
      <c r="AD26" s="1020"/>
      <c r="AE26" s="1020"/>
      <c r="AF26" s="1073" t="s">
        <v>405</v>
      </c>
      <c r="AG26" s="1026"/>
      <c r="AH26" s="1026"/>
      <c r="AI26" s="1026"/>
      <c r="AJ26" s="1074"/>
      <c r="AK26" s="1020" t="s">
        <v>406</v>
      </c>
      <c r="AL26" s="1020"/>
      <c r="AM26" s="1020"/>
      <c r="AN26" s="1020"/>
      <c r="AO26" s="1021"/>
      <c r="AP26" s="1019" t="s">
        <v>407</v>
      </c>
      <c r="AQ26" s="1020"/>
      <c r="AR26" s="1020"/>
      <c r="AS26" s="1020"/>
      <c r="AT26" s="1021"/>
      <c r="AU26" s="1019" t="s">
        <v>408</v>
      </c>
      <c r="AV26" s="1020"/>
      <c r="AW26" s="1020"/>
      <c r="AX26" s="1020"/>
      <c r="AY26" s="1021"/>
      <c r="AZ26" s="1019" t="s">
        <v>409</v>
      </c>
      <c r="BA26" s="1020"/>
      <c r="BB26" s="1020"/>
      <c r="BC26" s="1020"/>
      <c r="BD26" s="1021"/>
      <c r="BE26" s="1019" t="s">
        <v>382</v>
      </c>
      <c r="BF26" s="1020"/>
      <c r="BG26" s="1020"/>
      <c r="BH26" s="1020"/>
      <c r="BI26" s="1033"/>
      <c r="BJ26" s="216"/>
      <c r="BK26" s="216"/>
      <c r="BL26" s="216"/>
      <c r="BM26" s="216"/>
      <c r="BN26" s="216"/>
      <c r="BO26" s="226"/>
      <c r="BP26" s="226"/>
      <c r="BQ26" s="223">
        <v>20</v>
      </c>
      <c r="BR26" s="224"/>
      <c r="BS26" s="1010"/>
      <c r="BT26" s="1011"/>
      <c r="BU26" s="1011"/>
      <c r="BV26" s="1011"/>
      <c r="BW26" s="1011"/>
      <c r="BX26" s="1011"/>
      <c r="BY26" s="1011"/>
      <c r="BZ26" s="1011"/>
      <c r="CA26" s="1011"/>
      <c r="CB26" s="1011"/>
      <c r="CC26" s="1011"/>
      <c r="CD26" s="1011"/>
      <c r="CE26" s="1011"/>
      <c r="CF26" s="1011"/>
      <c r="CG26" s="1032"/>
      <c r="CH26" s="1007"/>
      <c r="CI26" s="1008"/>
      <c r="CJ26" s="1008"/>
      <c r="CK26" s="1008"/>
      <c r="CL26" s="1009"/>
      <c r="CM26" s="1007"/>
      <c r="CN26" s="1008"/>
      <c r="CO26" s="1008"/>
      <c r="CP26" s="1008"/>
      <c r="CQ26" s="1009"/>
      <c r="CR26" s="1007"/>
      <c r="CS26" s="1008"/>
      <c r="CT26" s="1008"/>
      <c r="CU26" s="1008"/>
      <c r="CV26" s="1009"/>
      <c r="CW26" s="1007"/>
      <c r="CX26" s="1008"/>
      <c r="CY26" s="1008"/>
      <c r="CZ26" s="1008"/>
      <c r="DA26" s="1009"/>
      <c r="DB26" s="1007"/>
      <c r="DC26" s="1008"/>
      <c r="DD26" s="1008"/>
      <c r="DE26" s="1008"/>
      <c r="DF26" s="1009"/>
      <c r="DG26" s="1007"/>
      <c r="DH26" s="1008"/>
      <c r="DI26" s="1008"/>
      <c r="DJ26" s="1008"/>
      <c r="DK26" s="1009"/>
      <c r="DL26" s="1007"/>
      <c r="DM26" s="1008"/>
      <c r="DN26" s="1008"/>
      <c r="DO26" s="1008"/>
      <c r="DP26" s="1009"/>
      <c r="DQ26" s="1007"/>
      <c r="DR26" s="1008"/>
      <c r="DS26" s="1008"/>
      <c r="DT26" s="1008"/>
      <c r="DU26" s="1009"/>
      <c r="DV26" s="1010"/>
      <c r="DW26" s="1011"/>
      <c r="DX26" s="1011"/>
      <c r="DY26" s="1011"/>
      <c r="DZ26" s="1012"/>
      <c r="EA26" s="214"/>
    </row>
    <row r="27" spans="1:131" ht="26.25" customHeight="1" thickBot="1" x14ac:dyDescent="0.25">
      <c r="A27" s="1016"/>
      <c r="B27" s="1017"/>
      <c r="C27" s="1017"/>
      <c r="D27" s="1017"/>
      <c r="E27" s="1017"/>
      <c r="F27" s="1017"/>
      <c r="G27" s="1017"/>
      <c r="H27" s="1017"/>
      <c r="I27" s="1017"/>
      <c r="J27" s="1017"/>
      <c r="K27" s="1017"/>
      <c r="L27" s="1017"/>
      <c r="M27" s="1017"/>
      <c r="N27" s="1017"/>
      <c r="O27" s="1017"/>
      <c r="P27" s="1018"/>
      <c r="Q27" s="1022"/>
      <c r="R27" s="1023"/>
      <c r="S27" s="1023"/>
      <c r="T27" s="1023"/>
      <c r="U27" s="1024"/>
      <c r="V27" s="1022"/>
      <c r="W27" s="1023"/>
      <c r="X27" s="1023"/>
      <c r="Y27" s="1023"/>
      <c r="Z27" s="1024"/>
      <c r="AA27" s="1022"/>
      <c r="AB27" s="1023"/>
      <c r="AC27" s="1023"/>
      <c r="AD27" s="1023"/>
      <c r="AE27" s="1023"/>
      <c r="AF27" s="1075"/>
      <c r="AG27" s="1029"/>
      <c r="AH27" s="1029"/>
      <c r="AI27" s="1029"/>
      <c r="AJ27" s="1076"/>
      <c r="AK27" s="1023"/>
      <c r="AL27" s="1023"/>
      <c r="AM27" s="1023"/>
      <c r="AN27" s="1023"/>
      <c r="AO27" s="1024"/>
      <c r="AP27" s="1022"/>
      <c r="AQ27" s="1023"/>
      <c r="AR27" s="1023"/>
      <c r="AS27" s="1023"/>
      <c r="AT27" s="1024"/>
      <c r="AU27" s="1022"/>
      <c r="AV27" s="1023"/>
      <c r="AW27" s="1023"/>
      <c r="AX27" s="1023"/>
      <c r="AY27" s="1024"/>
      <c r="AZ27" s="1022"/>
      <c r="BA27" s="1023"/>
      <c r="BB27" s="1023"/>
      <c r="BC27" s="1023"/>
      <c r="BD27" s="1024"/>
      <c r="BE27" s="1022"/>
      <c r="BF27" s="1023"/>
      <c r="BG27" s="1023"/>
      <c r="BH27" s="1023"/>
      <c r="BI27" s="1034"/>
      <c r="BJ27" s="216"/>
      <c r="BK27" s="216"/>
      <c r="BL27" s="216"/>
      <c r="BM27" s="216"/>
      <c r="BN27" s="216"/>
      <c r="BO27" s="226"/>
      <c r="BP27" s="226"/>
      <c r="BQ27" s="223">
        <v>21</v>
      </c>
      <c r="BR27" s="224"/>
      <c r="BS27" s="1010"/>
      <c r="BT27" s="1011"/>
      <c r="BU27" s="1011"/>
      <c r="BV27" s="1011"/>
      <c r="BW27" s="1011"/>
      <c r="BX27" s="1011"/>
      <c r="BY27" s="1011"/>
      <c r="BZ27" s="1011"/>
      <c r="CA27" s="1011"/>
      <c r="CB27" s="1011"/>
      <c r="CC27" s="1011"/>
      <c r="CD27" s="1011"/>
      <c r="CE27" s="1011"/>
      <c r="CF27" s="1011"/>
      <c r="CG27" s="1032"/>
      <c r="CH27" s="1007"/>
      <c r="CI27" s="1008"/>
      <c r="CJ27" s="1008"/>
      <c r="CK27" s="1008"/>
      <c r="CL27" s="1009"/>
      <c r="CM27" s="1007"/>
      <c r="CN27" s="1008"/>
      <c r="CO27" s="1008"/>
      <c r="CP27" s="1008"/>
      <c r="CQ27" s="1009"/>
      <c r="CR27" s="1007"/>
      <c r="CS27" s="1008"/>
      <c r="CT27" s="1008"/>
      <c r="CU27" s="1008"/>
      <c r="CV27" s="1009"/>
      <c r="CW27" s="1007"/>
      <c r="CX27" s="1008"/>
      <c r="CY27" s="1008"/>
      <c r="CZ27" s="1008"/>
      <c r="DA27" s="1009"/>
      <c r="DB27" s="1007"/>
      <c r="DC27" s="1008"/>
      <c r="DD27" s="1008"/>
      <c r="DE27" s="1008"/>
      <c r="DF27" s="1009"/>
      <c r="DG27" s="1007"/>
      <c r="DH27" s="1008"/>
      <c r="DI27" s="1008"/>
      <c r="DJ27" s="1008"/>
      <c r="DK27" s="1009"/>
      <c r="DL27" s="1007"/>
      <c r="DM27" s="1008"/>
      <c r="DN27" s="1008"/>
      <c r="DO27" s="1008"/>
      <c r="DP27" s="1009"/>
      <c r="DQ27" s="1007"/>
      <c r="DR27" s="1008"/>
      <c r="DS27" s="1008"/>
      <c r="DT27" s="1008"/>
      <c r="DU27" s="1009"/>
      <c r="DV27" s="1010"/>
      <c r="DW27" s="1011"/>
      <c r="DX27" s="1011"/>
      <c r="DY27" s="1011"/>
      <c r="DZ27" s="1012"/>
      <c r="EA27" s="214"/>
    </row>
    <row r="28" spans="1:131" ht="26.25" customHeight="1" thickTop="1" x14ac:dyDescent="0.2">
      <c r="A28" s="227">
        <v>1</v>
      </c>
      <c r="B28" s="1065" t="s">
        <v>410</v>
      </c>
      <c r="C28" s="1066"/>
      <c r="D28" s="1066"/>
      <c r="E28" s="1066"/>
      <c r="F28" s="1066"/>
      <c r="G28" s="1066"/>
      <c r="H28" s="1066"/>
      <c r="I28" s="1066"/>
      <c r="J28" s="1066"/>
      <c r="K28" s="1066"/>
      <c r="L28" s="1066"/>
      <c r="M28" s="1066"/>
      <c r="N28" s="1066"/>
      <c r="O28" s="1066"/>
      <c r="P28" s="1067"/>
      <c r="Q28" s="1068">
        <v>9414</v>
      </c>
      <c r="R28" s="1069"/>
      <c r="S28" s="1069"/>
      <c r="T28" s="1069"/>
      <c r="U28" s="1069"/>
      <c r="V28" s="1069">
        <v>9195</v>
      </c>
      <c r="W28" s="1069"/>
      <c r="X28" s="1069"/>
      <c r="Y28" s="1069"/>
      <c r="Z28" s="1069"/>
      <c r="AA28" s="1069">
        <v>219</v>
      </c>
      <c r="AB28" s="1069"/>
      <c r="AC28" s="1069"/>
      <c r="AD28" s="1069"/>
      <c r="AE28" s="1070"/>
      <c r="AF28" s="1071">
        <v>219</v>
      </c>
      <c r="AG28" s="1069"/>
      <c r="AH28" s="1069"/>
      <c r="AI28" s="1069"/>
      <c r="AJ28" s="1072"/>
      <c r="AK28" s="1060">
        <v>743</v>
      </c>
      <c r="AL28" s="1061"/>
      <c r="AM28" s="1061"/>
      <c r="AN28" s="1061"/>
      <c r="AO28" s="1061"/>
      <c r="AP28" s="1061" t="s">
        <v>580</v>
      </c>
      <c r="AQ28" s="1061"/>
      <c r="AR28" s="1061"/>
      <c r="AS28" s="1061"/>
      <c r="AT28" s="1061"/>
      <c r="AU28" s="1061" t="s">
        <v>580</v>
      </c>
      <c r="AV28" s="1061"/>
      <c r="AW28" s="1061"/>
      <c r="AX28" s="1061"/>
      <c r="AY28" s="1061"/>
      <c r="AZ28" s="1062" t="s">
        <v>580</v>
      </c>
      <c r="BA28" s="1062"/>
      <c r="BB28" s="1062"/>
      <c r="BC28" s="1062"/>
      <c r="BD28" s="1062"/>
      <c r="BE28" s="1063"/>
      <c r="BF28" s="1063"/>
      <c r="BG28" s="1063"/>
      <c r="BH28" s="1063"/>
      <c r="BI28" s="1064"/>
      <c r="BJ28" s="216"/>
      <c r="BK28" s="216"/>
      <c r="BL28" s="216"/>
      <c r="BM28" s="216"/>
      <c r="BN28" s="216"/>
      <c r="BO28" s="226"/>
      <c r="BP28" s="226"/>
      <c r="BQ28" s="223">
        <v>22</v>
      </c>
      <c r="BR28" s="224"/>
      <c r="BS28" s="1010"/>
      <c r="BT28" s="1011"/>
      <c r="BU28" s="1011"/>
      <c r="BV28" s="1011"/>
      <c r="BW28" s="1011"/>
      <c r="BX28" s="1011"/>
      <c r="BY28" s="1011"/>
      <c r="BZ28" s="1011"/>
      <c r="CA28" s="1011"/>
      <c r="CB28" s="1011"/>
      <c r="CC28" s="1011"/>
      <c r="CD28" s="1011"/>
      <c r="CE28" s="1011"/>
      <c r="CF28" s="1011"/>
      <c r="CG28" s="1032"/>
      <c r="CH28" s="1007"/>
      <c r="CI28" s="1008"/>
      <c r="CJ28" s="1008"/>
      <c r="CK28" s="1008"/>
      <c r="CL28" s="1009"/>
      <c r="CM28" s="1007"/>
      <c r="CN28" s="1008"/>
      <c r="CO28" s="1008"/>
      <c r="CP28" s="1008"/>
      <c r="CQ28" s="1009"/>
      <c r="CR28" s="1007"/>
      <c r="CS28" s="1008"/>
      <c r="CT28" s="1008"/>
      <c r="CU28" s="1008"/>
      <c r="CV28" s="1009"/>
      <c r="CW28" s="1007"/>
      <c r="CX28" s="1008"/>
      <c r="CY28" s="1008"/>
      <c r="CZ28" s="1008"/>
      <c r="DA28" s="1009"/>
      <c r="DB28" s="1007"/>
      <c r="DC28" s="1008"/>
      <c r="DD28" s="1008"/>
      <c r="DE28" s="1008"/>
      <c r="DF28" s="1009"/>
      <c r="DG28" s="1007"/>
      <c r="DH28" s="1008"/>
      <c r="DI28" s="1008"/>
      <c r="DJ28" s="1008"/>
      <c r="DK28" s="1009"/>
      <c r="DL28" s="1007"/>
      <c r="DM28" s="1008"/>
      <c r="DN28" s="1008"/>
      <c r="DO28" s="1008"/>
      <c r="DP28" s="1009"/>
      <c r="DQ28" s="1007"/>
      <c r="DR28" s="1008"/>
      <c r="DS28" s="1008"/>
      <c r="DT28" s="1008"/>
      <c r="DU28" s="1009"/>
      <c r="DV28" s="1010"/>
      <c r="DW28" s="1011"/>
      <c r="DX28" s="1011"/>
      <c r="DY28" s="1011"/>
      <c r="DZ28" s="1012"/>
      <c r="EA28" s="214"/>
    </row>
    <row r="29" spans="1:131" ht="26.25" customHeight="1" x14ac:dyDescent="0.2">
      <c r="A29" s="227">
        <v>2</v>
      </c>
      <c r="B29" s="1048" t="s">
        <v>411</v>
      </c>
      <c r="C29" s="1049"/>
      <c r="D29" s="1049"/>
      <c r="E29" s="1049"/>
      <c r="F29" s="1049"/>
      <c r="G29" s="1049"/>
      <c r="H29" s="1049"/>
      <c r="I29" s="1049"/>
      <c r="J29" s="1049"/>
      <c r="K29" s="1049"/>
      <c r="L29" s="1049"/>
      <c r="M29" s="1049"/>
      <c r="N29" s="1049"/>
      <c r="O29" s="1049"/>
      <c r="P29" s="1050"/>
      <c r="Q29" s="1056">
        <v>7174</v>
      </c>
      <c r="R29" s="1057"/>
      <c r="S29" s="1057"/>
      <c r="T29" s="1057"/>
      <c r="U29" s="1057"/>
      <c r="V29" s="1057">
        <v>7094</v>
      </c>
      <c r="W29" s="1057"/>
      <c r="X29" s="1057"/>
      <c r="Y29" s="1057"/>
      <c r="Z29" s="1057"/>
      <c r="AA29" s="1057">
        <v>80</v>
      </c>
      <c r="AB29" s="1057"/>
      <c r="AC29" s="1057"/>
      <c r="AD29" s="1057"/>
      <c r="AE29" s="1058"/>
      <c r="AF29" s="1053">
        <v>80</v>
      </c>
      <c r="AG29" s="1054"/>
      <c r="AH29" s="1054"/>
      <c r="AI29" s="1054"/>
      <c r="AJ29" s="1055"/>
      <c r="AK29" s="995">
        <v>1223</v>
      </c>
      <c r="AL29" s="986"/>
      <c r="AM29" s="986"/>
      <c r="AN29" s="986"/>
      <c r="AO29" s="986"/>
      <c r="AP29" s="986" t="s">
        <v>580</v>
      </c>
      <c r="AQ29" s="986"/>
      <c r="AR29" s="986"/>
      <c r="AS29" s="986"/>
      <c r="AT29" s="986"/>
      <c r="AU29" s="986" t="s">
        <v>580</v>
      </c>
      <c r="AV29" s="986"/>
      <c r="AW29" s="986"/>
      <c r="AX29" s="986"/>
      <c r="AY29" s="986"/>
      <c r="AZ29" s="1059" t="s">
        <v>580</v>
      </c>
      <c r="BA29" s="1059"/>
      <c r="BB29" s="1059"/>
      <c r="BC29" s="1059"/>
      <c r="BD29" s="1059"/>
      <c r="BE29" s="987"/>
      <c r="BF29" s="987"/>
      <c r="BG29" s="987"/>
      <c r="BH29" s="987"/>
      <c r="BI29" s="988"/>
      <c r="BJ29" s="216"/>
      <c r="BK29" s="216"/>
      <c r="BL29" s="216"/>
      <c r="BM29" s="216"/>
      <c r="BN29" s="216"/>
      <c r="BO29" s="226"/>
      <c r="BP29" s="226"/>
      <c r="BQ29" s="223">
        <v>23</v>
      </c>
      <c r="BR29" s="224"/>
      <c r="BS29" s="1010"/>
      <c r="BT29" s="1011"/>
      <c r="BU29" s="1011"/>
      <c r="BV29" s="1011"/>
      <c r="BW29" s="1011"/>
      <c r="BX29" s="1011"/>
      <c r="BY29" s="1011"/>
      <c r="BZ29" s="1011"/>
      <c r="CA29" s="1011"/>
      <c r="CB29" s="1011"/>
      <c r="CC29" s="1011"/>
      <c r="CD29" s="1011"/>
      <c r="CE29" s="1011"/>
      <c r="CF29" s="1011"/>
      <c r="CG29" s="1032"/>
      <c r="CH29" s="1007"/>
      <c r="CI29" s="1008"/>
      <c r="CJ29" s="1008"/>
      <c r="CK29" s="1008"/>
      <c r="CL29" s="1009"/>
      <c r="CM29" s="1007"/>
      <c r="CN29" s="1008"/>
      <c r="CO29" s="1008"/>
      <c r="CP29" s="1008"/>
      <c r="CQ29" s="1009"/>
      <c r="CR29" s="1007"/>
      <c r="CS29" s="1008"/>
      <c r="CT29" s="1008"/>
      <c r="CU29" s="1008"/>
      <c r="CV29" s="1009"/>
      <c r="CW29" s="1007"/>
      <c r="CX29" s="1008"/>
      <c r="CY29" s="1008"/>
      <c r="CZ29" s="1008"/>
      <c r="DA29" s="1009"/>
      <c r="DB29" s="1007"/>
      <c r="DC29" s="1008"/>
      <c r="DD29" s="1008"/>
      <c r="DE29" s="1008"/>
      <c r="DF29" s="1009"/>
      <c r="DG29" s="1007"/>
      <c r="DH29" s="1008"/>
      <c r="DI29" s="1008"/>
      <c r="DJ29" s="1008"/>
      <c r="DK29" s="1009"/>
      <c r="DL29" s="1007"/>
      <c r="DM29" s="1008"/>
      <c r="DN29" s="1008"/>
      <c r="DO29" s="1008"/>
      <c r="DP29" s="1009"/>
      <c r="DQ29" s="1007"/>
      <c r="DR29" s="1008"/>
      <c r="DS29" s="1008"/>
      <c r="DT29" s="1008"/>
      <c r="DU29" s="1009"/>
      <c r="DV29" s="1010"/>
      <c r="DW29" s="1011"/>
      <c r="DX29" s="1011"/>
      <c r="DY29" s="1011"/>
      <c r="DZ29" s="1012"/>
      <c r="EA29" s="214"/>
    </row>
    <row r="30" spans="1:131" ht="26.25" customHeight="1" x14ac:dyDescent="0.2">
      <c r="A30" s="227">
        <v>3</v>
      </c>
      <c r="B30" s="1048" t="s">
        <v>412</v>
      </c>
      <c r="C30" s="1049"/>
      <c r="D30" s="1049"/>
      <c r="E30" s="1049"/>
      <c r="F30" s="1049"/>
      <c r="G30" s="1049"/>
      <c r="H30" s="1049"/>
      <c r="I30" s="1049"/>
      <c r="J30" s="1049"/>
      <c r="K30" s="1049"/>
      <c r="L30" s="1049"/>
      <c r="M30" s="1049"/>
      <c r="N30" s="1049"/>
      <c r="O30" s="1049"/>
      <c r="P30" s="1050"/>
      <c r="Q30" s="1056">
        <v>1270</v>
      </c>
      <c r="R30" s="1057"/>
      <c r="S30" s="1057"/>
      <c r="T30" s="1057"/>
      <c r="U30" s="1057"/>
      <c r="V30" s="1057">
        <v>1246</v>
      </c>
      <c r="W30" s="1057"/>
      <c r="X30" s="1057"/>
      <c r="Y30" s="1057"/>
      <c r="Z30" s="1057"/>
      <c r="AA30" s="1057">
        <v>25</v>
      </c>
      <c r="AB30" s="1057"/>
      <c r="AC30" s="1057"/>
      <c r="AD30" s="1057"/>
      <c r="AE30" s="1058"/>
      <c r="AF30" s="1053">
        <v>25</v>
      </c>
      <c r="AG30" s="1054"/>
      <c r="AH30" s="1054"/>
      <c r="AI30" s="1054"/>
      <c r="AJ30" s="1055"/>
      <c r="AK30" s="995">
        <v>323</v>
      </c>
      <c r="AL30" s="986"/>
      <c r="AM30" s="986"/>
      <c r="AN30" s="986"/>
      <c r="AO30" s="986"/>
      <c r="AP30" s="986" t="s">
        <v>580</v>
      </c>
      <c r="AQ30" s="986"/>
      <c r="AR30" s="986"/>
      <c r="AS30" s="986"/>
      <c r="AT30" s="986"/>
      <c r="AU30" s="986" t="s">
        <v>580</v>
      </c>
      <c r="AV30" s="986"/>
      <c r="AW30" s="986"/>
      <c r="AX30" s="986"/>
      <c r="AY30" s="986"/>
      <c r="AZ30" s="1059" t="s">
        <v>580</v>
      </c>
      <c r="BA30" s="1059"/>
      <c r="BB30" s="1059"/>
      <c r="BC30" s="1059"/>
      <c r="BD30" s="1059"/>
      <c r="BE30" s="987"/>
      <c r="BF30" s="987"/>
      <c r="BG30" s="987"/>
      <c r="BH30" s="987"/>
      <c r="BI30" s="988"/>
      <c r="BJ30" s="216"/>
      <c r="BK30" s="216"/>
      <c r="BL30" s="216"/>
      <c r="BM30" s="216"/>
      <c r="BN30" s="216"/>
      <c r="BO30" s="226"/>
      <c r="BP30" s="226"/>
      <c r="BQ30" s="223">
        <v>24</v>
      </c>
      <c r="BR30" s="224"/>
      <c r="BS30" s="1010"/>
      <c r="BT30" s="1011"/>
      <c r="BU30" s="1011"/>
      <c r="BV30" s="1011"/>
      <c r="BW30" s="1011"/>
      <c r="BX30" s="1011"/>
      <c r="BY30" s="1011"/>
      <c r="BZ30" s="1011"/>
      <c r="CA30" s="1011"/>
      <c r="CB30" s="1011"/>
      <c r="CC30" s="1011"/>
      <c r="CD30" s="1011"/>
      <c r="CE30" s="1011"/>
      <c r="CF30" s="1011"/>
      <c r="CG30" s="1032"/>
      <c r="CH30" s="1007"/>
      <c r="CI30" s="1008"/>
      <c r="CJ30" s="1008"/>
      <c r="CK30" s="1008"/>
      <c r="CL30" s="1009"/>
      <c r="CM30" s="1007"/>
      <c r="CN30" s="1008"/>
      <c r="CO30" s="1008"/>
      <c r="CP30" s="1008"/>
      <c r="CQ30" s="1009"/>
      <c r="CR30" s="1007"/>
      <c r="CS30" s="1008"/>
      <c r="CT30" s="1008"/>
      <c r="CU30" s="1008"/>
      <c r="CV30" s="1009"/>
      <c r="CW30" s="1007"/>
      <c r="CX30" s="1008"/>
      <c r="CY30" s="1008"/>
      <c r="CZ30" s="1008"/>
      <c r="DA30" s="1009"/>
      <c r="DB30" s="1007"/>
      <c r="DC30" s="1008"/>
      <c r="DD30" s="1008"/>
      <c r="DE30" s="1008"/>
      <c r="DF30" s="1009"/>
      <c r="DG30" s="1007"/>
      <c r="DH30" s="1008"/>
      <c r="DI30" s="1008"/>
      <c r="DJ30" s="1008"/>
      <c r="DK30" s="1009"/>
      <c r="DL30" s="1007"/>
      <c r="DM30" s="1008"/>
      <c r="DN30" s="1008"/>
      <c r="DO30" s="1008"/>
      <c r="DP30" s="1009"/>
      <c r="DQ30" s="1007"/>
      <c r="DR30" s="1008"/>
      <c r="DS30" s="1008"/>
      <c r="DT30" s="1008"/>
      <c r="DU30" s="1009"/>
      <c r="DV30" s="1010"/>
      <c r="DW30" s="1011"/>
      <c r="DX30" s="1011"/>
      <c r="DY30" s="1011"/>
      <c r="DZ30" s="1012"/>
      <c r="EA30" s="214"/>
    </row>
    <row r="31" spans="1:131" ht="26.25" customHeight="1" x14ac:dyDescent="0.2">
      <c r="A31" s="227">
        <v>4</v>
      </c>
      <c r="B31" s="1048" t="s">
        <v>413</v>
      </c>
      <c r="C31" s="1049"/>
      <c r="D31" s="1049"/>
      <c r="E31" s="1049"/>
      <c r="F31" s="1049"/>
      <c r="G31" s="1049"/>
      <c r="H31" s="1049"/>
      <c r="I31" s="1049"/>
      <c r="J31" s="1049"/>
      <c r="K31" s="1049"/>
      <c r="L31" s="1049"/>
      <c r="M31" s="1049"/>
      <c r="N31" s="1049"/>
      <c r="O31" s="1049"/>
      <c r="P31" s="1050"/>
      <c r="Q31" s="1056">
        <v>1656</v>
      </c>
      <c r="R31" s="1057"/>
      <c r="S31" s="1057"/>
      <c r="T31" s="1057"/>
      <c r="U31" s="1057"/>
      <c r="V31" s="1057">
        <v>1457</v>
      </c>
      <c r="W31" s="1057"/>
      <c r="X31" s="1057"/>
      <c r="Y31" s="1057"/>
      <c r="Z31" s="1057"/>
      <c r="AA31" s="1057">
        <v>199</v>
      </c>
      <c r="AB31" s="1057"/>
      <c r="AC31" s="1057"/>
      <c r="AD31" s="1057"/>
      <c r="AE31" s="1058"/>
      <c r="AF31" s="1053">
        <v>2755</v>
      </c>
      <c r="AG31" s="1054"/>
      <c r="AH31" s="1054"/>
      <c r="AI31" s="1054"/>
      <c r="AJ31" s="1055"/>
      <c r="AK31" s="995">
        <v>228</v>
      </c>
      <c r="AL31" s="986"/>
      <c r="AM31" s="986"/>
      <c r="AN31" s="986"/>
      <c r="AO31" s="986"/>
      <c r="AP31" s="986">
        <v>6559</v>
      </c>
      <c r="AQ31" s="986"/>
      <c r="AR31" s="986"/>
      <c r="AS31" s="986"/>
      <c r="AT31" s="986"/>
      <c r="AU31" s="986">
        <v>899</v>
      </c>
      <c r="AV31" s="986"/>
      <c r="AW31" s="986"/>
      <c r="AX31" s="986"/>
      <c r="AY31" s="986"/>
      <c r="AZ31" s="1059" t="s">
        <v>580</v>
      </c>
      <c r="BA31" s="1059"/>
      <c r="BB31" s="1059"/>
      <c r="BC31" s="1059"/>
      <c r="BD31" s="1059"/>
      <c r="BE31" s="987" t="s">
        <v>414</v>
      </c>
      <c r="BF31" s="987"/>
      <c r="BG31" s="987"/>
      <c r="BH31" s="987"/>
      <c r="BI31" s="988"/>
      <c r="BJ31" s="216"/>
      <c r="BK31" s="216"/>
      <c r="BL31" s="216"/>
      <c r="BM31" s="216"/>
      <c r="BN31" s="216"/>
      <c r="BO31" s="226"/>
      <c r="BP31" s="226"/>
      <c r="BQ31" s="223">
        <v>25</v>
      </c>
      <c r="BR31" s="224"/>
      <c r="BS31" s="1010"/>
      <c r="BT31" s="1011"/>
      <c r="BU31" s="1011"/>
      <c r="BV31" s="1011"/>
      <c r="BW31" s="1011"/>
      <c r="BX31" s="1011"/>
      <c r="BY31" s="1011"/>
      <c r="BZ31" s="1011"/>
      <c r="CA31" s="1011"/>
      <c r="CB31" s="1011"/>
      <c r="CC31" s="1011"/>
      <c r="CD31" s="1011"/>
      <c r="CE31" s="1011"/>
      <c r="CF31" s="1011"/>
      <c r="CG31" s="1032"/>
      <c r="CH31" s="1007"/>
      <c r="CI31" s="1008"/>
      <c r="CJ31" s="1008"/>
      <c r="CK31" s="1008"/>
      <c r="CL31" s="1009"/>
      <c r="CM31" s="1007"/>
      <c r="CN31" s="1008"/>
      <c r="CO31" s="1008"/>
      <c r="CP31" s="1008"/>
      <c r="CQ31" s="1009"/>
      <c r="CR31" s="1007"/>
      <c r="CS31" s="1008"/>
      <c r="CT31" s="1008"/>
      <c r="CU31" s="1008"/>
      <c r="CV31" s="1009"/>
      <c r="CW31" s="1007"/>
      <c r="CX31" s="1008"/>
      <c r="CY31" s="1008"/>
      <c r="CZ31" s="1008"/>
      <c r="DA31" s="1009"/>
      <c r="DB31" s="1007"/>
      <c r="DC31" s="1008"/>
      <c r="DD31" s="1008"/>
      <c r="DE31" s="1008"/>
      <c r="DF31" s="1009"/>
      <c r="DG31" s="1007"/>
      <c r="DH31" s="1008"/>
      <c r="DI31" s="1008"/>
      <c r="DJ31" s="1008"/>
      <c r="DK31" s="1009"/>
      <c r="DL31" s="1007"/>
      <c r="DM31" s="1008"/>
      <c r="DN31" s="1008"/>
      <c r="DO31" s="1008"/>
      <c r="DP31" s="1009"/>
      <c r="DQ31" s="1007"/>
      <c r="DR31" s="1008"/>
      <c r="DS31" s="1008"/>
      <c r="DT31" s="1008"/>
      <c r="DU31" s="1009"/>
      <c r="DV31" s="1010"/>
      <c r="DW31" s="1011"/>
      <c r="DX31" s="1011"/>
      <c r="DY31" s="1011"/>
      <c r="DZ31" s="1012"/>
      <c r="EA31" s="214"/>
    </row>
    <row r="32" spans="1:131" ht="26.25" customHeight="1" x14ac:dyDescent="0.2">
      <c r="A32" s="227">
        <v>5</v>
      </c>
      <c r="B32" s="1048" t="s">
        <v>415</v>
      </c>
      <c r="C32" s="1049"/>
      <c r="D32" s="1049"/>
      <c r="E32" s="1049"/>
      <c r="F32" s="1049"/>
      <c r="G32" s="1049"/>
      <c r="H32" s="1049"/>
      <c r="I32" s="1049"/>
      <c r="J32" s="1049"/>
      <c r="K32" s="1049"/>
      <c r="L32" s="1049"/>
      <c r="M32" s="1049"/>
      <c r="N32" s="1049"/>
      <c r="O32" s="1049"/>
      <c r="P32" s="1050"/>
      <c r="Q32" s="1056">
        <v>3075</v>
      </c>
      <c r="R32" s="1057"/>
      <c r="S32" s="1057"/>
      <c r="T32" s="1057"/>
      <c r="U32" s="1057"/>
      <c r="V32" s="1057">
        <v>2752</v>
      </c>
      <c r="W32" s="1057"/>
      <c r="X32" s="1057"/>
      <c r="Y32" s="1057"/>
      <c r="Z32" s="1057"/>
      <c r="AA32" s="1057">
        <v>323</v>
      </c>
      <c r="AB32" s="1057"/>
      <c r="AC32" s="1057"/>
      <c r="AD32" s="1057"/>
      <c r="AE32" s="1058"/>
      <c r="AF32" s="1053">
        <v>622</v>
      </c>
      <c r="AG32" s="1054"/>
      <c r="AH32" s="1054"/>
      <c r="AI32" s="1054"/>
      <c r="AJ32" s="1055"/>
      <c r="AK32" s="995">
        <v>1006</v>
      </c>
      <c r="AL32" s="986"/>
      <c r="AM32" s="986"/>
      <c r="AN32" s="986"/>
      <c r="AO32" s="986"/>
      <c r="AP32" s="986">
        <v>16768</v>
      </c>
      <c r="AQ32" s="986"/>
      <c r="AR32" s="986"/>
      <c r="AS32" s="986"/>
      <c r="AT32" s="986"/>
      <c r="AU32" s="986">
        <v>8703</v>
      </c>
      <c r="AV32" s="986"/>
      <c r="AW32" s="986"/>
      <c r="AX32" s="986"/>
      <c r="AY32" s="986"/>
      <c r="AZ32" s="1059" t="s">
        <v>580</v>
      </c>
      <c r="BA32" s="1059"/>
      <c r="BB32" s="1059"/>
      <c r="BC32" s="1059"/>
      <c r="BD32" s="1059"/>
      <c r="BE32" s="987" t="s">
        <v>416</v>
      </c>
      <c r="BF32" s="987"/>
      <c r="BG32" s="987"/>
      <c r="BH32" s="987"/>
      <c r="BI32" s="988"/>
      <c r="BJ32" s="216"/>
      <c r="BK32" s="216"/>
      <c r="BL32" s="216"/>
      <c r="BM32" s="216"/>
      <c r="BN32" s="216"/>
      <c r="BO32" s="226"/>
      <c r="BP32" s="226"/>
      <c r="BQ32" s="223">
        <v>26</v>
      </c>
      <c r="BR32" s="224"/>
      <c r="BS32" s="1010"/>
      <c r="BT32" s="1011"/>
      <c r="BU32" s="1011"/>
      <c r="BV32" s="1011"/>
      <c r="BW32" s="1011"/>
      <c r="BX32" s="1011"/>
      <c r="BY32" s="1011"/>
      <c r="BZ32" s="1011"/>
      <c r="CA32" s="1011"/>
      <c r="CB32" s="1011"/>
      <c r="CC32" s="1011"/>
      <c r="CD32" s="1011"/>
      <c r="CE32" s="1011"/>
      <c r="CF32" s="1011"/>
      <c r="CG32" s="1032"/>
      <c r="CH32" s="1007"/>
      <c r="CI32" s="1008"/>
      <c r="CJ32" s="1008"/>
      <c r="CK32" s="1008"/>
      <c r="CL32" s="1009"/>
      <c r="CM32" s="1007"/>
      <c r="CN32" s="1008"/>
      <c r="CO32" s="1008"/>
      <c r="CP32" s="1008"/>
      <c r="CQ32" s="1009"/>
      <c r="CR32" s="1007"/>
      <c r="CS32" s="1008"/>
      <c r="CT32" s="1008"/>
      <c r="CU32" s="1008"/>
      <c r="CV32" s="1009"/>
      <c r="CW32" s="1007"/>
      <c r="CX32" s="1008"/>
      <c r="CY32" s="1008"/>
      <c r="CZ32" s="1008"/>
      <c r="DA32" s="1009"/>
      <c r="DB32" s="1007"/>
      <c r="DC32" s="1008"/>
      <c r="DD32" s="1008"/>
      <c r="DE32" s="1008"/>
      <c r="DF32" s="1009"/>
      <c r="DG32" s="1007"/>
      <c r="DH32" s="1008"/>
      <c r="DI32" s="1008"/>
      <c r="DJ32" s="1008"/>
      <c r="DK32" s="1009"/>
      <c r="DL32" s="1007"/>
      <c r="DM32" s="1008"/>
      <c r="DN32" s="1008"/>
      <c r="DO32" s="1008"/>
      <c r="DP32" s="1009"/>
      <c r="DQ32" s="1007"/>
      <c r="DR32" s="1008"/>
      <c r="DS32" s="1008"/>
      <c r="DT32" s="1008"/>
      <c r="DU32" s="1009"/>
      <c r="DV32" s="1010"/>
      <c r="DW32" s="1011"/>
      <c r="DX32" s="1011"/>
      <c r="DY32" s="1011"/>
      <c r="DZ32" s="1012"/>
      <c r="EA32" s="214"/>
    </row>
    <row r="33" spans="1:131" ht="26.25" customHeight="1" x14ac:dyDescent="0.2">
      <c r="A33" s="227">
        <v>6</v>
      </c>
      <c r="B33" s="1048" t="s">
        <v>417</v>
      </c>
      <c r="C33" s="1049"/>
      <c r="D33" s="1049"/>
      <c r="E33" s="1049"/>
      <c r="F33" s="1049"/>
      <c r="G33" s="1049"/>
      <c r="H33" s="1049"/>
      <c r="I33" s="1049"/>
      <c r="J33" s="1049"/>
      <c r="K33" s="1049"/>
      <c r="L33" s="1049"/>
      <c r="M33" s="1049"/>
      <c r="N33" s="1049"/>
      <c r="O33" s="1049"/>
      <c r="P33" s="1050"/>
      <c r="Q33" s="1056">
        <v>3239</v>
      </c>
      <c r="R33" s="1057"/>
      <c r="S33" s="1057"/>
      <c r="T33" s="1057"/>
      <c r="U33" s="1057"/>
      <c r="V33" s="1057">
        <v>3193</v>
      </c>
      <c r="W33" s="1057"/>
      <c r="X33" s="1057"/>
      <c r="Y33" s="1057"/>
      <c r="Z33" s="1057"/>
      <c r="AA33" s="1057">
        <v>46</v>
      </c>
      <c r="AB33" s="1057"/>
      <c r="AC33" s="1057"/>
      <c r="AD33" s="1057"/>
      <c r="AE33" s="1058"/>
      <c r="AF33" s="1053">
        <v>151</v>
      </c>
      <c r="AG33" s="1054"/>
      <c r="AH33" s="1054"/>
      <c r="AI33" s="1054"/>
      <c r="AJ33" s="1055"/>
      <c r="AK33" s="995">
        <v>500</v>
      </c>
      <c r="AL33" s="986"/>
      <c r="AM33" s="986"/>
      <c r="AN33" s="986"/>
      <c r="AO33" s="986"/>
      <c r="AP33" s="986">
        <v>2643</v>
      </c>
      <c r="AQ33" s="986"/>
      <c r="AR33" s="986"/>
      <c r="AS33" s="986"/>
      <c r="AT33" s="986"/>
      <c r="AU33" s="986">
        <v>1004</v>
      </c>
      <c r="AV33" s="986"/>
      <c r="AW33" s="986"/>
      <c r="AX33" s="986"/>
      <c r="AY33" s="986"/>
      <c r="AZ33" s="1059" t="s">
        <v>580</v>
      </c>
      <c r="BA33" s="1059"/>
      <c r="BB33" s="1059"/>
      <c r="BC33" s="1059"/>
      <c r="BD33" s="1059"/>
      <c r="BE33" s="987" t="s">
        <v>416</v>
      </c>
      <c r="BF33" s="987"/>
      <c r="BG33" s="987"/>
      <c r="BH33" s="987"/>
      <c r="BI33" s="988"/>
      <c r="BJ33" s="216"/>
      <c r="BK33" s="216"/>
      <c r="BL33" s="216"/>
      <c r="BM33" s="216"/>
      <c r="BN33" s="216"/>
      <c r="BO33" s="226"/>
      <c r="BP33" s="226"/>
      <c r="BQ33" s="223">
        <v>27</v>
      </c>
      <c r="BR33" s="224"/>
      <c r="BS33" s="1010"/>
      <c r="BT33" s="1011"/>
      <c r="BU33" s="1011"/>
      <c r="BV33" s="1011"/>
      <c r="BW33" s="1011"/>
      <c r="BX33" s="1011"/>
      <c r="BY33" s="1011"/>
      <c r="BZ33" s="1011"/>
      <c r="CA33" s="1011"/>
      <c r="CB33" s="1011"/>
      <c r="CC33" s="1011"/>
      <c r="CD33" s="1011"/>
      <c r="CE33" s="1011"/>
      <c r="CF33" s="1011"/>
      <c r="CG33" s="1032"/>
      <c r="CH33" s="1007"/>
      <c r="CI33" s="1008"/>
      <c r="CJ33" s="1008"/>
      <c r="CK33" s="1008"/>
      <c r="CL33" s="1009"/>
      <c r="CM33" s="1007"/>
      <c r="CN33" s="1008"/>
      <c r="CO33" s="1008"/>
      <c r="CP33" s="1008"/>
      <c r="CQ33" s="1009"/>
      <c r="CR33" s="1007"/>
      <c r="CS33" s="1008"/>
      <c r="CT33" s="1008"/>
      <c r="CU33" s="1008"/>
      <c r="CV33" s="1009"/>
      <c r="CW33" s="1007"/>
      <c r="CX33" s="1008"/>
      <c r="CY33" s="1008"/>
      <c r="CZ33" s="1008"/>
      <c r="DA33" s="1009"/>
      <c r="DB33" s="1007"/>
      <c r="DC33" s="1008"/>
      <c r="DD33" s="1008"/>
      <c r="DE33" s="1008"/>
      <c r="DF33" s="1009"/>
      <c r="DG33" s="1007"/>
      <c r="DH33" s="1008"/>
      <c r="DI33" s="1008"/>
      <c r="DJ33" s="1008"/>
      <c r="DK33" s="1009"/>
      <c r="DL33" s="1007"/>
      <c r="DM33" s="1008"/>
      <c r="DN33" s="1008"/>
      <c r="DO33" s="1008"/>
      <c r="DP33" s="1009"/>
      <c r="DQ33" s="1007"/>
      <c r="DR33" s="1008"/>
      <c r="DS33" s="1008"/>
      <c r="DT33" s="1008"/>
      <c r="DU33" s="1009"/>
      <c r="DV33" s="1010"/>
      <c r="DW33" s="1011"/>
      <c r="DX33" s="1011"/>
      <c r="DY33" s="1011"/>
      <c r="DZ33" s="1012"/>
      <c r="EA33" s="214"/>
    </row>
    <row r="34" spans="1:131" ht="26.25" customHeight="1" x14ac:dyDescent="0.2">
      <c r="A34" s="227">
        <v>7</v>
      </c>
      <c r="B34" s="1048"/>
      <c r="C34" s="1049"/>
      <c r="D34" s="1049"/>
      <c r="E34" s="1049"/>
      <c r="F34" s="1049"/>
      <c r="G34" s="1049"/>
      <c r="H34" s="1049"/>
      <c r="I34" s="1049"/>
      <c r="J34" s="1049"/>
      <c r="K34" s="1049"/>
      <c r="L34" s="1049"/>
      <c r="M34" s="1049"/>
      <c r="N34" s="1049"/>
      <c r="O34" s="1049"/>
      <c r="P34" s="1050"/>
      <c r="Q34" s="1056"/>
      <c r="R34" s="1057"/>
      <c r="S34" s="1057"/>
      <c r="T34" s="1057"/>
      <c r="U34" s="1057"/>
      <c r="V34" s="1057"/>
      <c r="W34" s="1057"/>
      <c r="X34" s="1057"/>
      <c r="Y34" s="1057"/>
      <c r="Z34" s="1057"/>
      <c r="AA34" s="1057"/>
      <c r="AB34" s="1057"/>
      <c r="AC34" s="1057"/>
      <c r="AD34" s="1057"/>
      <c r="AE34" s="1058"/>
      <c r="AF34" s="1053"/>
      <c r="AG34" s="1054"/>
      <c r="AH34" s="1054"/>
      <c r="AI34" s="1054"/>
      <c r="AJ34" s="1055"/>
      <c r="AK34" s="995"/>
      <c r="AL34" s="986"/>
      <c r="AM34" s="986"/>
      <c r="AN34" s="986"/>
      <c r="AO34" s="986"/>
      <c r="AP34" s="986"/>
      <c r="AQ34" s="986"/>
      <c r="AR34" s="986"/>
      <c r="AS34" s="986"/>
      <c r="AT34" s="986"/>
      <c r="AU34" s="986"/>
      <c r="AV34" s="986"/>
      <c r="AW34" s="986"/>
      <c r="AX34" s="986"/>
      <c r="AY34" s="986"/>
      <c r="AZ34" s="1059"/>
      <c r="BA34" s="1059"/>
      <c r="BB34" s="1059"/>
      <c r="BC34" s="1059"/>
      <c r="BD34" s="1059"/>
      <c r="BE34" s="987"/>
      <c r="BF34" s="987"/>
      <c r="BG34" s="987"/>
      <c r="BH34" s="987"/>
      <c r="BI34" s="988"/>
      <c r="BJ34" s="216"/>
      <c r="BK34" s="216"/>
      <c r="BL34" s="216"/>
      <c r="BM34" s="216"/>
      <c r="BN34" s="216"/>
      <c r="BO34" s="226"/>
      <c r="BP34" s="226"/>
      <c r="BQ34" s="223">
        <v>28</v>
      </c>
      <c r="BR34" s="224"/>
      <c r="BS34" s="1010"/>
      <c r="BT34" s="1011"/>
      <c r="BU34" s="1011"/>
      <c r="BV34" s="1011"/>
      <c r="BW34" s="1011"/>
      <c r="BX34" s="1011"/>
      <c r="BY34" s="1011"/>
      <c r="BZ34" s="1011"/>
      <c r="CA34" s="1011"/>
      <c r="CB34" s="1011"/>
      <c r="CC34" s="1011"/>
      <c r="CD34" s="1011"/>
      <c r="CE34" s="1011"/>
      <c r="CF34" s="1011"/>
      <c r="CG34" s="1032"/>
      <c r="CH34" s="1007"/>
      <c r="CI34" s="1008"/>
      <c r="CJ34" s="1008"/>
      <c r="CK34" s="1008"/>
      <c r="CL34" s="1009"/>
      <c r="CM34" s="1007"/>
      <c r="CN34" s="1008"/>
      <c r="CO34" s="1008"/>
      <c r="CP34" s="1008"/>
      <c r="CQ34" s="1009"/>
      <c r="CR34" s="1007"/>
      <c r="CS34" s="1008"/>
      <c r="CT34" s="1008"/>
      <c r="CU34" s="1008"/>
      <c r="CV34" s="1009"/>
      <c r="CW34" s="1007"/>
      <c r="CX34" s="1008"/>
      <c r="CY34" s="1008"/>
      <c r="CZ34" s="1008"/>
      <c r="DA34" s="1009"/>
      <c r="DB34" s="1007"/>
      <c r="DC34" s="1008"/>
      <c r="DD34" s="1008"/>
      <c r="DE34" s="1008"/>
      <c r="DF34" s="1009"/>
      <c r="DG34" s="1007"/>
      <c r="DH34" s="1008"/>
      <c r="DI34" s="1008"/>
      <c r="DJ34" s="1008"/>
      <c r="DK34" s="1009"/>
      <c r="DL34" s="1007"/>
      <c r="DM34" s="1008"/>
      <c r="DN34" s="1008"/>
      <c r="DO34" s="1008"/>
      <c r="DP34" s="1009"/>
      <c r="DQ34" s="1007"/>
      <c r="DR34" s="1008"/>
      <c r="DS34" s="1008"/>
      <c r="DT34" s="1008"/>
      <c r="DU34" s="1009"/>
      <c r="DV34" s="1010"/>
      <c r="DW34" s="1011"/>
      <c r="DX34" s="1011"/>
      <c r="DY34" s="1011"/>
      <c r="DZ34" s="1012"/>
      <c r="EA34" s="214"/>
    </row>
    <row r="35" spans="1:131" ht="26.25" customHeight="1" x14ac:dyDescent="0.2">
      <c r="A35" s="227">
        <v>8</v>
      </c>
      <c r="B35" s="1048"/>
      <c r="C35" s="1049"/>
      <c r="D35" s="1049"/>
      <c r="E35" s="1049"/>
      <c r="F35" s="1049"/>
      <c r="G35" s="1049"/>
      <c r="H35" s="1049"/>
      <c r="I35" s="1049"/>
      <c r="J35" s="1049"/>
      <c r="K35" s="1049"/>
      <c r="L35" s="1049"/>
      <c r="M35" s="1049"/>
      <c r="N35" s="1049"/>
      <c r="O35" s="1049"/>
      <c r="P35" s="1050"/>
      <c r="Q35" s="1056"/>
      <c r="R35" s="1057"/>
      <c r="S35" s="1057"/>
      <c r="T35" s="1057"/>
      <c r="U35" s="1057"/>
      <c r="V35" s="1057"/>
      <c r="W35" s="1057"/>
      <c r="X35" s="1057"/>
      <c r="Y35" s="1057"/>
      <c r="Z35" s="1057"/>
      <c r="AA35" s="1057"/>
      <c r="AB35" s="1057"/>
      <c r="AC35" s="1057"/>
      <c r="AD35" s="1057"/>
      <c r="AE35" s="1058"/>
      <c r="AF35" s="1053"/>
      <c r="AG35" s="1054"/>
      <c r="AH35" s="1054"/>
      <c r="AI35" s="1054"/>
      <c r="AJ35" s="1055"/>
      <c r="AK35" s="995"/>
      <c r="AL35" s="986"/>
      <c r="AM35" s="986"/>
      <c r="AN35" s="986"/>
      <c r="AO35" s="986"/>
      <c r="AP35" s="986"/>
      <c r="AQ35" s="986"/>
      <c r="AR35" s="986"/>
      <c r="AS35" s="986"/>
      <c r="AT35" s="986"/>
      <c r="AU35" s="986"/>
      <c r="AV35" s="986"/>
      <c r="AW35" s="986"/>
      <c r="AX35" s="986"/>
      <c r="AY35" s="986"/>
      <c r="AZ35" s="1059"/>
      <c r="BA35" s="1059"/>
      <c r="BB35" s="1059"/>
      <c r="BC35" s="1059"/>
      <c r="BD35" s="1059"/>
      <c r="BE35" s="987"/>
      <c r="BF35" s="987"/>
      <c r="BG35" s="987"/>
      <c r="BH35" s="987"/>
      <c r="BI35" s="988"/>
      <c r="BJ35" s="216"/>
      <c r="BK35" s="216"/>
      <c r="BL35" s="216"/>
      <c r="BM35" s="216"/>
      <c r="BN35" s="216"/>
      <c r="BO35" s="226"/>
      <c r="BP35" s="226"/>
      <c r="BQ35" s="223">
        <v>29</v>
      </c>
      <c r="BR35" s="224"/>
      <c r="BS35" s="1010"/>
      <c r="BT35" s="1011"/>
      <c r="BU35" s="1011"/>
      <c r="BV35" s="1011"/>
      <c r="BW35" s="1011"/>
      <c r="BX35" s="1011"/>
      <c r="BY35" s="1011"/>
      <c r="BZ35" s="1011"/>
      <c r="CA35" s="1011"/>
      <c r="CB35" s="1011"/>
      <c r="CC35" s="1011"/>
      <c r="CD35" s="1011"/>
      <c r="CE35" s="1011"/>
      <c r="CF35" s="1011"/>
      <c r="CG35" s="1032"/>
      <c r="CH35" s="1007"/>
      <c r="CI35" s="1008"/>
      <c r="CJ35" s="1008"/>
      <c r="CK35" s="1008"/>
      <c r="CL35" s="1009"/>
      <c r="CM35" s="1007"/>
      <c r="CN35" s="1008"/>
      <c r="CO35" s="1008"/>
      <c r="CP35" s="1008"/>
      <c r="CQ35" s="1009"/>
      <c r="CR35" s="1007"/>
      <c r="CS35" s="1008"/>
      <c r="CT35" s="1008"/>
      <c r="CU35" s="1008"/>
      <c r="CV35" s="1009"/>
      <c r="CW35" s="1007"/>
      <c r="CX35" s="1008"/>
      <c r="CY35" s="1008"/>
      <c r="CZ35" s="1008"/>
      <c r="DA35" s="1009"/>
      <c r="DB35" s="1007"/>
      <c r="DC35" s="1008"/>
      <c r="DD35" s="1008"/>
      <c r="DE35" s="1008"/>
      <c r="DF35" s="1009"/>
      <c r="DG35" s="1007"/>
      <c r="DH35" s="1008"/>
      <c r="DI35" s="1008"/>
      <c r="DJ35" s="1008"/>
      <c r="DK35" s="1009"/>
      <c r="DL35" s="1007"/>
      <c r="DM35" s="1008"/>
      <c r="DN35" s="1008"/>
      <c r="DO35" s="1008"/>
      <c r="DP35" s="1009"/>
      <c r="DQ35" s="1007"/>
      <c r="DR35" s="1008"/>
      <c r="DS35" s="1008"/>
      <c r="DT35" s="1008"/>
      <c r="DU35" s="1009"/>
      <c r="DV35" s="1010"/>
      <c r="DW35" s="1011"/>
      <c r="DX35" s="1011"/>
      <c r="DY35" s="1011"/>
      <c r="DZ35" s="1012"/>
      <c r="EA35" s="214"/>
    </row>
    <row r="36" spans="1:131" ht="26.25" customHeight="1" x14ac:dyDescent="0.2">
      <c r="A36" s="227">
        <v>9</v>
      </c>
      <c r="B36" s="1048"/>
      <c r="C36" s="1049"/>
      <c r="D36" s="1049"/>
      <c r="E36" s="1049"/>
      <c r="F36" s="1049"/>
      <c r="G36" s="1049"/>
      <c r="H36" s="1049"/>
      <c r="I36" s="1049"/>
      <c r="J36" s="1049"/>
      <c r="K36" s="1049"/>
      <c r="L36" s="1049"/>
      <c r="M36" s="1049"/>
      <c r="N36" s="1049"/>
      <c r="O36" s="1049"/>
      <c r="P36" s="1050"/>
      <c r="Q36" s="1056"/>
      <c r="R36" s="1057"/>
      <c r="S36" s="1057"/>
      <c r="T36" s="1057"/>
      <c r="U36" s="1057"/>
      <c r="V36" s="1057"/>
      <c r="W36" s="1057"/>
      <c r="X36" s="1057"/>
      <c r="Y36" s="1057"/>
      <c r="Z36" s="1057"/>
      <c r="AA36" s="1057"/>
      <c r="AB36" s="1057"/>
      <c r="AC36" s="1057"/>
      <c r="AD36" s="1057"/>
      <c r="AE36" s="1058"/>
      <c r="AF36" s="1053"/>
      <c r="AG36" s="1054"/>
      <c r="AH36" s="1054"/>
      <c r="AI36" s="1054"/>
      <c r="AJ36" s="1055"/>
      <c r="AK36" s="995"/>
      <c r="AL36" s="986"/>
      <c r="AM36" s="986"/>
      <c r="AN36" s="986"/>
      <c r="AO36" s="986"/>
      <c r="AP36" s="986"/>
      <c r="AQ36" s="986"/>
      <c r="AR36" s="986"/>
      <c r="AS36" s="986"/>
      <c r="AT36" s="986"/>
      <c r="AU36" s="986"/>
      <c r="AV36" s="986"/>
      <c r="AW36" s="986"/>
      <c r="AX36" s="986"/>
      <c r="AY36" s="986"/>
      <c r="AZ36" s="1059"/>
      <c r="BA36" s="1059"/>
      <c r="BB36" s="1059"/>
      <c r="BC36" s="1059"/>
      <c r="BD36" s="1059"/>
      <c r="BE36" s="987"/>
      <c r="BF36" s="987"/>
      <c r="BG36" s="987"/>
      <c r="BH36" s="987"/>
      <c r="BI36" s="988"/>
      <c r="BJ36" s="216"/>
      <c r="BK36" s="216"/>
      <c r="BL36" s="216"/>
      <c r="BM36" s="216"/>
      <c r="BN36" s="216"/>
      <c r="BO36" s="226"/>
      <c r="BP36" s="226"/>
      <c r="BQ36" s="223">
        <v>30</v>
      </c>
      <c r="BR36" s="224"/>
      <c r="BS36" s="1010"/>
      <c r="BT36" s="1011"/>
      <c r="BU36" s="1011"/>
      <c r="BV36" s="1011"/>
      <c r="BW36" s="1011"/>
      <c r="BX36" s="1011"/>
      <c r="BY36" s="1011"/>
      <c r="BZ36" s="1011"/>
      <c r="CA36" s="1011"/>
      <c r="CB36" s="1011"/>
      <c r="CC36" s="1011"/>
      <c r="CD36" s="1011"/>
      <c r="CE36" s="1011"/>
      <c r="CF36" s="1011"/>
      <c r="CG36" s="1032"/>
      <c r="CH36" s="1007"/>
      <c r="CI36" s="1008"/>
      <c r="CJ36" s="1008"/>
      <c r="CK36" s="1008"/>
      <c r="CL36" s="1009"/>
      <c r="CM36" s="1007"/>
      <c r="CN36" s="1008"/>
      <c r="CO36" s="1008"/>
      <c r="CP36" s="1008"/>
      <c r="CQ36" s="1009"/>
      <c r="CR36" s="1007"/>
      <c r="CS36" s="1008"/>
      <c r="CT36" s="1008"/>
      <c r="CU36" s="1008"/>
      <c r="CV36" s="1009"/>
      <c r="CW36" s="1007"/>
      <c r="CX36" s="1008"/>
      <c r="CY36" s="1008"/>
      <c r="CZ36" s="1008"/>
      <c r="DA36" s="1009"/>
      <c r="DB36" s="1007"/>
      <c r="DC36" s="1008"/>
      <c r="DD36" s="1008"/>
      <c r="DE36" s="1008"/>
      <c r="DF36" s="1009"/>
      <c r="DG36" s="1007"/>
      <c r="DH36" s="1008"/>
      <c r="DI36" s="1008"/>
      <c r="DJ36" s="1008"/>
      <c r="DK36" s="1009"/>
      <c r="DL36" s="1007"/>
      <c r="DM36" s="1008"/>
      <c r="DN36" s="1008"/>
      <c r="DO36" s="1008"/>
      <c r="DP36" s="1009"/>
      <c r="DQ36" s="1007"/>
      <c r="DR36" s="1008"/>
      <c r="DS36" s="1008"/>
      <c r="DT36" s="1008"/>
      <c r="DU36" s="1009"/>
      <c r="DV36" s="1010"/>
      <c r="DW36" s="1011"/>
      <c r="DX36" s="1011"/>
      <c r="DY36" s="1011"/>
      <c r="DZ36" s="1012"/>
      <c r="EA36" s="214"/>
    </row>
    <row r="37" spans="1:131" ht="26.25" customHeight="1" x14ac:dyDescent="0.2">
      <c r="A37" s="227">
        <v>10</v>
      </c>
      <c r="B37" s="1048"/>
      <c r="C37" s="1049"/>
      <c r="D37" s="1049"/>
      <c r="E37" s="1049"/>
      <c r="F37" s="1049"/>
      <c r="G37" s="1049"/>
      <c r="H37" s="1049"/>
      <c r="I37" s="1049"/>
      <c r="J37" s="1049"/>
      <c r="K37" s="1049"/>
      <c r="L37" s="1049"/>
      <c r="M37" s="1049"/>
      <c r="N37" s="1049"/>
      <c r="O37" s="1049"/>
      <c r="P37" s="1050"/>
      <c r="Q37" s="1056"/>
      <c r="R37" s="1057"/>
      <c r="S37" s="1057"/>
      <c r="T37" s="1057"/>
      <c r="U37" s="1057"/>
      <c r="V37" s="1057"/>
      <c r="W37" s="1057"/>
      <c r="X37" s="1057"/>
      <c r="Y37" s="1057"/>
      <c r="Z37" s="1057"/>
      <c r="AA37" s="1057"/>
      <c r="AB37" s="1057"/>
      <c r="AC37" s="1057"/>
      <c r="AD37" s="1057"/>
      <c r="AE37" s="1058"/>
      <c r="AF37" s="1053"/>
      <c r="AG37" s="1054"/>
      <c r="AH37" s="1054"/>
      <c r="AI37" s="1054"/>
      <c r="AJ37" s="1055"/>
      <c r="AK37" s="995"/>
      <c r="AL37" s="986"/>
      <c r="AM37" s="986"/>
      <c r="AN37" s="986"/>
      <c r="AO37" s="986"/>
      <c r="AP37" s="986"/>
      <c r="AQ37" s="986"/>
      <c r="AR37" s="986"/>
      <c r="AS37" s="986"/>
      <c r="AT37" s="986"/>
      <c r="AU37" s="986"/>
      <c r="AV37" s="986"/>
      <c r="AW37" s="986"/>
      <c r="AX37" s="986"/>
      <c r="AY37" s="986"/>
      <c r="AZ37" s="1059"/>
      <c r="BA37" s="1059"/>
      <c r="BB37" s="1059"/>
      <c r="BC37" s="1059"/>
      <c r="BD37" s="1059"/>
      <c r="BE37" s="987"/>
      <c r="BF37" s="987"/>
      <c r="BG37" s="987"/>
      <c r="BH37" s="987"/>
      <c r="BI37" s="988"/>
      <c r="BJ37" s="216"/>
      <c r="BK37" s="216"/>
      <c r="BL37" s="216"/>
      <c r="BM37" s="216"/>
      <c r="BN37" s="216"/>
      <c r="BO37" s="226"/>
      <c r="BP37" s="226"/>
      <c r="BQ37" s="223">
        <v>31</v>
      </c>
      <c r="BR37" s="224"/>
      <c r="BS37" s="1010"/>
      <c r="BT37" s="1011"/>
      <c r="BU37" s="1011"/>
      <c r="BV37" s="1011"/>
      <c r="BW37" s="1011"/>
      <c r="BX37" s="1011"/>
      <c r="BY37" s="1011"/>
      <c r="BZ37" s="1011"/>
      <c r="CA37" s="1011"/>
      <c r="CB37" s="1011"/>
      <c r="CC37" s="1011"/>
      <c r="CD37" s="1011"/>
      <c r="CE37" s="1011"/>
      <c r="CF37" s="1011"/>
      <c r="CG37" s="1032"/>
      <c r="CH37" s="1007"/>
      <c r="CI37" s="1008"/>
      <c r="CJ37" s="1008"/>
      <c r="CK37" s="1008"/>
      <c r="CL37" s="1009"/>
      <c r="CM37" s="1007"/>
      <c r="CN37" s="1008"/>
      <c r="CO37" s="1008"/>
      <c r="CP37" s="1008"/>
      <c r="CQ37" s="1009"/>
      <c r="CR37" s="1007"/>
      <c r="CS37" s="1008"/>
      <c r="CT37" s="1008"/>
      <c r="CU37" s="1008"/>
      <c r="CV37" s="1009"/>
      <c r="CW37" s="1007"/>
      <c r="CX37" s="1008"/>
      <c r="CY37" s="1008"/>
      <c r="CZ37" s="1008"/>
      <c r="DA37" s="1009"/>
      <c r="DB37" s="1007"/>
      <c r="DC37" s="1008"/>
      <c r="DD37" s="1008"/>
      <c r="DE37" s="1008"/>
      <c r="DF37" s="1009"/>
      <c r="DG37" s="1007"/>
      <c r="DH37" s="1008"/>
      <c r="DI37" s="1008"/>
      <c r="DJ37" s="1008"/>
      <c r="DK37" s="1009"/>
      <c r="DL37" s="1007"/>
      <c r="DM37" s="1008"/>
      <c r="DN37" s="1008"/>
      <c r="DO37" s="1008"/>
      <c r="DP37" s="1009"/>
      <c r="DQ37" s="1007"/>
      <c r="DR37" s="1008"/>
      <c r="DS37" s="1008"/>
      <c r="DT37" s="1008"/>
      <c r="DU37" s="1009"/>
      <c r="DV37" s="1010"/>
      <c r="DW37" s="1011"/>
      <c r="DX37" s="1011"/>
      <c r="DY37" s="1011"/>
      <c r="DZ37" s="1012"/>
      <c r="EA37" s="214"/>
    </row>
    <row r="38" spans="1:131" ht="26.25" customHeight="1" x14ac:dyDescent="0.2">
      <c r="A38" s="227">
        <v>11</v>
      </c>
      <c r="B38" s="1048"/>
      <c r="C38" s="1049"/>
      <c r="D38" s="1049"/>
      <c r="E38" s="1049"/>
      <c r="F38" s="1049"/>
      <c r="G38" s="1049"/>
      <c r="H38" s="1049"/>
      <c r="I38" s="1049"/>
      <c r="J38" s="1049"/>
      <c r="K38" s="1049"/>
      <c r="L38" s="1049"/>
      <c r="M38" s="1049"/>
      <c r="N38" s="1049"/>
      <c r="O38" s="1049"/>
      <c r="P38" s="1050"/>
      <c r="Q38" s="1056"/>
      <c r="R38" s="1057"/>
      <c r="S38" s="1057"/>
      <c r="T38" s="1057"/>
      <c r="U38" s="1057"/>
      <c r="V38" s="1057"/>
      <c r="W38" s="1057"/>
      <c r="X38" s="1057"/>
      <c r="Y38" s="1057"/>
      <c r="Z38" s="1057"/>
      <c r="AA38" s="1057"/>
      <c r="AB38" s="1057"/>
      <c r="AC38" s="1057"/>
      <c r="AD38" s="1057"/>
      <c r="AE38" s="1058"/>
      <c r="AF38" s="1053"/>
      <c r="AG38" s="1054"/>
      <c r="AH38" s="1054"/>
      <c r="AI38" s="1054"/>
      <c r="AJ38" s="1055"/>
      <c r="AK38" s="995"/>
      <c r="AL38" s="986"/>
      <c r="AM38" s="986"/>
      <c r="AN38" s="986"/>
      <c r="AO38" s="986"/>
      <c r="AP38" s="986"/>
      <c r="AQ38" s="986"/>
      <c r="AR38" s="986"/>
      <c r="AS38" s="986"/>
      <c r="AT38" s="986"/>
      <c r="AU38" s="986"/>
      <c r="AV38" s="986"/>
      <c r="AW38" s="986"/>
      <c r="AX38" s="986"/>
      <c r="AY38" s="986"/>
      <c r="AZ38" s="1059"/>
      <c r="BA38" s="1059"/>
      <c r="BB38" s="1059"/>
      <c r="BC38" s="1059"/>
      <c r="BD38" s="1059"/>
      <c r="BE38" s="987"/>
      <c r="BF38" s="987"/>
      <c r="BG38" s="987"/>
      <c r="BH38" s="987"/>
      <c r="BI38" s="988"/>
      <c r="BJ38" s="216"/>
      <c r="BK38" s="216"/>
      <c r="BL38" s="216"/>
      <c r="BM38" s="216"/>
      <c r="BN38" s="216"/>
      <c r="BO38" s="226"/>
      <c r="BP38" s="226"/>
      <c r="BQ38" s="223">
        <v>32</v>
      </c>
      <c r="BR38" s="224"/>
      <c r="BS38" s="1010"/>
      <c r="BT38" s="1011"/>
      <c r="BU38" s="1011"/>
      <c r="BV38" s="1011"/>
      <c r="BW38" s="1011"/>
      <c r="BX38" s="1011"/>
      <c r="BY38" s="1011"/>
      <c r="BZ38" s="1011"/>
      <c r="CA38" s="1011"/>
      <c r="CB38" s="1011"/>
      <c r="CC38" s="1011"/>
      <c r="CD38" s="1011"/>
      <c r="CE38" s="1011"/>
      <c r="CF38" s="1011"/>
      <c r="CG38" s="1032"/>
      <c r="CH38" s="1007"/>
      <c r="CI38" s="1008"/>
      <c r="CJ38" s="1008"/>
      <c r="CK38" s="1008"/>
      <c r="CL38" s="1009"/>
      <c r="CM38" s="1007"/>
      <c r="CN38" s="1008"/>
      <c r="CO38" s="1008"/>
      <c r="CP38" s="1008"/>
      <c r="CQ38" s="1009"/>
      <c r="CR38" s="1007"/>
      <c r="CS38" s="1008"/>
      <c r="CT38" s="1008"/>
      <c r="CU38" s="1008"/>
      <c r="CV38" s="1009"/>
      <c r="CW38" s="1007"/>
      <c r="CX38" s="1008"/>
      <c r="CY38" s="1008"/>
      <c r="CZ38" s="1008"/>
      <c r="DA38" s="1009"/>
      <c r="DB38" s="1007"/>
      <c r="DC38" s="1008"/>
      <c r="DD38" s="1008"/>
      <c r="DE38" s="1008"/>
      <c r="DF38" s="1009"/>
      <c r="DG38" s="1007"/>
      <c r="DH38" s="1008"/>
      <c r="DI38" s="1008"/>
      <c r="DJ38" s="1008"/>
      <c r="DK38" s="1009"/>
      <c r="DL38" s="1007"/>
      <c r="DM38" s="1008"/>
      <c r="DN38" s="1008"/>
      <c r="DO38" s="1008"/>
      <c r="DP38" s="1009"/>
      <c r="DQ38" s="1007"/>
      <c r="DR38" s="1008"/>
      <c r="DS38" s="1008"/>
      <c r="DT38" s="1008"/>
      <c r="DU38" s="1009"/>
      <c r="DV38" s="1010"/>
      <c r="DW38" s="1011"/>
      <c r="DX38" s="1011"/>
      <c r="DY38" s="1011"/>
      <c r="DZ38" s="1012"/>
      <c r="EA38" s="214"/>
    </row>
    <row r="39" spans="1:131" ht="26.25" customHeight="1" x14ac:dyDescent="0.2">
      <c r="A39" s="227">
        <v>12</v>
      </c>
      <c r="B39" s="1048"/>
      <c r="C39" s="1049"/>
      <c r="D39" s="1049"/>
      <c r="E39" s="1049"/>
      <c r="F39" s="1049"/>
      <c r="G39" s="1049"/>
      <c r="H39" s="1049"/>
      <c r="I39" s="1049"/>
      <c r="J39" s="1049"/>
      <c r="K39" s="1049"/>
      <c r="L39" s="1049"/>
      <c r="M39" s="1049"/>
      <c r="N39" s="1049"/>
      <c r="O39" s="1049"/>
      <c r="P39" s="1050"/>
      <c r="Q39" s="1056"/>
      <c r="R39" s="1057"/>
      <c r="S39" s="1057"/>
      <c r="T39" s="1057"/>
      <c r="U39" s="1057"/>
      <c r="V39" s="1057"/>
      <c r="W39" s="1057"/>
      <c r="X39" s="1057"/>
      <c r="Y39" s="1057"/>
      <c r="Z39" s="1057"/>
      <c r="AA39" s="1057"/>
      <c r="AB39" s="1057"/>
      <c r="AC39" s="1057"/>
      <c r="AD39" s="1057"/>
      <c r="AE39" s="1058"/>
      <c r="AF39" s="1053"/>
      <c r="AG39" s="1054"/>
      <c r="AH39" s="1054"/>
      <c r="AI39" s="1054"/>
      <c r="AJ39" s="1055"/>
      <c r="AK39" s="995"/>
      <c r="AL39" s="986"/>
      <c r="AM39" s="986"/>
      <c r="AN39" s="986"/>
      <c r="AO39" s="986"/>
      <c r="AP39" s="986"/>
      <c r="AQ39" s="986"/>
      <c r="AR39" s="986"/>
      <c r="AS39" s="986"/>
      <c r="AT39" s="986"/>
      <c r="AU39" s="986"/>
      <c r="AV39" s="986"/>
      <c r="AW39" s="986"/>
      <c r="AX39" s="986"/>
      <c r="AY39" s="986"/>
      <c r="AZ39" s="1059"/>
      <c r="BA39" s="1059"/>
      <c r="BB39" s="1059"/>
      <c r="BC39" s="1059"/>
      <c r="BD39" s="1059"/>
      <c r="BE39" s="987"/>
      <c r="BF39" s="987"/>
      <c r="BG39" s="987"/>
      <c r="BH39" s="987"/>
      <c r="BI39" s="988"/>
      <c r="BJ39" s="216"/>
      <c r="BK39" s="216"/>
      <c r="BL39" s="216"/>
      <c r="BM39" s="216"/>
      <c r="BN39" s="216"/>
      <c r="BO39" s="226"/>
      <c r="BP39" s="226"/>
      <c r="BQ39" s="223">
        <v>33</v>
      </c>
      <c r="BR39" s="224"/>
      <c r="BS39" s="1010"/>
      <c r="BT39" s="1011"/>
      <c r="BU39" s="1011"/>
      <c r="BV39" s="1011"/>
      <c r="BW39" s="1011"/>
      <c r="BX39" s="1011"/>
      <c r="BY39" s="1011"/>
      <c r="BZ39" s="1011"/>
      <c r="CA39" s="1011"/>
      <c r="CB39" s="1011"/>
      <c r="CC39" s="1011"/>
      <c r="CD39" s="1011"/>
      <c r="CE39" s="1011"/>
      <c r="CF39" s="1011"/>
      <c r="CG39" s="1032"/>
      <c r="CH39" s="1007"/>
      <c r="CI39" s="1008"/>
      <c r="CJ39" s="1008"/>
      <c r="CK39" s="1008"/>
      <c r="CL39" s="1009"/>
      <c r="CM39" s="1007"/>
      <c r="CN39" s="1008"/>
      <c r="CO39" s="1008"/>
      <c r="CP39" s="1008"/>
      <c r="CQ39" s="1009"/>
      <c r="CR39" s="1007"/>
      <c r="CS39" s="1008"/>
      <c r="CT39" s="1008"/>
      <c r="CU39" s="1008"/>
      <c r="CV39" s="1009"/>
      <c r="CW39" s="1007"/>
      <c r="CX39" s="1008"/>
      <c r="CY39" s="1008"/>
      <c r="CZ39" s="1008"/>
      <c r="DA39" s="1009"/>
      <c r="DB39" s="1007"/>
      <c r="DC39" s="1008"/>
      <c r="DD39" s="1008"/>
      <c r="DE39" s="1008"/>
      <c r="DF39" s="1009"/>
      <c r="DG39" s="1007"/>
      <c r="DH39" s="1008"/>
      <c r="DI39" s="1008"/>
      <c r="DJ39" s="1008"/>
      <c r="DK39" s="1009"/>
      <c r="DL39" s="1007"/>
      <c r="DM39" s="1008"/>
      <c r="DN39" s="1008"/>
      <c r="DO39" s="1008"/>
      <c r="DP39" s="1009"/>
      <c r="DQ39" s="1007"/>
      <c r="DR39" s="1008"/>
      <c r="DS39" s="1008"/>
      <c r="DT39" s="1008"/>
      <c r="DU39" s="1009"/>
      <c r="DV39" s="1010"/>
      <c r="DW39" s="1011"/>
      <c r="DX39" s="1011"/>
      <c r="DY39" s="1011"/>
      <c r="DZ39" s="1012"/>
      <c r="EA39" s="214"/>
    </row>
    <row r="40" spans="1:131" ht="26.25" customHeight="1" x14ac:dyDescent="0.2">
      <c r="A40" s="223">
        <v>13</v>
      </c>
      <c r="B40" s="1048"/>
      <c r="C40" s="1049"/>
      <c r="D40" s="1049"/>
      <c r="E40" s="1049"/>
      <c r="F40" s="1049"/>
      <c r="G40" s="1049"/>
      <c r="H40" s="1049"/>
      <c r="I40" s="1049"/>
      <c r="J40" s="1049"/>
      <c r="K40" s="1049"/>
      <c r="L40" s="1049"/>
      <c r="M40" s="1049"/>
      <c r="N40" s="1049"/>
      <c r="O40" s="1049"/>
      <c r="P40" s="1050"/>
      <c r="Q40" s="1056"/>
      <c r="R40" s="1057"/>
      <c r="S40" s="1057"/>
      <c r="T40" s="1057"/>
      <c r="U40" s="1057"/>
      <c r="V40" s="1057"/>
      <c r="W40" s="1057"/>
      <c r="X40" s="1057"/>
      <c r="Y40" s="1057"/>
      <c r="Z40" s="1057"/>
      <c r="AA40" s="1057"/>
      <c r="AB40" s="1057"/>
      <c r="AC40" s="1057"/>
      <c r="AD40" s="1057"/>
      <c r="AE40" s="1058"/>
      <c r="AF40" s="1053"/>
      <c r="AG40" s="1054"/>
      <c r="AH40" s="1054"/>
      <c r="AI40" s="1054"/>
      <c r="AJ40" s="1055"/>
      <c r="AK40" s="995"/>
      <c r="AL40" s="986"/>
      <c r="AM40" s="986"/>
      <c r="AN40" s="986"/>
      <c r="AO40" s="986"/>
      <c r="AP40" s="986"/>
      <c r="AQ40" s="986"/>
      <c r="AR40" s="986"/>
      <c r="AS40" s="986"/>
      <c r="AT40" s="986"/>
      <c r="AU40" s="986"/>
      <c r="AV40" s="986"/>
      <c r="AW40" s="986"/>
      <c r="AX40" s="986"/>
      <c r="AY40" s="986"/>
      <c r="AZ40" s="1059"/>
      <c r="BA40" s="1059"/>
      <c r="BB40" s="1059"/>
      <c r="BC40" s="1059"/>
      <c r="BD40" s="1059"/>
      <c r="BE40" s="987"/>
      <c r="BF40" s="987"/>
      <c r="BG40" s="987"/>
      <c r="BH40" s="987"/>
      <c r="BI40" s="988"/>
      <c r="BJ40" s="216"/>
      <c r="BK40" s="216"/>
      <c r="BL40" s="216"/>
      <c r="BM40" s="216"/>
      <c r="BN40" s="216"/>
      <c r="BO40" s="226"/>
      <c r="BP40" s="226"/>
      <c r="BQ40" s="223">
        <v>34</v>
      </c>
      <c r="BR40" s="224"/>
      <c r="BS40" s="1010"/>
      <c r="BT40" s="1011"/>
      <c r="BU40" s="1011"/>
      <c r="BV40" s="1011"/>
      <c r="BW40" s="1011"/>
      <c r="BX40" s="1011"/>
      <c r="BY40" s="1011"/>
      <c r="BZ40" s="1011"/>
      <c r="CA40" s="1011"/>
      <c r="CB40" s="1011"/>
      <c r="CC40" s="1011"/>
      <c r="CD40" s="1011"/>
      <c r="CE40" s="1011"/>
      <c r="CF40" s="1011"/>
      <c r="CG40" s="1032"/>
      <c r="CH40" s="1007"/>
      <c r="CI40" s="1008"/>
      <c r="CJ40" s="1008"/>
      <c r="CK40" s="1008"/>
      <c r="CL40" s="1009"/>
      <c r="CM40" s="1007"/>
      <c r="CN40" s="1008"/>
      <c r="CO40" s="1008"/>
      <c r="CP40" s="1008"/>
      <c r="CQ40" s="1009"/>
      <c r="CR40" s="1007"/>
      <c r="CS40" s="1008"/>
      <c r="CT40" s="1008"/>
      <c r="CU40" s="1008"/>
      <c r="CV40" s="1009"/>
      <c r="CW40" s="1007"/>
      <c r="CX40" s="1008"/>
      <c r="CY40" s="1008"/>
      <c r="CZ40" s="1008"/>
      <c r="DA40" s="1009"/>
      <c r="DB40" s="1007"/>
      <c r="DC40" s="1008"/>
      <c r="DD40" s="1008"/>
      <c r="DE40" s="1008"/>
      <c r="DF40" s="1009"/>
      <c r="DG40" s="1007"/>
      <c r="DH40" s="1008"/>
      <c r="DI40" s="1008"/>
      <c r="DJ40" s="1008"/>
      <c r="DK40" s="1009"/>
      <c r="DL40" s="1007"/>
      <c r="DM40" s="1008"/>
      <c r="DN40" s="1008"/>
      <c r="DO40" s="1008"/>
      <c r="DP40" s="1009"/>
      <c r="DQ40" s="1007"/>
      <c r="DR40" s="1008"/>
      <c r="DS40" s="1008"/>
      <c r="DT40" s="1008"/>
      <c r="DU40" s="1009"/>
      <c r="DV40" s="1010"/>
      <c r="DW40" s="1011"/>
      <c r="DX40" s="1011"/>
      <c r="DY40" s="1011"/>
      <c r="DZ40" s="1012"/>
      <c r="EA40" s="214"/>
    </row>
    <row r="41" spans="1:131" ht="26.25" customHeight="1" x14ac:dyDescent="0.2">
      <c r="A41" s="223">
        <v>14</v>
      </c>
      <c r="B41" s="1048"/>
      <c r="C41" s="1049"/>
      <c r="D41" s="1049"/>
      <c r="E41" s="1049"/>
      <c r="F41" s="1049"/>
      <c r="G41" s="1049"/>
      <c r="H41" s="1049"/>
      <c r="I41" s="1049"/>
      <c r="J41" s="1049"/>
      <c r="K41" s="1049"/>
      <c r="L41" s="1049"/>
      <c r="M41" s="1049"/>
      <c r="N41" s="1049"/>
      <c r="O41" s="1049"/>
      <c r="P41" s="1050"/>
      <c r="Q41" s="1056"/>
      <c r="R41" s="1057"/>
      <c r="S41" s="1057"/>
      <c r="T41" s="1057"/>
      <c r="U41" s="1057"/>
      <c r="V41" s="1057"/>
      <c r="W41" s="1057"/>
      <c r="X41" s="1057"/>
      <c r="Y41" s="1057"/>
      <c r="Z41" s="1057"/>
      <c r="AA41" s="1057"/>
      <c r="AB41" s="1057"/>
      <c r="AC41" s="1057"/>
      <c r="AD41" s="1057"/>
      <c r="AE41" s="1058"/>
      <c r="AF41" s="1053"/>
      <c r="AG41" s="1054"/>
      <c r="AH41" s="1054"/>
      <c r="AI41" s="1054"/>
      <c r="AJ41" s="1055"/>
      <c r="AK41" s="995"/>
      <c r="AL41" s="986"/>
      <c r="AM41" s="986"/>
      <c r="AN41" s="986"/>
      <c r="AO41" s="986"/>
      <c r="AP41" s="986"/>
      <c r="AQ41" s="986"/>
      <c r="AR41" s="986"/>
      <c r="AS41" s="986"/>
      <c r="AT41" s="986"/>
      <c r="AU41" s="986"/>
      <c r="AV41" s="986"/>
      <c r="AW41" s="986"/>
      <c r="AX41" s="986"/>
      <c r="AY41" s="986"/>
      <c r="AZ41" s="1059"/>
      <c r="BA41" s="1059"/>
      <c r="BB41" s="1059"/>
      <c r="BC41" s="1059"/>
      <c r="BD41" s="1059"/>
      <c r="BE41" s="987"/>
      <c r="BF41" s="987"/>
      <c r="BG41" s="987"/>
      <c r="BH41" s="987"/>
      <c r="BI41" s="988"/>
      <c r="BJ41" s="216"/>
      <c r="BK41" s="216"/>
      <c r="BL41" s="216"/>
      <c r="BM41" s="216"/>
      <c r="BN41" s="216"/>
      <c r="BO41" s="226"/>
      <c r="BP41" s="226"/>
      <c r="BQ41" s="223">
        <v>35</v>
      </c>
      <c r="BR41" s="224"/>
      <c r="BS41" s="1010"/>
      <c r="BT41" s="1011"/>
      <c r="BU41" s="1011"/>
      <c r="BV41" s="1011"/>
      <c r="BW41" s="1011"/>
      <c r="BX41" s="1011"/>
      <c r="BY41" s="1011"/>
      <c r="BZ41" s="1011"/>
      <c r="CA41" s="1011"/>
      <c r="CB41" s="1011"/>
      <c r="CC41" s="1011"/>
      <c r="CD41" s="1011"/>
      <c r="CE41" s="1011"/>
      <c r="CF41" s="1011"/>
      <c r="CG41" s="1032"/>
      <c r="CH41" s="1007"/>
      <c r="CI41" s="1008"/>
      <c r="CJ41" s="1008"/>
      <c r="CK41" s="1008"/>
      <c r="CL41" s="1009"/>
      <c r="CM41" s="1007"/>
      <c r="CN41" s="1008"/>
      <c r="CO41" s="1008"/>
      <c r="CP41" s="1008"/>
      <c r="CQ41" s="1009"/>
      <c r="CR41" s="1007"/>
      <c r="CS41" s="1008"/>
      <c r="CT41" s="1008"/>
      <c r="CU41" s="1008"/>
      <c r="CV41" s="1009"/>
      <c r="CW41" s="1007"/>
      <c r="CX41" s="1008"/>
      <c r="CY41" s="1008"/>
      <c r="CZ41" s="1008"/>
      <c r="DA41" s="1009"/>
      <c r="DB41" s="1007"/>
      <c r="DC41" s="1008"/>
      <c r="DD41" s="1008"/>
      <c r="DE41" s="1008"/>
      <c r="DF41" s="1009"/>
      <c r="DG41" s="1007"/>
      <c r="DH41" s="1008"/>
      <c r="DI41" s="1008"/>
      <c r="DJ41" s="1008"/>
      <c r="DK41" s="1009"/>
      <c r="DL41" s="1007"/>
      <c r="DM41" s="1008"/>
      <c r="DN41" s="1008"/>
      <c r="DO41" s="1008"/>
      <c r="DP41" s="1009"/>
      <c r="DQ41" s="1007"/>
      <c r="DR41" s="1008"/>
      <c r="DS41" s="1008"/>
      <c r="DT41" s="1008"/>
      <c r="DU41" s="1009"/>
      <c r="DV41" s="1010"/>
      <c r="DW41" s="1011"/>
      <c r="DX41" s="1011"/>
      <c r="DY41" s="1011"/>
      <c r="DZ41" s="1012"/>
      <c r="EA41" s="214"/>
    </row>
    <row r="42" spans="1:131" ht="26.25" customHeight="1" x14ac:dyDescent="0.2">
      <c r="A42" s="223">
        <v>15</v>
      </c>
      <c r="B42" s="1048"/>
      <c r="C42" s="1049"/>
      <c r="D42" s="1049"/>
      <c r="E42" s="1049"/>
      <c r="F42" s="1049"/>
      <c r="G42" s="1049"/>
      <c r="H42" s="1049"/>
      <c r="I42" s="1049"/>
      <c r="J42" s="1049"/>
      <c r="K42" s="1049"/>
      <c r="L42" s="1049"/>
      <c r="M42" s="1049"/>
      <c r="N42" s="1049"/>
      <c r="O42" s="1049"/>
      <c r="P42" s="1050"/>
      <c r="Q42" s="1056"/>
      <c r="R42" s="1057"/>
      <c r="S42" s="1057"/>
      <c r="T42" s="1057"/>
      <c r="U42" s="1057"/>
      <c r="V42" s="1057"/>
      <c r="W42" s="1057"/>
      <c r="X42" s="1057"/>
      <c r="Y42" s="1057"/>
      <c r="Z42" s="1057"/>
      <c r="AA42" s="1057"/>
      <c r="AB42" s="1057"/>
      <c r="AC42" s="1057"/>
      <c r="AD42" s="1057"/>
      <c r="AE42" s="1058"/>
      <c r="AF42" s="1053"/>
      <c r="AG42" s="1054"/>
      <c r="AH42" s="1054"/>
      <c r="AI42" s="1054"/>
      <c r="AJ42" s="1055"/>
      <c r="AK42" s="995"/>
      <c r="AL42" s="986"/>
      <c r="AM42" s="986"/>
      <c r="AN42" s="986"/>
      <c r="AO42" s="986"/>
      <c r="AP42" s="986"/>
      <c r="AQ42" s="986"/>
      <c r="AR42" s="986"/>
      <c r="AS42" s="986"/>
      <c r="AT42" s="986"/>
      <c r="AU42" s="986"/>
      <c r="AV42" s="986"/>
      <c r="AW42" s="986"/>
      <c r="AX42" s="986"/>
      <c r="AY42" s="986"/>
      <c r="AZ42" s="1059"/>
      <c r="BA42" s="1059"/>
      <c r="BB42" s="1059"/>
      <c r="BC42" s="1059"/>
      <c r="BD42" s="1059"/>
      <c r="BE42" s="987"/>
      <c r="BF42" s="987"/>
      <c r="BG42" s="987"/>
      <c r="BH42" s="987"/>
      <c r="BI42" s="988"/>
      <c r="BJ42" s="216"/>
      <c r="BK42" s="216"/>
      <c r="BL42" s="216"/>
      <c r="BM42" s="216"/>
      <c r="BN42" s="216"/>
      <c r="BO42" s="226"/>
      <c r="BP42" s="226"/>
      <c r="BQ42" s="223">
        <v>36</v>
      </c>
      <c r="BR42" s="224"/>
      <c r="BS42" s="1010"/>
      <c r="BT42" s="1011"/>
      <c r="BU42" s="1011"/>
      <c r="BV42" s="1011"/>
      <c r="BW42" s="1011"/>
      <c r="BX42" s="1011"/>
      <c r="BY42" s="1011"/>
      <c r="BZ42" s="1011"/>
      <c r="CA42" s="1011"/>
      <c r="CB42" s="1011"/>
      <c r="CC42" s="1011"/>
      <c r="CD42" s="1011"/>
      <c r="CE42" s="1011"/>
      <c r="CF42" s="1011"/>
      <c r="CG42" s="1032"/>
      <c r="CH42" s="1007"/>
      <c r="CI42" s="1008"/>
      <c r="CJ42" s="1008"/>
      <c r="CK42" s="1008"/>
      <c r="CL42" s="1009"/>
      <c r="CM42" s="1007"/>
      <c r="CN42" s="1008"/>
      <c r="CO42" s="1008"/>
      <c r="CP42" s="1008"/>
      <c r="CQ42" s="1009"/>
      <c r="CR42" s="1007"/>
      <c r="CS42" s="1008"/>
      <c r="CT42" s="1008"/>
      <c r="CU42" s="1008"/>
      <c r="CV42" s="1009"/>
      <c r="CW42" s="1007"/>
      <c r="CX42" s="1008"/>
      <c r="CY42" s="1008"/>
      <c r="CZ42" s="1008"/>
      <c r="DA42" s="1009"/>
      <c r="DB42" s="1007"/>
      <c r="DC42" s="1008"/>
      <c r="DD42" s="1008"/>
      <c r="DE42" s="1008"/>
      <c r="DF42" s="1009"/>
      <c r="DG42" s="1007"/>
      <c r="DH42" s="1008"/>
      <c r="DI42" s="1008"/>
      <c r="DJ42" s="1008"/>
      <c r="DK42" s="1009"/>
      <c r="DL42" s="1007"/>
      <c r="DM42" s="1008"/>
      <c r="DN42" s="1008"/>
      <c r="DO42" s="1008"/>
      <c r="DP42" s="1009"/>
      <c r="DQ42" s="1007"/>
      <c r="DR42" s="1008"/>
      <c r="DS42" s="1008"/>
      <c r="DT42" s="1008"/>
      <c r="DU42" s="1009"/>
      <c r="DV42" s="1010"/>
      <c r="DW42" s="1011"/>
      <c r="DX42" s="1011"/>
      <c r="DY42" s="1011"/>
      <c r="DZ42" s="1012"/>
      <c r="EA42" s="214"/>
    </row>
    <row r="43" spans="1:131" ht="26.25" customHeight="1" x14ac:dyDescent="0.2">
      <c r="A43" s="223">
        <v>16</v>
      </c>
      <c r="B43" s="1048"/>
      <c r="C43" s="1049"/>
      <c r="D43" s="1049"/>
      <c r="E43" s="1049"/>
      <c r="F43" s="1049"/>
      <c r="G43" s="1049"/>
      <c r="H43" s="1049"/>
      <c r="I43" s="1049"/>
      <c r="J43" s="1049"/>
      <c r="K43" s="1049"/>
      <c r="L43" s="1049"/>
      <c r="M43" s="1049"/>
      <c r="N43" s="1049"/>
      <c r="O43" s="1049"/>
      <c r="P43" s="1050"/>
      <c r="Q43" s="1056"/>
      <c r="R43" s="1057"/>
      <c r="S43" s="1057"/>
      <c r="T43" s="1057"/>
      <c r="U43" s="1057"/>
      <c r="V43" s="1057"/>
      <c r="W43" s="1057"/>
      <c r="X43" s="1057"/>
      <c r="Y43" s="1057"/>
      <c r="Z43" s="1057"/>
      <c r="AA43" s="1057"/>
      <c r="AB43" s="1057"/>
      <c r="AC43" s="1057"/>
      <c r="AD43" s="1057"/>
      <c r="AE43" s="1058"/>
      <c r="AF43" s="1053"/>
      <c r="AG43" s="1054"/>
      <c r="AH43" s="1054"/>
      <c r="AI43" s="1054"/>
      <c r="AJ43" s="1055"/>
      <c r="AK43" s="995"/>
      <c r="AL43" s="986"/>
      <c r="AM43" s="986"/>
      <c r="AN43" s="986"/>
      <c r="AO43" s="986"/>
      <c r="AP43" s="986"/>
      <c r="AQ43" s="986"/>
      <c r="AR43" s="986"/>
      <c r="AS43" s="986"/>
      <c r="AT43" s="986"/>
      <c r="AU43" s="986"/>
      <c r="AV43" s="986"/>
      <c r="AW43" s="986"/>
      <c r="AX43" s="986"/>
      <c r="AY43" s="986"/>
      <c r="AZ43" s="1059"/>
      <c r="BA43" s="1059"/>
      <c r="BB43" s="1059"/>
      <c r="BC43" s="1059"/>
      <c r="BD43" s="1059"/>
      <c r="BE43" s="987"/>
      <c r="BF43" s="987"/>
      <c r="BG43" s="987"/>
      <c r="BH43" s="987"/>
      <c r="BI43" s="988"/>
      <c r="BJ43" s="216"/>
      <c r="BK43" s="216"/>
      <c r="BL43" s="216"/>
      <c r="BM43" s="216"/>
      <c r="BN43" s="216"/>
      <c r="BO43" s="226"/>
      <c r="BP43" s="226"/>
      <c r="BQ43" s="223">
        <v>37</v>
      </c>
      <c r="BR43" s="224"/>
      <c r="BS43" s="1010"/>
      <c r="BT43" s="1011"/>
      <c r="BU43" s="1011"/>
      <c r="BV43" s="1011"/>
      <c r="BW43" s="1011"/>
      <c r="BX43" s="1011"/>
      <c r="BY43" s="1011"/>
      <c r="BZ43" s="1011"/>
      <c r="CA43" s="1011"/>
      <c r="CB43" s="1011"/>
      <c r="CC43" s="1011"/>
      <c r="CD43" s="1011"/>
      <c r="CE43" s="1011"/>
      <c r="CF43" s="1011"/>
      <c r="CG43" s="1032"/>
      <c r="CH43" s="1007"/>
      <c r="CI43" s="1008"/>
      <c r="CJ43" s="1008"/>
      <c r="CK43" s="1008"/>
      <c r="CL43" s="1009"/>
      <c r="CM43" s="1007"/>
      <c r="CN43" s="1008"/>
      <c r="CO43" s="1008"/>
      <c r="CP43" s="1008"/>
      <c r="CQ43" s="1009"/>
      <c r="CR43" s="1007"/>
      <c r="CS43" s="1008"/>
      <c r="CT43" s="1008"/>
      <c r="CU43" s="1008"/>
      <c r="CV43" s="1009"/>
      <c r="CW43" s="1007"/>
      <c r="CX43" s="1008"/>
      <c r="CY43" s="1008"/>
      <c r="CZ43" s="1008"/>
      <c r="DA43" s="1009"/>
      <c r="DB43" s="1007"/>
      <c r="DC43" s="1008"/>
      <c r="DD43" s="1008"/>
      <c r="DE43" s="1008"/>
      <c r="DF43" s="1009"/>
      <c r="DG43" s="1007"/>
      <c r="DH43" s="1008"/>
      <c r="DI43" s="1008"/>
      <c r="DJ43" s="1008"/>
      <c r="DK43" s="1009"/>
      <c r="DL43" s="1007"/>
      <c r="DM43" s="1008"/>
      <c r="DN43" s="1008"/>
      <c r="DO43" s="1008"/>
      <c r="DP43" s="1009"/>
      <c r="DQ43" s="1007"/>
      <c r="DR43" s="1008"/>
      <c r="DS43" s="1008"/>
      <c r="DT43" s="1008"/>
      <c r="DU43" s="1009"/>
      <c r="DV43" s="1010"/>
      <c r="DW43" s="1011"/>
      <c r="DX43" s="1011"/>
      <c r="DY43" s="1011"/>
      <c r="DZ43" s="1012"/>
      <c r="EA43" s="214"/>
    </row>
    <row r="44" spans="1:131" ht="26.25" customHeight="1" x14ac:dyDescent="0.2">
      <c r="A44" s="223">
        <v>17</v>
      </c>
      <c r="B44" s="1048"/>
      <c r="C44" s="1049"/>
      <c r="D44" s="1049"/>
      <c r="E44" s="1049"/>
      <c r="F44" s="1049"/>
      <c r="G44" s="1049"/>
      <c r="H44" s="1049"/>
      <c r="I44" s="1049"/>
      <c r="J44" s="1049"/>
      <c r="K44" s="1049"/>
      <c r="L44" s="1049"/>
      <c r="M44" s="1049"/>
      <c r="N44" s="1049"/>
      <c r="O44" s="1049"/>
      <c r="P44" s="1050"/>
      <c r="Q44" s="1056"/>
      <c r="R44" s="1057"/>
      <c r="S44" s="1057"/>
      <c r="T44" s="1057"/>
      <c r="U44" s="1057"/>
      <c r="V44" s="1057"/>
      <c r="W44" s="1057"/>
      <c r="X44" s="1057"/>
      <c r="Y44" s="1057"/>
      <c r="Z44" s="1057"/>
      <c r="AA44" s="1057"/>
      <c r="AB44" s="1057"/>
      <c r="AC44" s="1057"/>
      <c r="AD44" s="1057"/>
      <c r="AE44" s="1058"/>
      <c r="AF44" s="1053"/>
      <c r="AG44" s="1054"/>
      <c r="AH44" s="1054"/>
      <c r="AI44" s="1054"/>
      <c r="AJ44" s="1055"/>
      <c r="AK44" s="995"/>
      <c r="AL44" s="986"/>
      <c r="AM44" s="986"/>
      <c r="AN44" s="986"/>
      <c r="AO44" s="986"/>
      <c r="AP44" s="986"/>
      <c r="AQ44" s="986"/>
      <c r="AR44" s="986"/>
      <c r="AS44" s="986"/>
      <c r="AT44" s="986"/>
      <c r="AU44" s="986"/>
      <c r="AV44" s="986"/>
      <c r="AW44" s="986"/>
      <c r="AX44" s="986"/>
      <c r="AY44" s="986"/>
      <c r="AZ44" s="1059"/>
      <c r="BA44" s="1059"/>
      <c r="BB44" s="1059"/>
      <c r="BC44" s="1059"/>
      <c r="BD44" s="1059"/>
      <c r="BE44" s="987"/>
      <c r="BF44" s="987"/>
      <c r="BG44" s="987"/>
      <c r="BH44" s="987"/>
      <c r="BI44" s="988"/>
      <c r="BJ44" s="216"/>
      <c r="BK44" s="216"/>
      <c r="BL44" s="216"/>
      <c r="BM44" s="216"/>
      <c r="BN44" s="216"/>
      <c r="BO44" s="226"/>
      <c r="BP44" s="226"/>
      <c r="BQ44" s="223">
        <v>38</v>
      </c>
      <c r="BR44" s="224"/>
      <c r="BS44" s="1010"/>
      <c r="BT44" s="1011"/>
      <c r="BU44" s="1011"/>
      <c r="BV44" s="1011"/>
      <c r="BW44" s="1011"/>
      <c r="BX44" s="1011"/>
      <c r="BY44" s="1011"/>
      <c r="BZ44" s="1011"/>
      <c r="CA44" s="1011"/>
      <c r="CB44" s="1011"/>
      <c r="CC44" s="1011"/>
      <c r="CD44" s="1011"/>
      <c r="CE44" s="1011"/>
      <c r="CF44" s="1011"/>
      <c r="CG44" s="1032"/>
      <c r="CH44" s="1007"/>
      <c r="CI44" s="1008"/>
      <c r="CJ44" s="1008"/>
      <c r="CK44" s="1008"/>
      <c r="CL44" s="1009"/>
      <c r="CM44" s="1007"/>
      <c r="CN44" s="1008"/>
      <c r="CO44" s="1008"/>
      <c r="CP44" s="1008"/>
      <c r="CQ44" s="1009"/>
      <c r="CR44" s="1007"/>
      <c r="CS44" s="1008"/>
      <c r="CT44" s="1008"/>
      <c r="CU44" s="1008"/>
      <c r="CV44" s="1009"/>
      <c r="CW44" s="1007"/>
      <c r="CX44" s="1008"/>
      <c r="CY44" s="1008"/>
      <c r="CZ44" s="1008"/>
      <c r="DA44" s="1009"/>
      <c r="DB44" s="1007"/>
      <c r="DC44" s="1008"/>
      <c r="DD44" s="1008"/>
      <c r="DE44" s="1008"/>
      <c r="DF44" s="1009"/>
      <c r="DG44" s="1007"/>
      <c r="DH44" s="1008"/>
      <c r="DI44" s="1008"/>
      <c r="DJ44" s="1008"/>
      <c r="DK44" s="1009"/>
      <c r="DL44" s="1007"/>
      <c r="DM44" s="1008"/>
      <c r="DN44" s="1008"/>
      <c r="DO44" s="1008"/>
      <c r="DP44" s="1009"/>
      <c r="DQ44" s="1007"/>
      <c r="DR44" s="1008"/>
      <c r="DS44" s="1008"/>
      <c r="DT44" s="1008"/>
      <c r="DU44" s="1009"/>
      <c r="DV44" s="1010"/>
      <c r="DW44" s="1011"/>
      <c r="DX44" s="1011"/>
      <c r="DY44" s="1011"/>
      <c r="DZ44" s="1012"/>
      <c r="EA44" s="214"/>
    </row>
    <row r="45" spans="1:131" ht="26.25" customHeight="1" x14ac:dyDescent="0.2">
      <c r="A45" s="223">
        <v>18</v>
      </c>
      <c r="B45" s="1048"/>
      <c r="C45" s="1049"/>
      <c r="D45" s="1049"/>
      <c r="E45" s="1049"/>
      <c r="F45" s="1049"/>
      <c r="G45" s="1049"/>
      <c r="H45" s="1049"/>
      <c r="I45" s="1049"/>
      <c r="J45" s="1049"/>
      <c r="K45" s="1049"/>
      <c r="L45" s="1049"/>
      <c r="M45" s="1049"/>
      <c r="N45" s="1049"/>
      <c r="O45" s="1049"/>
      <c r="P45" s="1050"/>
      <c r="Q45" s="1056"/>
      <c r="R45" s="1057"/>
      <c r="S45" s="1057"/>
      <c r="T45" s="1057"/>
      <c r="U45" s="1057"/>
      <c r="V45" s="1057"/>
      <c r="W45" s="1057"/>
      <c r="X45" s="1057"/>
      <c r="Y45" s="1057"/>
      <c r="Z45" s="1057"/>
      <c r="AA45" s="1057"/>
      <c r="AB45" s="1057"/>
      <c r="AC45" s="1057"/>
      <c r="AD45" s="1057"/>
      <c r="AE45" s="1058"/>
      <c r="AF45" s="1053"/>
      <c r="AG45" s="1054"/>
      <c r="AH45" s="1054"/>
      <c r="AI45" s="1054"/>
      <c r="AJ45" s="1055"/>
      <c r="AK45" s="995"/>
      <c r="AL45" s="986"/>
      <c r="AM45" s="986"/>
      <c r="AN45" s="986"/>
      <c r="AO45" s="986"/>
      <c r="AP45" s="986"/>
      <c r="AQ45" s="986"/>
      <c r="AR45" s="986"/>
      <c r="AS45" s="986"/>
      <c r="AT45" s="986"/>
      <c r="AU45" s="986"/>
      <c r="AV45" s="986"/>
      <c r="AW45" s="986"/>
      <c r="AX45" s="986"/>
      <c r="AY45" s="986"/>
      <c r="AZ45" s="1059"/>
      <c r="BA45" s="1059"/>
      <c r="BB45" s="1059"/>
      <c r="BC45" s="1059"/>
      <c r="BD45" s="1059"/>
      <c r="BE45" s="987"/>
      <c r="BF45" s="987"/>
      <c r="BG45" s="987"/>
      <c r="BH45" s="987"/>
      <c r="BI45" s="988"/>
      <c r="BJ45" s="216"/>
      <c r="BK45" s="216"/>
      <c r="BL45" s="216"/>
      <c r="BM45" s="216"/>
      <c r="BN45" s="216"/>
      <c r="BO45" s="226"/>
      <c r="BP45" s="226"/>
      <c r="BQ45" s="223">
        <v>39</v>
      </c>
      <c r="BR45" s="224"/>
      <c r="BS45" s="1010"/>
      <c r="BT45" s="1011"/>
      <c r="BU45" s="1011"/>
      <c r="BV45" s="1011"/>
      <c r="BW45" s="1011"/>
      <c r="BX45" s="1011"/>
      <c r="BY45" s="1011"/>
      <c r="BZ45" s="1011"/>
      <c r="CA45" s="1011"/>
      <c r="CB45" s="1011"/>
      <c r="CC45" s="1011"/>
      <c r="CD45" s="1011"/>
      <c r="CE45" s="1011"/>
      <c r="CF45" s="1011"/>
      <c r="CG45" s="1032"/>
      <c r="CH45" s="1007"/>
      <c r="CI45" s="1008"/>
      <c r="CJ45" s="1008"/>
      <c r="CK45" s="1008"/>
      <c r="CL45" s="1009"/>
      <c r="CM45" s="1007"/>
      <c r="CN45" s="1008"/>
      <c r="CO45" s="1008"/>
      <c r="CP45" s="1008"/>
      <c r="CQ45" s="1009"/>
      <c r="CR45" s="1007"/>
      <c r="CS45" s="1008"/>
      <c r="CT45" s="1008"/>
      <c r="CU45" s="1008"/>
      <c r="CV45" s="1009"/>
      <c r="CW45" s="1007"/>
      <c r="CX45" s="1008"/>
      <c r="CY45" s="1008"/>
      <c r="CZ45" s="1008"/>
      <c r="DA45" s="1009"/>
      <c r="DB45" s="1007"/>
      <c r="DC45" s="1008"/>
      <c r="DD45" s="1008"/>
      <c r="DE45" s="1008"/>
      <c r="DF45" s="1009"/>
      <c r="DG45" s="1007"/>
      <c r="DH45" s="1008"/>
      <c r="DI45" s="1008"/>
      <c r="DJ45" s="1008"/>
      <c r="DK45" s="1009"/>
      <c r="DL45" s="1007"/>
      <c r="DM45" s="1008"/>
      <c r="DN45" s="1008"/>
      <c r="DO45" s="1008"/>
      <c r="DP45" s="1009"/>
      <c r="DQ45" s="1007"/>
      <c r="DR45" s="1008"/>
      <c r="DS45" s="1008"/>
      <c r="DT45" s="1008"/>
      <c r="DU45" s="1009"/>
      <c r="DV45" s="1010"/>
      <c r="DW45" s="1011"/>
      <c r="DX45" s="1011"/>
      <c r="DY45" s="1011"/>
      <c r="DZ45" s="1012"/>
      <c r="EA45" s="214"/>
    </row>
    <row r="46" spans="1:131" ht="26.25" customHeight="1" x14ac:dyDescent="0.2">
      <c r="A46" s="223">
        <v>19</v>
      </c>
      <c r="B46" s="1048"/>
      <c r="C46" s="1049"/>
      <c r="D46" s="1049"/>
      <c r="E46" s="1049"/>
      <c r="F46" s="1049"/>
      <c r="G46" s="1049"/>
      <c r="H46" s="1049"/>
      <c r="I46" s="1049"/>
      <c r="J46" s="1049"/>
      <c r="K46" s="1049"/>
      <c r="L46" s="1049"/>
      <c r="M46" s="1049"/>
      <c r="N46" s="1049"/>
      <c r="O46" s="1049"/>
      <c r="P46" s="1050"/>
      <c r="Q46" s="1056"/>
      <c r="R46" s="1057"/>
      <c r="S46" s="1057"/>
      <c r="T46" s="1057"/>
      <c r="U46" s="1057"/>
      <c r="V46" s="1057"/>
      <c r="W46" s="1057"/>
      <c r="X46" s="1057"/>
      <c r="Y46" s="1057"/>
      <c r="Z46" s="1057"/>
      <c r="AA46" s="1057"/>
      <c r="AB46" s="1057"/>
      <c r="AC46" s="1057"/>
      <c r="AD46" s="1057"/>
      <c r="AE46" s="1058"/>
      <c r="AF46" s="1053"/>
      <c r="AG46" s="1054"/>
      <c r="AH46" s="1054"/>
      <c r="AI46" s="1054"/>
      <c r="AJ46" s="1055"/>
      <c r="AK46" s="995"/>
      <c r="AL46" s="986"/>
      <c r="AM46" s="986"/>
      <c r="AN46" s="986"/>
      <c r="AO46" s="986"/>
      <c r="AP46" s="986"/>
      <c r="AQ46" s="986"/>
      <c r="AR46" s="986"/>
      <c r="AS46" s="986"/>
      <c r="AT46" s="986"/>
      <c r="AU46" s="986"/>
      <c r="AV46" s="986"/>
      <c r="AW46" s="986"/>
      <c r="AX46" s="986"/>
      <c r="AY46" s="986"/>
      <c r="AZ46" s="1059"/>
      <c r="BA46" s="1059"/>
      <c r="BB46" s="1059"/>
      <c r="BC46" s="1059"/>
      <c r="BD46" s="1059"/>
      <c r="BE46" s="987"/>
      <c r="BF46" s="987"/>
      <c r="BG46" s="987"/>
      <c r="BH46" s="987"/>
      <c r="BI46" s="988"/>
      <c r="BJ46" s="216"/>
      <c r="BK46" s="216"/>
      <c r="BL46" s="216"/>
      <c r="BM46" s="216"/>
      <c r="BN46" s="216"/>
      <c r="BO46" s="226"/>
      <c r="BP46" s="226"/>
      <c r="BQ46" s="223">
        <v>40</v>
      </c>
      <c r="BR46" s="224"/>
      <c r="BS46" s="1010"/>
      <c r="BT46" s="1011"/>
      <c r="BU46" s="1011"/>
      <c r="BV46" s="1011"/>
      <c r="BW46" s="1011"/>
      <c r="BX46" s="1011"/>
      <c r="BY46" s="1011"/>
      <c r="BZ46" s="1011"/>
      <c r="CA46" s="1011"/>
      <c r="CB46" s="1011"/>
      <c r="CC46" s="1011"/>
      <c r="CD46" s="1011"/>
      <c r="CE46" s="1011"/>
      <c r="CF46" s="1011"/>
      <c r="CG46" s="1032"/>
      <c r="CH46" s="1007"/>
      <c r="CI46" s="1008"/>
      <c r="CJ46" s="1008"/>
      <c r="CK46" s="1008"/>
      <c r="CL46" s="1009"/>
      <c r="CM46" s="1007"/>
      <c r="CN46" s="1008"/>
      <c r="CO46" s="1008"/>
      <c r="CP46" s="1008"/>
      <c r="CQ46" s="1009"/>
      <c r="CR46" s="1007"/>
      <c r="CS46" s="1008"/>
      <c r="CT46" s="1008"/>
      <c r="CU46" s="1008"/>
      <c r="CV46" s="1009"/>
      <c r="CW46" s="1007"/>
      <c r="CX46" s="1008"/>
      <c r="CY46" s="1008"/>
      <c r="CZ46" s="1008"/>
      <c r="DA46" s="1009"/>
      <c r="DB46" s="1007"/>
      <c r="DC46" s="1008"/>
      <c r="DD46" s="1008"/>
      <c r="DE46" s="1008"/>
      <c r="DF46" s="1009"/>
      <c r="DG46" s="1007"/>
      <c r="DH46" s="1008"/>
      <c r="DI46" s="1008"/>
      <c r="DJ46" s="1008"/>
      <c r="DK46" s="1009"/>
      <c r="DL46" s="1007"/>
      <c r="DM46" s="1008"/>
      <c r="DN46" s="1008"/>
      <c r="DO46" s="1008"/>
      <c r="DP46" s="1009"/>
      <c r="DQ46" s="1007"/>
      <c r="DR46" s="1008"/>
      <c r="DS46" s="1008"/>
      <c r="DT46" s="1008"/>
      <c r="DU46" s="1009"/>
      <c r="DV46" s="1010"/>
      <c r="DW46" s="1011"/>
      <c r="DX46" s="1011"/>
      <c r="DY46" s="1011"/>
      <c r="DZ46" s="1012"/>
      <c r="EA46" s="214"/>
    </row>
    <row r="47" spans="1:131" ht="26.25" customHeight="1" x14ac:dyDescent="0.2">
      <c r="A47" s="223">
        <v>20</v>
      </c>
      <c r="B47" s="1048"/>
      <c r="C47" s="1049"/>
      <c r="D47" s="1049"/>
      <c r="E47" s="1049"/>
      <c r="F47" s="1049"/>
      <c r="G47" s="1049"/>
      <c r="H47" s="1049"/>
      <c r="I47" s="1049"/>
      <c r="J47" s="1049"/>
      <c r="K47" s="1049"/>
      <c r="L47" s="1049"/>
      <c r="M47" s="1049"/>
      <c r="N47" s="1049"/>
      <c r="O47" s="1049"/>
      <c r="P47" s="1050"/>
      <c r="Q47" s="1056"/>
      <c r="R47" s="1057"/>
      <c r="S47" s="1057"/>
      <c r="T47" s="1057"/>
      <c r="U47" s="1057"/>
      <c r="V47" s="1057"/>
      <c r="W47" s="1057"/>
      <c r="X47" s="1057"/>
      <c r="Y47" s="1057"/>
      <c r="Z47" s="1057"/>
      <c r="AA47" s="1057"/>
      <c r="AB47" s="1057"/>
      <c r="AC47" s="1057"/>
      <c r="AD47" s="1057"/>
      <c r="AE47" s="1058"/>
      <c r="AF47" s="1053"/>
      <c r="AG47" s="1054"/>
      <c r="AH47" s="1054"/>
      <c r="AI47" s="1054"/>
      <c r="AJ47" s="1055"/>
      <c r="AK47" s="995"/>
      <c r="AL47" s="986"/>
      <c r="AM47" s="986"/>
      <c r="AN47" s="986"/>
      <c r="AO47" s="986"/>
      <c r="AP47" s="986"/>
      <c r="AQ47" s="986"/>
      <c r="AR47" s="986"/>
      <c r="AS47" s="986"/>
      <c r="AT47" s="986"/>
      <c r="AU47" s="986"/>
      <c r="AV47" s="986"/>
      <c r="AW47" s="986"/>
      <c r="AX47" s="986"/>
      <c r="AY47" s="986"/>
      <c r="AZ47" s="1059"/>
      <c r="BA47" s="1059"/>
      <c r="BB47" s="1059"/>
      <c r="BC47" s="1059"/>
      <c r="BD47" s="1059"/>
      <c r="BE47" s="987"/>
      <c r="BF47" s="987"/>
      <c r="BG47" s="987"/>
      <c r="BH47" s="987"/>
      <c r="BI47" s="988"/>
      <c r="BJ47" s="216"/>
      <c r="BK47" s="216"/>
      <c r="BL47" s="216"/>
      <c r="BM47" s="216"/>
      <c r="BN47" s="216"/>
      <c r="BO47" s="226"/>
      <c r="BP47" s="226"/>
      <c r="BQ47" s="223">
        <v>41</v>
      </c>
      <c r="BR47" s="224"/>
      <c r="BS47" s="1010"/>
      <c r="BT47" s="1011"/>
      <c r="BU47" s="1011"/>
      <c r="BV47" s="1011"/>
      <c r="BW47" s="1011"/>
      <c r="BX47" s="1011"/>
      <c r="BY47" s="1011"/>
      <c r="BZ47" s="1011"/>
      <c r="CA47" s="1011"/>
      <c r="CB47" s="1011"/>
      <c r="CC47" s="1011"/>
      <c r="CD47" s="1011"/>
      <c r="CE47" s="1011"/>
      <c r="CF47" s="1011"/>
      <c r="CG47" s="1032"/>
      <c r="CH47" s="1007"/>
      <c r="CI47" s="1008"/>
      <c r="CJ47" s="1008"/>
      <c r="CK47" s="1008"/>
      <c r="CL47" s="1009"/>
      <c r="CM47" s="1007"/>
      <c r="CN47" s="1008"/>
      <c r="CO47" s="1008"/>
      <c r="CP47" s="1008"/>
      <c r="CQ47" s="1009"/>
      <c r="CR47" s="1007"/>
      <c r="CS47" s="1008"/>
      <c r="CT47" s="1008"/>
      <c r="CU47" s="1008"/>
      <c r="CV47" s="1009"/>
      <c r="CW47" s="1007"/>
      <c r="CX47" s="1008"/>
      <c r="CY47" s="1008"/>
      <c r="CZ47" s="1008"/>
      <c r="DA47" s="1009"/>
      <c r="DB47" s="1007"/>
      <c r="DC47" s="1008"/>
      <c r="DD47" s="1008"/>
      <c r="DE47" s="1008"/>
      <c r="DF47" s="1009"/>
      <c r="DG47" s="1007"/>
      <c r="DH47" s="1008"/>
      <c r="DI47" s="1008"/>
      <c r="DJ47" s="1008"/>
      <c r="DK47" s="1009"/>
      <c r="DL47" s="1007"/>
      <c r="DM47" s="1008"/>
      <c r="DN47" s="1008"/>
      <c r="DO47" s="1008"/>
      <c r="DP47" s="1009"/>
      <c r="DQ47" s="1007"/>
      <c r="DR47" s="1008"/>
      <c r="DS47" s="1008"/>
      <c r="DT47" s="1008"/>
      <c r="DU47" s="1009"/>
      <c r="DV47" s="1010"/>
      <c r="DW47" s="1011"/>
      <c r="DX47" s="1011"/>
      <c r="DY47" s="1011"/>
      <c r="DZ47" s="1012"/>
      <c r="EA47" s="214"/>
    </row>
    <row r="48" spans="1:131" ht="26.25" customHeight="1" x14ac:dyDescent="0.2">
      <c r="A48" s="223">
        <v>21</v>
      </c>
      <c r="B48" s="1048"/>
      <c r="C48" s="1049"/>
      <c r="D48" s="1049"/>
      <c r="E48" s="1049"/>
      <c r="F48" s="1049"/>
      <c r="G48" s="1049"/>
      <c r="H48" s="1049"/>
      <c r="I48" s="1049"/>
      <c r="J48" s="1049"/>
      <c r="K48" s="1049"/>
      <c r="L48" s="1049"/>
      <c r="M48" s="1049"/>
      <c r="N48" s="1049"/>
      <c r="O48" s="1049"/>
      <c r="P48" s="1050"/>
      <c r="Q48" s="1056"/>
      <c r="R48" s="1057"/>
      <c r="S48" s="1057"/>
      <c r="T48" s="1057"/>
      <c r="U48" s="1057"/>
      <c r="V48" s="1057"/>
      <c r="W48" s="1057"/>
      <c r="X48" s="1057"/>
      <c r="Y48" s="1057"/>
      <c r="Z48" s="1057"/>
      <c r="AA48" s="1057"/>
      <c r="AB48" s="1057"/>
      <c r="AC48" s="1057"/>
      <c r="AD48" s="1057"/>
      <c r="AE48" s="1058"/>
      <c r="AF48" s="1053"/>
      <c r="AG48" s="1054"/>
      <c r="AH48" s="1054"/>
      <c r="AI48" s="1054"/>
      <c r="AJ48" s="1055"/>
      <c r="AK48" s="995"/>
      <c r="AL48" s="986"/>
      <c r="AM48" s="986"/>
      <c r="AN48" s="986"/>
      <c r="AO48" s="986"/>
      <c r="AP48" s="986"/>
      <c r="AQ48" s="986"/>
      <c r="AR48" s="986"/>
      <c r="AS48" s="986"/>
      <c r="AT48" s="986"/>
      <c r="AU48" s="986"/>
      <c r="AV48" s="986"/>
      <c r="AW48" s="986"/>
      <c r="AX48" s="986"/>
      <c r="AY48" s="986"/>
      <c r="AZ48" s="1059"/>
      <c r="BA48" s="1059"/>
      <c r="BB48" s="1059"/>
      <c r="BC48" s="1059"/>
      <c r="BD48" s="1059"/>
      <c r="BE48" s="987"/>
      <c r="BF48" s="987"/>
      <c r="BG48" s="987"/>
      <c r="BH48" s="987"/>
      <c r="BI48" s="988"/>
      <c r="BJ48" s="216"/>
      <c r="BK48" s="216"/>
      <c r="BL48" s="216"/>
      <c r="BM48" s="216"/>
      <c r="BN48" s="216"/>
      <c r="BO48" s="226"/>
      <c r="BP48" s="226"/>
      <c r="BQ48" s="223">
        <v>42</v>
      </c>
      <c r="BR48" s="224"/>
      <c r="BS48" s="1010"/>
      <c r="BT48" s="1011"/>
      <c r="BU48" s="1011"/>
      <c r="BV48" s="1011"/>
      <c r="BW48" s="1011"/>
      <c r="BX48" s="1011"/>
      <c r="BY48" s="1011"/>
      <c r="BZ48" s="1011"/>
      <c r="CA48" s="1011"/>
      <c r="CB48" s="1011"/>
      <c r="CC48" s="1011"/>
      <c r="CD48" s="1011"/>
      <c r="CE48" s="1011"/>
      <c r="CF48" s="1011"/>
      <c r="CG48" s="1032"/>
      <c r="CH48" s="1007"/>
      <c r="CI48" s="1008"/>
      <c r="CJ48" s="1008"/>
      <c r="CK48" s="1008"/>
      <c r="CL48" s="1009"/>
      <c r="CM48" s="1007"/>
      <c r="CN48" s="1008"/>
      <c r="CO48" s="1008"/>
      <c r="CP48" s="1008"/>
      <c r="CQ48" s="1009"/>
      <c r="CR48" s="1007"/>
      <c r="CS48" s="1008"/>
      <c r="CT48" s="1008"/>
      <c r="CU48" s="1008"/>
      <c r="CV48" s="1009"/>
      <c r="CW48" s="1007"/>
      <c r="CX48" s="1008"/>
      <c r="CY48" s="1008"/>
      <c r="CZ48" s="1008"/>
      <c r="DA48" s="1009"/>
      <c r="DB48" s="1007"/>
      <c r="DC48" s="1008"/>
      <c r="DD48" s="1008"/>
      <c r="DE48" s="1008"/>
      <c r="DF48" s="1009"/>
      <c r="DG48" s="1007"/>
      <c r="DH48" s="1008"/>
      <c r="DI48" s="1008"/>
      <c r="DJ48" s="1008"/>
      <c r="DK48" s="1009"/>
      <c r="DL48" s="1007"/>
      <c r="DM48" s="1008"/>
      <c r="DN48" s="1008"/>
      <c r="DO48" s="1008"/>
      <c r="DP48" s="1009"/>
      <c r="DQ48" s="1007"/>
      <c r="DR48" s="1008"/>
      <c r="DS48" s="1008"/>
      <c r="DT48" s="1008"/>
      <c r="DU48" s="1009"/>
      <c r="DV48" s="1010"/>
      <c r="DW48" s="1011"/>
      <c r="DX48" s="1011"/>
      <c r="DY48" s="1011"/>
      <c r="DZ48" s="1012"/>
      <c r="EA48" s="214"/>
    </row>
    <row r="49" spans="1:131" ht="26.25" customHeight="1" x14ac:dyDescent="0.2">
      <c r="A49" s="223">
        <v>22</v>
      </c>
      <c r="B49" s="1048"/>
      <c r="C49" s="1049"/>
      <c r="D49" s="1049"/>
      <c r="E49" s="1049"/>
      <c r="F49" s="1049"/>
      <c r="G49" s="1049"/>
      <c r="H49" s="1049"/>
      <c r="I49" s="1049"/>
      <c r="J49" s="1049"/>
      <c r="K49" s="1049"/>
      <c r="L49" s="1049"/>
      <c r="M49" s="1049"/>
      <c r="N49" s="1049"/>
      <c r="O49" s="1049"/>
      <c r="P49" s="1050"/>
      <c r="Q49" s="1056"/>
      <c r="R49" s="1057"/>
      <c r="S49" s="1057"/>
      <c r="T49" s="1057"/>
      <c r="U49" s="1057"/>
      <c r="V49" s="1057"/>
      <c r="W49" s="1057"/>
      <c r="X49" s="1057"/>
      <c r="Y49" s="1057"/>
      <c r="Z49" s="1057"/>
      <c r="AA49" s="1057"/>
      <c r="AB49" s="1057"/>
      <c r="AC49" s="1057"/>
      <c r="AD49" s="1057"/>
      <c r="AE49" s="1058"/>
      <c r="AF49" s="1053"/>
      <c r="AG49" s="1054"/>
      <c r="AH49" s="1054"/>
      <c r="AI49" s="1054"/>
      <c r="AJ49" s="1055"/>
      <c r="AK49" s="995"/>
      <c r="AL49" s="986"/>
      <c r="AM49" s="986"/>
      <c r="AN49" s="986"/>
      <c r="AO49" s="986"/>
      <c r="AP49" s="986"/>
      <c r="AQ49" s="986"/>
      <c r="AR49" s="986"/>
      <c r="AS49" s="986"/>
      <c r="AT49" s="986"/>
      <c r="AU49" s="986"/>
      <c r="AV49" s="986"/>
      <c r="AW49" s="986"/>
      <c r="AX49" s="986"/>
      <c r="AY49" s="986"/>
      <c r="AZ49" s="1059"/>
      <c r="BA49" s="1059"/>
      <c r="BB49" s="1059"/>
      <c r="BC49" s="1059"/>
      <c r="BD49" s="1059"/>
      <c r="BE49" s="987"/>
      <c r="BF49" s="987"/>
      <c r="BG49" s="987"/>
      <c r="BH49" s="987"/>
      <c r="BI49" s="988"/>
      <c r="BJ49" s="216"/>
      <c r="BK49" s="216"/>
      <c r="BL49" s="216"/>
      <c r="BM49" s="216"/>
      <c r="BN49" s="216"/>
      <c r="BO49" s="226"/>
      <c r="BP49" s="226"/>
      <c r="BQ49" s="223">
        <v>43</v>
      </c>
      <c r="BR49" s="224"/>
      <c r="BS49" s="1010"/>
      <c r="BT49" s="1011"/>
      <c r="BU49" s="1011"/>
      <c r="BV49" s="1011"/>
      <c r="BW49" s="1011"/>
      <c r="BX49" s="1011"/>
      <c r="BY49" s="1011"/>
      <c r="BZ49" s="1011"/>
      <c r="CA49" s="1011"/>
      <c r="CB49" s="1011"/>
      <c r="CC49" s="1011"/>
      <c r="CD49" s="1011"/>
      <c r="CE49" s="1011"/>
      <c r="CF49" s="1011"/>
      <c r="CG49" s="1032"/>
      <c r="CH49" s="1007"/>
      <c r="CI49" s="1008"/>
      <c r="CJ49" s="1008"/>
      <c r="CK49" s="1008"/>
      <c r="CL49" s="1009"/>
      <c r="CM49" s="1007"/>
      <c r="CN49" s="1008"/>
      <c r="CO49" s="1008"/>
      <c r="CP49" s="1008"/>
      <c r="CQ49" s="1009"/>
      <c r="CR49" s="1007"/>
      <c r="CS49" s="1008"/>
      <c r="CT49" s="1008"/>
      <c r="CU49" s="1008"/>
      <c r="CV49" s="1009"/>
      <c r="CW49" s="1007"/>
      <c r="CX49" s="1008"/>
      <c r="CY49" s="1008"/>
      <c r="CZ49" s="1008"/>
      <c r="DA49" s="1009"/>
      <c r="DB49" s="1007"/>
      <c r="DC49" s="1008"/>
      <c r="DD49" s="1008"/>
      <c r="DE49" s="1008"/>
      <c r="DF49" s="1009"/>
      <c r="DG49" s="1007"/>
      <c r="DH49" s="1008"/>
      <c r="DI49" s="1008"/>
      <c r="DJ49" s="1008"/>
      <c r="DK49" s="1009"/>
      <c r="DL49" s="1007"/>
      <c r="DM49" s="1008"/>
      <c r="DN49" s="1008"/>
      <c r="DO49" s="1008"/>
      <c r="DP49" s="1009"/>
      <c r="DQ49" s="1007"/>
      <c r="DR49" s="1008"/>
      <c r="DS49" s="1008"/>
      <c r="DT49" s="1008"/>
      <c r="DU49" s="1009"/>
      <c r="DV49" s="1010"/>
      <c r="DW49" s="1011"/>
      <c r="DX49" s="1011"/>
      <c r="DY49" s="1011"/>
      <c r="DZ49" s="1012"/>
      <c r="EA49" s="214"/>
    </row>
    <row r="50" spans="1:131" ht="26.25" customHeight="1" x14ac:dyDescent="0.2">
      <c r="A50" s="223">
        <v>23</v>
      </c>
      <c r="B50" s="1048"/>
      <c r="C50" s="1049"/>
      <c r="D50" s="1049"/>
      <c r="E50" s="1049"/>
      <c r="F50" s="1049"/>
      <c r="G50" s="1049"/>
      <c r="H50" s="1049"/>
      <c r="I50" s="1049"/>
      <c r="J50" s="1049"/>
      <c r="K50" s="1049"/>
      <c r="L50" s="1049"/>
      <c r="M50" s="1049"/>
      <c r="N50" s="1049"/>
      <c r="O50" s="1049"/>
      <c r="P50" s="1050"/>
      <c r="Q50" s="1051"/>
      <c r="R50" s="1043"/>
      <c r="S50" s="1043"/>
      <c r="T50" s="1043"/>
      <c r="U50" s="1043"/>
      <c r="V50" s="1043"/>
      <c r="W50" s="1043"/>
      <c r="X50" s="1043"/>
      <c r="Y50" s="1043"/>
      <c r="Z50" s="1043"/>
      <c r="AA50" s="1043"/>
      <c r="AB50" s="1043"/>
      <c r="AC50" s="1043"/>
      <c r="AD50" s="1043"/>
      <c r="AE50" s="1052"/>
      <c r="AF50" s="1053"/>
      <c r="AG50" s="1054"/>
      <c r="AH50" s="1054"/>
      <c r="AI50" s="1054"/>
      <c r="AJ50" s="1055"/>
      <c r="AK50" s="1042"/>
      <c r="AL50" s="1043"/>
      <c r="AM50" s="1043"/>
      <c r="AN50" s="1043"/>
      <c r="AO50" s="1043"/>
      <c r="AP50" s="1043"/>
      <c r="AQ50" s="1043"/>
      <c r="AR50" s="1043"/>
      <c r="AS50" s="1043"/>
      <c r="AT50" s="1043"/>
      <c r="AU50" s="1043"/>
      <c r="AV50" s="1043"/>
      <c r="AW50" s="1043"/>
      <c r="AX50" s="1043"/>
      <c r="AY50" s="1043"/>
      <c r="AZ50" s="1044"/>
      <c r="BA50" s="1044"/>
      <c r="BB50" s="1044"/>
      <c r="BC50" s="1044"/>
      <c r="BD50" s="1044"/>
      <c r="BE50" s="987"/>
      <c r="BF50" s="987"/>
      <c r="BG50" s="987"/>
      <c r="BH50" s="987"/>
      <c r="BI50" s="988"/>
      <c r="BJ50" s="216"/>
      <c r="BK50" s="216"/>
      <c r="BL50" s="216"/>
      <c r="BM50" s="216"/>
      <c r="BN50" s="216"/>
      <c r="BO50" s="226"/>
      <c r="BP50" s="226"/>
      <c r="BQ50" s="223">
        <v>44</v>
      </c>
      <c r="BR50" s="224"/>
      <c r="BS50" s="1010"/>
      <c r="BT50" s="1011"/>
      <c r="BU50" s="1011"/>
      <c r="BV50" s="1011"/>
      <c r="BW50" s="1011"/>
      <c r="BX50" s="1011"/>
      <c r="BY50" s="1011"/>
      <c r="BZ50" s="1011"/>
      <c r="CA50" s="1011"/>
      <c r="CB50" s="1011"/>
      <c r="CC50" s="1011"/>
      <c r="CD50" s="1011"/>
      <c r="CE50" s="1011"/>
      <c r="CF50" s="1011"/>
      <c r="CG50" s="1032"/>
      <c r="CH50" s="1007"/>
      <c r="CI50" s="1008"/>
      <c r="CJ50" s="1008"/>
      <c r="CK50" s="1008"/>
      <c r="CL50" s="1009"/>
      <c r="CM50" s="1007"/>
      <c r="CN50" s="1008"/>
      <c r="CO50" s="1008"/>
      <c r="CP50" s="1008"/>
      <c r="CQ50" s="1009"/>
      <c r="CR50" s="1007"/>
      <c r="CS50" s="1008"/>
      <c r="CT50" s="1008"/>
      <c r="CU50" s="1008"/>
      <c r="CV50" s="1009"/>
      <c r="CW50" s="1007"/>
      <c r="CX50" s="1008"/>
      <c r="CY50" s="1008"/>
      <c r="CZ50" s="1008"/>
      <c r="DA50" s="1009"/>
      <c r="DB50" s="1007"/>
      <c r="DC50" s="1008"/>
      <c r="DD50" s="1008"/>
      <c r="DE50" s="1008"/>
      <c r="DF50" s="1009"/>
      <c r="DG50" s="1007"/>
      <c r="DH50" s="1008"/>
      <c r="DI50" s="1008"/>
      <c r="DJ50" s="1008"/>
      <c r="DK50" s="1009"/>
      <c r="DL50" s="1007"/>
      <c r="DM50" s="1008"/>
      <c r="DN50" s="1008"/>
      <c r="DO50" s="1008"/>
      <c r="DP50" s="1009"/>
      <c r="DQ50" s="1007"/>
      <c r="DR50" s="1008"/>
      <c r="DS50" s="1008"/>
      <c r="DT50" s="1008"/>
      <c r="DU50" s="1009"/>
      <c r="DV50" s="1010"/>
      <c r="DW50" s="1011"/>
      <c r="DX50" s="1011"/>
      <c r="DY50" s="1011"/>
      <c r="DZ50" s="1012"/>
      <c r="EA50" s="214"/>
    </row>
    <row r="51" spans="1:131" ht="26.25" customHeight="1" x14ac:dyDescent="0.2">
      <c r="A51" s="223">
        <v>24</v>
      </c>
      <c r="B51" s="1048"/>
      <c r="C51" s="1049"/>
      <c r="D51" s="1049"/>
      <c r="E51" s="1049"/>
      <c r="F51" s="1049"/>
      <c r="G51" s="1049"/>
      <c r="H51" s="1049"/>
      <c r="I51" s="1049"/>
      <c r="J51" s="1049"/>
      <c r="K51" s="1049"/>
      <c r="L51" s="1049"/>
      <c r="M51" s="1049"/>
      <c r="N51" s="1049"/>
      <c r="O51" s="1049"/>
      <c r="P51" s="1050"/>
      <c r="Q51" s="1051"/>
      <c r="R51" s="1043"/>
      <c r="S51" s="1043"/>
      <c r="T51" s="1043"/>
      <c r="U51" s="1043"/>
      <c r="V51" s="1043"/>
      <c r="W51" s="1043"/>
      <c r="X51" s="1043"/>
      <c r="Y51" s="1043"/>
      <c r="Z51" s="1043"/>
      <c r="AA51" s="1043"/>
      <c r="AB51" s="1043"/>
      <c r="AC51" s="1043"/>
      <c r="AD51" s="1043"/>
      <c r="AE51" s="1052"/>
      <c r="AF51" s="1053"/>
      <c r="AG51" s="1054"/>
      <c r="AH51" s="1054"/>
      <c r="AI51" s="1054"/>
      <c r="AJ51" s="1055"/>
      <c r="AK51" s="1042"/>
      <c r="AL51" s="1043"/>
      <c r="AM51" s="1043"/>
      <c r="AN51" s="1043"/>
      <c r="AO51" s="1043"/>
      <c r="AP51" s="1043"/>
      <c r="AQ51" s="1043"/>
      <c r="AR51" s="1043"/>
      <c r="AS51" s="1043"/>
      <c r="AT51" s="1043"/>
      <c r="AU51" s="1043"/>
      <c r="AV51" s="1043"/>
      <c r="AW51" s="1043"/>
      <c r="AX51" s="1043"/>
      <c r="AY51" s="1043"/>
      <c r="AZ51" s="1044"/>
      <c r="BA51" s="1044"/>
      <c r="BB51" s="1044"/>
      <c r="BC51" s="1044"/>
      <c r="BD51" s="1044"/>
      <c r="BE51" s="987"/>
      <c r="BF51" s="987"/>
      <c r="BG51" s="987"/>
      <c r="BH51" s="987"/>
      <c r="BI51" s="988"/>
      <c r="BJ51" s="216"/>
      <c r="BK51" s="216"/>
      <c r="BL51" s="216"/>
      <c r="BM51" s="216"/>
      <c r="BN51" s="216"/>
      <c r="BO51" s="226"/>
      <c r="BP51" s="226"/>
      <c r="BQ51" s="223">
        <v>45</v>
      </c>
      <c r="BR51" s="224"/>
      <c r="BS51" s="1010"/>
      <c r="BT51" s="1011"/>
      <c r="BU51" s="1011"/>
      <c r="BV51" s="1011"/>
      <c r="BW51" s="1011"/>
      <c r="BX51" s="1011"/>
      <c r="BY51" s="1011"/>
      <c r="BZ51" s="1011"/>
      <c r="CA51" s="1011"/>
      <c r="CB51" s="1011"/>
      <c r="CC51" s="1011"/>
      <c r="CD51" s="1011"/>
      <c r="CE51" s="1011"/>
      <c r="CF51" s="1011"/>
      <c r="CG51" s="1032"/>
      <c r="CH51" s="1007"/>
      <c r="CI51" s="1008"/>
      <c r="CJ51" s="1008"/>
      <c r="CK51" s="1008"/>
      <c r="CL51" s="1009"/>
      <c r="CM51" s="1007"/>
      <c r="CN51" s="1008"/>
      <c r="CO51" s="1008"/>
      <c r="CP51" s="1008"/>
      <c r="CQ51" s="1009"/>
      <c r="CR51" s="1007"/>
      <c r="CS51" s="1008"/>
      <c r="CT51" s="1008"/>
      <c r="CU51" s="1008"/>
      <c r="CV51" s="1009"/>
      <c r="CW51" s="1007"/>
      <c r="CX51" s="1008"/>
      <c r="CY51" s="1008"/>
      <c r="CZ51" s="1008"/>
      <c r="DA51" s="1009"/>
      <c r="DB51" s="1007"/>
      <c r="DC51" s="1008"/>
      <c r="DD51" s="1008"/>
      <c r="DE51" s="1008"/>
      <c r="DF51" s="1009"/>
      <c r="DG51" s="1007"/>
      <c r="DH51" s="1008"/>
      <c r="DI51" s="1008"/>
      <c r="DJ51" s="1008"/>
      <c r="DK51" s="1009"/>
      <c r="DL51" s="1007"/>
      <c r="DM51" s="1008"/>
      <c r="DN51" s="1008"/>
      <c r="DO51" s="1008"/>
      <c r="DP51" s="1009"/>
      <c r="DQ51" s="1007"/>
      <c r="DR51" s="1008"/>
      <c r="DS51" s="1008"/>
      <c r="DT51" s="1008"/>
      <c r="DU51" s="1009"/>
      <c r="DV51" s="1010"/>
      <c r="DW51" s="1011"/>
      <c r="DX51" s="1011"/>
      <c r="DY51" s="1011"/>
      <c r="DZ51" s="1012"/>
      <c r="EA51" s="214"/>
    </row>
    <row r="52" spans="1:131" ht="26.25" customHeight="1" x14ac:dyDescent="0.2">
      <c r="A52" s="223">
        <v>25</v>
      </c>
      <c r="B52" s="1048"/>
      <c r="C52" s="1049"/>
      <c r="D52" s="1049"/>
      <c r="E52" s="1049"/>
      <c r="F52" s="1049"/>
      <c r="G52" s="1049"/>
      <c r="H52" s="1049"/>
      <c r="I52" s="1049"/>
      <c r="J52" s="1049"/>
      <c r="K52" s="1049"/>
      <c r="L52" s="1049"/>
      <c r="M52" s="1049"/>
      <c r="N52" s="1049"/>
      <c r="O52" s="1049"/>
      <c r="P52" s="1050"/>
      <c r="Q52" s="1051"/>
      <c r="R52" s="1043"/>
      <c r="S52" s="1043"/>
      <c r="T52" s="1043"/>
      <c r="U52" s="1043"/>
      <c r="V52" s="1043"/>
      <c r="W52" s="1043"/>
      <c r="X52" s="1043"/>
      <c r="Y52" s="1043"/>
      <c r="Z52" s="1043"/>
      <c r="AA52" s="1043"/>
      <c r="AB52" s="1043"/>
      <c r="AC52" s="1043"/>
      <c r="AD52" s="1043"/>
      <c r="AE52" s="1052"/>
      <c r="AF52" s="1053"/>
      <c r="AG52" s="1054"/>
      <c r="AH52" s="1054"/>
      <c r="AI52" s="1054"/>
      <c r="AJ52" s="1055"/>
      <c r="AK52" s="1042"/>
      <c r="AL52" s="1043"/>
      <c r="AM52" s="1043"/>
      <c r="AN52" s="1043"/>
      <c r="AO52" s="1043"/>
      <c r="AP52" s="1043"/>
      <c r="AQ52" s="1043"/>
      <c r="AR52" s="1043"/>
      <c r="AS52" s="1043"/>
      <c r="AT52" s="1043"/>
      <c r="AU52" s="1043"/>
      <c r="AV52" s="1043"/>
      <c r="AW52" s="1043"/>
      <c r="AX52" s="1043"/>
      <c r="AY52" s="1043"/>
      <c r="AZ52" s="1044"/>
      <c r="BA52" s="1044"/>
      <c r="BB52" s="1044"/>
      <c r="BC52" s="1044"/>
      <c r="BD52" s="1044"/>
      <c r="BE52" s="987"/>
      <c r="BF52" s="987"/>
      <c r="BG52" s="987"/>
      <c r="BH52" s="987"/>
      <c r="BI52" s="988"/>
      <c r="BJ52" s="216"/>
      <c r="BK52" s="216"/>
      <c r="BL52" s="216"/>
      <c r="BM52" s="216"/>
      <c r="BN52" s="216"/>
      <c r="BO52" s="226"/>
      <c r="BP52" s="226"/>
      <c r="BQ52" s="223">
        <v>46</v>
      </c>
      <c r="BR52" s="224"/>
      <c r="BS52" s="1010"/>
      <c r="BT52" s="1011"/>
      <c r="BU52" s="1011"/>
      <c r="BV52" s="1011"/>
      <c r="BW52" s="1011"/>
      <c r="BX52" s="1011"/>
      <c r="BY52" s="1011"/>
      <c r="BZ52" s="1011"/>
      <c r="CA52" s="1011"/>
      <c r="CB52" s="1011"/>
      <c r="CC52" s="1011"/>
      <c r="CD52" s="1011"/>
      <c r="CE52" s="1011"/>
      <c r="CF52" s="1011"/>
      <c r="CG52" s="1032"/>
      <c r="CH52" s="1007"/>
      <c r="CI52" s="1008"/>
      <c r="CJ52" s="1008"/>
      <c r="CK52" s="1008"/>
      <c r="CL52" s="1009"/>
      <c r="CM52" s="1007"/>
      <c r="CN52" s="1008"/>
      <c r="CO52" s="1008"/>
      <c r="CP52" s="1008"/>
      <c r="CQ52" s="1009"/>
      <c r="CR52" s="1007"/>
      <c r="CS52" s="1008"/>
      <c r="CT52" s="1008"/>
      <c r="CU52" s="1008"/>
      <c r="CV52" s="1009"/>
      <c r="CW52" s="1007"/>
      <c r="CX52" s="1008"/>
      <c r="CY52" s="1008"/>
      <c r="CZ52" s="1008"/>
      <c r="DA52" s="1009"/>
      <c r="DB52" s="1007"/>
      <c r="DC52" s="1008"/>
      <c r="DD52" s="1008"/>
      <c r="DE52" s="1008"/>
      <c r="DF52" s="1009"/>
      <c r="DG52" s="1007"/>
      <c r="DH52" s="1008"/>
      <c r="DI52" s="1008"/>
      <c r="DJ52" s="1008"/>
      <c r="DK52" s="1009"/>
      <c r="DL52" s="1007"/>
      <c r="DM52" s="1008"/>
      <c r="DN52" s="1008"/>
      <c r="DO52" s="1008"/>
      <c r="DP52" s="1009"/>
      <c r="DQ52" s="1007"/>
      <c r="DR52" s="1008"/>
      <c r="DS52" s="1008"/>
      <c r="DT52" s="1008"/>
      <c r="DU52" s="1009"/>
      <c r="DV52" s="1010"/>
      <c r="DW52" s="1011"/>
      <c r="DX52" s="1011"/>
      <c r="DY52" s="1011"/>
      <c r="DZ52" s="1012"/>
      <c r="EA52" s="214"/>
    </row>
    <row r="53" spans="1:131" ht="26.25" customHeight="1" x14ac:dyDescent="0.2">
      <c r="A53" s="223">
        <v>26</v>
      </c>
      <c r="B53" s="1048"/>
      <c r="C53" s="1049"/>
      <c r="D53" s="1049"/>
      <c r="E53" s="1049"/>
      <c r="F53" s="1049"/>
      <c r="G53" s="1049"/>
      <c r="H53" s="1049"/>
      <c r="I53" s="1049"/>
      <c r="J53" s="1049"/>
      <c r="K53" s="1049"/>
      <c r="L53" s="1049"/>
      <c r="M53" s="1049"/>
      <c r="N53" s="1049"/>
      <c r="O53" s="1049"/>
      <c r="P53" s="1050"/>
      <c r="Q53" s="1051"/>
      <c r="R53" s="1043"/>
      <c r="S53" s="1043"/>
      <c r="T53" s="1043"/>
      <c r="U53" s="1043"/>
      <c r="V53" s="1043"/>
      <c r="W53" s="1043"/>
      <c r="X53" s="1043"/>
      <c r="Y53" s="1043"/>
      <c r="Z53" s="1043"/>
      <c r="AA53" s="1043"/>
      <c r="AB53" s="1043"/>
      <c r="AC53" s="1043"/>
      <c r="AD53" s="1043"/>
      <c r="AE53" s="1052"/>
      <c r="AF53" s="1053"/>
      <c r="AG53" s="1054"/>
      <c r="AH53" s="1054"/>
      <c r="AI53" s="1054"/>
      <c r="AJ53" s="1055"/>
      <c r="AK53" s="1042"/>
      <c r="AL53" s="1043"/>
      <c r="AM53" s="1043"/>
      <c r="AN53" s="1043"/>
      <c r="AO53" s="1043"/>
      <c r="AP53" s="1043"/>
      <c r="AQ53" s="1043"/>
      <c r="AR53" s="1043"/>
      <c r="AS53" s="1043"/>
      <c r="AT53" s="1043"/>
      <c r="AU53" s="1043"/>
      <c r="AV53" s="1043"/>
      <c r="AW53" s="1043"/>
      <c r="AX53" s="1043"/>
      <c r="AY53" s="1043"/>
      <c r="AZ53" s="1044"/>
      <c r="BA53" s="1044"/>
      <c r="BB53" s="1044"/>
      <c r="BC53" s="1044"/>
      <c r="BD53" s="1044"/>
      <c r="BE53" s="987"/>
      <c r="BF53" s="987"/>
      <c r="BG53" s="987"/>
      <c r="BH53" s="987"/>
      <c r="BI53" s="988"/>
      <c r="BJ53" s="216"/>
      <c r="BK53" s="216"/>
      <c r="BL53" s="216"/>
      <c r="BM53" s="216"/>
      <c r="BN53" s="216"/>
      <c r="BO53" s="226"/>
      <c r="BP53" s="226"/>
      <c r="BQ53" s="223">
        <v>47</v>
      </c>
      <c r="BR53" s="224"/>
      <c r="BS53" s="1010"/>
      <c r="BT53" s="1011"/>
      <c r="BU53" s="1011"/>
      <c r="BV53" s="1011"/>
      <c r="BW53" s="1011"/>
      <c r="BX53" s="1011"/>
      <c r="BY53" s="1011"/>
      <c r="BZ53" s="1011"/>
      <c r="CA53" s="1011"/>
      <c r="CB53" s="1011"/>
      <c r="CC53" s="1011"/>
      <c r="CD53" s="1011"/>
      <c r="CE53" s="1011"/>
      <c r="CF53" s="1011"/>
      <c r="CG53" s="1032"/>
      <c r="CH53" s="1007"/>
      <c r="CI53" s="1008"/>
      <c r="CJ53" s="1008"/>
      <c r="CK53" s="1008"/>
      <c r="CL53" s="1009"/>
      <c r="CM53" s="1007"/>
      <c r="CN53" s="1008"/>
      <c r="CO53" s="1008"/>
      <c r="CP53" s="1008"/>
      <c r="CQ53" s="1009"/>
      <c r="CR53" s="1007"/>
      <c r="CS53" s="1008"/>
      <c r="CT53" s="1008"/>
      <c r="CU53" s="1008"/>
      <c r="CV53" s="1009"/>
      <c r="CW53" s="1007"/>
      <c r="CX53" s="1008"/>
      <c r="CY53" s="1008"/>
      <c r="CZ53" s="1008"/>
      <c r="DA53" s="1009"/>
      <c r="DB53" s="1007"/>
      <c r="DC53" s="1008"/>
      <c r="DD53" s="1008"/>
      <c r="DE53" s="1008"/>
      <c r="DF53" s="1009"/>
      <c r="DG53" s="1007"/>
      <c r="DH53" s="1008"/>
      <c r="DI53" s="1008"/>
      <c r="DJ53" s="1008"/>
      <c r="DK53" s="1009"/>
      <c r="DL53" s="1007"/>
      <c r="DM53" s="1008"/>
      <c r="DN53" s="1008"/>
      <c r="DO53" s="1008"/>
      <c r="DP53" s="1009"/>
      <c r="DQ53" s="1007"/>
      <c r="DR53" s="1008"/>
      <c r="DS53" s="1008"/>
      <c r="DT53" s="1008"/>
      <c r="DU53" s="1009"/>
      <c r="DV53" s="1010"/>
      <c r="DW53" s="1011"/>
      <c r="DX53" s="1011"/>
      <c r="DY53" s="1011"/>
      <c r="DZ53" s="1012"/>
      <c r="EA53" s="214"/>
    </row>
    <row r="54" spans="1:131" ht="26.25" customHeight="1" x14ac:dyDescent="0.2">
      <c r="A54" s="223">
        <v>27</v>
      </c>
      <c r="B54" s="1048"/>
      <c r="C54" s="1049"/>
      <c r="D54" s="1049"/>
      <c r="E54" s="1049"/>
      <c r="F54" s="1049"/>
      <c r="G54" s="1049"/>
      <c r="H54" s="1049"/>
      <c r="I54" s="1049"/>
      <c r="J54" s="1049"/>
      <c r="K54" s="1049"/>
      <c r="L54" s="1049"/>
      <c r="M54" s="1049"/>
      <c r="N54" s="1049"/>
      <c r="O54" s="1049"/>
      <c r="P54" s="1050"/>
      <c r="Q54" s="1051"/>
      <c r="R54" s="1043"/>
      <c r="S54" s="1043"/>
      <c r="T54" s="1043"/>
      <c r="U54" s="1043"/>
      <c r="V54" s="1043"/>
      <c r="W54" s="1043"/>
      <c r="X54" s="1043"/>
      <c r="Y54" s="1043"/>
      <c r="Z54" s="1043"/>
      <c r="AA54" s="1043"/>
      <c r="AB54" s="1043"/>
      <c r="AC54" s="1043"/>
      <c r="AD54" s="1043"/>
      <c r="AE54" s="1052"/>
      <c r="AF54" s="1053"/>
      <c r="AG54" s="1054"/>
      <c r="AH54" s="1054"/>
      <c r="AI54" s="1054"/>
      <c r="AJ54" s="1055"/>
      <c r="AK54" s="1042"/>
      <c r="AL54" s="1043"/>
      <c r="AM54" s="1043"/>
      <c r="AN54" s="1043"/>
      <c r="AO54" s="1043"/>
      <c r="AP54" s="1043"/>
      <c r="AQ54" s="1043"/>
      <c r="AR54" s="1043"/>
      <c r="AS54" s="1043"/>
      <c r="AT54" s="1043"/>
      <c r="AU54" s="1043"/>
      <c r="AV54" s="1043"/>
      <c r="AW54" s="1043"/>
      <c r="AX54" s="1043"/>
      <c r="AY54" s="1043"/>
      <c r="AZ54" s="1044"/>
      <c r="BA54" s="1044"/>
      <c r="BB54" s="1044"/>
      <c r="BC54" s="1044"/>
      <c r="BD54" s="1044"/>
      <c r="BE54" s="987"/>
      <c r="BF54" s="987"/>
      <c r="BG54" s="987"/>
      <c r="BH54" s="987"/>
      <c r="BI54" s="988"/>
      <c r="BJ54" s="216"/>
      <c r="BK54" s="216"/>
      <c r="BL54" s="216"/>
      <c r="BM54" s="216"/>
      <c r="BN54" s="216"/>
      <c r="BO54" s="226"/>
      <c r="BP54" s="226"/>
      <c r="BQ54" s="223">
        <v>48</v>
      </c>
      <c r="BR54" s="224"/>
      <c r="BS54" s="1010"/>
      <c r="BT54" s="1011"/>
      <c r="BU54" s="1011"/>
      <c r="BV54" s="1011"/>
      <c r="BW54" s="1011"/>
      <c r="BX54" s="1011"/>
      <c r="BY54" s="1011"/>
      <c r="BZ54" s="1011"/>
      <c r="CA54" s="1011"/>
      <c r="CB54" s="1011"/>
      <c r="CC54" s="1011"/>
      <c r="CD54" s="1011"/>
      <c r="CE54" s="1011"/>
      <c r="CF54" s="1011"/>
      <c r="CG54" s="1032"/>
      <c r="CH54" s="1007"/>
      <c r="CI54" s="1008"/>
      <c r="CJ54" s="1008"/>
      <c r="CK54" s="1008"/>
      <c r="CL54" s="1009"/>
      <c r="CM54" s="1007"/>
      <c r="CN54" s="1008"/>
      <c r="CO54" s="1008"/>
      <c r="CP54" s="1008"/>
      <c r="CQ54" s="1009"/>
      <c r="CR54" s="1007"/>
      <c r="CS54" s="1008"/>
      <c r="CT54" s="1008"/>
      <c r="CU54" s="1008"/>
      <c r="CV54" s="1009"/>
      <c r="CW54" s="1007"/>
      <c r="CX54" s="1008"/>
      <c r="CY54" s="1008"/>
      <c r="CZ54" s="1008"/>
      <c r="DA54" s="1009"/>
      <c r="DB54" s="1007"/>
      <c r="DC54" s="1008"/>
      <c r="DD54" s="1008"/>
      <c r="DE54" s="1008"/>
      <c r="DF54" s="1009"/>
      <c r="DG54" s="1007"/>
      <c r="DH54" s="1008"/>
      <c r="DI54" s="1008"/>
      <c r="DJ54" s="1008"/>
      <c r="DK54" s="1009"/>
      <c r="DL54" s="1007"/>
      <c r="DM54" s="1008"/>
      <c r="DN54" s="1008"/>
      <c r="DO54" s="1008"/>
      <c r="DP54" s="1009"/>
      <c r="DQ54" s="1007"/>
      <c r="DR54" s="1008"/>
      <c r="DS54" s="1008"/>
      <c r="DT54" s="1008"/>
      <c r="DU54" s="1009"/>
      <c r="DV54" s="1010"/>
      <c r="DW54" s="1011"/>
      <c r="DX54" s="1011"/>
      <c r="DY54" s="1011"/>
      <c r="DZ54" s="1012"/>
      <c r="EA54" s="214"/>
    </row>
    <row r="55" spans="1:131" ht="26.25" customHeight="1" x14ac:dyDescent="0.2">
      <c r="A55" s="223">
        <v>28</v>
      </c>
      <c r="B55" s="1048"/>
      <c r="C55" s="1049"/>
      <c r="D55" s="1049"/>
      <c r="E55" s="1049"/>
      <c r="F55" s="1049"/>
      <c r="G55" s="1049"/>
      <c r="H55" s="1049"/>
      <c r="I55" s="1049"/>
      <c r="J55" s="1049"/>
      <c r="K55" s="1049"/>
      <c r="L55" s="1049"/>
      <c r="M55" s="1049"/>
      <c r="N55" s="1049"/>
      <c r="O55" s="1049"/>
      <c r="P55" s="1050"/>
      <c r="Q55" s="1051"/>
      <c r="R55" s="1043"/>
      <c r="S55" s="1043"/>
      <c r="T55" s="1043"/>
      <c r="U55" s="1043"/>
      <c r="V55" s="1043"/>
      <c r="W55" s="1043"/>
      <c r="X55" s="1043"/>
      <c r="Y55" s="1043"/>
      <c r="Z55" s="1043"/>
      <c r="AA55" s="1043"/>
      <c r="AB55" s="1043"/>
      <c r="AC55" s="1043"/>
      <c r="AD55" s="1043"/>
      <c r="AE55" s="1052"/>
      <c r="AF55" s="1053"/>
      <c r="AG55" s="1054"/>
      <c r="AH55" s="1054"/>
      <c r="AI55" s="1054"/>
      <c r="AJ55" s="1055"/>
      <c r="AK55" s="1042"/>
      <c r="AL55" s="1043"/>
      <c r="AM55" s="1043"/>
      <c r="AN55" s="1043"/>
      <c r="AO55" s="1043"/>
      <c r="AP55" s="1043"/>
      <c r="AQ55" s="1043"/>
      <c r="AR55" s="1043"/>
      <c r="AS55" s="1043"/>
      <c r="AT55" s="1043"/>
      <c r="AU55" s="1043"/>
      <c r="AV55" s="1043"/>
      <c r="AW55" s="1043"/>
      <c r="AX55" s="1043"/>
      <c r="AY55" s="1043"/>
      <c r="AZ55" s="1044"/>
      <c r="BA55" s="1044"/>
      <c r="BB55" s="1044"/>
      <c r="BC55" s="1044"/>
      <c r="BD55" s="1044"/>
      <c r="BE55" s="987"/>
      <c r="BF55" s="987"/>
      <c r="BG55" s="987"/>
      <c r="BH55" s="987"/>
      <c r="BI55" s="988"/>
      <c r="BJ55" s="216"/>
      <c r="BK55" s="216"/>
      <c r="BL55" s="216"/>
      <c r="BM55" s="216"/>
      <c r="BN55" s="216"/>
      <c r="BO55" s="226"/>
      <c r="BP55" s="226"/>
      <c r="BQ55" s="223">
        <v>49</v>
      </c>
      <c r="BR55" s="224"/>
      <c r="BS55" s="1010"/>
      <c r="BT55" s="1011"/>
      <c r="BU55" s="1011"/>
      <c r="BV55" s="1011"/>
      <c r="BW55" s="1011"/>
      <c r="BX55" s="1011"/>
      <c r="BY55" s="1011"/>
      <c r="BZ55" s="1011"/>
      <c r="CA55" s="1011"/>
      <c r="CB55" s="1011"/>
      <c r="CC55" s="1011"/>
      <c r="CD55" s="1011"/>
      <c r="CE55" s="1011"/>
      <c r="CF55" s="1011"/>
      <c r="CG55" s="1032"/>
      <c r="CH55" s="1007"/>
      <c r="CI55" s="1008"/>
      <c r="CJ55" s="1008"/>
      <c r="CK55" s="1008"/>
      <c r="CL55" s="1009"/>
      <c r="CM55" s="1007"/>
      <c r="CN55" s="1008"/>
      <c r="CO55" s="1008"/>
      <c r="CP55" s="1008"/>
      <c r="CQ55" s="1009"/>
      <c r="CR55" s="1007"/>
      <c r="CS55" s="1008"/>
      <c r="CT55" s="1008"/>
      <c r="CU55" s="1008"/>
      <c r="CV55" s="1009"/>
      <c r="CW55" s="1007"/>
      <c r="CX55" s="1008"/>
      <c r="CY55" s="1008"/>
      <c r="CZ55" s="1008"/>
      <c r="DA55" s="1009"/>
      <c r="DB55" s="1007"/>
      <c r="DC55" s="1008"/>
      <c r="DD55" s="1008"/>
      <c r="DE55" s="1008"/>
      <c r="DF55" s="1009"/>
      <c r="DG55" s="1007"/>
      <c r="DH55" s="1008"/>
      <c r="DI55" s="1008"/>
      <c r="DJ55" s="1008"/>
      <c r="DK55" s="1009"/>
      <c r="DL55" s="1007"/>
      <c r="DM55" s="1008"/>
      <c r="DN55" s="1008"/>
      <c r="DO55" s="1008"/>
      <c r="DP55" s="1009"/>
      <c r="DQ55" s="1007"/>
      <c r="DR55" s="1008"/>
      <c r="DS55" s="1008"/>
      <c r="DT55" s="1008"/>
      <c r="DU55" s="1009"/>
      <c r="DV55" s="1010"/>
      <c r="DW55" s="1011"/>
      <c r="DX55" s="1011"/>
      <c r="DY55" s="1011"/>
      <c r="DZ55" s="1012"/>
      <c r="EA55" s="214"/>
    </row>
    <row r="56" spans="1:131" ht="26.25" customHeight="1" x14ac:dyDescent="0.2">
      <c r="A56" s="223">
        <v>29</v>
      </c>
      <c r="B56" s="1048"/>
      <c r="C56" s="1049"/>
      <c r="D56" s="1049"/>
      <c r="E56" s="1049"/>
      <c r="F56" s="1049"/>
      <c r="G56" s="1049"/>
      <c r="H56" s="1049"/>
      <c r="I56" s="1049"/>
      <c r="J56" s="1049"/>
      <c r="K56" s="1049"/>
      <c r="L56" s="1049"/>
      <c r="M56" s="1049"/>
      <c r="N56" s="1049"/>
      <c r="O56" s="1049"/>
      <c r="P56" s="1050"/>
      <c r="Q56" s="1051"/>
      <c r="R56" s="1043"/>
      <c r="S56" s="1043"/>
      <c r="T56" s="1043"/>
      <c r="U56" s="1043"/>
      <c r="V56" s="1043"/>
      <c r="W56" s="1043"/>
      <c r="X56" s="1043"/>
      <c r="Y56" s="1043"/>
      <c r="Z56" s="1043"/>
      <c r="AA56" s="1043"/>
      <c r="AB56" s="1043"/>
      <c r="AC56" s="1043"/>
      <c r="AD56" s="1043"/>
      <c r="AE56" s="1052"/>
      <c r="AF56" s="1053"/>
      <c r="AG56" s="1054"/>
      <c r="AH56" s="1054"/>
      <c r="AI56" s="1054"/>
      <c r="AJ56" s="1055"/>
      <c r="AK56" s="1042"/>
      <c r="AL56" s="1043"/>
      <c r="AM56" s="1043"/>
      <c r="AN56" s="1043"/>
      <c r="AO56" s="1043"/>
      <c r="AP56" s="1043"/>
      <c r="AQ56" s="1043"/>
      <c r="AR56" s="1043"/>
      <c r="AS56" s="1043"/>
      <c r="AT56" s="1043"/>
      <c r="AU56" s="1043"/>
      <c r="AV56" s="1043"/>
      <c r="AW56" s="1043"/>
      <c r="AX56" s="1043"/>
      <c r="AY56" s="1043"/>
      <c r="AZ56" s="1044"/>
      <c r="BA56" s="1044"/>
      <c r="BB56" s="1044"/>
      <c r="BC56" s="1044"/>
      <c r="BD56" s="1044"/>
      <c r="BE56" s="987"/>
      <c r="BF56" s="987"/>
      <c r="BG56" s="987"/>
      <c r="BH56" s="987"/>
      <c r="BI56" s="988"/>
      <c r="BJ56" s="216"/>
      <c r="BK56" s="216"/>
      <c r="BL56" s="216"/>
      <c r="BM56" s="216"/>
      <c r="BN56" s="216"/>
      <c r="BO56" s="226"/>
      <c r="BP56" s="226"/>
      <c r="BQ56" s="223">
        <v>50</v>
      </c>
      <c r="BR56" s="224"/>
      <c r="BS56" s="1010"/>
      <c r="BT56" s="1011"/>
      <c r="BU56" s="1011"/>
      <c r="BV56" s="1011"/>
      <c r="BW56" s="1011"/>
      <c r="BX56" s="1011"/>
      <c r="BY56" s="1011"/>
      <c r="BZ56" s="1011"/>
      <c r="CA56" s="1011"/>
      <c r="CB56" s="1011"/>
      <c r="CC56" s="1011"/>
      <c r="CD56" s="1011"/>
      <c r="CE56" s="1011"/>
      <c r="CF56" s="1011"/>
      <c r="CG56" s="1032"/>
      <c r="CH56" s="1007"/>
      <c r="CI56" s="1008"/>
      <c r="CJ56" s="1008"/>
      <c r="CK56" s="1008"/>
      <c r="CL56" s="1009"/>
      <c r="CM56" s="1007"/>
      <c r="CN56" s="1008"/>
      <c r="CO56" s="1008"/>
      <c r="CP56" s="1008"/>
      <c r="CQ56" s="1009"/>
      <c r="CR56" s="1007"/>
      <c r="CS56" s="1008"/>
      <c r="CT56" s="1008"/>
      <c r="CU56" s="1008"/>
      <c r="CV56" s="1009"/>
      <c r="CW56" s="1007"/>
      <c r="CX56" s="1008"/>
      <c r="CY56" s="1008"/>
      <c r="CZ56" s="1008"/>
      <c r="DA56" s="1009"/>
      <c r="DB56" s="1007"/>
      <c r="DC56" s="1008"/>
      <c r="DD56" s="1008"/>
      <c r="DE56" s="1008"/>
      <c r="DF56" s="1009"/>
      <c r="DG56" s="1007"/>
      <c r="DH56" s="1008"/>
      <c r="DI56" s="1008"/>
      <c r="DJ56" s="1008"/>
      <c r="DK56" s="1009"/>
      <c r="DL56" s="1007"/>
      <c r="DM56" s="1008"/>
      <c r="DN56" s="1008"/>
      <c r="DO56" s="1008"/>
      <c r="DP56" s="1009"/>
      <c r="DQ56" s="1007"/>
      <c r="DR56" s="1008"/>
      <c r="DS56" s="1008"/>
      <c r="DT56" s="1008"/>
      <c r="DU56" s="1009"/>
      <c r="DV56" s="1010"/>
      <c r="DW56" s="1011"/>
      <c r="DX56" s="1011"/>
      <c r="DY56" s="1011"/>
      <c r="DZ56" s="1012"/>
      <c r="EA56" s="214"/>
    </row>
    <row r="57" spans="1:131" ht="26.25" customHeight="1" x14ac:dyDescent="0.2">
      <c r="A57" s="223">
        <v>30</v>
      </c>
      <c r="B57" s="1048"/>
      <c r="C57" s="1049"/>
      <c r="D57" s="1049"/>
      <c r="E57" s="1049"/>
      <c r="F57" s="1049"/>
      <c r="G57" s="1049"/>
      <c r="H57" s="1049"/>
      <c r="I57" s="1049"/>
      <c r="J57" s="1049"/>
      <c r="K57" s="1049"/>
      <c r="L57" s="1049"/>
      <c r="M57" s="1049"/>
      <c r="N57" s="1049"/>
      <c r="O57" s="1049"/>
      <c r="P57" s="1050"/>
      <c r="Q57" s="1051"/>
      <c r="R57" s="1043"/>
      <c r="S57" s="1043"/>
      <c r="T57" s="1043"/>
      <c r="U57" s="1043"/>
      <c r="V57" s="1043"/>
      <c r="W57" s="1043"/>
      <c r="X57" s="1043"/>
      <c r="Y57" s="1043"/>
      <c r="Z57" s="1043"/>
      <c r="AA57" s="1043"/>
      <c r="AB57" s="1043"/>
      <c r="AC57" s="1043"/>
      <c r="AD57" s="1043"/>
      <c r="AE57" s="1052"/>
      <c r="AF57" s="1053"/>
      <c r="AG57" s="1054"/>
      <c r="AH57" s="1054"/>
      <c r="AI57" s="1054"/>
      <c r="AJ57" s="1055"/>
      <c r="AK57" s="1042"/>
      <c r="AL57" s="1043"/>
      <c r="AM57" s="1043"/>
      <c r="AN57" s="1043"/>
      <c r="AO57" s="1043"/>
      <c r="AP57" s="1043"/>
      <c r="AQ57" s="1043"/>
      <c r="AR57" s="1043"/>
      <c r="AS57" s="1043"/>
      <c r="AT57" s="1043"/>
      <c r="AU57" s="1043"/>
      <c r="AV57" s="1043"/>
      <c r="AW57" s="1043"/>
      <c r="AX57" s="1043"/>
      <c r="AY57" s="1043"/>
      <c r="AZ57" s="1044"/>
      <c r="BA57" s="1044"/>
      <c r="BB57" s="1044"/>
      <c r="BC57" s="1044"/>
      <c r="BD57" s="1044"/>
      <c r="BE57" s="987"/>
      <c r="BF57" s="987"/>
      <c r="BG57" s="987"/>
      <c r="BH57" s="987"/>
      <c r="BI57" s="988"/>
      <c r="BJ57" s="216"/>
      <c r="BK57" s="216"/>
      <c r="BL57" s="216"/>
      <c r="BM57" s="216"/>
      <c r="BN57" s="216"/>
      <c r="BO57" s="226"/>
      <c r="BP57" s="226"/>
      <c r="BQ57" s="223">
        <v>51</v>
      </c>
      <c r="BR57" s="224"/>
      <c r="BS57" s="1010"/>
      <c r="BT57" s="1011"/>
      <c r="BU57" s="1011"/>
      <c r="BV57" s="1011"/>
      <c r="BW57" s="1011"/>
      <c r="BX57" s="1011"/>
      <c r="BY57" s="1011"/>
      <c r="BZ57" s="1011"/>
      <c r="CA57" s="1011"/>
      <c r="CB57" s="1011"/>
      <c r="CC57" s="1011"/>
      <c r="CD57" s="1011"/>
      <c r="CE57" s="1011"/>
      <c r="CF57" s="1011"/>
      <c r="CG57" s="1032"/>
      <c r="CH57" s="1007"/>
      <c r="CI57" s="1008"/>
      <c r="CJ57" s="1008"/>
      <c r="CK57" s="1008"/>
      <c r="CL57" s="1009"/>
      <c r="CM57" s="1007"/>
      <c r="CN57" s="1008"/>
      <c r="CO57" s="1008"/>
      <c r="CP57" s="1008"/>
      <c r="CQ57" s="1009"/>
      <c r="CR57" s="1007"/>
      <c r="CS57" s="1008"/>
      <c r="CT57" s="1008"/>
      <c r="CU57" s="1008"/>
      <c r="CV57" s="1009"/>
      <c r="CW57" s="1007"/>
      <c r="CX57" s="1008"/>
      <c r="CY57" s="1008"/>
      <c r="CZ57" s="1008"/>
      <c r="DA57" s="1009"/>
      <c r="DB57" s="1007"/>
      <c r="DC57" s="1008"/>
      <c r="DD57" s="1008"/>
      <c r="DE57" s="1008"/>
      <c r="DF57" s="1009"/>
      <c r="DG57" s="1007"/>
      <c r="DH57" s="1008"/>
      <c r="DI57" s="1008"/>
      <c r="DJ57" s="1008"/>
      <c r="DK57" s="1009"/>
      <c r="DL57" s="1007"/>
      <c r="DM57" s="1008"/>
      <c r="DN57" s="1008"/>
      <c r="DO57" s="1008"/>
      <c r="DP57" s="1009"/>
      <c r="DQ57" s="1007"/>
      <c r="DR57" s="1008"/>
      <c r="DS57" s="1008"/>
      <c r="DT57" s="1008"/>
      <c r="DU57" s="1009"/>
      <c r="DV57" s="1010"/>
      <c r="DW57" s="1011"/>
      <c r="DX57" s="1011"/>
      <c r="DY57" s="1011"/>
      <c r="DZ57" s="1012"/>
      <c r="EA57" s="214"/>
    </row>
    <row r="58" spans="1:131" ht="26.25" customHeight="1" x14ac:dyDescent="0.2">
      <c r="A58" s="223">
        <v>31</v>
      </c>
      <c r="B58" s="1048"/>
      <c r="C58" s="1049"/>
      <c r="D58" s="1049"/>
      <c r="E58" s="1049"/>
      <c r="F58" s="1049"/>
      <c r="G58" s="1049"/>
      <c r="H58" s="1049"/>
      <c r="I58" s="1049"/>
      <c r="J58" s="1049"/>
      <c r="K58" s="1049"/>
      <c r="L58" s="1049"/>
      <c r="M58" s="1049"/>
      <c r="N58" s="1049"/>
      <c r="O58" s="1049"/>
      <c r="P58" s="1050"/>
      <c r="Q58" s="1051"/>
      <c r="R58" s="1043"/>
      <c r="S58" s="1043"/>
      <c r="T58" s="1043"/>
      <c r="U58" s="1043"/>
      <c r="V58" s="1043"/>
      <c r="W58" s="1043"/>
      <c r="X58" s="1043"/>
      <c r="Y58" s="1043"/>
      <c r="Z58" s="1043"/>
      <c r="AA58" s="1043"/>
      <c r="AB58" s="1043"/>
      <c r="AC58" s="1043"/>
      <c r="AD58" s="1043"/>
      <c r="AE58" s="1052"/>
      <c r="AF58" s="1053"/>
      <c r="AG58" s="1054"/>
      <c r="AH58" s="1054"/>
      <c r="AI58" s="1054"/>
      <c r="AJ58" s="1055"/>
      <c r="AK58" s="1042"/>
      <c r="AL58" s="1043"/>
      <c r="AM58" s="1043"/>
      <c r="AN58" s="1043"/>
      <c r="AO58" s="1043"/>
      <c r="AP58" s="1043"/>
      <c r="AQ58" s="1043"/>
      <c r="AR58" s="1043"/>
      <c r="AS58" s="1043"/>
      <c r="AT58" s="1043"/>
      <c r="AU58" s="1043"/>
      <c r="AV58" s="1043"/>
      <c r="AW58" s="1043"/>
      <c r="AX58" s="1043"/>
      <c r="AY58" s="1043"/>
      <c r="AZ58" s="1044"/>
      <c r="BA58" s="1044"/>
      <c r="BB58" s="1044"/>
      <c r="BC58" s="1044"/>
      <c r="BD58" s="1044"/>
      <c r="BE58" s="987"/>
      <c r="BF58" s="987"/>
      <c r="BG58" s="987"/>
      <c r="BH58" s="987"/>
      <c r="BI58" s="988"/>
      <c r="BJ58" s="216"/>
      <c r="BK58" s="216"/>
      <c r="BL58" s="216"/>
      <c r="BM58" s="216"/>
      <c r="BN58" s="216"/>
      <c r="BO58" s="226"/>
      <c r="BP58" s="226"/>
      <c r="BQ58" s="223">
        <v>52</v>
      </c>
      <c r="BR58" s="224"/>
      <c r="BS58" s="1010"/>
      <c r="BT58" s="1011"/>
      <c r="BU58" s="1011"/>
      <c r="BV58" s="1011"/>
      <c r="BW58" s="1011"/>
      <c r="BX58" s="1011"/>
      <c r="BY58" s="1011"/>
      <c r="BZ58" s="1011"/>
      <c r="CA58" s="1011"/>
      <c r="CB58" s="1011"/>
      <c r="CC58" s="1011"/>
      <c r="CD58" s="1011"/>
      <c r="CE58" s="1011"/>
      <c r="CF58" s="1011"/>
      <c r="CG58" s="1032"/>
      <c r="CH58" s="1007"/>
      <c r="CI58" s="1008"/>
      <c r="CJ58" s="1008"/>
      <c r="CK58" s="1008"/>
      <c r="CL58" s="1009"/>
      <c r="CM58" s="1007"/>
      <c r="CN58" s="1008"/>
      <c r="CO58" s="1008"/>
      <c r="CP58" s="1008"/>
      <c r="CQ58" s="1009"/>
      <c r="CR58" s="1007"/>
      <c r="CS58" s="1008"/>
      <c r="CT58" s="1008"/>
      <c r="CU58" s="1008"/>
      <c r="CV58" s="1009"/>
      <c r="CW58" s="1007"/>
      <c r="CX58" s="1008"/>
      <c r="CY58" s="1008"/>
      <c r="CZ58" s="1008"/>
      <c r="DA58" s="1009"/>
      <c r="DB58" s="1007"/>
      <c r="DC58" s="1008"/>
      <c r="DD58" s="1008"/>
      <c r="DE58" s="1008"/>
      <c r="DF58" s="1009"/>
      <c r="DG58" s="1007"/>
      <c r="DH58" s="1008"/>
      <c r="DI58" s="1008"/>
      <c r="DJ58" s="1008"/>
      <c r="DK58" s="1009"/>
      <c r="DL58" s="1007"/>
      <c r="DM58" s="1008"/>
      <c r="DN58" s="1008"/>
      <c r="DO58" s="1008"/>
      <c r="DP58" s="1009"/>
      <c r="DQ58" s="1007"/>
      <c r="DR58" s="1008"/>
      <c r="DS58" s="1008"/>
      <c r="DT58" s="1008"/>
      <c r="DU58" s="1009"/>
      <c r="DV58" s="1010"/>
      <c r="DW58" s="1011"/>
      <c r="DX58" s="1011"/>
      <c r="DY58" s="1011"/>
      <c r="DZ58" s="1012"/>
      <c r="EA58" s="214"/>
    </row>
    <row r="59" spans="1:131" ht="26.25" customHeight="1" x14ac:dyDescent="0.2">
      <c r="A59" s="223">
        <v>32</v>
      </c>
      <c r="B59" s="1048"/>
      <c r="C59" s="1049"/>
      <c r="D59" s="1049"/>
      <c r="E59" s="1049"/>
      <c r="F59" s="1049"/>
      <c r="G59" s="1049"/>
      <c r="H59" s="1049"/>
      <c r="I59" s="1049"/>
      <c r="J59" s="1049"/>
      <c r="K59" s="1049"/>
      <c r="L59" s="1049"/>
      <c r="M59" s="1049"/>
      <c r="N59" s="1049"/>
      <c r="O59" s="1049"/>
      <c r="P59" s="1050"/>
      <c r="Q59" s="1051"/>
      <c r="R59" s="1043"/>
      <c r="S59" s="1043"/>
      <c r="T59" s="1043"/>
      <c r="U59" s="1043"/>
      <c r="V59" s="1043"/>
      <c r="W59" s="1043"/>
      <c r="X59" s="1043"/>
      <c r="Y59" s="1043"/>
      <c r="Z59" s="1043"/>
      <c r="AA59" s="1043"/>
      <c r="AB59" s="1043"/>
      <c r="AC59" s="1043"/>
      <c r="AD59" s="1043"/>
      <c r="AE59" s="1052"/>
      <c r="AF59" s="1053"/>
      <c r="AG59" s="1054"/>
      <c r="AH59" s="1054"/>
      <c r="AI59" s="1054"/>
      <c r="AJ59" s="1055"/>
      <c r="AK59" s="1042"/>
      <c r="AL59" s="1043"/>
      <c r="AM59" s="1043"/>
      <c r="AN59" s="1043"/>
      <c r="AO59" s="1043"/>
      <c r="AP59" s="1043"/>
      <c r="AQ59" s="1043"/>
      <c r="AR59" s="1043"/>
      <c r="AS59" s="1043"/>
      <c r="AT59" s="1043"/>
      <c r="AU59" s="1043"/>
      <c r="AV59" s="1043"/>
      <c r="AW59" s="1043"/>
      <c r="AX59" s="1043"/>
      <c r="AY59" s="1043"/>
      <c r="AZ59" s="1044"/>
      <c r="BA59" s="1044"/>
      <c r="BB59" s="1044"/>
      <c r="BC59" s="1044"/>
      <c r="BD59" s="1044"/>
      <c r="BE59" s="987"/>
      <c r="BF59" s="987"/>
      <c r="BG59" s="987"/>
      <c r="BH59" s="987"/>
      <c r="BI59" s="988"/>
      <c r="BJ59" s="216"/>
      <c r="BK59" s="216"/>
      <c r="BL59" s="216"/>
      <c r="BM59" s="216"/>
      <c r="BN59" s="216"/>
      <c r="BO59" s="226"/>
      <c r="BP59" s="226"/>
      <c r="BQ59" s="223">
        <v>53</v>
      </c>
      <c r="BR59" s="224"/>
      <c r="BS59" s="1010"/>
      <c r="BT59" s="1011"/>
      <c r="BU59" s="1011"/>
      <c r="BV59" s="1011"/>
      <c r="BW59" s="1011"/>
      <c r="BX59" s="1011"/>
      <c r="BY59" s="1011"/>
      <c r="BZ59" s="1011"/>
      <c r="CA59" s="1011"/>
      <c r="CB59" s="1011"/>
      <c r="CC59" s="1011"/>
      <c r="CD59" s="1011"/>
      <c r="CE59" s="1011"/>
      <c r="CF59" s="1011"/>
      <c r="CG59" s="1032"/>
      <c r="CH59" s="1007"/>
      <c r="CI59" s="1008"/>
      <c r="CJ59" s="1008"/>
      <c r="CK59" s="1008"/>
      <c r="CL59" s="1009"/>
      <c r="CM59" s="1007"/>
      <c r="CN59" s="1008"/>
      <c r="CO59" s="1008"/>
      <c r="CP59" s="1008"/>
      <c r="CQ59" s="1009"/>
      <c r="CR59" s="1007"/>
      <c r="CS59" s="1008"/>
      <c r="CT59" s="1008"/>
      <c r="CU59" s="1008"/>
      <c r="CV59" s="1009"/>
      <c r="CW59" s="1007"/>
      <c r="CX59" s="1008"/>
      <c r="CY59" s="1008"/>
      <c r="CZ59" s="1008"/>
      <c r="DA59" s="1009"/>
      <c r="DB59" s="1007"/>
      <c r="DC59" s="1008"/>
      <c r="DD59" s="1008"/>
      <c r="DE59" s="1008"/>
      <c r="DF59" s="1009"/>
      <c r="DG59" s="1007"/>
      <c r="DH59" s="1008"/>
      <c r="DI59" s="1008"/>
      <c r="DJ59" s="1008"/>
      <c r="DK59" s="1009"/>
      <c r="DL59" s="1007"/>
      <c r="DM59" s="1008"/>
      <c r="DN59" s="1008"/>
      <c r="DO59" s="1008"/>
      <c r="DP59" s="1009"/>
      <c r="DQ59" s="1007"/>
      <c r="DR59" s="1008"/>
      <c r="DS59" s="1008"/>
      <c r="DT59" s="1008"/>
      <c r="DU59" s="1009"/>
      <c r="DV59" s="1010"/>
      <c r="DW59" s="1011"/>
      <c r="DX59" s="1011"/>
      <c r="DY59" s="1011"/>
      <c r="DZ59" s="1012"/>
      <c r="EA59" s="214"/>
    </row>
    <row r="60" spans="1:131" ht="26.25" customHeight="1" x14ac:dyDescent="0.2">
      <c r="A60" s="223">
        <v>33</v>
      </c>
      <c r="B60" s="1048"/>
      <c r="C60" s="1049"/>
      <c r="D60" s="1049"/>
      <c r="E60" s="1049"/>
      <c r="F60" s="1049"/>
      <c r="G60" s="1049"/>
      <c r="H60" s="1049"/>
      <c r="I60" s="1049"/>
      <c r="J60" s="1049"/>
      <c r="K60" s="1049"/>
      <c r="L60" s="1049"/>
      <c r="M60" s="1049"/>
      <c r="N60" s="1049"/>
      <c r="O60" s="1049"/>
      <c r="P60" s="1050"/>
      <c r="Q60" s="1051"/>
      <c r="R60" s="1043"/>
      <c r="S60" s="1043"/>
      <c r="T60" s="1043"/>
      <c r="U60" s="1043"/>
      <c r="V60" s="1043"/>
      <c r="W60" s="1043"/>
      <c r="X60" s="1043"/>
      <c r="Y60" s="1043"/>
      <c r="Z60" s="1043"/>
      <c r="AA60" s="1043"/>
      <c r="AB60" s="1043"/>
      <c r="AC60" s="1043"/>
      <c r="AD60" s="1043"/>
      <c r="AE60" s="1052"/>
      <c r="AF60" s="1053"/>
      <c r="AG60" s="1054"/>
      <c r="AH60" s="1054"/>
      <c r="AI60" s="1054"/>
      <c r="AJ60" s="1055"/>
      <c r="AK60" s="1042"/>
      <c r="AL60" s="1043"/>
      <c r="AM60" s="1043"/>
      <c r="AN60" s="1043"/>
      <c r="AO60" s="1043"/>
      <c r="AP60" s="1043"/>
      <c r="AQ60" s="1043"/>
      <c r="AR60" s="1043"/>
      <c r="AS60" s="1043"/>
      <c r="AT60" s="1043"/>
      <c r="AU60" s="1043"/>
      <c r="AV60" s="1043"/>
      <c r="AW60" s="1043"/>
      <c r="AX60" s="1043"/>
      <c r="AY60" s="1043"/>
      <c r="AZ60" s="1044"/>
      <c r="BA60" s="1044"/>
      <c r="BB60" s="1044"/>
      <c r="BC60" s="1044"/>
      <c r="BD60" s="1044"/>
      <c r="BE60" s="987"/>
      <c r="BF60" s="987"/>
      <c r="BG60" s="987"/>
      <c r="BH60" s="987"/>
      <c r="BI60" s="988"/>
      <c r="BJ60" s="216"/>
      <c r="BK60" s="216"/>
      <c r="BL60" s="216"/>
      <c r="BM60" s="216"/>
      <c r="BN60" s="216"/>
      <c r="BO60" s="226"/>
      <c r="BP60" s="226"/>
      <c r="BQ60" s="223">
        <v>54</v>
      </c>
      <c r="BR60" s="224"/>
      <c r="BS60" s="1010"/>
      <c r="BT60" s="1011"/>
      <c r="BU60" s="1011"/>
      <c r="BV60" s="1011"/>
      <c r="BW60" s="1011"/>
      <c r="BX60" s="1011"/>
      <c r="BY60" s="1011"/>
      <c r="BZ60" s="1011"/>
      <c r="CA60" s="1011"/>
      <c r="CB60" s="1011"/>
      <c r="CC60" s="1011"/>
      <c r="CD60" s="1011"/>
      <c r="CE60" s="1011"/>
      <c r="CF60" s="1011"/>
      <c r="CG60" s="1032"/>
      <c r="CH60" s="1007"/>
      <c r="CI60" s="1008"/>
      <c r="CJ60" s="1008"/>
      <c r="CK60" s="1008"/>
      <c r="CL60" s="1009"/>
      <c r="CM60" s="1007"/>
      <c r="CN60" s="1008"/>
      <c r="CO60" s="1008"/>
      <c r="CP60" s="1008"/>
      <c r="CQ60" s="1009"/>
      <c r="CR60" s="1007"/>
      <c r="CS60" s="1008"/>
      <c r="CT60" s="1008"/>
      <c r="CU60" s="1008"/>
      <c r="CV60" s="1009"/>
      <c r="CW60" s="1007"/>
      <c r="CX60" s="1008"/>
      <c r="CY60" s="1008"/>
      <c r="CZ60" s="1008"/>
      <c r="DA60" s="1009"/>
      <c r="DB60" s="1007"/>
      <c r="DC60" s="1008"/>
      <c r="DD60" s="1008"/>
      <c r="DE60" s="1008"/>
      <c r="DF60" s="1009"/>
      <c r="DG60" s="1007"/>
      <c r="DH60" s="1008"/>
      <c r="DI60" s="1008"/>
      <c r="DJ60" s="1008"/>
      <c r="DK60" s="1009"/>
      <c r="DL60" s="1007"/>
      <c r="DM60" s="1008"/>
      <c r="DN60" s="1008"/>
      <c r="DO60" s="1008"/>
      <c r="DP60" s="1009"/>
      <c r="DQ60" s="1007"/>
      <c r="DR60" s="1008"/>
      <c r="DS60" s="1008"/>
      <c r="DT60" s="1008"/>
      <c r="DU60" s="1009"/>
      <c r="DV60" s="1010"/>
      <c r="DW60" s="1011"/>
      <c r="DX60" s="1011"/>
      <c r="DY60" s="1011"/>
      <c r="DZ60" s="1012"/>
      <c r="EA60" s="214"/>
    </row>
    <row r="61" spans="1:131" ht="26.25" customHeight="1" thickBot="1" x14ac:dyDescent="0.25">
      <c r="A61" s="223">
        <v>34</v>
      </c>
      <c r="B61" s="1048"/>
      <c r="C61" s="1049"/>
      <c r="D61" s="1049"/>
      <c r="E61" s="1049"/>
      <c r="F61" s="1049"/>
      <c r="G61" s="1049"/>
      <c r="H61" s="1049"/>
      <c r="I61" s="1049"/>
      <c r="J61" s="1049"/>
      <c r="K61" s="1049"/>
      <c r="L61" s="1049"/>
      <c r="M61" s="1049"/>
      <c r="N61" s="1049"/>
      <c r="O61" s="1049"/>
      <c r="P61" s="1050"/>
      <c r="Q61" s="1051"/>
      <c r="R61" s="1043"/>
      <c r="S61" s="1043"/>
      <c r="T61" s="1043"/>
      <c r="U61" s="1043"/>
      <c r="V61" s="1043"/>
      <c r="W61" s="1043"/>
      <c r="X61" s="1043"/>
      <c r="Y61" s="1043"/>
      <c r="Z61" s="1043"/>
      <c r="AA61" s="1043"/>
      <c r="AB61" s="1043"/>
      <c r="AC61" s="1043"/>
      <c r="AD61" s="1043"/>
      <c r="AE61" s="1052"/>
      <c r="AF61" s="1053"/>
      <c r="AG61" s="1054"/>
      <c r="AH61" s="1054"/>
      <c r="AI61" s="1054"/>
      <c r="AJ61" s="1055"/>
      <c r="AK61" s="1042"/>
      <c r="AL61" s="1043"/>
      <c r="AM61" s="1043"/>
      <c r="AN61" s="1043"/>
      <c r="AO61" s="1043"/>
      <c r="AP61" s="1043"/>
      <c r="AQ61" s="1043"/>
      <c r="AR61" s="1043"/>
      <c r="AS61" s="1043"/>
      <c r="AT61" s="1043"/>
      <c r="AU61" s="1043"/>
      <c r="AV61" s="1043"/>
      <c r="AW61" s="1043"/>
      <c r="AX61" s="1043"/>
      <c r="AY61" s="1043"/>
      <c r="AZ61" s="1044"/>
      <c r="BA61" s="1044"/>
      <c r="BB61" s="1044"/>
      <c r="BC61" s="1044"/>
      <c r="BD61" s="1044"/>
      <c r="BE61" s="987"/>
      <c r="BF61" s="987"/>
      <c r="BG61" s="987"/>
      <c r="BH61" s="987"/>
      <c r="BI61" s="988"/>
      <c r="BJ61" s="216"/>
      <c r="BK61" s="216"/>
      <c r="BL61" s="216"/>
      <c r="BM61" s="216"/>
      <c r="BN61" s="216"/>
      <c r="BO61" s="226"/>
      <c r="BP61" s="226"/>
      <c r="BQ61" s="223">
        <v>55</v>
      </c>
      <c r="BR61" s="224"/>
      <c r="BS61" s="1010"/>
      <c r="BT61" s="1011"/>
      <c r="BU61" s="1011"/>
      <c r="BV61" s="1011"/>
      <c r="BW61" s="1011"/>
      <c r="BX61" s="1011"/>
      <c r="BY61" s="1011"/>
      <c r="BZ61" s="1011"/>
      <c r="CA61" s="1011"/>
      <c r="CB61" s="1011"/>
      <c r="CC61" s="1011"/>
      <c r="CD61" s="1011"/>
      <c r="CE61" s="1011"/>
      <c r="CF61" s="1011"/>
      <c r="CG61" s="1032"/>
      <c r="CH61" s="1007"/>
      <c r="CI61" s="1008"/>
      <c r="CJ61" s="1008"/>
      <c r="CK61" s="1008"/>
      <c r="CL61" s="1009"/>
      <c r="CM61" s="1007"/>
      <c r="CN61" s="1008"/>
      <c r="CO61" s="1008"/>
      <c r="CP61" s="1008"/>
      <c r="CQ61" s="1009"/>
      <c r="CR61" s="1007"/>
      <c r="CS61" s="1008"/>
      <c r="CT61" s="1008"/>
      <c r="CU61" s="1008"/>
      <c r="CV61" s="1009"/>
      <c r="CW61" s="1007"/>
      <c r="CX61" s="1008"/>
      <c r="CY61" s="1008"/>
      <c r="CZ61" s="1008"/>
      <c r="DA61" s="1009"/>
      <c r="DB61" s="1007"/>
      <c r="DC61" s="1008"/>
      <c r="DD61" s="1008"/>
      <c r="DE61" s="1008"/>
      <c r="DF61" s="1009"/>
      <c r="DG61" s="1007"/>
      <c r="DH61" s="1008"/>
      <c r="DI61" s="1008"/>
      <c r="DJ61" s="1008"/>
      <c r="DK61" s="1009"/>
      <c r="DL61" s="1007"/>
      <c r="DM61" s="1008"/>
      <c r="DN61" s="1008"/>
      <c r="DO61" s="1008"/>
      <c r="DP61" s="1009"/>
      <c r="DQ61" s="1007"/>
      <c r="DR61" s="1008"/>
      <c r="DS61" s="1008"/>
      <c r="DT61" s="1008"/>
      <c r="DU61" s="1009"/>
      <c r="DV61" s="1010"/>
      <c r="DW61" s="1011"/>
      <c r="DX61" s="1011"/>
      <c r="DY61" s="1011"/>
      <c r="DZ61" s="1012"/>
      <c r="EA61" s="214"/>
    </row>
    <row r="62" spans="1:131" ht="26.25" customHeight="1" x14ac:dyDescent="0.2">
      <c r="A62" s="223">
        <v>35</v>
      </c>
      <c r="B62" s="1048"/>
      <c r="C62" s="1049"/>
      <c r="D62" s="1049"/>
      <c r="E62" s="1049"/>
      <c r="F62" s="1049"/>
      <c r="G62" s="1049"/>
      <c r="H62" s="1049"/>
      <c r="I62" s="1049"/>
      <c r="J62" s="1049"/>
      <c r="K62" s="1049"/>
      <c r="L62" s="1049"/>
      <c r="M62" s="1049"/>
      <c r="N62" s="1049"/>
      <c r="O62" s="1049"/>
      <c r="P62" s="1050"/>
      <c r="Q62" s="1051"/>
      <c r="R62" s="1043"/>
      <c r="S62" s="1043"/>
      <c r="T62" s="1043"/>
      <c r="U62" s="1043"/>
      <c r="V62" s="1043"/>
      <c r="W62" s="1043"/>
      <c r="X62" s="1043"/>
      <c r="Y62" s="1043"/>
      <c r="Z62" s="1043"/>
      <c r="AA62" s="1043"/>
      <c r="AB62" s="1043"/>
      <c r="AC62" s="1043"/>
      <c r="AD62" s="1043"/>
      <c r="AE62" s="1052"/>
      <c r="AF62" s="1053"/>
      <c r="AG62" s="1054"/>
      <c r="AH62" s="1054"/>
      <c r="AI62" s="1054"/>
      <c r="AJ62" s="1055"/>
      <c r="AK62" s="1042"/>
      <c r="AL62" s="1043"/>
      <c r="AM62" s="1043"/>
      <c r="AN62" s="1043"/>
      <c r="AO62" s="1043"/>
      <c r="AP62" s="1043"/>
      <c r="AQ62" s="1043"/>
      <c r="AR62" s="1043"/>
      <c r="AS62" s="1043"/>
      <c r="AT62" s="1043"/>
      <c r="AU62" s="1043"/>
      <c r="AV62" s="1043"/>
      <c r="AW62" s="1043"/>
      <c r="AX62" s="1043"/>
      <c r="AY62" s="1043"/>
      <c r="AZ62" s="1044"/>
      <c r="BA62" s="1044"/>
      <c r="BB62" s="1044"/>
      <c r="BC62" s="1044"/>
      <c r="BD62" s="1044"/>
      <c r="BE62" s="987"/>
      <c r="BF62" s="987"/>
      <c r="BG62" s="987"/>
      <c r="BH62" s="987"/>
      <c r="BI62" s="988"/>
      <c r="BJ62" s="1045" t="s">
        <v>418</v>
      </c>
      <c r="BK62" s="1046"/>
      <c r="BL62" s="1046"/>
      <c r="BM62" s="1046"/>
      <c r="BN62" s="1047"/>
      <c r="BO62" s="226"/>
      <c r="BP62" s="226"/>
      <c r="BQ62" s="223">
        <v>56</v>
      </c>
      <c r="BR62" s="224"/>
      <c r="BS62" s="1010"/>
      <c r="BT62" s="1011"/>
      <c r="BU62" s="1011"/>
      <c r="BV62" s="1011"/>
      <c r="BW62" s="1011"/>
      <c r="BX62" s="1011"/>
      <c r="BY62" s="1011"/>
      <c r="BZ62" s="1011"/>
      <c r="CA62" s="1011"/>
      <c r="CB62" s="1011"/>
      <c r="CC62" s="1011"/>
      <c r="CD62" s="1011"/>
      <c r="CE62" s="1011"/>
      <c r="CF62" s="1011"/>
      <c r="CG62" s="1032"/>
      <c r="CH62" s="1007"/>
      <c r="CI62" s="1008"/>
      <c r="CJ62" s="1008"/>
      <c r="CK62" s="1008"/>
      <c r="CL62" s="1009"/>
      <c r="CM62" s="1007"/>
      <c r="CN62" s="1008"/>
      <c r="CO62" s="1008"/>
      <c r="CP62" s="1008"/>
      <c r="CQ62" s="1009"/>
      <c r="CR62" s="1007"/>
      <c r="CS62" s="1008"/>
      <c r="CT62" s="1008"/>
      <c r="CU62" s="1008"/>
      <c r="CV62" s="1009"/>
      <c r="CW62" s="1007"/>
      <c r="CX62" s="1008"/>
      <c r="CY62" s="1008"/>
      <c r="CZ62" s="1008"/>
      <c r="DA62" s="1009"/>
      <c r="DB62" s="1007"/>
      <c r="DC62" s="1008"/>
      <c r="DD62" s="1008"/>
      <c r="DE62" s="1008"/>
      <c r="DF62" s="1009"/>
      <c r="DG62" s="1007"/>
      <c r="DH62" s="1008"/>
      <c r="DI62" s="1008"/>
      <c r="DJ62" s="1008"/>
      <c r="DK62" s="1009"/>
      <c r="DL62" s="1007"/>
      <c r="DM62" s="1008"/>
      <c r="DN62" s="1008"/>
      <c r="DO62" s="1008"/>
      <c r="DP62" s="1009"/>
      <c r="DQ62" s="1007"/>
      <c r="DR62" s="1008"/>
      <c r="DS62" s="1008"/>
      <c r="DT62" s="1008"/>
      <c r="DU62" s="1009"/>
      <c r="DV62" s="1010"/>
      <c r="DW62" s="1011"/>
      <c r="DX62" s="1011"/>
      <c r="DY62" s="1011"/>
      <c r="DZ62" s="1012"/>
      <c r="EA62" s="214"/>
    </row>
    <row r="63" spans="1:131" ht="26.25" customHeight="1" thickBot="1" x14ac:dyDescent="0.25">
      <c r="A63" s="225" t="s">
        <v>398</v>
      </c>
      <c r="B63" s="952" t="s">
        <v>419</v>
      </c>
      <c r="C63" s="953"/>
      <c r="D63" s="953"/>
      <c r="E63" s="953"/>
      <c r="F63" s="953"/>
      <c r="G63" s="953"/>
      <c r="H63" s="953"/>
      <c r="I63" s="953"/>
      <c r="J63" s="953"/>
      <c r="K63" s="953"/>
      <c r="L63" s="953"/>
      <c r="M63" s="953"/>
      <c r="N63" s="953"/>
      <c r="O63" s="953"/>
      <c r="P63" s="963"/>
      <c r="Q63" s="977"/>
      <c r="R63" s="978"/>
      <c r="S63" s="978"/>
      <c r="T63" s="978"/>
      <c r="U63" s="978"/>
      <c r="V63" s="978"/>
      <c r="W63" s="978"/>
      <c r="X63" s="978"/>
      <c r="Y63" s="978"/>
      <c r="Z63" s="978"/>
      <c r="AA63" s="978"/>
      <c r="AB63" s="978"/>
      <c r="AC63" s="978"/>
      <c r="AD63" s="978"/>
      <c r="AE63" s="1038"/>
      <c r="AF63" s="1039">
        <v>3852</v>
      </c>
      <c r="AG63" s="974"/>
      <c r="AH63" s="974"/>
      <c r="AI63" s="974"/>
      <c r="AJ63" s="1040"/>
      <c r="AK63" s="1041"/>
      <c r="AL63" s="978"/>
      <c r="AM63" s="978"/>
      <c r="AN63" s="978"/>
      <c r="AO63" s="978"/>
      <c r="AP63" s="974">
        <v>25970</v>
      </c>
      <c r="AQ63" s="974"/>
      <c r="AR63" s="974"/>
      <c r="AS63" s="974"/>
      <c r="AT63" s="974"/>
      <c r="AU63" s="974">
        <v>10605</v>
      </c>
      <c r="AV63" s="974"/>
      <c r="AW63" s="974"/>
      <c r="AX63" s="974"/>
      <c r="AY63" s="974"/>
      <c r="AZ63" s="1035"/>
      <c r="BA63" s="1035"/>
      <c r="BB63" s="1035"/>
      <c r="BC63" s="1035"/>
      <c r="BD63" s="1035"/>
      <c r="BE63" s="975"/>
      <c r="BF63" s="975"/>
      <c r="BG63" s="975"/>
      <c r="BH63" s="975"/>
      <c r="BI63" s="976"/>
      <c r="BJ63" s="1036" t="s">
        <v>395</v>
      </c>
      <c r="BK63" s="968"/>
      <c r="BL63" s="968"/>
      <c r="BM63" s="968"/>
      <c r="BN63" s="1037"/>
      <c r="BO63" s="226"/>
      <c r="BP63" s="226"/>
      <c r="BQ63" s="223">
        <v>57</v>
      </c>
      <c r="BR63" s="224"/>
      <c r="BS63" s="1010"/>
      <c r="BT63" s="1011"/>
      <c r="BU63" s="1011"/>
      <c r="BV63" s="1011"/>
      <c r="BW63" s="1011"/>
      <c r="BX63" s="1011"/>
      <c r="BY63" s="1011"/>
      <c r="BZ63" s="1011"/>
      <c r="CA63" s="1011"/>
      <c r="CB63" s="1011"/>
      <c r="CC63" s="1011"/>
      <c r="CD63" s="1011"/>
      <c r="CE63" s="1011"/>
      <c r="CF63" s="1011"/>
      <c r="CG63" s="1032"/>
      <c r="CH63" s="1007"/>
      <c r="CI63" s="1008"/>
      <c r="CJ63" s="1008"/>
      <c r="CK63" s="1008"/>
      <c r="CL63" s="1009"/>
      <c r="CM63" s="1007"/>
      <c r="CN63" s="1008"/>
      <c r="CO63" s="1008"/>
      <c r="CP63" s="1008"/>
      <c r="CQ63" s="1009"/>
      <c r="CR63" s="1007"/>
      <c r="CS63" s="1008"/>
      <c r="CT63" s="1008"/>
      <c r="CU63" s="1008"/>
      <c r="CV63" s="1009"/>
      <c r="CW63" s="1007"/>
      <c r="CX63" s="1008"/>
      <c r="CY63" s="1008"/>
      <c r="CZ63" s="1008"/>
      <c r="DA63" s="1009"/>
      <c r="DB63" s="1007"/>
      <c r="DC63" s="1008"/>
      <c r="DD63" s="1008"/>
      <c r="DE63" s="1008"/>
      <c r="DF63" s="1009"/>
      <c r="DG63" s="1007"/>
      <c r="DH63" s="1008"/>
      <c r="DI63" s="1008"/>
      <c r="DJ63" s="1008"/>
      <c r="DK63" s="1009"/>
      <c r="DL63" s="1007"/>
      <c r="DM63" s="1008"/>
      <c r="DN63" s="1008"/>
      <c r="DO63" s="1008"/>
      <c r="DP63" s="1009"/>
      <c r="DQ63" s="1007"/>
      <c r="DR63" s="1008"/>
      <c r="DS63" s="1008"/>
      <c r="DT63" s="1008"/>
      <c r="DU63" s="1009"/>
      <c r="DV63" s="1010"/>
      <c r="DW63" s="1011"/>
      <c r="DX63" s="1011"/>
      <c r="DY63" s="1011"/>
      <c r="DZ63" s="1012"/>
      <c r="EA63" s="214"/>
    </row>
    <row r="64" spans="1:131" ht="26.25" customHeight="1" x14ac:dyDescent="0.2">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1010"/>
      <c r="BT64" s="1011"/>
      <c r="BU64" s="1011"/>
      <c r="BV64" s="1011"/>
      <c r="BW64" s="1011"/>
      <c r="BX64" s="1011"/>
      <c r="BY64" s="1011"/>
      <c r="BZ64" s="1011"/>
      <c r="CA64" s="1011"/>
      <c r="CB64" s="1011"/>
      <c r="CC64" s="1011"/>
      <c r="CD64" s="1011"/>
      <c r="CE64" s="1011"/>
      <c r="CF64" s="1011"/>
      <c r="CG64" s="1032"/>
      <c r="CH64" s="1007"/>
      <c r="CI64" s="1008"/>
      <c r="CJ64" s="1008"/>
      <c r="CK64" s="1008"/>
      <c r="CL64" s="1009"/>
      <c r="CM64" s="1007"/>
      <c r="CN64" s="1008"/>
      <c r="CO64" s="1008"/>
      <c r="CP64" s="1008"/>
      <c r="CQ64" s="1009"/>
      <c r="CR64" s="1007"/>
      <c r="CS64" s="1008"/>
      <c r="CT64" s="1008"/>
      <c r="CU64" s="1008"/>
      <c r="CV64" s="1009"/>
      <c r="CW64" s="1007"/>
      <c r="CX64" s="1008"/>
      <c r="CY64" s="1008"/>
      <c r="CZ64" s="1008"/>
      <c r="DA64" s="1009"/>
      <c r="DB64" s="1007"/>
      <c r="DC64" s="1008"/>
      <c r="DD64" s="1008"/>
      <c r="DE64" s="1008"/>
      <c r="DF64" s="1009"/>
      <c r="DG64" s="1007"/>
      <c r="DH64" s="1008"/>
      <c r="DI64" s="1008"/>
      <c r="DJ64" s="1008"/>
      <c r="DK64" s="1009"/>
      <c r="DL64" s="1007"/>
      <c r="DM64" s="1008"/>
      <c r="DN64" s="1008"/>
      <c r="DO64" s="1008"/>
      <c r="DP64" s="1009"/>
      <c r="DQ64" s="1007"/>
      <c r="DR64" s="1008"/>
      <c r="DS64" s="1008"/>
      <c r="DT64" s="1008"/>
      <c r="DU64" s="1009"/>
      <c r="DV64" s="1010"/>
      <c r="DW64" s="1011"/>
      <c r="DX64" s="1011"/>
      <c r="DY64" s="1011"/>
      <c r="DZ64" s="1012"/>
      <c r="EA64" s="214"/>
    </row>
    <row r="65" spans="1:131" ht="26.25" customHeight="1" thickBot="1" x14ac:dyDescent="0.25">
      <c r="A65" s="216" t="s">
        <v>420</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1010"/>
      <c r="BT65" s="1011"/>
      <c r="BU65" s="1011"/>
      <c r="BV65" s="1011"/>
      <c r="BW65" s="1011"/>
      <c r="BX65" s="1011"/>
      <c r="BY65" s="1011"/>
      <c r="BZ65" s="1011"/>
      <c r="CA65" s="1011"/>
      <c r="CB65" s="1011"/>
      <c r="CC65" s="1011"/>
      <c r="CD65" s="1011"/>
      <c r="CE65" s="1011"/>
      <c r="CF65" s="1011"/>
      <c r="CG65" s="1032"/>
      <c r="CH65" s="1007"/>
      <c r="CI65" s="1008"/>
      <c r="CJ65" s="1008"/>
      <c r="CK65" s="1008"/>
      <c r="CL65" s="1009"/>
      <c r="CM65" s="1007"/>
      <c r="CN65" s="1008"/>
      <c r="CO65" s="1008"/>
      <c r="CP65" s="1008"/>
      <c r="CQ65" s="1009"/>
      <c r="CR65" s="1007"/>
      <c r="CS65" s="1008"/>
      <c r="CT65" s="1008"/>
      <c r="CU65" s="1008"/>
      <c r="CV65" s="1009"/>
      <c r="CW65" s="1007"/>
      <c r="CX65" s="1008"/>
      <c r="CY65" s="1008"/>
      <c r="CZ65" s="1008"/>
      <c r="DA65" s="1009"/>
      <c r="DB65" s="1007"/>
      <c r="DC65" s="1008"/>
      <c r="DD65" s="1008"/>
      <c r="DE65" s="1008"/>
      <c r="DF65" s="1009"/>
      <c r="DG65" s="1007"/>
      <c r="DH65" s="1008"/>
      <c r="DI65" s="1008"/>
      <c r="DJ65" s="1008"/>
      <c r="DK65" s="1009"/>
      <c r="DL65" s="1007"/>
      <c r="DM65" s="1008"/>
      <c r="DN65" s="1008"/>
      <c r="DO65" s="1008"/>
      <c r="DP65" s="1009"/>
      <c r="DQ65" s="1007"/>
      <c r="DR65" s="1008"/>
      <c r="DS65" s="1008"/>
      <c r="DT65" s="1008"/>
      <c r="DU65" s="1009"/>
      <c r="DV65" s="1010"/>
      <c r="DW65" s="1011"/>
      <c r="DX65" s="1011"/>
      <c r="DY65" s="1011"/>
      <c r="DZ65" s="1012"/>
      <c r="EA65" s="214"/>
    </row>
    <row r="66" spans="1:131" ht="26.25" customHeight="1" x14ac:dyDescent="0.2">
      <c r="A66" s="1013" t="s">
        <v>421</v>
      </c>
      <c r="B66" s="1014"/>
      <c r="C66" s="1014"/>
      <c r="D66" s="1014"/>
      <c r="E66" s="1014"/>
      <c r="F66" s="1014"/>
      <c r="G66" s="1014"/>
      <c r="H66" s="1014"/>
      <c r="I66" s="1014"/>
      <c r="J66" s="1014"/>
      <c r="K66" s="1014"/>
      <c r="L66" s="1014"/>
      <c r="M66" s="1014"/>
      <c r="N66" s="1014"/>
      <c r="O66" s="1014"/>
      <c r="P66" s="1015"/>
      <c r="Q66" s="1019" t="s">
        <v>422</v>
      </c>
      <c r="R66" s="1020"/>
      <c r="S66" s="1020"/>
      <c r="T66" s="1020"/>
      <c r="U66" s="1021"/>
      <c r="V66" s="1019" t="s">
        <v>403</v>
      </c>
      <c r="W66" s="1020"/>
      <c r="X66" s="1020"/>
      <c r="Y66" s="1020"/>
      <c r="Z66" s="1021"/>
      <c r="AA66" s="1019" t="s">
        <v>404</v>
      </c>
      <c r="AB66" s="1020"/>
      <c r="AC66" s="1020"/>
      <c r="AD66" s="1020"/>
      <c r="AE66" s="1021"/>
      <c r="AF66" s="1025" t="s">
        <v>423</v>
      </c>
      <c r="AG66" s="1026"/>
      <c r="AH66" s="1026"/>
      <c r="AI66" s="1026"/>
      <c r="AJ66" s="1027"/>
      <c r="AK66" s="1019" t="s">
        <v>424</v>
      </c>
      <c r="AL66" s="1014"/>
      <c r="AM66" s="1014"/>
      <c r="AN66" s="1014"/>
      <c r="AO66" s="1015"/>
      <c r="AP66" s="1019" t="s">
        <v>407</v>
      </c>
      <c r="AQ66" s="1020"/>
      <c r="AR66" s="1020"/>
      <c r="AS66" s="1020"/>
      <c r="AT66" s="1021"/>
      <c r="AU66" s="1019" t="s">
        <v>425</v>
      </c>
      <c r="AV66" s="1020"/>
      <c r="AW66" s="1020"/>
      <c r="AX66" s="1020"/>
      <c r="AY66" s="1021"/>
      <c r="AZ66" s="1019" t="s">
        <v>382</v>
      </c>
      <c r="BA66" s="1020"/>
      <c r="BB66" s="1020"/>
      <c r="BC66" s="1020"/>
      <c r="BD66" s="1033"/>
      <c r="BE66" s="226"/>
      <c r="BF66" s="226"/>
      <c r="BG66" s="226"/>
      <c r="BH66" s="226"/>
      <c r="BI66" s="226"/>
      <c r="BJ66" s="226"/>
      <c r="BK66" s="226"/>
      <c r="BL66" s="226"/>
      <c r="BM66" s="226"/>
      <c r="BN66" s="226"/>
      <c r="BO66" s="226"/>
      <c r="BP66" s="226"/>
      <c r="BQ66" s="223">
        <v>60</v>
      </c>
      <c r="BR66" s="228"/>
      <c r="BS66" s="960"/>
      <c r="BT66" s="961"/>
      <c r="BU66" s="961"/>
      <c r="BV66" s="961"/>
      <c r="BW66" s="961"/>
      <c r="BX66" s="961"/>
      <c r="BY66" s="961"/>
      <c r="BZ66" s="961"/>
      <c r="CA66" s="961"/>
      <c r="CB66" s="961"/>
      <c r="CC66" s="961"/>
      <c r="CD66" s="961"/>
      <c r="CE66" s="961"/>
      <c r="CF66" s="961"/>
      <c r="CG66" s="970"/>
      <c r="CH66" s="971"/>
      <c r="CI66" s="972"/>
      <c r="CJ66" s="972"/>
      <c r="CK66" s="972"/>
      <c r="CL66" s="973"/>
      <c r="CM66" s="971"/>
      <c r="CN66" s="972"/>
      <c r="CO66" s="972"/>
      <c r="CP66" s="972"/>
      <c r="CQ66" s="973"/>
      <c r="CR66" s="971"/>
      <c r="CS66" s="972"/>
      <c r="CT66" s="972"/>
      <c r="CU66" s="972"/>
      <c r="CV66" s="973"/>
      <c r="CW66" s="971"/>
      <c r="CX66" s="972"/>
      <c r="CY66" s="972"/>
      <c r="CZ66" s="972"/>
      <c r="DA66" s="973"/>
      <c r="DB66" s="971"/>
      <c r="DC66" s="972"/>
      <c r="DD66" s="972"/>
      <c r="DE66" s="972"/>
      <c r="DF66" s="973"/>
      <c r="DG66" s="971"/>
      <c r="DH66" s="972"/>
      <c r="DI66" s="972"/>
      <c r="DJ66" s="972"/>
      <c r="DK66" s="973"/>
      <c r="DL66" s="971"/>
      <c r="DM66" s="972"/>
      <c r="DN66" s="972"/>
      <c r="DO66" s="972"/>
      <c r="DP66" s="973"/>
      <c r="DQ66" s="971"/>
      <c r="DR66" s="972"/>
      <c r="DS66" s="972"/>
      <c r="DT66" s="972"/>
      <c r="DU66" s="973"/>
      <c r="DV66" s="960"/>
      <c r="DW66" s="961"/>
      <c r="DX66" s="961"/>
      <c r="DY66" s="961"/>
      <c r="DZ66" s="962"/>
      <c r="EA66" s="214"/>
    </row>
    <row r="67" spans="1:131" ht="26.25" customHeight="1" thickBot="1" x14ac:dyDescent="0.25">
      <c r="A67" s="1016"/>
      <c r="B67" s="1017"/>
      <c r="C67" s="1017"/>
      <c r="D67" s="1017"/>
      <c r="E67" s="1017"/>
      <c r="F67" s="1017"/>
      <c r="G67" s="1017"/>
      <c r="H67" s="1017"/>
      <c r="I67" s="1017"/>
      <c r="J67" s="1017"/>
      <c r="K67" s="1017"/>
      <c r="L67" s="1017"/>
      <c r="M67" s="1017"/>
      <c r="N67" s="1017"/>
      <c r="O67" s="1017"/>
      <c r="P67" s="1018"/>
      <c r="Q67" s="1022"/>
      <c r="R67" s="1023"/>
      <c r="S67" s="1023"/>
      <c r="T67" s="1023"/>
      <c r="U67" s="1024"/>
      <c r="V67" s="1022"/>
      <c r="W67" s="1023"/>
      <c r="X67" s="1023"/>
      <c r="Y67" s="1023"/>
      <c r="Z67" s="1024"/>
      <c r="AA67" s="1022"/>
      <c r="AB67" s="1023"/>
      <c r="AC67" s="1023"/>
      <c r="AD67" s="1023"/>
      <c r="AE67" s="1024"/>
      <c r="AF67" s="1028"/>
      <c r="AG67" s="1029"/>
      <c r="AH67" s="1029"/>
      <c r="AI67" s="1029"/>
      <c r="AJ67" s="1030"/>
      <c r="AK67" s="1031"/>
      <c r="AL67" s="1017"/>
      <c r="AM67" s="1017"/>
      <c r="AN67" s="1017"/>
      <c r="AO67" s="1018"/>
      <c r="AP67" s="1022"/>
      <c r="AQ67" s="1023"/>
      <c r="AR67" s="1023"/>
      <c r="AS67" s="1023"/>
      <c r="AT67" s="1024"/>
      <c r="AU67" s="1022"/>
      <c r="AV67" s="1023"/>
      <c r="AW67" s="1023"/>
      <c r="AX67" s="1023"/>
      <c r="AY67" s="1024"/>
      <c r="AZ67" s="1022"/>
      <c r="BA67" s="1023"/>
      <c r="BB67" s="1023"/>
      <c r="BC67" s="1023"/>
      <c r="BD67" s="1034"/>
      <c r="BE67" s="226"/>
      <c r="BF67" s="226"/>
      <c r="BG67" s="226"/>
      <c r="BH67" s="226"/>
      <c r="BI67" s="226"/>
      <c r="BJ67" s="226"/>
      <c r="BK67" s="226"/>
      <c r="BL67" s="226"/>
      <c r="BM67" s="226"/>
      <c r="BN67" s="226"/>
      <c r="BO67" s="226"/>
      <c r="BP67" s="226"/>
      <c r="BQ67" s="223">
        <v>61</v>
      </c>
      <c r="BR67" s="228"/>
      <c r="BS67" s="960"/>
      <c r="BT67" s="961"/>
      <c r="BU67" s="961"/>
      <c r="BV67" s="961"/>
      <c r="BW67" s="961"/>
      <c r="BX67" s="961"/>
      <c r="BY67" s="961"/>
      <c r="BZ67" s="961"/>
      <c r="CA67" s="961"/>
      <c r="CB67" s="961"/>
      <c r="CC67" s="961"/>
      <c r="CD67" s="961"/>
      <c r="CE67" s="961"/>
      <c r="CF67" s="961"/>
      <c r="CG67" s="970"/>
      <c r="CH67" s="971"/>
      <c r="CI67" s="972"/>
      <c r="CJ67" s="972"/>
      <c r="CK67" s="972"/>
      <c r="CL67" s="973"/>
      <c r="CM67" s="971"/>
      <c r="CN67" s="972"/>
      <c r="CO67" s="972"/>
      <c r="CP67" s="972"/>
      <c r="CQ67" s="973"/>
      <c r="CR67" s="971"/>
      <c r="CS67" s="972"/>
      <c r="CT67" s="972"/>
      <c r="CU67" s="972"/>
      <c r="CV67" s="973"/>
      <c r="CW67" s="971"/>
      <c r="CX67" s="972"/>
      <c r="CY67" s="972"/>
      <c r="CZ67" s="972"/>
      <c r="DA67" s="973"/>
      <c r="DB67" s="971"/>
      <c r="DC67" s="972"/>
      <c r="DD67" s="972"/>
      <c r="DE67" s="972"/>
      <c r="DF67" s="973"/>
      <c r="DG67" s="971"/>
      <c r="DH67" s="972"/>
      <c r="DI67" s="972"/>
      <c r="DJ67" s="972"/>
      <c r="DK67" s="973"/>
      <c r="DL67" s="971"/>
      <c r="DM67" s="972"/>
      <c r="DN67" s="972"/>
      <c r="DO67" s="972"/>
      <c r="DP67" s="973"/>
      <c r="DQ67" s="971"/>
      <c r="DR67" s="972"/>
      <c r="DS67" s="972"/>
      <c r="DT67" s="972"/>
      <c r="DU67" s="973"/>
      <c r="DV67" s="960"/>
      <c r="DW67" s="961"/>
      <c r="DX67" s="961"/>
      <c r="DY67" s="961"/>
      <c r="DZ67" s="962"/>
      <c r="EA67" s="214"/>
    </row>
    <row r="68" spans="1:131" ht="26.25" customHeight="1" thickTop="1" x14ac:dyDescent="0.2">
      <c r="A68" s="221">
        <v>1</v>
      </c>
      <c r="B68" s="1003" t="s">
        <v>581</v>
      </c>
      <c r="C68" s="1004"/>
      <c r="D68" s="1004"/>
      <c r="E68" s="1004"/>
      <c r="F68" s="1004"/>
      <c r="G68" s="1004"/>
      <c r="H68" s="1004"/>
      <c r="I68" s="1004"/>
      <c r="J68" s="1004"/>
      <c r="K68" s="1004"/>
      <c r="L68" s="1004"/>
      <c r="M68" s="1004"/>
      <c r="N68" s="1004"/>
      <c r="O68" s="1004"/>
      <c r="P68" s="1005"/>
      <c r="Q68" s="1006">
        <v>2222</v>
      </c>
      <c r="R68" s="1000"/>
      <c r="S68" s="1000"/>
      <c r="T68" s="1000"/>
      <c r="U68" s="1000"/>
      <c r="V68" s="1000">
        <v>2205</v>
      </c>
      <c r="W68" s="1000"/>
      <c r="X68" s="1000"/>
      <c r="Y68" s="1000"/>
      <c r="Z68" s="1000"/>
      <c r="AA68" s="1000">
        <v>17</v>
      </c>
      <c r="AB68" s="1000"/>
      <c r="AC68" s="1000"/>
      <c r="AD68" s="1000"/>
      <c r="AE68" s="1000"/>
      <c r="AF68" s="1000">
        <v>17</v>
      </c>
      <c r="AG68" s="1000"/>
      <c r="AH68" s="1000"/>
      <c r="AI68" s="1000"/>
      <c r="AJ68" s="1000"/>
      <c r="AK68" s="1000">
        <v>138</v>
      </c>
      <c r="AL68" s="1000"/>
      <c r="AM68" s="1000"/>
      <c r="AN68" s="1000"/>
      <c r="AO68" s="1000"/>
      <c r="AP68" s="1000">
        <v>491</v>
      </c>
      <c r="AQ68" s="1000"/>
      <c r="AR68" s="1000"/>
      <c r="AS68" s="1000"/>
      <c r="AT68" s="1000"/>
      <c r="AU68" s="1000">
        <v>164</v>
      </c>
      <c r="AV68" s="1000"/>
      <c r="AW68" s="1000"/>
      <c r="AX68" s="1000"/>
      <c r="AY68" s="1000"/>
      <c r="AZ68" s="1001"/>
      <c r="BA68" s="1001"/>
      <c r="BB68" s="1001"/>
      <c r="BC68" s="1001"/>
      <c r="BD68" s="1002"/>
      <c r="BE68" s="226"/>
      <c r="BF68" s="226"/>
      <c r="BG68" s="226"/>
      <c r="BH68" s="226"/>
      <c r="BI68" s="226"/>
      <c r="BJ68" s="226"/>
      <c r="BK68" s="226"/>
      <c r="BL68" s="226"/>
      <c r="BM68" s="226"/>
      <c r="BN68" s="226"/>
      <c r="BO68" s="226"/>
      <c r="BP68" s="226"/>
      <c r="BQ68" s="223">
        <v>62</v>
      </c>
      <c r="BR68" s="228"/>
      <c r="BS68" s="960"/>
      <c r="BT68" s="961"/>
      <c r="BU68" s="961"/>
      <c r="BV68" s="961"/>
      <c r="BW68" s="961"/>
      <c r="BX68" s="961"/>
      <c r="BY68" s="961"/>
      <c r="BZ68" s="961"/>
      <c r="CA68" s="961"/>
      <c r="CB68" s="961"/>
      <c r="CC68" s="961"/>
      <c r="CD68" s="961"/>
      <c r="CE68" s="961"/>
      <c r="CF68" s="961"/>
      <c r="CG68" s="970"/>
      <c r="CH68" s="971"/>
      <c r="CI68" s="972"/>
      <c r="CJ68" s="972"/>
      <c r="CK68" s="972"/>
      <c r="CL68" s="973"/>
      <c r="CM68" s="971"/>
      <c r="CN68" s="972"/>
      <c r="CO68" s="972"/>
      <c r="CP68" s="972"/>
      <c r="CQ68" s="973"/>
      <c r="CR68" s="971"/>
      <c r="CS68" s="972"/>
      <c r="CT68" s="972"/>
      <c r="CU68" s="972"/>
      <c r="CV68" s="973"/>
      <c r="CW68" s="971"/>
      <c r="CX68" s="972"/>
      <c r="CY68" s="972"/>
      <c r="CZ68" s="972"/>
      <c r="DA68" s="973"/>
      <c r="DB68" s="971"/>
      <c r="DC68" s="972"/>
      <c r="DD68" s="972"/>
      <c r="DE68" s="972"/>
      <c r="DF68" s="973"/>
      <c r="DG68" s="971"/>
      <c r="DH68" s="972"/>
      <c r="DI68" s="972"/>
      <c r="DJ68" s="972"/>
      <c r="DK68" s="973"/>
      <c r="DL68" s="971"/>
      <c r="DM68" s="972"/>
      <c r="DN68" s="972"/>
      <c r="DO68" s="972"/>
      <c r="DP68" s="973"/>
      <c r="DQ68" s="971"/>
      <c r="DR68" s="972"/>
      <c r="DS68" s="972"/>
      <c r="DT68" s="972"/>
      <c r="DU68" s="973"/>
      <c r="DV68" s="960"/>
      <c r="DW68" s="961"/>
      <c r="DX68" s="961"/>
      <c r="DY68" s="961"/>
      <c r="DZ68" s="962"/>
      <c r="EA68" s="214"/>
    </row>
    <row r="69" spans="1:131" ht="26.25" customHeight="1" x14ac:dyDescent="0.2">
      <c r="A69" s="223">
        <v>2</v>
      </c>
      <c r="B69" s="997" t="s">
        <v>582</v>
      </c>
      <c r="C69" s="998"/>
      <c r="D69" s="998"/>
      <c r="E69" s="998"/>
      <c r="F69" s="998"/>
      <c r="G69" s="998"/>
      <c r="H69" s="998"/>
      <c r="I69" s="998"/>
      <c r="J69" s="998"/>
      <c r="K69" s="998"/>
      <c r="L69" s="998"/>
      <c r="M69" s="998"/>
      <c r="N69" s="998"/>
      <c r="O69" s="998"/>
      <c r="P69" s="999"/>
      <c r="Q69" s="992">
        <v>11968</v>
      </c>
      <c r="R69" s="986"/>
      <c r="S69" s="986"/>
      <c r="T69" s="986"/>
      <c r="U69" s="986"/>
      <c r="V69" s="986">
        <v>11382</v>
      </c>
      <c r="W69" s="986"/>
      <c r="X69" s="986"/>
      <c r="Y69" s="986"/>
      <c r="Z69" s="986"/>
      <c r="AA69" s="986">
        <v>586</v>
      </c>
      <c r="AB69" s="986"/>
      <c r="AC69" s="986"/>
      <c r="AD69" s="986"/>
      <c r="AE69" s="986"/>
      <c r="AF69" s="986">
        <v>3913</v>
      </c>
      <c r="AG69" s="986"/>
      <c r="AH69" s="986"/>
      <c r="AI69" s="986"/>
      <c r="AJ69" s="986"/>
      <c r="AK69" s="986" t="s">
        <v>580</v>
      </c>
      <c r="AL69" s="986"/>
      <c r="AM69" s="986"/>
      <c r="AN69" s="986"/>
      <c r="AO69" s="986"/>
      <c r="AP69" s="986">
        <v>4193</v>
      </c>
      <c r="AQ69" s="986"/>
      <c r="AR69" s="986"/>
      <c r="AS69" s="986"/>
      <c r="AT69" s="986"/>
      <c r="AU69" s="986" t="s">
        <v>580</v>
      </c>
      <c r="AV69" s="986"/>
      <c r="AW69" s="986"/>
      <c r="AX69" s="986"/>
      <c r="AY69" s="986"/>
      <c r="AZ69" s="987"/>
      <c r="BA69" s="987"/>
      <c r="BB69" s="987"/>
      <c r="BC69" s="987"/>
      <c r="BD69" s="988"/>
      <c r="BE69" s="226"/>
      <c r="BF69" s="226"/>
      <c r="BG69" s="226"/>
      <c r="BH69" s="226"/>
      <c r="BI69" s="226"/>
      <c r="BJ69" s="226"/>
      <c r="BK69" s="226"/>
      <c r="BL69" s="226"/>
      <c r="BM69" s="226"/>
      <c r="BN69" s="226"/>
      <c r="BO69" s="226"/>
      <c r="BP69" s="226"/>
      <c r="BQ69" s="223">
        <v>63</v>
      </c>
      <c r="BR69" s="228"/>
      <c r="BS69" s="960"/>
      <c r="BT69" s="961"/>
      <c r="BU69" s="961"/>
      <c r="BV69" s="961"/>
      <c r="BW69" s="961"/>
      <c r="BX69" s="961"/>
      <c r="BY69" s="961"/>
      <c r="BZ69" s="961"/>
      <c r="CA69" s="961"/>
      <c r="CB69" s="961"/>
      <c r="CC69" s="961"/>
      <c r="CD69" s="961"/>
      <c r="CE69" s="961"/>
      <c r="CF69" s="961"/>
      <c r="CG69" s="970"/>
      <c r="CH69" s="971"/>
      <c r="CI69" s="972"/>
      <c r="CJ69" s="972"/>
      <c r="CK69" s="972"/>
      <c r="CL69" s="973"/>
      <c r="CM69" s="971"/>
      <c r="CN69" s="972"/>
      <c r="CO69" s="972"/>
      <c r="CP69" s="972"/>
      <c r="CQ69" s="973"/>
      <c r="CR69" s="971"/>
      <c r="CS69" s="972"/>
      <c r="CT69" s="972"/>
      <c r="CU69" s="972"/>
      <c r="CV69" s="973"/>
      <c r="CW69" s="971"/>
      <c r="CX69" s="972"/>
      <c r="CY69" s="972"/>
      <c r="CZ69" s="972"/>
      <c r="DA69" s="973"/>
      <c r="DB69" s="971"/>
      <c r="DC69" s="972"/>
      <c r="DD69" s="972"/>
      <c r="DE69" s="972"/>
      <c r="DF69" s="973"/>
      <c r="DG69" s="971"/>
      <c r="DH69" s="972"/>
      <c r="DI69" s="972"/>
      <c r="DJ69" s="972"/>
      <c r="DK69" s="973"/>
      <c r="DL69" s="971"/>
      <c r="DM69" s="972"/>
      <c r="DN69" s="972"/>
      <c r="DO69" s="972"/>
      <c r="DP69" s="973"/>
      <c r="DQ69" s="971"/>
      <c r="DR69" s="972"/>
      <c r="DS69" s="972"/>
      <c r="DT69" s="972"/>
      <c r="DU69" s="973"/>
      <c r="DV69" s="960"/>
      <c r="DW69" s="961"/>
      <c r="DX69" s="961"/>
      <c r="DY69" s="961"/>
      <c r="DZ69" s="962"/>
      <c r="EA69" s="214"/>
    </row>
    <row r="70" spans="1:131" ht="26.25" customHeight="1" x14ac:dyDescent="0.2">
      <c r="A70" s="223">
        <v>3</v>
      </c>
      <c r="B70" s="997" t="s">
        <v>583</v>
      </c>
      <c r="C70" s="998"/>
      <c r="D70" s="998"/>
      <c r="E70" s="998"/>
      <c r="F70" s="998"/>
      <c r="G70" s="998"/>
      <c r="H70" s="998"/>
      <c r="I70" s="998"/>
      <c r="J70" s="998"/>
      <c r="K70" s="998"/>
      <c r="L70" s="998"/>
      <c r="M70" s="998"/>
      <c r="N70" s="998"/>
      <c r="O70" s="998"/>
      <c r="P70" s="999"/>
      <c r="Q70" s="992">
        <v>50</v>
      </c>
      <c r="R70" s="986"/>
      <c r="S70" s="986"/>
      <c r="T70" s="986"/>
      <c r="U70" s="986"/>
      <c r="V70" s="986">
        <v>48</v>
      </c>
      <c r="W70" s="986"/>
      <c r="X70" s="986"/>
      <c r="Y70" s="986"/>
      <c r="Z70" s="986"/>
      <c r="AA70" s="986">
        <v>2</v>
      </c>
      <c r="AB70" s="986"/>
      <c r="AC70" s="986"/>
      <c r="AD70" s="986"/>
      <c r="AE70" s="986"/>
      <c r="AF70" s="986">
        <v>2</v>
      </c>
      <c r="AG70" s="986"/>
      <c r="AH70" s="986"/>
      <c r="AI70" s="986"/>
      <c r="AJ70" s="986"/>
      <c r="AK70" s="986">
        <v>40</v>
      </c>
      <c r="AL70" s="986"/>
      <c r="AM70" s="986"/>
      <c r="AN70" s="986"/>
      <c r="AO70" s="986"/>
      <c r="AP70" s="986" t="s">
        <v>580</v>
      </c>
      <c r="AQ70" s="986"/>
      <c r="AR70" s="986"/>
      <c r="AS70" s="986"/>
      <c r="AT70" s="986"/>
      <c r="AU70" s="986" t="s">
        <v>580</v>
      </c>
      <c r="AV70" s="986"/>
      <c r="AW70" s="986"/>
      <c r="AX70" s="986"/>
      <c r="AY70" s="986"/>
      <c r="AZ70" s="987"/>
      <c r="BA70" s="987"/>
      <c r="BB70" s="987"/>
      <c r="BC70" s="987"/>
      <c r="BD70" s="988"/>
      <c r="BE70" s="226"/>
      <c r="BF70" s="226"/>
      <c r="BG70" s="226"/>
      <c r="BH70" s="226"/>
      <c r="BI70" s="226"/>
      <c r="BJ70" s="226"/>
      <c r="BK70" s="226"/>
      <c r="BL70" s="226"/>
      <c r="BM70" s="226"/>
      <c r="BN70" s="226"/>
      <c r="BO70" s="226"/>
      <c r="BP70" s="226"/>
      <c r="BQ70" s="223">
        <v>64</v>
      </c>
      <c r="BR70" s="228"/>
      <c r="BS70" s="960"/>
      <c r="BT70" s="961"/>
      <c r="BU70" s="961"/>
      <c r="BV70" s="961"/>
      <c r="BW70" s="961"/>
      <c r="BX70" s="961"/>
      <c r="BY70" s="961"/>
      <c r="BZ70" s="961"/>
      <c r="CA70" s="961"/>
      <c r="CB70" s="961"/>
      <c r="CC70" s="961"/>
      <c r="CD70" s="961"/>
      <c r="CE70" s="961"/>
      <c r="CF70" s="961"/>
      <c r="CG70" s="970"/>
      <c r="CH70" s="971"/>
      <c r="CI70" s="972"/>
      <c r="CJ70" s="972"/>
      <c r="CK70" s="972"/>
      <c r="CL70" s="973"/>
      <c r="CM70" s="971"/>
      <c r="CN70" s="972"/>
      <c r="CO70" s="972"/>
      <c r="CP70" s="972"/>
      <c r="CQ70" s="973"/>
      <c r="CR70" s="971"/>
      <c r="CS70" s="972"/>
      <c r="CT70" s="972"/>
      <c r="CU70" s="972"/>
      <c r="CV70" s="973"/>
      <c r="CW70" s="971"/>
      <c r="CX70" s="972"/>
      <c r="CY70" s="972"/>
      <c r="CZ70" s="972"/>
      <c r="DA70" s="973"/>
      <c r="DB70" s="971"/>
      <c r="DC70" s="972"/>
      <c r="DD70" s="972"/>
      <c r="DE70" s="972"/>
      <c r="DF70" s="973"/>
      <c r="DG70" s="971"/>
      <c r="DH70" s="972"/>
      <c r="DI70" s="972"/>
      <c r="DJ70" s="972"/>
      <c r="DK70" s="973"/>
      <c r="DL70" s="971"/>
      <c r="DM70" s="972"/>
      <c r="DN70" s="972"/>
      <c r="DO70" s="972"/>
      <c r="DP70" s="973"/>
      <c r="DQ70" s="971"/>
      <c r="DR70" s="972"/>
      <c r="DS70" s="972"/>
      <c r="DT70" s="972"/>
      <c r="DU70" s="973"/>
      <c r="DV70" s="960"/>
      <c r="DW70" s="961"/>
      <c r="DX70" s="961"/>
      <c r="DY70" s="961"/>
      <c r="DZ70" s="962"/>
      <c r="EA70" s="214"/>
    </row>
    <row r="71" spans="1:131" ht="26.25" customHeight="1" x14ac:dyDescent="0.2">
      <c r="A71" s="223">
        <v>4</v>
      </c>
      <c r="B71" s="997" t="s">
        <v>584</v>
      </c>
      <c r="C71" s="998"/>
      <c r="D71" s="998"/>
      <c r="E71" s="998"/>
      <c r="F71" s="998"/>
      <c r="G71" s="998"/>
      <c r="H71" s="998"/>
      <c r="I71" s="998"/>
      <c r="J71" s="998"/>
      <c r="K71" s="998"/>
      <c r="L71" s="998"/>
      <c r="M71" s="998"/>
      <c r="N71" s="998"/>
      <c r="O71" s="998"/>
      <c r="P71" s="999"/>
      <c r="Q71" s="992">
        <v>824</v>
      </c>
      <c r="R71" s="986"/>
      <c r="S71" s="986"/>
      <c r="T71" s="986"/>
      <c r="U71" s="986"/>
      <c r="V71" s="986">
        <v>251</v>
      </c>
      <c r="W71" s="986"/>
      <c r="X71" s="986"/>
      <c r="Y71" s="986"/>
      <c r="Z71" s="986"/>
      <c r="AA71" s="986">
        <v>573</v>
      </c>
      <c r="AB71" s="986"/>
      <c r="AC71" s="986"/>
      <c r="AD71" s="986"/>
      <c r="AE71" s="986"/>
      <c r="AF71" s="986">
        <v>573</v>
      </c>
      <c r="AG71" s="986"/>
      <c r="AH71" s="986"/>
      <c r="AI71" s="986"/>
      <c r="AJ71" s="986"/>
      <c r="AK71" s="986">
        <v>35</v>
      </c>
      <c r="AL71" s="986"/>
      <c r="AM71" s="986"/>
      <c r="AN71" s="986"/>
      <c r="AO71" s="986"/>
      <c r="AP71" s="986" t="s">
        <v>580</v>
      </c>
      <c r="AQ71" s="986"/>
      <c r="AR71" s="986"/>
      <c r="AS71" s="986"/>
      <c r="AT71" s="986"/>
      <c r="AU71" s="986" t="s">
        <v>580</v>
      </c>
      <c r="AV71" s="986"/>
      <c r="AW71" s="986"/>
      <c r="AX71" s="986"/>
      <c r="AY71" s="986"/>
      <c r="AZ71" s="987"/>
      <c r="BA71" s="987"/>
      <c r="BB71" s="987"/>
      <c r="BC71" s="987"/>
      <c r="BD71" s="988"/>
      <c r="BE71" s="226"/>
      <c r="BF71" s="226"/>
      <c r="BG71" s="226"/>
      <c r="BH71" s="226"/>
      <c r="BI71" s="226"/>
      <c r="BJ71" s="226"/>
      <c r="BK71" s="226"/>
      <c r="BL71" s="226"/>
      <c r="BM71" s="226"/>
      <c r="BN71" s="226"/>
      <c r="BO71" s="226"/>
      <c r="BP71" s="226"/>
      <c r="BQ71" s="223">
        <v>65</v>
      </c>
      <c r="BR71" s="228"/>
      <c r="BS71" s="960"/>
      <c r="BT71" s="961"/>
      <c r="BU71" s="961"/>
      <c r="BV71" s="961"/>
      <c r="BW71" s="961"/>
      <c r="BX71" s="961"/>
      <c r="BY71" s="961"/>
      <c r="BZ71" s="961"/>
      <c r="CA71" s="961"/>
      <c r="CB71" s="961"/>
      <c r="CC71" s="961"/>
      <c r="CD71" s="961"/>
      <c r="CE71" s="961"/>
      <c r="CF71" s="961"/>
      <c r="CG71" s="970"/>
      <c r="CH71" s="971"/>
      <c r="CI71" s="972"/>
      <c r="CJ71" s="972"/>
      <c r="CK71" s="972"/>
      <c r="CL71" s="973"/>
      <c r="CM71" s="971"/>
      <c r="CN71" s="972"/>
      <c r="CO71" s="972"/>
      <c r="CP71" s="972"/>
      <c r="CQ71" s="973"/>
      <c r="CR71" s="971"/>
      <c r="CS71" s="972"/>
      <c r="CT71" s="972"/>
      <c r="CU71" s="972"/>
      <c r="CV71" s="973"/>
      <c r="CW71" s="971"/>
      <c r="CX71" s="972"/>
      <c r="CY71" s="972"/>
      <c r="CZ71" s="972"/>
      <c r="DA71" s="973"/>
      <c r="DB71" s="971"/>
      <c r="DC71" s="972"/>
      <c r="DD71" s="972"/>
      <c r="DE71" s="972"/>
      <c r="DF71" s="973"/>
      <c r="DG71" s="971"/>
      <c r="DH71" s="972"/>
      <c r="DI71" s="972"/>
      <c r="DJ71" s="972"/>
      <c r="DK71" s="973"/>
      <c r="DL71" s="971"/>
      <c r="DM71" s="972"/>
      <c r="DN71" s="972"/>
      <c r="DO71" s="972"/>
      <c r="DP71" s="973"/>
      <c r="DQ71" s="971"/>
      <c r="DR71" s="972"/>
      <c r="DS71" s="972"/>
      <c r="DT71" s="972"/>
      <c r="DU71" s="973"/>
      <c r="DV71" s="960"/>
      <c r="DW71" s="961"/>
      <c r="DX71" s="961"/>
      <c r="DY71" s="961"/>
      <c r="DZ71" s="962"/>
      <c r="EA71" s="214"/>
    </row>
    <row r="72" spans="1:131" ht="26.25" customHeight="1" x14ac:dyDescent="0.2">
      <c r="A72" s="223">
        <v>5</v>
      </c>
      <c r="B72" s="997" t="s">
        <v>585</v>
      </c>
      <c r="C72" s="998"/>
      <c r="D72" s="998"/>
      <c r="E72" s="998"/>
      <c r="F72" s="998"/>
      <c r="G72" s="998"/>
      <c r="H72" s="998"/>
      <c r="I72" s="998"/>
      <c r="J72" s="998"/>
      <c r="K72" s="998"/>
      <c r="L72" s="998"/>
      <c r="M72" s="998"/>
      <c r="N72" s="998"/>
      <c r="O72" s="998"/>
      <c r="P72" s="999"/>
      <c r="Q72" s="992">
        <v>97</v>
      </c>
      <c r="R72" s="986"/>
      <c r="S72" s="986"/>
      <c r="T72" s="986"/>
      <c r="U72" s="986"/>
      <c r="V72" s="986">
        <v>94</v>
      </c>
      <c r="W72" s="986"/>
      <c r="X72" s="986"/>
      <c r="Y72" s="986"/>
      <c r="Z72" s="986"/>
      <c r="AA72" s="986">
        <v>4</v>
      </c>
      <c r="AB72" s="986"/>
      <c r="AC72" s="986"/>
      <c r="AD72" s="986"/>
      <c r="AE72" s="986"/>
      <c r="AF72" s="986">
        <v>4</v>
      </c>
      <c r="AG72" s="986"/>
      <c r="AH72" s="986"/>
      <c r="AI72" s="986"/>
      <c r="AJ72" s="986"/>
      <c r="AK72" s="986" t="s">
        <v>580</v>
      </c>
      <c r="AL72" s="986"/>
      <c r="AM72" s="986"/>
      <c r="AN72" s="986"/>
      <c r="AO72" s="986"/>
      <c r="AP72" s="986" t="s">
        <v>580</v>
      </c>
      <c r="AQ72" s="986"/>
      <c r="AR72" s="986"/>
      <c r="AS72" s="986"/>
      <c r="AT72" s="986"/>
      <c r="AU72" s="986" t="s">
        <v>580</v>
      </c>
      <c r="AV72" s="986"/>
      <c r="AW72" s="986"/>
      <c r="AX72" s="986"/>
      <c r="AY72" s="986"/>
      <c r="AZ72" s="987"/>
      <c r="BA72" s="987"/>
      <c r="BB72" s="987"/>
      <c r="BC72" s="987"/>
      <c r="BD72" s="988"/>
      <c r="BE72" s="226"/>
      <c r="BF72" s="226"/>
      <c r="BG72" s="226"/>
      <c r="BH72" s="226"/>
      <c r="BI72" s="226"/>
      <c r="BJ72" s="226"/>
      <c r="BK72" s="226"/>
      <c r="BL72" s="226"/>
      <c r="BM72" s="226"/>
      <c r="BN72" s="226"/>
      <c r="BO72" s="226"/>
      <c r="BP72" s="226"/>
      <c r="BQ72" s="223">
        <v>66</v>
      </c>
      <c r="BR72" s="228"/>
      <c r="BS72" s="960"/>
      <c r="BT72" s="961"/>
      <c r="BU72" s="961"/>
      <c r="BV72" s="961"/>
      <c r="BW72" s="961"/>
      <c r="BX72" s="961"/>
      <c r="BY72" s="961"/>
      <c r="BZ72" s="961"/>
      <c r="CA72" s="961"/>
      <c r="CB72" s="961"/>
      <c r="CC72" s="961"/>
      <c r="CD72" s="961"/>
      <c r="CE72" s="961"/>
      <c r="CF72" s="961"/>
      <c r="CG72" s="970"/>
      <c r="CH72" s="971"/>
      <c r="CI72" s="972"/>
      <c r="CJ72" s="972"/>
      <c r="CK72" s="972"/>
      <c r="CL72" s="973"/>
      <c r="CM72" s="971"/>
      <c r="CN72" s="972"/>
      <c r="CO72" s="972"/>
      <c r="CP72" s="972"/>
      <c r="CQ72" s="973"/>
      <c r="CR72" s="971"/>
      <c r="CS72" s="972"/>
      <c r="CT72" s="972"/>
      <c r="CU72" s="972"/>
      <c r="CV72" s="973"/>
      <c r="CW72" s="971"/>
      <c r="CX72" s="972"/>
      <c r="CY72" s="972"/>
      <c r="CZ72" s="972"/>
      <c r="DA72" s="973"/>
      <c r="DB72" s="971"/>
      <c r="DC72" s="972"/>
      <c r="DD72" s="972"/>
      <c r="DE72" s="972"/>
      <c r="DF72" s="973"/>
      <c r="DG72" s="971"/>
      <c r="DH72" s="972"/>
      <c r="DI72" s="972"/>
      <c r="DJ72" s="972"/>
      <c r="DK72" s="973"/>
      <c r="DL72" s="971"/>
      <c r="DM72" s="972"/>
      <c r="DN72" s="972"/>
      <c r="DO72" s="972"/>
      <c r="DP72" s="973"/>
      <c r="DQ72" s="971"/>
      <c r="DR72" s="972"/>
      <c r="DS72" s="972"/>
      <c r="DT72" s="972"/>
      <c r="DU72" s="973"/>
      <c r="DV72" s="960"/>
      <c r="DW72" s="961"/>
      <c r="DX72" s="961"/>
      <c r="DY72" s="961"/>
      <c r="DZ72" s="962"/>
      <c r="EA72" s="214"/>
    </row>
    <row r="73" spans="1:131" ht="26.25" customHeight="1" x14ac:dyDescent="0.2">
      <c r="A73" s="223">
        <v>6</v>
      </c>
      <c r="B73" s="997" t="s">
        <v>586</v>
      </c>
      <c r="C73" s="998"/>
      <c r="D73" s="998"/>
      <c r="E73" s="998"/>
      <c r="F73" s="998"/>
      <c r="G73" s="998"/>
      <c r="H73" s="998"/>
      <c r="I73" s="998"/>
      <c r="J73" s="998"/>
      <c r="K73" s="998"/>
      <c r="L73" s="998"/>
      <c r="M73" s="998"/>
      <c r="N73" s="998"/>
      <c r="O73" s="998"/>
      <c r="P73" s="999"/>
      <c r="Q73" s="992">
        <v>1476</v>
      </c>
      <c r="R73" s="986"/>
      <c r="S73" s="986"/>
      <c r="T73" s="986"/>
      <c r="U73" s="986"/>
      <c r="V73" s="986">
        <v>1261</v>
      </c>
      <c r="W73" s="986"/>
      <c r="X73" s="986"/>
      <c r="Y73" s="986"/>
      <c r="Z73" s="986"/>
      <c r="AA73" s="986">
        <v>215</v>
      </c>
      <c r="AB73" s="986"/>
      <c r="AC73" s="986"/>
      <c r="AD73" s="986"/>
      <c r="AE73" s="986"/>
      <c r="AF73" s="986">
        <v>215</v>
      </c>
      <c r="AG73" s="986"/>
      <c r="AH73" s="986"/>
      <c r="AI73" s="986"/>
      <c r="AJ73" s="986"/>
      <c r="AK73" s="986">
        <v>471</v>
      </c>
      <c r="AL73" s="986"/>
      <c r="AM73" s="986"/>
      <c r="AN73" s="986"/>
      <c r="AO73" s="986"/>
      <c r="AP73" s="986" t="s">
        <v>580</v>
      </c>
      <c r="AQ73" s="986"/>
      <c r="AR73" s="986"/>
      <c r="AS73" s="986"/>
      <c r="AT73" s="986"/>
      <c r="AU73" s="986" t="s">
        <v>580</v>
      </c>
      <c r="AV73" s="986"/>
      <c r="AW73" s="986"/>
      <c r="AX73" s="986"/>
      <c r="AY73" s="986"/>
      <c r="AZ73" s="987"/>
      <c r="BA73" s="987"/>
      <c r="BB73" s="987"/>
      <c r="BC73" s="987"/>
      <c r="BD73" s="988"/>
      <c r="BE73" s="226"/>
      <c r="BF73" s="226"/>
      <c r="BG73" s="226"/>
      <c r="BH73" s="226"/>
      <c r="BI73" s="226"/>
      <c r="BJ73" s="226"/>
      <c r="BK73" s="226"/>
      <c r="BL73" s="226"/>
      <c r="BM73" s="226"/>
      <c r="BN73" s="226"/>
      <c r="BO73" s="226"/>
      <c r="BP73" s="226"/>
      <c r="BQ73" s="223">
        <v>67</v>
      </c>
      <c r="BR73" s="228"/>
      <c r="BS73" s="960"/>
      <c r="BT73" s="961"/>
      <c r="BU73" s="961"/>
      <c r="BV73" s="961"/>
      <c r="BW73" s="961"/>
      <c r="BX73" s="961"/>
      <c r="BY73" s="961"/>
      <c r="BZ73" s="961"/>
      <c r="CA73" s="961"/>
      <c r="CB73" s="961"/>
      <c r="CC73" s="961"/>
      <c r="CD73" s="961"/>
      <c r="CE73" s="961"/>
      <c r="CF73" s="961"/>
      <c r="CG73" s="970"/>
      <c r="CH73" s="971"/>
      <c r="CI73" s="972"/>
      <c r="CJ73" s="972"/>
      <c r="CK73" s="972"/>
      <c r="CL73" s="973"/>
      <c r="CM73" s="971"/>
      <c r="CN73" s="972"/>
      <c r="CO73" s="972"/>
      <c r="CP73" s="972"/>
      <c r="CQ73" s="973"/>
      <c r="CR73" s="971"/>
      <c r="CS73" s="972"/>
      <c r="CT73" s="972"/>
      <c r="CU73" s="972"/>
      <c r="CV73" s="973"/>
      <c r="CW73" s="971"/>
      <c r="CX73" s="972"/>
      <c r="CY73" s="972"/>
      <c r="CZ73" s="972"/>
      <c r="DA73" s="973"/>
      <c r="DB73" s="971"/>
      <c r="DC73" s="972"/>
      <c r="DD73" s="972"/>
      <c r="DE73" s="972"/>
      <c r="DF73" s="973"/>
      <c r="DG73" s="971"/>
      <c r="DH73" s="972"/>
      <c r="DI73" s="972"/>
      <c r="DJ73" s="972"/>
      <c r="DK73" s="973"/>
      <c r="DL73" s="971"/>
      <c r="DM73" s="972"/>
      <c r="DN73" s="972"/>
      <c r="DO73" s="972"/>
      <c r="DP73" s="973"/>
      <c r="DQ73" s="971"/>
      <c r="DR73" s="972"/>
      <c r="DS73" s="972"/>
      <c r="DT73" s="972"/>
      <c r="DU73" s="973"/>
      <c r="DV73" s="960"/>
      <c r="DW73" s="961"/>
      <c r="DX73" s="961"/>
      <c r="DY73" s="961"/>
      <c r="DZ73" s="962"/>
      <c r="EA73" s="214"/>
    </row>
    <row r="74" spans="1:131" ht="26.25" customHeight="1" x14ac:dyDescent="0.2">
      <c r="A74" s="223">
        <v>7</v>
      </c>
      <c r="B74" s="997" t="s">
        <v>587</v>
      </c>
      <c r="C74" s="998"/>
      <c r="D74" s="998"/>
      <c r="E74" s="998"/>
      <c r="F74" s="998"/>
      <c r="G74" s="998"/>
      <c r="H74" s="998"/>
      <c r="I74" s="998"/>
      <c r="J74" s="998"/>
      <c r="K74" s="998"/>
      <c r="L74" s="998"/>
      <c r="M74" s="998"/>
      <c r="N74" s="998"/>
      <c r="O74" s="998"/>
      <c r="P74" s="999"/>
      <c r="Q74" s="992">
        <v>391751</v>
      </c>
      <c r="R74" s="986"/>
      <c r="S74" s="986"/>
      <c r="T74" s="986"/>
      <c r="U74" s="986"/>
      <c r="V74" s="986">
        <v>379323</v>
      </c>
      <c r="W74" s="986"/>
      <c r="X74" s="986"/>
      <c r="Y74" s="986"/>
      <c r="Z74" s="986"/>
      <c r="AA74" s="986">
        <v>12429</v>
      </c>
      <c r="AB74" s="986"/>
      <c r="AC74" s="986"/>
      <c r="AD74" s="986"/>
      <c r="AE74" s="986"/>
      <c r="AF74" s="986">
        <v>12429</v>
      </c>
      <c r="AG74" s="986"/>
      <c r="AH74" s="986"/>
      <c r="AI74" s="986"/>
      <c r="AJ74" s="986"/>
      <c r="AK74" s="986">
        <v>85</v>
      </c>
      <c r="AL74" s="986"/>
      <c r="AM74" s="986"/>
      <c r="AN74" s="986"/>
      <c r="AO74" s="986"/>
      <c r="AP74" s="986" t="s">
        <v>580</v>
      </c>
      <c r="AQ74" s="986"/>
      <c r="AR74" s="986"/>
      <c r="AS74" s="986"/>
      <c r="AT74" s="986"/>
      <c r="AU74" s="986" t="s">
        <v>580</v>
      </c>
      <c r="AV74" s="986"/>
      <c r="AW74" s="986"/>
      <c r="AX74" s="986"/>
      <c r="AY74" s="986"/>
      <c r="AZ74" s="987"/>
      <c r="BA74" s="987"/>
      <c r="BB74" s="987"/>
      <c r="BC74" s="987"/>
      <c r="BD74" s="988"/>
      <c r="BE74" s="226"/>
      <c r="BF74" s="226"/>
      <c r="BG74" s="226"/>
      <c r="BH74" s="226"/>
      <c r="BI74" s="226"/>
      <c r="BJ74" s="226"/>
      <c r="BK74" s="226"/>
      <c r="BL74" s="226"/>
      <c r="BM74" s="226"/>
      <c r="BN74" s="226"/>
      <c r="BO74" s="226"/>
      <c r="BP74" s="226"/>
      <c r="BQ74" s="223">
        <v>68</v>
      </c>
      <c r="BR74" s="228"/>
      <c r="BS74" s="960"/>
      <c r="BT74" s="961"/>
      <c r="BU74" s="961"/>
      <c r="BV74" s="961"/>
      <c r="BW74" s="961"/>
      <c r="BX74" s="961"/>
      <c r="BY74" s="961"/>
      <c r="BZ74" s="961"/>
      <c r="CA74" s="961"/>
      <c r="CB74" s="961"/>
      <c r="CC74" s="961"/>
      <c r="CD74" s="961"/>
      <c r="CE74" s="961"/>
      <c r="CF74" s="961"/>
      <c r="CG74" s="970"/>
      <c r="CH74" s="971"/>
      <c r="CI74" s="972"/>
      <c r="CJ74" s="972"/>
      <c r="CK74" s="972"/>
      <c r="CL74" s="973"/>
      <c r="CM74" s="971"/>
      <c r="CN74" s="972"/>
      <c r="CO74" s="972"/>
      <c r="CP74" s="972"/>
      <c r="CQ74" s="973"/>
      <c r="CR74" s="971"/>
      <c r="CS74" s="972"/>
      <c r="CT74" s="972"/>
      <c r="CU74" s="972"/>
      <c r="CV74" s="973"/>
      <c r="CW74" s="971"/>
      <c r="CX74" s="972"/>
      <c r="CY74" s="972"/>
      <c r="CZ74" s="972"/>
      <c r="DA74" s="973"/>
      <c r="DB74" s="971"/>
      <c r="DC74" s="972"/>
      <c r="DD74" s="972"/>
      <c r="DE74" s="972"/>
      <c r="DF74" s="973"/>
      <c r="DG74" s="971"/>
      <c r="DH74" s="972"/>
      <c r="DI74" s="972"/>
      <c r="DJ74" s="972"/>
      <c r="DK74" s="973"/>
      <c r="DL74" s="971"/>
      <c r="DM74" s="972"/>
      <c r="DN74" s="972"/>
      <c r="DO74" s="972"/>
      <c r="DP74" s="973"/>
      <c r="DQ74" s="971"/>
      <c r="DR74" s="972"/>
      <c r="DS74" s="972"/>
      <c r="DT74" s="972"/>
      <c r="DU74" s="973"/>
      <c r="DV74" s="960"/>
      <c r="DW74" s="961"/>
      <c r="DX74" s="961"/>
      <c r="DY74" s="961"/>
      <c r="DZ74" s="962"/>
      <c r="EA74" s="214"/>
    </row>
    <row r="75" spans="1:131" ht="26.25" customHeight="1" x14ac:dyDescent="0.2">
      <c r="A75" s="223">
        <v>8</v>
      </c>
      <c r="B75" s="997" t="s">
        <v>588</v>
      </c>
      <c r="C75" s="998"/>
      <c r="D75" s="998"/>
      <c r="E75" s="998"/>
      <c r="F75" s="998"/>
      <c r="G75" s="998"/>
      <c r="H75" s="998"/>
      <c r="I75" s="998"/>
      <c r="J75" s="998"/>
      <c r="K75" s="998"/>
      <c r="L75" s="998"/>
      <c r="M75" s="998"/>
      <c r="N75" s="998"/>
      <c r="O75" s="998"/>
      <c r="P75" s="999"/>
      <c r="Q75" s="993">
        <v>2495</v>
      </c>
      <c r="R75" s="994"/>
      <c r="S75" s="994"/>
      <c r="T75" s="994"/>
      <c r="U75" s="995"/>
      <c r="V75" s="996">
        <v>2494</v>
      </c>
      <c r="W75" s="994"/>
      <c r="X75" s="994"/>
      <c r="Y75" s="994"/>
      <c r="Z75" s="995"/>
      <c r="AA75" s="996">
        <v>1</v>
      </c>
      <c r="AB75" s="994"/>
      <c r="AC75" s="994"/>
      <c r="AD75" s="994"/>
      <c r="AE75" s="995"/>
      <c r="AF75" s="996">
        <v>1</v>
      </c>
      <c r="AG75" s="994"/>
      <c r="AH75" s="994"/>
      <c r="AI75" s="994"/>
      <c r="AJ75" s="995"/>
      <c r="AK75" s="996" t="s">
        <v>580</v>
      </c>
      <c r="AL75" s="994"/>
      <c r="AM75" s="994"/>
      <c r="AN75" s="994"/>
      <c r="AO75" s="995"/>
      <c r="AP75" s="996" t="s">
        <v>580</v>
      </c>
      <c r="AQ75" s="994"/>
      <c r="AR75" s="994"/>
      <c r="AS75" s="994"/>
      <c r="AT75" s="995"/>
      <c r="AU75" s="996" t="s">
        <v>580</v>
      </c>
      <c r="AV75" s="994"/>
      <c r="AW75" s="994"/>
      <c r="AX75" s="994"/>
      <c r="AY75" s="995"/>
      <c r="AZ75" s="987"/>
      <c r="BA75" s="987"/>
      <c r="BB75" s="987"/>
      <c r="BC75" s="987"/>
      <c r="BD75" s="988"/>
      <c r="BE75" s="226"/>
      <c r="BF75" s="226"/>
      <c r="BG75" s="226"/>
      <c r="BH75" s="226"/>
      <c r="BI75" s="226"/>
      <c r="BJ75" s="226"/>
      <c r="BK75" s="226"/>
      <c r="BL75" s="226"/>
      <c r="BM75" s="226"/>
      <c r="BN75" s="226"/>
      <c r="BO75" s="226"/>
      <c r="BP75" s="226"/>
      <c r="BQ75" s="223">
        <v>69</v>
      </c>
      <c r="BR75" s="228"/>
      <c r="BS75" s="960"/>
      <c r="BT75" s="961"/>
      <c r="BU75" s="961"/>
      <c r="BV75" s="961"/>
      <c r="BW75" s="961"/>
      <c r="BX75" s="961"/>
      <c r="BY75" s="961"/>
      <c r="BZ75" s="961"/>
      <c r="CA75" s="961"/>
      <c r="CB75" s="961"/>
      <c r="CC75" s="961"/>
      <c r="CD75" s="961"/>
      <c r="CE75" s="961"/>
      <c r="CF75" s="961"/>
      <c r="CG75" s="970"/>
      <c r="CH75" s="971"/>
      <c r="CI75" s="972"/>
      <c r="CJ75" s="972"/>
      <c r="CK75" s="972"/>
      <c r="CL75" s="973"/>
      <c r="CM75" s="971"/>
      <c r="CN75" s="972"/>
      <c r="CO75" s="972"/>
      <c r="CP75" s="972"/>
      <c r="CQ75" s="973"/>
      <c r="CR75" s="971"/>
      <c r="CS75" s="972"/>
      <c r="CT75" s="972"/>
      <c r="CU75" s="972"/>
      <c r="CV75" s="973"/>
      <c r="CW75" s="971"/>
      <c r="CX75" s="972"/>
      <c r="CY75" s="972"/>
      <c r="CZ75" s="972"/>
      <c r="DA75" s="973"/>
      <c r="DB75" s="971"/>
      <c r="DC75" s="972"/>
      <c r="DD75" s="972"/>
      <c r="DE75" s="972"/>
      <c r="DF75" s="973"/>
      <c r="DG75" s="971"/>
      <c r="DH75" s="972"/>
      <c r="DI75" s="972"/>
      <c r="DJ75" s="972"/>
      <c r="DK75" s="973"/>
      <c r="DL75" s="971"/>
      <c r="DM75" s="972"/>
      <c r="DN75" s="972"/>
      <c r="DO75" s="972"/>
      <c r="DP75" s="973"/>
      <c r="DQ75" s="971"/>
      <c r="DR75" s="972"/>
      <c r="DS75" s="972"/>
      <c r="DT75" s="972"/>
      <c r="DU75" s="973"/>
      <c r="DV75" s="960"/>
      <c r="DW75" s="961"/>
      <c r="DX75" s="961"/>
      <c r="DY75" s="961"/>
      <c r="DZ75" s="962"/>
      <c r="EA75" s="214"/>
    </row>
    <row r="76" spans="1:131" ht="26.25" customHeight="1" x14ac:dyDescent="0.2">
      <c r="A76" s="223">
        <v>9</v>
      </c>
      <c r="B76" s="989"/>
      <c r="C76" s="990"/>
      <c r="D76" s="990"/>
      <c r="E76" s="990"/>
      <c r="F76" s="990"/>
      <c r="G76" s="990"/>
      <c r="H76" s="990"/>
      <c r="I76" s="990"/>
      <c r="J76" s="990"/>
      <c r="K76" s="990"/>
      <c r="L76" s="990"/>
      <c r="M76" s="990"/>
      <c r="N76" s="990"/>
      <c r="O76" s="990"/>
      <c r="P76" s="991"/>
      <c r="Q76" s="993"/>
      <c r="R76" s="994"/>
      <c r="S76" s="994"/>
      <c r="T76" s="994"/>
      <c r="U76" s="995"/>
      <c r="V76" s="996"/>
      <c r="W76" s="994"/>
      <c r="X76" s="994"/>
      <c r="Y76" s="994"/>
      <c r="Z76" s="995"/>
      <c r="AA76" s="996"/>
      <c r="AB76" s="994"/>
      <c r="AC76" s="994"/>
      <c r="AD76" s="994"/>
      <c r="AE76" s="995"/>
      <c r="AF76" s="996"/>
      <c r="AG76" s="994"/>
      <c r="AH76" s="994"/>
      <c r="AI76" s="994"/>
      <c r="AJ76" s="995"/>
      <c r="AK76" s="996"/>
      <c r="AL76" s="994"/>
      <c r="AM76" s="994"/>
      <c r="AN76" s="994"/>
      <c r="AO76" s="995"/>
      <c r="AP76" s="996"/>
      <c r="AQ76" s="994"/>
      <c r="AR76" s="994"/>
      <c r="AS76" s="994"/>
      <c r="AT76" s="995"/>
      <c r="AU76" s="996"/>
      <c r="AV76" s="994"/>
      <c r="AW76" s="994"/>
      <c r="AX76" s="994"/>
      <c r="AY76" s="995"/>
      <c r="AZ76" s="987"/>
      <c r="BA76" s="987"/>
      <c r="BB76" s="987"/>
      <c r="BC76" s="987"/>
      <c r="BD76" s="988"/>
      <c r="BE76" s="226"/>
      <c r="BF76" s="226"/>
      <c r="BG76" s="226"/>
      <c r="BH76" s="226"/>
      <c r="BI76" s="226"/>
      <c r="BJ76" s="226"/>
      <c r="BK76" s="226"/>
      <c r="BL76" s="226"/>
      <c r="BM76" s="226"/>
      <c r="BN76" s="226"/>
      <c r="BO76" s="226"/>
      <c r="BP76" s="226"/>
      <c r="BQ76" s="223">
        <v>70</v>
      </c>
      <c r="BR76" s="228"/>
      <c r="BS76" s="960"/>
      <c r="BT76" s="961"/>
      <c r="BU76" s="961"/>
      <c r="BV76" s="961"/>
      <c r="BW76" s="961"/>
      <c r="BX76" s="961"/>
      <c r="BY76" s="961"/>
      <c r="BZ76" s="961"/>
      <c r="CA76" s="961"/>
      <c r="CB76" s="961"/>
      <c r="CC76" s="961"/>
      <c r="CD76" s="961"/>
      <c r="CE76" s="961"/>
      <c r="CF76" s="961"/>
      <c r="CG76" s="970"/>
      <c r="CH76" s="971"/>
      <c r="CI76" s="972"/>
      <c r="CJ76" s="972"/>
      <c r="CK76" s="972"/>
      <c r="CL76" s="973"/>
      <c r="CM76" s="971"/>
      <c r="CN76" s="972"/>
      <c r="CO76" s="972"/>
      <c r="CP76" s="972"/>
      <c r="CQ76" s="973"/>
      <c r="CR76" s="971"/>
      <c r="CS76" s="972"/>
      <c r="CT76" s="972"/>
      <c r="CU76" s="972"/>
      <c r="CV76" s="973"/>
      <c r="CW76" s="971"/>
      <c r="CX76" s="972"/>
      <c r="CY76" s="972"/>
      <c r="CZ76" s="972"/>
      <c r="DA76" s="973"/>
      <c r="DB76" s="971"/>
      <c r="DC76" s="972"/>
      <c r="DD76" s="972"/>
      <c r="DE76" s="972"/>
      <c r="DF76" s="973"/>
      <c r="DG76" s="971"/>
      <c r="DH76" s="972"/>
      <c r="DI76" s="972"/>
      <c r="DJ76" s="972"/>
      <c r="DK76" s="973"/>
      <c r="DL76" s="971"/>
      <c r="DM76" s="972"/>
      <c r="DN76" s="972"/>
      <c r="DO76" s="972"/>
      <c r="DP76" s="973"/>
      <c r="DQ76" s="971"/>
      <c r="DR76" s="972"/>
      <c r="DS76" s="972"/>
      <c r="DT76" s="972"/>
      <c r="DU76" s="973"/>
      <c r="DV76" s="960"/>
      <c r="DW76" s="961"/>
      <c r="DX76" s="961"/>
      <c r="DY76" s="961"/>
      <c r="DZ76" s="962"/>
      <c r="EA76" s="214"/>
    </row>
    <row r="77" spans="1:131" ht="26.25" customHeight="1" x14ac:dyDescent="0.2">
      <c r="A77" s="223">
        <v>10</v>
      </c>
      <c r="B77" s="989"/>
      <c r="C77" s="990"/>
      <c r="D77" s="990"/>
      <c r="E77" s="990"/>
      <c r="F77" s="990"/>
      <c r="G77" s="990"/>
      <c r="H77" s="990"/>
      <c r="I77" s="990"/>
      <c r="J77" s="990"/>
      <c r="K77" s="990"/>
      <c r="L77" s="990"/>
      <c r="M77" s="990"/>
      <c r="N77" s="990"/>
      <c r="O77" s="990"/>
      <c r="P77" s="991"/>
      <c r="Q77" s="993"/>
      <c r="R77" s="994"/>
      <c r="S77" s="994"/>
      <c r="T77" s="994"/>
      <c r="U77" s="995"/>
      <c r="V77" s="996"/>
      <c r="W77" s="994"/>
      <c r="X77" s="994"/>
      <c r="Y77" s="994"/>
      <c r="Z77" s="995"/>
      <c r="AA77" s="996"/>
      <c r="AB77" s="994"/>
      <c r="AC77" s="994"/>
      <c r="AD77" s="994"/>
      <c r="AE77" s="995"/>
      <c r="AF77" s="996"/>
      <c r="AG77" s="994"/>
      <c r="AH77" s="994"/>
      <c r="AI77" s="994"/>
      <c r="AJ77" s="995"/>
      <c r="AK77" s="996"/>
      <c r="AL77" s="994"/>
      <c r="AM77" s="994"/>
      <c r="AN77" s="994"/>
      <c r="AO77" s="995"/>
      <c r="AP77" s="996"/>
      <c r="AQ77" s="994"/>
      <c r="AR77" s="994"/>
      <c r="AS77" s="994"/>
      <c r="AT77" s="995"/>
      <c r="AU77" s="996"/>
      <c r="AV77" s="994"/>
      <c r="AW77" s="994"/>
      <c r="AX77" s="994"/>
      <c r="AY77" s="995"/>
      <c r="AZ77" s="987"/>
      <c r="BA77" s="987"/>
      <c r="BB77" s="987"/>
      <c r="BC77" s="987"/>
      <c r="BD77" s="988"/>
      <c r="BE77" s="226"/>
      <c r="BF77" s="226"/>
      <c r="BG77" s="226"/>
      <c r="BH77" s="226"/>
      <c r="BI77" s="226"/>
      <c r="BJ77" s="226"/>
      <c r="BK77" s="226"/>
      <c r="BL77" s="226"/>
      <c r="BM77" s="226"/>
      <c r="BN77" s="226"/>
      <c r="BO77" s="226"/>
      <c r="BP77" s="226"/>
      <c r="BQ77" s="223">
        <v>71</v>
      </c>
      <c r="BR77" s="228"/>
      <c r="BS77" s="960"/>
      <c r="BT77" s="961"/>
      <c r="BU77" s="961"/>
      <c r="BV77" s="961"/>
      <c r="BW77" s="961"/>
      <c r="BX77" s="961"/>
      <c r="BY77" s="961"/>
      <c r="BZ77" s="961"/>
      <c r="CA77" s="961"/>
      <c r="CB77" s="961"/>
      <c r="CC77" s="961"/>
      <c r="CD77" s="961"/>
      <c r="CE77" s="961"/>
      <c r="CF77" s="961"/>
      <c r="CG77" s="970"/>
      <c r="CH77" s="971"/>
      <c r="CI77" s="972"/>
      <c r="CJ77" s="972"/>
      <c r="CK77" s="972"/>
      <c r="CL77" s="973"/>
      <c r="CM77" s="971"/>
      <c r="CN77" s="972"/>
      <c r="CO77" s="972"/>
      <c r="CP77" s="972"/>
      <c r="CQ77" s="973"/>
      <c r="CR77" s="971"/>
      <c r="CS77" s="972"/>
      <c r="CT77" s="972"/>
      <c r="CU77" s="972"/>
      <c r="CV77" s="973"/>
      <c r="CW77" s="971"/>
      <c r="CX77" s="972"/>
      <c r="CY77" s="972"/>
      <c r="CZ77" s="972"/>
      <c r="DA77" s="973"/>
      <c r="DB77" s="971"/>
      <c r="DC77" s="972"/>
      <c r="DD77" s="972"/>
      <c r="DE77" s="972"/>
      <c r="DF77" s="973"/>
      <c r="DG77" s="971"/>
      <c r="DH77" s="972"/>
      <c r="DI77" s="972"/>
      <c r="DJ77" s="972"/>
      <c r="DK77" s="973"/>
      <c r="DL77" s="971"/>
      <c r="DM77" s="972"/>
      <c r="DN77" s="972"/>
      <c r="DO77" s="972"/>
      <c r="DP77" s="973"/>
      <c r="DQ77" s="971"/>
      <c r="DR77" s="972"/>
      <c r="DS77" s="972"/>
      <c r="DT77" s="972"/>
      <c r="DU77" s="973"/>
      <c r="DV77" s="960"/>
      <c r="DW77" s="961"/>
      <c r="DX77" s="961"/>
      <c r="DY77" s="961"/>
      <c r="DZ77" s="962"/>
      <c r="EA77" s="214"/>
    </row>
    <row r="78" spans="1:131" ht="26.25" customHeight="1" x14ac:dyDescent="0.2">
      <c r="A78" s="223">
        <v>11</v>
      </c>
      <c r="B78" s="989"/>
      <c r="C78" s="990"/>
      <c r="D78" s="990"/>
      <c r="E78" s="990"/>
      <c r="F78" s="990"/>
      <c r="G78" s="990"/>
      <c r="H78" s="990"/>
      <c r="I78" s="990"/>
      <c r="J78" s="990"/>
      <c r="K78" s="990"/>
      <c r="L78" s="990"/>
      <c r="M78" s="990"/>
      <c r="N78" s="990"/>
      <c r="O78" s="990"/>
      <c r="P78" s="991"/>
      <c r="Q78" s="992"/>
      <c r="R78" s="986"/>
      <c r="S78" s="986"/>
      <c r="T78" s="986"/>
      <c r="U78" s="986"/>
      <c r="V78" s="986"/>
      <c r="W78" s="986"/>
      <c r="X78" s="986"/>
      <c r="Y78" s="986"/>
      <c r="Z78" s="986"/>
      <c r="AA78" s="986"/>
      <c r="AB78" s="986"/>
      <c r="AC78" s="986"/>
      <c r="AD78" s="986"/>
      <c r="AE78" s="986"/>
      <c r="AF78" s="986"/>
      <c r="AG78" s="986"/>
      <c r="AH78" s="986"/>
      <c r="AI78" s="986"/>
      <c r="AJ78" s="986"/>
      <c r="AK78" s="986"/>
      <c r="AL78" s="986"/>
      <c r="AM78" s="986"/>
      <c r="AN78" s="986"/>
      <c r="AO78" s="986"/>
      <c r="AP78" s="986"/>
      <c r="AQ78" s="986"/>
      <c r="AR78" s="986"/>
      <c r="AS78" s="986"/>
      <c r="AT78" s="986"/>
      <c r="AU78" s="986"/>
      <c r="AV78" s="986"/>
      <c r="AW78" s="986"/>
      <c r="AX78" s="986"/>
      <c r="AY78" s="986"/>
      <c r="AZ78" s="987"/>
      <c r="BA78" s="987"/>
      <c r="BB78" s="987"/>
      <c r="BC78" s="987"/>
      <c r="BD78" s="988"/>
      <c r="BE78" s="226"/>
      <c r="BF78" s="226"/>
      <c r="BG78" s="226"/>
      <c r="BH78" s="226"/>
      <c r="BI78" s="226"/>
      <c r="BJ78" s="214"/>
      <c r="BK78" s="214"/>
      <c r="BL78" s="214"/>
      <c r="BM78" s="214"/>
      <c r="BN78" s="214"/>
      <c r="BO78" s="226"/>
      <c r="BP78" s="226"/>
      <c r="BQ78" s="223">
        <v>72</v>
      </c>
      <c r="BR78" s="228"/>
      <c r="BS78" s="960"/>
      <c r="BT78" s="961"/>
      <c r="BU78" s="961"/>
      <c r="BV78" s="961"/>
      <c r="BW78" s="961"/>
      <c r="BX78" s="961"/>
      <c r="BY78" s="961"/>
      <c r="BZ78" s="961"/>
      <c r="CA78" s="961"/>
      <c r="CB78" s="961"/>
      <c r="CC78" s="961"/>
      <c r="CD78" s="961"/>
      <c r="CE78" s="961"/>
      <c r="CF78" s="961"/>
      <c r="CG78" s="970"/>
      <c r="CH78" s="971"/>
      <c r="CI78" s="972"/>
      <c r="CJ78" s="972"/>
      <c r="CK78" s="972"/>
      <c r="CL78" s="973"/>
      <c r="CM78" s="971"/>
      <c r="CN78" s="972"/>
      <c r="CO78" s="972"/>
      <c r="CP78" s="972"/>
      <c r="CQ78" s="973"/>
      <c r="CR78" s="971"/>
      <c r="CS78" s="972"/>
      <c r="CT78" s="972"/>
      <c r="CU78" s="972"/>
      <c r="CV78" s="973"/>
      <c r="CW78" s="971"/>
      <c r="CX78" s="972"/>
      <c r="CY78" s="972"/>
      <c r="CZ78" s="972"/>
      <c r="DA78" s="973"/>
      <c r="DB78" s="971"/>
      <c r="DC78" s="972"/>
      <c r="DD78" s="972"/>
      <c r="DE78" s="972"/>
      <c r="DF78" s="973"/>
      <c r="DG78" s="971"/>
      <c r="DH78" s="972"/>
      <c r="DI78" s="972"/>
      <c r="DJ78" s="972"/>
      <c r="DK78" s="973"/>
      <c r="DL78" s="971"/>
      <c r="DM78" s="972"/>
      <c r="DN78" s="972"/>
      <c r="DO78" s="972"/>
      <c r="DP78" s="973"/>
      <c r="DQ78" s="971"/>
      <c r="DR78" s="972"/>
      <c r="DS78" s="972"/>
      <c r="DT78" s="972"/>
      <c r="DU78" s="973"/>
      <c r="DV78" s="960"/>
      <c r="DW78" s="961"/>
      <c r="DX78" s="961"/>
      <c r="DY78" s="961"/>
      <c r="DZ78" s="962"/>
      <c r="EA78" s="214"/>
    </row>
    <row r="79" spans="1:131" ht="26.25" customHeight="1" x14ac:dyDescent="0.2">
      <c r="A79" s="223">
        <v>12</v>
      </c>
      <c r="B79" s="989"/>
      <c r="C79" s="990"/>
      <c r="D79" s="990"/>
      <c r="E79" s="990"/>
      <c r="F79" s="990"/>
      <c r="G79" s="990"/>
      <c r="H79" s="990"/>
      <c r="I79" s="990"/>
      <c r="J79" s="990"/>
      <c r="K79" s="990"/>
      <c r="L79" s="990"/>
      <c r="M79" s="990"/>
      <c r="N79" s="990"/>
      <c r="O79" s="990"/>
      <c r="P79" s="991"/>
      <c r="Q79" s="992"/>
      <c r="R79" s="986"/>
      <c r="S79" s="986"/>
      <c r="T79" s="986"/>
      <c r="U79" s="986"/>
      <c r="V79" s="986"/>
      <c r="W79" s="986"/>
      <c r="X79" s="986"/>
      <c r="Y79" s="986"/>
      <c r="Z79" s="986"/>
      <c r="AA79" s="986"/>
      <c r="AB79" s="986"/>
      <c r="AC79" s="986"/>
      <c r="AD79" s="986"/>
      <c r="AE79" s="986"/>
      <c r="AF79" s="986"/>
      <c r="AG79" s="986"/>
      <c r="AH79" s="986"/>
      <c r="AI79" s="986"/>
      <c r="AJ79" s="986"/>
      <c r="AK79" s="986"/>
      <c r="AL79" s="986"/>
      <c r="AM79" s="986"/>
      <c r="AN79" s="986"/>
      <c r="AO79" s="986"/>
      <c r="AP79" s="986"/>
      <c r="AQ79" s="986"/>
      <c r="AR79" s="986"/>
      <c r="AS79" s="986"/>
      <c r="AT79" s="986"/>
      <c r="AU79" s="986"/>
      <c r="AV79" s="986"/>
      <c r="AW79" s="986"/>
      <c r="AX79" s="986"/>
      <c r="AY79" s="986"/>
      <c r="AZ79" s="987"/>
      <c r="BA79" s="987"/>
      <c r="BB79" s="987"/>
      <c r="BC79" s="987"/>
      <c r="BD79" s="988"/>
      <c r="BE79" s="226"/>
      <c r="BF79" s="226"/>
      <c r="BG79" s="226"/>
      <c r="BH79" s="226"/>
      <c r="BI79" s="226"/>
      <c r="BJ79" s="214"/>
      <c r="BK79" s="214"/>
      <c r="BL79" s="214"/>
      <c r="BM79" s="214"/>
      <c r="BN79" s="214"/>
      <c r="BO79" s="226"/>
      <c r="BP79" s="226"/>
      <c r="BQ79" s="223">
        <v>73</v>
      </c>
      <c r="BR79" s="228"/>
      <c r="BS79" s="960"/>
      <c r="BT79" s="961"/>
      <c r="BU79" s="961"/>
      <c r="BV79" s="961"/>
      <c r="BW79" s="961"/>
      <c r="BX79" s="961"/>
      <c r="BY79" s="961"/>
      <c r="BZ79" s="961"/>
      <c r="CA79" s="961"/>
      <c r="CB79" s="961"/>
      <c r="CC79" s="961"/>
      <c r="CD79" s="961"/>
      <c r="CE79" s="961"/>
      <c r="CF79" s="961"/>
      <c r="CG79" s="970"/>
      <c r="CH79" s="971"/>
      <c r="CI79" s="972"/>
      <c r="CJ79" s="972"/>
      <c r="CK79" s="972"/>
      <c r="CL79" s="973"/>
      <c r="CM79" s="971"/>
      <c r="CN79" s="972"/>
      <c r="CO79" s="972"/>
      <c r="CP79" s="972"/>
      <c r="CQ79" s="973"/>
      <c r="CR79" s="971"/>
      <c r="CS79" s="972"/>
      <c r="CT79" s="972"/>
      <c r="CU79" s="972"/>
      <c r="CV79" s="973"/>
      <c r="CW79" s="971"/>
      <c r="CX79" s="972"/>
      <c r="CY79" s="972"/>
      <c r="CZ79" s="972"/>
      <c r="DA79" s="973"/>
      <c r="DB79" s="971"/>
      <c r="DC79" s="972"/>
      <c r="DD79" s="972"/>
      <c r="DE79" s="972"/>
      <c r="DF79" s="973"/>
      <c r="DG79" s="971"/>
      <c r="DH79" s="972"/>
      <c r="DI79" s="972"/>
      <c r="DJ79" s="972"/>
      <c r="DK79" s="973"/>
      <c r="DL79" s="971"/>
      <c r="DM79" s="972"/>
      <c r="DN79" s="972"/>
      <c r="DO79" s="972"/>
      <c r="DP79" s="973"/>
      <c r="DQ79" s="971"/>
      <c r="DR79" s="972"/>
      <c r="DS79" s="972"/>
      <c r="DT79" s="972"/>
      <c r="DU79" s="973"/>
      <c r="DV79" s="960"/>
      <c r="DW79" s="961"/>
      <c r="DX79" s="961"/>
      <c r="DY79" s="961"/>
      <c r="DZ79" s="962"/>
      <c r="EA79" s="214"/>
    </row>
    <row r="80" spans="1:131" ht="26.25" customHeight="1" x14ac:dyDescent="0.2">
      <c r="A80" s="223">
        <v>13</v>
      </c>
      <c r="B80" s="989"/>
      <c r="C80" s="990"/>
      <c r="D80" s="990"/>
      <c r="E80" s="990"/>
      <c r="F80" s="990"/>
      <c r="G80" s="990"/>
      <c r="H80" s="990"/>
      <c r="I80" s="990"/>
      <c r="J80" s="990"/>
      <c r="K80" s="990"/>
      <c r="L80" s="990"/>
      <c r="M80" s="990"/>
      <c r="N80" s="990"/>
      <c r="O80" s="990"/>
      <c r="P80" s="991"/>
      <c r="Q80" s="992"/>
      <c r="R80" s="986"/>
      <c r="S80" s="986"/>
      <c r="T80" s="986"/>
      <c r="U80" s="986"/>
      <c r="V80" s="986"/>
      <c r="W80" s="986"/>
      <c r="X80" s="986"/>
      <c r="Y80" s="986"/>
      <c r="Z80" s="986"/>
      <c r="AA80" s="986"/>
      <c r="AB80" s="986"/>
      <c r="AC80" s="986"/>
      <c r="AD80" s="986"/>
      <c r="AE80" s="986"/>
      <c r="AF80" s="986"/>
      <c r="AG80" s="986"/>
      <c r="AH80" s="986"/>
      <c r="AI80" s="986"/>
      <c r="AJ80" s="986"/>
      <c r="AK80" s="986"/>
      <c r="AL80" s="986"/>
      <c r="AM80" s="986"/>
      <c r="AN80" s="986"/>
      <c r="AO80" s="986"/>
      <c r="AP80" s="986"/>
      <c r="AQ80" s="986"/>
      <c r="AR80" s="986"/>
      <c r="AS80" s="986"/>
      <c r="AT80" s="986"/>
      <c r="AU80" s="986"/>
      <c r="AV80" s="986"/>
      <c r="AW80" s="986"/>
      <c r="AX80" s="986"/>
      <c r="AY80" s="986"/>
      <c r="AZ80" s="987"/>
      <c r="BA80" s="987"/>
      <c r="BB80" s="987"/>
      <c r="BC80" s="987"/>
      <c r="BD80" s="988"/>
      <c r="BE80" s="226"/>
      <c r="BF80" s="226"/>
      <c r="BG80" s="226"/>
      <c r="BH80" s="226"/>
      <c r="BI80" s="226"/>
      <c r="BJ80" s="226"/>
      <c r="BK80" s="226"/>
      <c r="BL80" s="226"/>
      <c r="BM80" s="226"/>
      <c r="BN80" s="226"/>
      <c r="BO80" s="226"/>
      <c r="BP80" s="226"/>
      <c r="BQ80" s="223">
        <v>74</v>
      </c>
      <c r="BR80" s="228"/>
      <c r="BS80" s="960"/>
      <c r="BT80" s="961"/>
      <c r="BU80" s="961"/>
      <c r="BV80" s="961"/>
      <c r="BW80" s="961"/>
      <c r="BX80" s="961"/>
      <c r="BY80" s="961"/>
      <c r="BZ80" s="961"/>
      <c r="CA80" s="961"/>
      <c r="CB80" s="961"/>
      <c r="CC80" s="961"/>
      <c r="CD80" s="961"/>
      <c r="CE80" s="961"/>
      <c r="CF80" s="961"/>
      <c r="CG80" s="970"/>
      <c r="CH80" s="971"/>
      <c r="CI80" s="972"/>
      <c r="CJ80" s="972"/>
      <c r="CK80" s="972"/>
      <c r="CL80" s="973"/>
      <c r="CM80" s="971"/>
      <c r="CN80" s="972"/>
      <c r="CO80" s="972"/>
      <c r="CP80" s="972"/>
      <c r="CQ80" s="973"/>
      <c r="CR80" s="971"/>
      <c r="CS80" s="972"/>
      <c r="CT80" s="972"/>
      <c r="CU80" s="972"/>
      <c r="CV80" s="973"/>
      <c r="CW80" s="971"/>
      <c r="CX80" s="972"/>
      <c r="CY80" s="972"/>
      <c r="CZ80" s="972"/>
      <c r="DA80" s="973"/>
      <c r="DB80" s="971"/>
      <c r="DC80" s="972"/>
      <c r="DD80" s="972"/>
      <c r="DE80" s="972"/>
      <c r="DF80" s="973"/>
      <c r="DG80" s="971"/>
      <c r="DH80" s="972"/>
      <c r="DI80" s="972"/>
      <c r="DJ80" s="972"/>
      <c r="DK80" s="973"/>
      <c r="DL80" s="971"/>
      <c r="DM80" s="972"/>
      <c r="DN80" s="972"/>
      <c r="DO80" s="972"/>
      <c r="DP80" s="973"/>
      <c r="DQ80" s="971"/>
      <c r="DR80" s="972"/>
      <c r="DS80" s="972"/>
      <c r="DT80" s="972"/>
      <c r="DU80" s="973"/>
      <c r="DV80" s="960"/>
      <c r="DW80" s="961"/>
      <c r="DX80" s="961"/>
      <c r="DY80" s="961"/>
      <c r="DZ80" s="962"/>
      <c r="EA80" s="214"/>
    </row>
    <row r="81" spans="1:131" ht="26.25" customHeight="1" x14ac:dyDescent="0.2">
      <c r="A81" s="223">
        <v>14</v>
      </c>
      <c r="B81" s="989"/>
      <c r="C81" s="990"/>
      <c r="D81" s="990"/>
      <c r="E81" s="990"/>
      <c r="F81" s="990"/>
      <c r="G81" s="990"/>
      <c r="H81" s="990"/>
      <c r="I81" s="990"/>
      <c r="J81" s="990"/>
      <c r="K81" s="990"/>
      <c r="L81" s="990"/>
      <c r="M81" s="990"/>
      <c r="N81" s="990"/>
      <c r="O81" s="990"/>
      <c r="P81" s="991"/>
      <c r="Q81" s="992"/>
      <c r="R81" s="986"/>
      <c r="S81" s="986"/>
      <c r="T81" s="986"/>
      <c r="U81" s="986"/>
      <c r="V81" s="986"/>
      <c r="W81" s="986"/>
      <c r="X81" s="986"/>
      <c r="Y81" s="986"/>
      <c r="Z81" s="986"/>
      <c r="AA81" s="986"/>
      <c r="AB81" s="986"/>
      <c r="AC81" s="986"/>
      <c r="AD81" s="986"/>
      <c r="AE81" s="986"/>
      <c r="AF81" s="986"/>
      <c r="AG81" s="986"/>
      <c r="AH81" s="986"/>
      <c r="AI81" s="986"/>
      <c r="AJ81" s="986"/>
      <c r="AK81" s="986"/>
      <c r="AL81" s="986"/>
      <c r="AM81" s="986"/>
      <c r="AN81" s="986"/>
      <c r="AO81" s="986"/>
      <c r="AP81" s="986"/>
      <c r="AQ81" s="986"/>
      <c r="AR81" s="986"/>
      <c r="AS81" s="986"/>
      <c r="AT81" s="986"/>
      <c r="AU81" s="986"/>
      <c r="AV81" s="986"/>
      <c r="AW81" s="986"/>
      <c r="AX81" s="986"/>
      <c r="AY81" s="986"/>
      <c r="AZ81" s="987"/>
      <c r="BA81" s="987"/>
      <c r="BB81" s="987"/>
      <c r="BC81" s="987"/>
      <c r="BD81" s="988"/>
      <c r="BE81" s="226"/>
      <c r="BF81" s="226"/>
      <c r="BG81" s="226"/>
      <c r="BH81" s="226"/>
      <c r="BI81" s="226"/>
      <c r="BJ81" s="226"/>
      <c r="BK81" s="226"/>
      <c r="BL81" s="226"/>
      <c r="BM81" s="226"/>
      <c r="BN81" s="226"/>
      <c r="BO81" s="226"/>
      <c r="BP81" s="226"/>
      <c r="BQ81" s="223">
        <v>75</v>
      </c>
      <c r="BR81" s="228"/>
      <c r="BS81" s="960"/>
      <c r="BT81" s="961"/>
      <c r="BU81" s="961"/>
      <c r="BV81" s="961"/>
      <c r="BW81" s="961"/>
      <c r="BX81" s="961"/>
      <c r="BY81" s="961"/>
      <c r="BZ81" s="961"/>
      <c r="CA81" s="961"/>
      <c r="CB81" s="961"/>
      <c r="CC81" s="961"/>
      <c r="CD81" s="961"/>
      <c r="CE81" s="961"/>
      <c r="CF81" s="961"/>
      <c r="CG81" s="970"/>
      <c r="CH81" s="971"/>
      <c r="CI81" s="972"/>
      <c r="CJ81" s="972"/>
      <c r="CK81" s="972"/>
      <c r="CL81" s="973"/>
      <c r="CM81" s="971"/>
      <c r="CN81" s="972"/>
      <c r="CO81" s="972"/>
      <c r="CP81" s="972"/>
      <c r="CQ81" s="973"/>
      <c r="CR81" s="971"/>
      <c r="CS81" s="972"/>
      <c r="CT81" s="972"/>
      <c r="CU81" s="972"/>
      <c r="CV81" s="973"/>
      <c r="CW81" s="971"/>
      <c r="CX81" s="972"/>
      <c r="CY81" s="972"/>
      <c r="CZ81" s="972"/>
      <c r="DA81" s="973"/>
      <c r="DB81" s="971"/>
      <c r="DC81" s="972"/>
      <c r="DD81" s="972"/>
      <c r="DE81" s="972"/>
      <c r="DF81" s="973"/>
      <c r="DG81" s="971"/>
      <c r="DH81" s="972"/>
      <c r="DI81" s="972"/>
      <c r="DJ81" s="972"/>
      <c r="DK81" s="973"/>
      <c r="DL81" s="971"/>
      <c r="DM81" s="972"/>
      <c r="DN81" s="972"/>
      <c r="DO81" s="972"/>
      <c r="DP81" s="973"/>
      <c r="DQ81" s="971"/>
      <c r="DR81" s="972"/>
      <c r="DS81" s="972"/>
      <c r="DT81" s="972"/>
      <c r="DU81" s="973"/>
      <c r="DV81" s="960"/>
      <c r="DW81" s="961"/>
      <c r="DX81" s="961"/>
      <c r="DY81" s="961"/>
      <c r="DZ81" s="962"/>
      <c r="EA81" s="214"/>
    </row>
    <row r="82" spans="1:131" ht="26.25" customHeight="1" x14ac:dyDescent="0.2">
      <c r="A82" s="223">
        <v>15</v>
      </c>
      <c r="B82" s="989"/>
      <c r="C82" s="990"/>
      <c r="D82" s="990"/>
      <c r="E82" s="990"/>
      <c r="F82" s="990"/>
      <c r="G82" s="990"/>
      <c r="H82" s="990"/>
      <c r="I82" s="990"/>
      <c r="J82" s="990"/>
      <c r="K82" s="990"/>
      <c r="L82" s="990"/>
      <c r="M82" s="990"/>
      <c r="N82" s="990"/>
      <c r="O82" s="990"/>
      <c r="P82" s="991"/>
      <c r="Q82" s="992"/>
      <c r="R82" s="986"/>
      <c r="S82" s="986"/>
      <c r="T82" s="986"/>
      <c r="U82" s="986"/>
      <c r="V82" s="986"/>
      <c r="W82" s="986"/>
      <c r="X82" s="986"/>
      <c r="Y82" s="986"/>
      <c r="Z82" s="986"/>
      <c r="AA82" s="986"/>
      <c r="AB82" s="986"/>
      <c r="AC82" s="986"/>
      <c r="AD82" s="986"/>
      <c r="AE82" s="986"/>
      <c r="AF82" s="986"/>
      <c r="AG82" s="986"/>
      <c r="AH82" s="986"/>
      <c r="AI82" s="986"/>
      <c r="AJ82" s="986"/>
      <c r="AK82" s="986"/>
      <c r="AL82" s="986"/>
      <c r="AM82" s="986"/>
      <c r="AN82" s="986"/>
      <c r="AO82" s="986"/>
      <c r="AP82" s="986"/>
      <c r="AQ82" s="986"/>
      <c r="AR82" s="986"/>
      <c r="AS82" s="986"/>
      <c r="AT82" s="986"/>
      <c r="AU82" s="986"/>
      <c r="AV82" s="986"/>
      <c r="AW82" s="986"/>
      <c r="AX82" s="986"/>
      <c r="AY82" s="986"/>
      <c r="AZ82" s="987"/>
      <c r="BA82" s="987"/>
      <c r="BB82" s="987"/>
      <c r="BC82" s="987"/>
      <c r="BD82" s="988"/>
      <c r="BE82" s="226"/>
      <c r="BF82" s="226"/>
      <c r="BG82" s="226"/>
      <c r="BH82" s="226"/>
      <c r="BI82" s="226"/>
      <c r="BJ82" s="226"/>
      <c r="BK82" s="226"/>
      <c r="BL82" s="226"/>
      <c r="BM82" s="226"/>
      <c r="BN82" s="226"/>
      <c r="BO82" s="226"/>
      <c r="BP82" s="226"/>
      <c r="BQ82" s="223">
        <v>76</v>
      </c>
      <c r="BR82" s="228"/>
      <c r="BS82" s="960"/>
      <c r="BT82" s="961"/>
      <c r="BU82" s="961"/>
      <c r="BV82" s="961"/>
      <c r="BW82" s="961"/>
      <c r="BX82" s="961"/>
      <c r="BY82" s="961"/>
      <c r="BZ82" s="961"/>
      <c r="CA82" s="961"/>
      <c r="CB82" s="961"/>
      <c r="CC82" s="961"/>
      <c r="CD82" s="961"/>
      <c r="CE82" s="961"/>
      <c r="CF82" s="961"/>
      <c r="CG82" s="970"/>
      <c r="CH82" s="971"/>
      <c r="CI82" s="972"/>
      <c r="CJ82" s="972"/>
      <c r="CK82" s="972"/>
      <c r="CL82" s="973"/>
      <c r="CM82" s="971"/>
      <c r="CN82" s="972"/>
      <c r="CO82" s="972"/>
      <c r="CP82" s="972"/>
      <c r="CQ82" s="973"/>
      <c r="CR82" s="971"/>
      <c r="CS82" s="972"/>
      <c r="CT82" s="972"/>
      <c r="CU82" s="972"/>
      <c r="CV82" s="973"/>
      <c r="CW82" s="971"/>
      <c r="CX82" s="972"/>
      <c r="CY82" s="972"/>
      <c r="CZ82" s="972"/>
      <c r="DA82" s="973"/>
      <c r="DB82" s="971"/>
      <c r="DC82" s="972"/>
      <c r="DD82" s="972"/>
      <c r="DE82" s="972"/>
      <c r="DF82" s="973"/>
      <c r="DG82" s="971"/>
      <c r="DH82" s="972"/>
      <c r="DI82" s="972"/>
      <c r="DJ82" s="972"/>
      <c r="DK82" s="973"/>
      <c r="DL82" s="971"/>
      <c r="DM82" s="972"/>
      <c r="DN82" s="972"/>
      <c r="DO82" s="972"/>
      <c r="DP82" s="973"/>
      <c r="DQ82" s="971"/>
      <c r="DR82" s="972"/>
      <c r="DS82" s="972"/>
      <c r="DT82" s="972"/>
      <c r="DU82" s="973"/>
      <c r="DV82" s="960"/>
      <c r="DW82" s="961"/>
      <c r="DX82" s="961"/>
      <c r="DY82" s="961"/>
      <c r="DZ82" s="962"/>
      <c r="EA82" s="214"/>
    </row>
    <row r="83" spans="1:131" ht="26.25" customHeight="1" x14ac:dyDescent="0.2">
      <c r="A83" s="223">
        <v>16</v>
      </c>
      <c r="B83" s="989"/>
      <c r="C83" s="990"/>
      <c r="D83" s="990"/>
      <c r="E83" s="990"/>
      <c r="F83" s="990"/>
      <c r="G83" s="990"/>
      <c r="H83" s="990"/>
      <c r="I83" s="990"/>
      <c r="J83" s="990"/>
      <c r="K83" s="990"/>
      <c r="L83" s="990"/>
      <c r="M83" s="990"/>
      <c r="N83" s="990"/>
      <c r="O83" s="990"/>
      <c r="P83" s="991"/>
      <c r="Q83" s="992"/>
      <c r="R83" s="986"/>
      <c r="S83" s="986"/>
      <c r="T83" s="986"/>
      <c r="U83" s="986"/>
      <c r="V83" s="986"/>
      <c r="W83" s="986"/>
      <c r="X83" s="986"/>
      <c r="Y83" s="986"/>
      <c r="Z83" s="986"/>
      <c r="AA83" s="986"/>
      <c r="AB83" s="986"/>
      <c r="AC83" s="986"/>
      <c r="AD83" s="986"/>
      <c r="AE83" s="986"/>
      <c r="AF83" s="986"/>
      <c r="AG83" s="986"/>
      <c r="AH83" s="986"/>
      <c r="AI83" s="986"/>
      <c r="AJ83" s="986"/>
      <c r="AK83" s="986"/>
      <c r="AL83" s="986"/>
      <c r="AM83" s="986"/>
      <c r="AN83" s="986"/>
      <c r="AO83" s="986"/>
      <c r="AP83" s="986"/>
      <c r="AQ83" s="986"/>
      <c r="AR83" s="986"/>
      <c r="AS83" s="986"/>
      <c r="AT83" s="986"/>
      <c r="AU83" s="986"/>
      <c r="AV83" s="986"/>
      <c r="AW83" s="986"/>
      <c r="AX83" s="986"/>
      <c r="AY83" s="986"/>
      <c r="AZ83" s="987"/>
      <c r="BA83" s="987"/>
      <c r="BB83" s="987"/>
      <c r="BC83" s="987"/>
      <c r="BD83" s="988"/>
      <c r="BE83" s="226"/>
      <c r="BF83" s="226"/>
      <c r="BG83" s="226"/>
      <c r="BH83" s="226"/>
      <c r="BI83" s="226"/>
      <c r="BJ83" s="226"/>
      <c r="BK83" s="226"/>
      <c r="BL83" s="226"/>
      <c r="BM83" s="226"/>
      <c r="BN83" s="226"/>
      <c r="BO83" s="226"/>
      <c r="BP83" s="226"/>
      <c r="BQ83" s="223">
        <v>77</v>
      </c>
      <c r="BR83" s="228"/>
      <c r="BS83" s="960"/>
      <c r="BT83" s="961"/>
      <c r="BU83" s="961"/>
      <c r="BV83" s="961"/>
      <c r="BW83" s="961"/>
      <c r="BX83" s="961"/>
      <c r="BY83" s="961"/>
      <c r="BZ83" s="961"/>
      <c r="CA83" s="961"/>
      <c r="CB83" s="961"/>
      <c r="CC83" s="961"/>
      <c r="CD83" s="961"/>
      <c r="CE83" s="961"/>
      <c r="CF83" s="961"/>
      <c r="CG83" s="970"/>
      <c r="CH83" s="971"/>
      <c r="CI83" s="972"/>
      <c r="CJ83" s="972"/>
      <c r="CK83" s="972"/>
      <c r="CL83" s="973"/>
      <c r="CM83" s="971"/>
      <c r="CN83" s="972"/>
      <c r="CO83" s="972"/>
      <c r="CP83" s="972"/>
      <c r="CQ83" s="973"/>
      <c r="CR83" s="971"/>
      <c r="CS83" s="972"/>
      <c r="CT83" s="972"/>
      <c r="CU83" s="972"/>
      <c r="CV83" s="973"/>
      <c r="CW83" s="971"/>
      <c r="CX83" s="972"/>
      <c r="CY83" s="972"/>
      <c r="CZ83" s="972"/>
      <c r="DA83" s="973"/>
      <c r="DB83" s="971"/>
      <c r="DC83" s="972"/>
      <c r="DD83" s="972"/>
      <c r="DE83" s="972"/>
      <c r="DF83" s="973"/>
      <c r="DG83" s="971"/>
      <c r="DH83" s="972"/>
      <c r="DI83" s="972"/>
      <c r="DJ83" s="972"/>
      <c r="DK83" s="973"/>
      <c r="DL83" s="971"/>
      <c r="DM83" s="972"/>
      <c r="DN83" s="972"/>
      <c r="DO83" s="972"/>
      <c r="DP83" s="973"/>
      <c r="DQ83" s="971"/>
      <c r="DR83" s="972"/>
      <c r="DS83" s="972"/>
      <c r="DT83" s="972"/>
      <c r="DU83" s="973"/>
      <c r="DV83" s="960"/>
      <c r="DW83" s="961"/>
      <c r="DX83" s="961"/>
      <c r="DY83" s="961"/>
      <c r="DZ83" s="962"/>
      <c r="EA83" s="214"/>
    </row>
    <row r="84" spans="1:131" ht="26.25" customHeight="1" x14ac:dyDescent="0.2">
      <c r="A84" s="223">
        <v>17</v>
      </c>
      <c r="B84" s="989"/>
      <c r="C84" s="990"/>
      <c r="D84" s="990"/>
      <c r="E84" s="990"/>
      <c r="F84" s="990"/>
      <c r="G84" s="990"/>
      <c r="H84" s="990"/>
      <c r="I84" s="990"/>
      <c r="J84" s="990"/>
      <c r="K84" s="990"/>
      <c r="L84" s="990"/>
      <c r="M84" s="990"/>
      <c r="N84" s="990"/>
      <c r="O84" s="990"/>
      <c r="P84" s="991"/>
      <c r="Q84" s="992"/>
      <c r="R84" s="986"/>
      <c r="S84" s="986"/>
      <c r="T84" s="986"/>
      <c r="U84" s="986"/>
      <c r="V84" s="986"/>
      <c r="W84" s="986"/>
      <c r="X84" s="986"/>
      <c r="Y84" s="986"/>
      <c r="Z84" s="986"/>
      <c r="AA84" s="986"/>
      <c r="AB84" s="986"/>
      <c r="AC84" s="986"/>
      <c r="AD84" s="986"/>
      <c r="AE84" s="986"/>
      <c r="AF84" s="986"/>
      <c r="AG84" s="986"/>
      <c r="AH84" s="986"/>
      <c r="AI84" s="986"/>
      <c r="AJ84" s="986"/>
      <c r="AK84" s="986"/>
      <c r="AL84" s="986"/>
      <c r="AM84" s="986"/>
      <c r="AN84" s="986"/>
      <c r="AO84" s="986"/>
      <c r="AP84" s="986"/>
      <c r="AQ84" s="986"/>
      <c r="AR84" s="986"/>
      <c r="AS84" s="986"/>
      <c r="AT84" s="986"/>
      <c r="AU84" s="986"/>
      <c r="AV84" s="986"/>
      <c r="AW84" s="986"/>
      <c r="AX84" s="986"/>
      <c r="AY84" s="986"/>
      <c r="AZ84" s="987"/>
      <c r="BA84" s="987"/>
      <c r="BB84" s="987"/>
      <c r="BC84" s="987"/>
      <c r="BD84" s="988"/>
      <c r="BE84" s="226"/>
      <c r="BF84" s="226"/>
      <c r="BG84" s="226"/>
      <c r="BH84" s="226"/>
      <c r="BI84" s="226"/>
      <c r="BJ84" s="226"/>
      <c r="BK84" s="226"/>
      <c r="BL84" s="226"/>
      <c r="BM84" s="226"/>
      <c r="BN84" s="226"/>
      <c r="BO84" s="226"/>
      <c r="BP84" s="226"/>
      <c r="BQ84" s="223">
        <v>78</v>
      </c>
      <c r="BR84" s="228"/>
      <c r="BS84" s="960"/>
      <c r="BT84" s="961"/>
      <c r="BU84" s="961"/>
      <c r="BV84" s="961"/>
      <c r="BW84" s="961"/>
      <c r="BX84" s="961"/>
      <c r="BY84" s="961"/>
      <c r="BZ84" s="961"/>
      <c r="CA84" s="961"/>
      <c r="CB84" s="961"/>
      <c r="CC84" s="961"/>
      <c r="CD84" s="961"/>
      <c r="CE84" s="961"/>
      <c r="CF84" s="961"/>
      <c r="CG84" s="970"/>
      <c r="CH84" s="971"/>
      <c r="CI84" s="972"/>
      <c r="CJ84" s="972"/>
      <c r="CK84" s="972"/>
      <c r="CL84" s="973"/>
      <c r="CM84" s="971"/>
      <c r="CN84" s="972"/>
      <c r="CO84" s="972"/>
      <c r="CP84" s="972"/>
      <c r="CQ84" s="973"/>
      <c r="CR84" s="971"/>
      <c r="CS84" s="972"/>
      <c r="CT84" s="972"/>
      <c r="CU84" s="972"/>
      <c r="CV84" s="973"/>
      <c r="CW84" s="971"/>
      <c r="CX84" s="972"/>
      <c r="CY84" s="972"/>
      <c r="CZ84" s="972"/>
      <c r="DA84" s="973"/>
      <c r="DB84" s="971"/>
      <c r="DC84" s="972"/>
      <c r="DD84" s="972"/>
      <c r="DE84" s="972"/>
      <c r="DF84" s="973"/>
      <c r="DG84" s="971"/>
      <c r="DH84" s="972"/>
      <c r="DI84" s="972"/>
      <c r="DJ84" s="972"/>
      <c r="DK84" s="973"/>
      <c r="DL84" s="971"/>
      <c r="DM84" s="972"/>
      <c r="DN84" s="972"/>
      <c r="DO84" s="972"/>
      <c r="DP84" s="973"/>
      <c r="DQ84" s="971"/>
      <c r="DR84" s="972"/>
      <c r="DS84" s="972"/>
      <c r="DT84" s="972"/>
      <c r="DU84" s="973"/>
      <c r="DV84" s="960"/>
      <c r="DW84" s="961"/>
      <c r="DX84" s="961"/>
      <c r="DY84" s="961"/>
      <c r="DZ84" s="962"/>
      <c r="EA84" s="214"/>
    </row>
    <row r="85" spans="1:131" ht="26.25" customHeight="1" x14ac:dyDescent="0.2">
      <c r="A85" s="223">
        <v>18</v>
      </c>
      <c r="B85" s="989"/>
      <c r="C85" s="990"/>
      <c r="D85" s="990"/>
      <c r="E85" s="990"/>
      <c r="F85" s="990"/>
      <c r="G85" s="990"/>
      <c r="H85" s="990"/>
      <c r="I85" s="990"/>
      <c r="J85" s="990"/>
      <c r="K85" s="990"/>
      <c r="L85" s="990"/>
      <c r="M85" s="990"/>
      <c r="N85" s="990"/>
      <c r="O85" s="990"/>
      <c r="P85" s="991"/>
      <c r="Q85" s="992"/>
      <c r="R85" s="986"/>
      <c r="S85" s="986"/>
      <c r="T85" s="986"/>
      <c r="U85" s="986"/>
      <c r="V85" s="986"/>
      <c r="W85" s="986"/>
      <c r="X85" s="986"/>
      <c r="Y85" s="986"/>
      <c r="Z85" s="986"/>
      <c r="AA85" s="986"/>
      <c r="AB85" s="986"/>
      <c r="AC85" s="986"/>
      <c r="AD85" s="986"/>
      <c r="AE85" s="986"/>
      <c r="AF85" s="986"/>
      <c r="AG85" s="986"/>
      <c r="AH85" s="986"/>
      <c r="AI85" s="986"/>
      <c r="AJ85" s="986"/>
      <c r="AK85" s="986"/>
      <c r="AL85" s="986"/>
      <c r="AM85" s="986"/>
      <c r="AN85" s="986"/>
      <c r="AO85" s="986"/>
      <c r="AP85" s="986"/>
      <c r="AQ85" s="986"/>
      <c r="AR85" s="986"/>
      <c r="AS85" s="986"/>
      <c r="AT85" s="986"/>
      <c r="AU85" s="986"/>
      <c r="AV85" s="986"/>
      <c r="AW85" s="986"/>
      <c r="AX85" s="986"/>
      <c r="AY85" s="986"/>
      <c r="AZ85" s="987"/>
      <c r="BA85" s="987"/>
      <c r="BB85" s="987"/>
      <c r="BC85" s="987"/>
      <c r="BD85" s="988"/>
      <c r="BE85" s="226"/>
      <c r="BF85" s="226"/>
      <c r="BG85" s="226"/>
      <c r="BH85" s="226"/>
      <c r="BI85" s="226"/>
      <c r="BJ85" s="226"/>
      <c r="BK85" s="226"/>
      <c r="BL85" s="226"/>
      <c r="BM85" s="226"/>
      <c r="BN85" s="226"/>
      <c r="BO85" s="226"/>
      <c r="BP85" s="226"/>
      <c r="BQ85" s="223">
        <v>79</v>
      </c>
      <c r="BR85" s="228"/>
      <c r="BS85" s="960"/>
      <c r="BT85" s="961"/>
      <c r="BU85" s="961"/>
      <c r="BV85" s="961"/>
      <c r="BW85" s="961"/>
      <c r="BX85" s="961"/>
      <c r="BY85" s="961"/>
      <c r="BZ85" s="961"/>
      <c r="CA85" s="961"/>
      <c r="CB85" s="961"/>
      <c r="CC85" s="961"/>
      <c r="CD85" s="961"/>
      <c r="CE85" s="961"/>
      <c r="CF85" s="961"/>
      <c r="CG85" s="970"/>
      <c r="CH85" s="971"/>
      <c r="CI85" s="972"/>
      <c r="CJ85" s="972"/>
      <c r="CK85" s="972"/>
      <c r="CL85" s="973"/>
      <c r="CM85" s="971"/>
      <c r="CN85" s="972"/>
      <c r="CO85" s="972"/>
      <c r="CP85" s="972"/>
      <c r="CQ85" s="973"/>
      <c r="CR85" s="971"/>
      <c r="CS85" s="972"/>
      <c r="CT85" s="972"/>
      <c r="CU85" s="972"/>
      <c r="CV85" s="973"/>
      <c r="CW85" s="971"/>
      <c r="CX85" s="972"/>
      <c r="CY85" s="972"/>
      <c r="CZ85" s="972"/>
      <c r="DA85" s="973"/>
      <c r="DB85" s="971"/>
      <c r="DC85" s="972"/>
      <c r="DD85" s="972"/>
      <c r="DE85" s="972"/>
      <c r="DF85" s="973"/>
      <c r="DG85" s="971"/>
      <c r="DH85" s="972"/>
      <c r="DI85" s="972"/>
      <c r="DJ85" s="972"/>
      <c r="DK85" s="973"/>
      <c r="DL85" s="971"/>
      <c r="DM85" s="972"/>
      <c r="DN85" s="972"/>
      <c r="DO85" s="972"/>
      <c r="DP85" s="973"/>
      <c r="DQ85" s="971"/>
      <c r="DR85" s="972"/>
      <c r="DS85" s="972"/>
      <c r="DT85" s="972"/>
      <c r="DU85" s="973"/>
      <c r="DV85" s="960"/>
      <c r="DW85" s="961"/>
      <c r="DX85" s="961"/>
      <c r="DY85" s="961"/>
      <c r="DZ85" s="962"/>
      <c r="EA85" s="214"/>
    </row>
    <row r="86" spans="1:131" ht="26.25" customHeight="1" x14ac:dyDescent="0.2">
      <c r="A86" s="223">
        <v>19</v>
      </c>
      <c r="B86" s="989"/>
      <c r="C86" s="990"/>
      <c r="D86" s="990"/>
      <c r="E86" s="990"/>
      <c r="F86" s="990"/>
      <c r="G86" s="990"/>
      <c r="H86" s="990"/>
      <c r="I86" s="990"/>
      <c r="J86" s="990"/>
      <c r="K86" s="990"/>
      <c r="L86" s="990"/>
      <c r="M86" s="990"/>
      <c r="N86" s="990"/>
      <c r="O86" s="990"/>
      <c r="P86" s="991"/>
      <c r="Q86" s="992"/>
      <c r="R86" s="986"/>
      <c r="S86" s="986"/>
      <c r="T86" s="986"/>
      <c r="U86" s="986"/>
      <c r="V86" s="986"/>
      <c r="W86" s="986"/>
      <c r="X86" s="986"/>
      <c r="Y86" s="986"/>
      <c r="Z86" s="986"/>
      <c r="AA86" s="986"/>
      <c r="AB86" s="986"/>
      <c r="AC86" s="986"/>
      <c r="AD86" s="986"/>
      <c r="AE86" s="986"/>
      <c r="AF86" s="986"/>
      <c r="AG86" s="986"/>
      <c r="AH86" s="986"/>
      <c r="AI86" s="986"/>
      <c r="AJ86" s="986"/>
      <c r="AK86" s="986"/>
      <c r="AL86" s="986"/>
      <c r="AM86" s="986"/>
      <c r="AN86" s="986"/>
      <c r="AO86" s="986"/>
      <c r="AP86" s="986"/>
      <c r="AQ86" s="986"/>
      <c r="AR86" s="986"/>
      <c r="AS86" s="986"/>
      <c r="AT86" s="986"/>
      <c r="AU86" s="986"/>
      <c r="AV86" s="986"/>
      <c r="AW86" s="986"/>
      <c r="AX86" s="986"/>
      <c r="AY86" s="986"/>
      <c r="AZ86" s="987"/>
      <c r="BA86" s="987"/>
      <c r="BB86" s="987"/>
      <c r="BC86" s="987"/>
      <c r="BD86" s="988"/>
      <c r="BE86" s="226"/>
      <c r="BF86" s="226"/>
      <c r="BG86" s="226"/>
      <c r="BH86" s="226"/>
      <c r="BI86" s="226"/>
      <c r="BJ86" s="226"/>
      <c r="BK86" s="226"/>
      <c r="BL86" s="226"/>
      <c r="BM86" s="226"/>
      <c r="BN86" s="226"/>
      <c r="BO86" s="226"/>
      <c r="BP86" s="226"/>
      <c r="BQ86" s="223">
        <v>80</v>
      </c>
      <c r="BR86" s="228"/>
      <c r="BS86" s="960"/>
      <c r="BT86" s="961"/>
      <c r="BU86" s="961"/>
      <c r="BV86" s="961"/>
      <c r="BW86" s="961"/>
      <c r="BX86" s="961"/>
      <c r="BY86" s="961"/>
      <c r="BZ86" s="961"/>
      <c r="CA86" s="961"/>
      <c r="CB86" s="961"/>
      <c r="CC86" s="961"/>
      <c r="CD86" s="961"/>
      <c r="CE86" s="961"/>
      <c r="CF86" s="961"/>
      <c r="CG86" s="970"/>
      <c r="CH86" s="971"/>
      <c r="CI86" s="972"/>
      <c r="CJ86" s="972"/>
      <c r="CK86" s="972"/>
      <c r="CL86" s="973"/>
      <c r="CM86" s="971"/>
      <c r="CN86" s="972"/>
      <c r="CO86" s="972"/>
      <c r="CP86" s="972"/>
      <c r="CQ86" s="973"/>
      <c r="CR86" s="971"/>
      <c r="CS86" s="972"/>
      <c r="CT86" s="972"/>
      <c r="CU86" s="972"/>
      <c r="CV86" s="973"/>
      <c r="CW86" s="971"/>
      <c r="CX86" s="972"/>
      <c r="CY86" s="972"/>
      <c r="CZ86" s="972"/>
      <c r="DA86" s="973"/>
      <c r="DB86" s="971"/>
      <c r="DC86" s="972"/>
      <c r="DD86" s="972"/>
      <c r="DE86" s="972"/>
      <c r="DF86" s="973"/>
      <c r="DG86" s="971"/>
      <c r="DH86" s="972"/>
      <c r="DI86" s="972"/>
      <c r="DJ86" s="972"/>
      <c r="DK86" s="973"/>
      <c r="DL86" s="971"/>
      <c r="DM86" s="972"/>
      <c r="DN86" s="972"/>
      <c r="DO86" s="972"/>
      <c r="DP86" s="973"/>
      <c r="DQ86" s="971"/>
      <c r="DR86" s="972"/>
      <c r="DS86" s="972"/>
      <c r="DT86" s="972"/>
      <c r="DU86" s="973"/>
      <c r="DV86" s="960"/>
      <c r="DW86" s="961"/>
      <c r="DX86" s="961"/>
      <c r="DY86" s="961"/>
      <c r="DZ86" s="962"/>
      <c r="EA86" s="214"/>
    </row>
    <row r="87" spans="1:131" ht="26.25" customHeight="1" x14ac:dyDescent="0.2">
      <c r="A87" s="229">
        <v>20</v>
      </c>
      <c r="B87" s="979"/>
      <c r="C87" s="980"/>
      <c r="D87" s="980"/>
      <c r="E87" s="980"/>
      <c r="F87" s="980"/>
      <c r="G87" s="980"/>
      <c r="H87" s="980"/>
      <c r="I87" s="980"/>
      <c r="J87" s="980"/>
      <c r="K87" s="980"/>
      <c r="L87" s="980"/>
      <c r="M87" s="980"/>
      <c r="N87" s="980"/>
      <c r="O87" s="980"/>
      <c r="P87" s="981"/>
      <c r="Q87" s="982"/>
      <c r="R87" s="983"/>
      <c r="S87" s="983"/>
      <c r="T87" s="983"/>
      <c r="U87" s="983"/>
      <c r="V87" s="983"/>
      <c r="W87" s="983"/>
      <c r="X87" s="983"/>
      <c r="Y87" s="983"/>
      <c r="Z87" s="983"/>
      <c r="AA87" s="983"/>
      <c r="AB87" s="983"/>
      <c r="AC87" s="983"/>
      <c r="AD87" s="983"/>
      <c r="AE87" s="983"/>
      <c r="AF87" s="983"/>
      <c r="AG87" s="983"/>
      <c r="AH87" s="983"/>
      <c r="AI87" s="983"/>
      <c r="AJ87" s="983"/>
      <c r="AK87" s="983"/>
      <c r="AL87" s="983"/>
      <c r="AM87" s="983"/>
      <c r="AN87" s="983"/>
      <c r="AO87" s="983"/>
      <c r="AP87" s="983"/>
      <c r="AQ87" s="983"/>
      <c r="AR87" s="983"/>
      <c r="AS87" s="983"/>
      <c r="AT87" s="983"/>
      <c r="AU87" s="983"/>
      <c r="AV87" s="983"/>
      <c r="AW87" s="983"/>
      <c r="AX87" s="983"/>
      <c r="AY87" s="983"/>
      <c r="AZ87" s="984"/>
      <c r="BA87" s="984"/>
      <c r="BB87" s="984"/>
      <c r="BC87" s="984"/>
      <c r="BD87" s="985"/>
      <c r="BE87" s="226"/>
      <c r="BF87" s="226"/>
      <c r="BG87" s="226"/>
      <c r="BH87" s="226"/>
      <c r="BI87" s="226"/>
      <c r="BJ87" s="226"/>
      <c r="BK87" s="226"/>
      <c r="BL87" s="226"/>
      <c r="BM87" s="226"/>
      <c r="BN87" s="226"/>
      <c r="BO87" s="226"/>
      <c r="BP87" s="226"/>
      <c r="BQ87" s="223">
        <v>81</v>
      </c>
      <c r="BR87" s="228"/>
      <c r="BS87" s="960"/>
      <c r="BT87" s="961"/>
      <c r="BU87" s="961"/>
      <c r="BV87" s="961"/>
      <c r="BW87" s="961"/>
      <c r="BX87" s="961"/>
      <c r="BY87" s="961"/>
      <c r="BZ87" s="961"/>
      <c r="CA87" s="961"/>
      <c r="CB87" s="961"/>
      <c r="CC87" s="961"/>
      <c r="CD87" s="961"/>
      <c r="CE87" s="961"/>
      <c r="CF87" s="961"/>
      <c r="CG87" s="970"/>
      <c r="CH87" s="971"/>
      <c r="CI87" s="972"/>
      <c r="CJ87" s="972"/>
      <c r="CK87" s="972"/>
      <c r="CL87" s="973"/>
      <c r="CM87" s="971"/>
      <c r="CN87" s="972"/>
      <c r="CO87" s="972"/>
      <c r="CP87" s="972"/>
      <c r="CQ87" s="973"/>
      <c r="CR87" s="971"/>
      <c r="CS87" s="972"/>
      <c r="CT87" s="972"/>
      <c r="CU87" s="972"/>
      <c r="CV87" s="973"/>
      <c r="CW87" s="971"/>
      <c r="CX87" s="972"/>
      <c r="CY87" s="972"/>
      <c r="CZ87" s="972"/>
      <c r="DA87" s="973"/>
      <c r="DB87" s="971"/>
      <c r="DC87" s="972"/>
      <c r="DD87" s="972"/>
      <c r="DE87" s="972"/>
      <c r="DF87" s="973"/>
      <c r="DG87" s="971"/>
      <c r="DH87" s="972"/>
      <c r="DI87" s="972"/>
      <c r="DJ87" s="972"/>
      <c r="DK87" s="973"/>
      <c r="DL87" s="971"/>
      <c r="DM87" s="972"/>
      <c r="DN87" s="972"/>
      <c r="DO87" s="972"/>
      <c r="DP87" s="973"/>
      <c r="DQ87" s="971"/>
      <c r="DR87" s="972"/>
      <c r="DS87" s="972"/>
      <c r="DT87" s="972"/>
      <c r="DU87" s="973"/>
      <c r="DV87" s="960"/>
      <c r="DW87" s="961"/>
      <c r="DX87" s="961"/>
      <c r="DY87" s="961"/>
      <c r="DZ87" s="962"/>
      <c r="EA87" s="214"/>
    </row>
    <row r="88" spans="1:131" ht="26.25" customHeight="1" thickBot="1" x14ac:dyDescent="0.25">
      <c r="A88" s="225" t="s">
        <v>398</v>
      </c>
      <c r="B88" s="952" t="s">
        <v>426</v>
      </c>
      <c r="C88" s="953"/>
      <c r="D88" s="953"/>
      <c r="E88" s="953"/>
      <c r="F88" s="953"/>
      <c r="G88" s="953"/>
      <c r="H88" s="953"/>
      <c r="I88" s="953"/>
      <c r="J88" s="953"/>
      <c r="K88" s="953"/>
      <c r="L88" s="953"/>
      <c r="M88" s="953"/>
      <c r="N88" s="953"/>
      <c r="O88" s="953"/>
      <c r="P88" s="963"/>
      <c r="Q88" s="977"/>
      <c r="R88" s="978"/>
      <c r="S88" s="978"/>
      <c r="T88" s="978"/>
      <c r="U88" s="978"/>
      <c r="V88" s="978"/>
      <c r="W88" s="978"/>
      <c r="X88" s="978"/>
      <c r="Y88" s="978"/>
      <c r="Z88" s="978"/>
      <c r="AA88" s="978"/>
      <c r="AB88" s="978"/>
      <c r="AC88" s="978"/>
      <c r="AD88" s="978"/>
      <c r="AE88" s="978"/>
      <c r="AF88" s="974">
        <v>17153</v>
      </c>
      <c r="AG88" s="974"/>
      <c r="AH88" s="974"/>
      <c r="AI88" s="974"/>
      <c r="AJ88" s="974"/>
      <c r="AK88" s="978"/>
      <c r="AL88" s="978"/>
      <c r="AM88" s="978"/>
      <c r="AN88" s="978"/>
      <c r="AO88" s="978"/>
      <c r="AP88" s="974">
        <v>4684</v>
      </c>
      <c r="AQ88" s="974"/>
      <c r="AR88" s="974"/>
      <c r="AS88" s="974"/>
      <c r="AT88" s="974"/>
      <c r="AU88" s="974">
        <v>164</v>
      </c>
      <c r="AV88" s="974"/>
      <c r="AW88" s="974"/>
      <c r="AX88" s="974"/>
      <c r="AY88" s="974"/>
      <c r="AZ88" s="975"/>
      <c r="BA88" s="975"/>
      <c r="BB88" s="975"/>
      <c r="BC88" s="975"/>
      <c r="BD88" s="976"/>
      <c r="BE88" s="226"/>
      <c r="BF88" s="226"/>
      <c r="BG88" s="226"/>
      <c r="BH88" s="226"/>
      <c r="BI88" s="226"/>
      <c r="BJ88" s="226"/>
      <c r="BK88" s="226"/>
      <c r="BL88" s="226"/>
      <c r="BM88" s="226"/>
      <c r="BN88" s="226"/>
      <c r="BO88" s="226"/>
      <c r="BP88" s="226"/>
      <c r="BQ88" s="223">
        <v>82</v>
      </c>
      <c r="BR88" s="228"/>
      <c r="BS88" s="960"/>
      <c r="BT88" s="961"/>
      <c r="BU88" s="961"/>
      <c r="BV88" s="961"/>
      <c r="BW88" s="961"/>
      <c r="BX88" s="961"/>
      <c r="BY88" s="961"/>
      <c r="BZ88" s="961"/>
      <c r="CA88" s="961"/>
      <c r="CB88" s="961"/>
      <c r="CC88" s="961"/>
      <c r="CD88" s="961"/>
      <c r="CE88" s="961"/>
      <c r="CF88" s="961"/>
      <c r="CG88" s="970"/>
      <c r="CH88" s="971"/>
      <c r="CI88" s="972"/>
      <c r="CJ88" s="972"/>
      <c r="CK88" s="972"/>
      <c r="CL88" s="973"/>
      <c r="CM88" s="971"/>
      <c r="CN88" s="972"/>
      <c r="CO88" s="972"/>
      <c r="CP88" s="972"/>
      <c r="CQ88" s="973"/>
      <c r="CR88" s="971"/>
      <c r="CS88" s="972"/>
      <c r="CT88" s="972"/>
      <c r="CU88" s="972"/>
      <c r="CV88" s="973"/>
      <c r="CW88" s="971"/>
      <c r="CX88" s="972"/>
      <c r="CY88" s="972"/>
      <c r="CZ88" s="972"/>
      <c r="DA88" s="973"/>
      <c r="DB88" s="971"/>
      <c r="DC88" s="972"/>
      <c r="DD88" s="972"/>
      <c r="DE88" s="972"/>
      <c r="DF88" s="973"/>
      <c r="DG88" s="971"/>
      <c r="DH88" s="972"/>
      <c r="DI88" s="972"/>
      <c r="DJ88" s="972"/>
      <c r="DK88" s="973"/>
      <c r="DL88" s="971"/>
      <c r="DM88" s="972"/>
      <c r="DN88" s="972"/>
      <c r="DO88" s="972"/>
      <c r="DP88" s="973"/>
      <c r="DQ88" s="971"/>
      <c r="DR88" s="972"/>
      <c r="DS88" s="972"/>
      <c r="DT88" s="972"/>
      <c r="DU88" s="973"/>
      <c r="DV88" s="960"/>
      <c r="DW88" s="961"/>
      <c r="DX88" s="961"/>
      <c r="DY88" s="961"/>
      <c r="DZ88" s="962"/>
      <c r="EA88" s="214"/>
    </row>
    <row r="89" spans="1:131" ht="26.25" hidden="1" customHeight="1" x14ac:dyDescent="0.2">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60"/>
      <c r="BT89" s="961"/>
      <c r="BU89" s="961"/>
      <c r="BV89" s="961"/>
      <c r="BW89" s="961"/>
      <c r="BX89" s="961"/>
      <c r="BY89" s="961"/>
      <c r="BZ89" s="961"/>
      <c r="CA89" s="961"/>
      <c r="CB89" s="961"/>
      <c r="CC89" s="961"/>
      <c r="CD89" s="961"/>
      <c r="CE89" s="961"/>
      <c r="CF89" s="961"/>
      <c r="CG89" s="970"/>
      <c r="CH89" s="971"/>
      <c r="CI89" s="972"/>
      <c r="CJ89" s="972"/>
      <c r="CK89" s="972"/>
      <c r="CL89" s="973"/>
      <c r="CM89" s="971"/>
      <c r="CN89" s="972"/>
      <c r="CO89" s="972"/>
      <c r="CP89" s="972"/>
      <c r="CQ89" s="973"/>
      <c r="CR89" s="971"/>
      <c r="CS89" s="972"/>
      <c r="CT89" s="972"/>
      <c r="CU89" s="972"/>
      <c r="CV89" s="973"/>
      <c r="CW89" s="971"/>
      <c r="CX89" s="972"/>
      <c r="CY89" s="972"/>
      <c r="CZ89" s="972"/>
      <c r="DA89" s="973"/>
      <c r="DB89" s="971"/>
      <c r="DC89" s="972"/>
      <c r="DD89" s="972"/>
      <c r="DE89" s="972"/>
      <c r="DF89" s="973"/>
      <c r="DG89" s="971"/>
      <c r="DH89" s="972"/>
      <c r="DI89" s="972"/>
      <c r="DJ89" s="972"/>
      <c r="DK89" s="973"/>
      <c r="DL89" s="971"/>
      <c r="DM89" s="972"/>
      <c r="DN89" s="972"/>
      <c r="DO89" s="972"/>
      <c r="DP89" s="973"/>
      <c r="DQ89" s="971"/>
      <c r="DR89" s="972"/>
      <c r="DS89" s="972"/>
      <c r="DT89" s="972"/>
      <c r="DU89" s="973"/>
      <c r="DV89" s="960"/>
      <c r="DW89" s="961"/>
      <c r="DX89" s="961"/>
      <c r="DY89" s="961"/>
      <c r="DZ89" s="962"/>
      <c r="EA89" s="214"/>
    </row>
    <row r="90" spans="1:131" ht="26.25" hidden="1" customHeight="1" x14ac:dyDescent="0.2">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60"/>
      <c r="BT90" s="961"/>
      <c r="BU90" s="961"/>
      <c r="BV90" s="961"/>
      <c r="BW90" s="961"/>
      <c r="BX90" s="961"/>
      <c r="BY90" s="961"/>
      <c r="BZ90" s="961"/>
      <c r="CA90" s="961"/>
      <c r="CB90" s="961"/>
      <c r="CC90" s="961"/>
      <c r="CD90" s="961"/>
      <c r="CE90" s="961"/>
      <c r="CF90" s="961"/>
      <c r="CG90" s="970"/>
      <c r="CH90" s="971"/>
      <c r="CI90" s="972"/>
      <c r="CJ90" s="972"/>
      <c r="CK90" s="972"/>
      <c r="CL90" s="973"/>
      <c r="CM90" s="971"/>
      <c r="CN90" s="972"/>
      <c r="CO90" s="972"/>
      <c r="CP90" s="972"/>
      <c r="CQ90" s="973"/>
      <c r="CR90" s="971"/>
      <c r="CS90" s="972"/>
      <c r="CT90" s="972"/>
      <c r="CU90" s="972"/>
      <c r="CV90" s="973"/>
      <c r="CW90" s="971"/>
      <c r="CX90" s="972"/>
      <c r="CY90" s="972"/>
      <c r="CZ90" s="972"/>
      <c r="DA90" s="973"/>
      <c r="DB90" s="971"/>
      <c r="DC90" s="972"/>
      <c r="DD90" s="972"/>
      <c r="DE90" s="972"/>
      <c r="DF90" s="973"/>
      <c r="DG90" s="971"/>
      <c r="DH90" s="972"/>
      <c r="DI90" s="972"/>
      <c r="DJ90" s="972"/>
      <c r="DK90" s="973"/>
      <c r="DL90" s="971"/>
      <c r="DM90" s="972"/>
      <c r="DN90" s="972"/>
      <c r="DO90" s="972"/>
      <c r="DP90" s="973"/>
      <c r="DQ90" s="971"/>
      <c r="DR90" s="972"/>
      <c r="DS90" s="972"/>
      <c r="DT90" s="972"/>
      <c r="DU90" s="973"/>
      <c r="DV90" s="960"/>
      <c r="DW90" s="961"/>
      <c r="DX90" s="961"/>
      <c r="DY90" s="961"/>
      <c r="DZ90" s="962"/>
      <c r="EA90" s="214"/>
    </row>
    <row r="91" spans="1:131" ht="26.25" hidden="1" customHeight="1" x14ac:dyDescent="0.2">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60"/>
      <c r="BT91" s="961"/>
      <c r="BU91" s="961"/>
      <c r="BV91" s="961"/>
      <c r="BW91" s="961"/>
      <c r="BX91" s="961"/>
      <c r="BY91" s="961"/>
      <c r="BZ91" s="961"/>
      <c r="CA91" s="961"/>
      <c r="CB91" s="961"/>
      <c r="CC91" s="961"/>
      <c r="CD91" s="961"/>
      <c r="CE91" s="961"/>
      <c r="CF91" s="961"/>
      <c r="CG91" s="970"/>
      <c r="CH91" s="971"/>
      <c r="CI91" s="972"/>
      <c r="CJ91" s="972"/>
      <c r="CK91" s="972"/>
      <c r="CL91" s="973"/>
      <c r="CM91" s="971"/>
      <c r="CN91" s="972"/>
      <c r="CO91" s="972"/>
      <c r="CP91" s="972"/>
      <c r="CQ91" s="973"/>
      <c r="CR91" s="971"/>
      <c r="CS91" s="972"/>
      <c r="CT91" s="972"/>
      <c r="CU91" s="972"/>
      <c r="CV91" s="973"/>
      <c r="CW91" s="971"/>
      <c r="CX91" s="972"/>
      <c r="CY91" s="972"/>
      <c r="CZ91" s="972"/>
      <c r="DA91" s="973"/>
      <c r="DB91" s="971"/>
      <c r="DC91" s="972"/>
      <c r="DD91" s="972"/>
      <c r="DE91" s="972"/>
      <c r="DF91" s="973"/>
      <c r="DG91" s="971"/>
      <c r="DH91" s="972"/>
      <c r="DI91" s="972"/>
      <c r="DJ91" s="972"/>
      <c r="DK91" s="973"/>
      <c r="DL91" s="971"/>
      <c r="DM91" s="972"/>
      <c r="DN91" s="972"/>
      <c r="DO91" s="972"/>
      <c r="DP91" s="973"/>
      <c r="DQ91" s="971"/>
      <c r="DR91" s="972"/>
      <c r="DS91" s="972"/>
      <c r="DT91" s="972"/>
      <c r="DU91" s="973"/>
      <c r="DV91" s="960"/>
      <c r="DW91" s="961"/>
      <c r="DX91" s="961"/>
      <c r="DY91" s="961"/>
      <c r="DZ91" s="962"/>
      <c r="EA91" s="214"/>
    </row>
    <row r="92" spans="1:131" ht="26.25" hidden="1" customHeight="1" x14ac:dyDescent="0.2">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60"/>
      <c r="BT92" s="961"/>
      <c r="BU92" s="961"/>
      <c r="BV92" s="961"/>
      <c r="BW92" s="961"/>
      <c r="BX92" s="961"/>
      <c r="BY92" s="961"/>
      <c r="BZ92" s="961"/>
      <c r="CA92" s="961"/>
      <c r="CB92" s="961"/>
      <c r="CC92" s="961"/>
      <c r="CD92" s="961"/>
      <c r="CE92" s="961"/>
      <c r="CF92" s="961"/>
      <c r="CG92" s="970"/>
      <c r="CH92" s="971"/>
      <c r="CI92" s="972"/>
      <c r="CJ92" s="972"/>
      <c r="CK92" s="972"/>
      <c r="CL92" s="973"/>
      <c r="CM92" s="971"/>
      <c r="CN92" s="972"/>
      <c r="CO92" s="972"/>
      <c r="CP92" s="972"/>
      <c r="CQ92" s="973"/>
      <c r="CR92" s="971"/>
      <c r="CS92" s="972"/>
      <c r="CT92" s="972"/>
      <c r="CU92" s="972"/>
      <c r="CV92" s="973"/>
      <c r="CW92" s="971"/>
      <c r="CX92" s="972"/>
      <c r="CY92" s="972"/>
      <c r="CZ92" s="972"/>
      <c r="DA92" s="973"/>
      <c r="DB92" s="971"/>
      <c r="DC92" s="972"/>
      <c r="DD92" s="972"/>
      <c r="DE92" s="972"/>
      <c r="DF92" s="973"/>
      <c r="DG92" s="971"/>
      <c r="DH92" s="972"/>
      <c r="DI92" s="972"/>
      <c r="DJ92" s="972"/>
      <c r="DK92" s="973"/>
      <c r="DL92" s="971"/>
      <c r="DM92" s="972"/>
      <c r="DN92" s="972"/>
      <c r="DO92" s="972"/>
      <c r="DP92" s="973"/>
      <c r="DQ92" s="971"/>
      <c r="DR92" s="972"/>
      <c r="DS92" s="972"/>
      <c r="DT92" s="972"/>
      <c r="DU92" s="973"/>
      <c r="DV92" s="960"/>
      <c r="DW92" s="961"/>
      <c r="DX92" s="961"/>
      <c r="DY92" s="961"/>
      <c r="DZ92" s="962"/>
      <c r="EA92" s="214"/>
    </row>
    <row r="93" spans="1:131" ht="26.25" hidden="1" customHeight="1" x14ac:dyDescent="0.2">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60"/>
      <c r="BT93" s="961"/>
      <c r="BU93" s="961"/>
      <c r="BV93" s="961"/>
      <c r="BW93" s="961"/>
      <c r="BX93" s="961"/>
      <c r="BY93" s="961"/>
      <c r="BZ93" s="961"/>
      <c r="CA93" s="961"/>
      <c r="CB93" s="961"/>
      <c r="CC93" s="961"/>
      <c r="CD93" s="961"/>
      <c r="CE93" s="961"/>
      <c r="CF93" s="961"/>
      <c r="CG93" s="970"/>
      <c r="CH93" s="971"/>
      <c r="CI93" s="972"/>
      <c r="CJ93" s="972"/>
      <c r="CK93" s="972"/>
      <c r="CL93" s="973"/>
      <c r="CM93" s="971"/>
      <c r="CN93" s="972"/>
      <c r="CO93" s="972"/>
      <c r="CP93" s="972"/>
      <c r="CQ93" s="973"/>
      <c r="CR93" s="971"/>
      <c r="CS93" s="972"/>
      <c r="CT93" s="972"/>
      <c r="CU93" s="972"/>
      <c r="CV93" s="973"/>
      <c r="CW93" s="971"/>
      <c r="CX93" s="972"/>
      <c r="CY93" s="972"/>
      <c r="CZ93" s="972"/>
      <c r="DA93" s="973"/>
      <c r="DB93" s="971"/>
      <c r="DC93" s="972"/>
      <c r="DD93" s="972"/>
      <c r="DE93" s="972"/>
      <c r="DF93" s="973"/>
      <c r="DG93" s="971"/>
      <c r="DH93" s="972"/>
      <c r="DI93" s="972"/>
      <c r="DJ93" s="972"/>
      <c r="DK93" s="973"/>
      <c r="DL93" s="971"/>
      <c r="DM93" s="972"/>
      <c r="DN93" s="972"/>
      <c r="DO93" s="972"/>
      <c r="DP93" s="973"/>
      <c r="DQ93" s="971"/>
      <c r="DR93" s="972"/>
      <c r="DS93" s="972"/>
      <c r="DT93" s="972"/>
      <c r="DU93" s="973"/>
      <c r="DV93" s="960"/>
      <c r="DW93" s="961"/>
      <c r="DX93" s="961"/>
      <c r="DY93" s="961"/>
      <c r="DZ93" s="962"/>
      <c r="EA93" s="214"/>
    </row>
    <row r="94" spans="1:131" ht="26.25" hidden="1" customHeight="1" x14ac:dyDescent="0.2">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60"/>
      <c r="BT94" s="961"/>
      <c r="BU94" s="961"/>
      <c r="BV94" s="961"/>
      <c r="BW94" s="961"/>
      <c r="BX94" s="961"/>
      <c r="BY94" s="961"/>
      <c r="BZ94" s="961"/>
      <c r="CA94" s="961"/>
      <c r="CB94" s="961"/>
      <c r="CC94" s="961"/>
      <c r="CD94" s="961"/>
      <c r="CE94" s="961"/>
      <c r="CF94" s="961"/>
      <c r="CG94" s="970"/>
      <c r="CH94" s="971"/>
      <c r="CI94" s="972"/>
      <c r="CJ94" s="972"/>
      <c r="CK94" s="972"/>
      <c r="CL94" s="973"/>
      <c r="CM94" s="971"/>
      <c r="CN94" s="972"/>
      <c r="CO94" s="972"/>
      <c r="CP94" s="972"/>
      <c r="CQ94" s="973"/>
      <c r="CR94" s="971"/>
      <c r="CS94" s="972"/>
      <c r="CT94" s="972"/>
      <c r="CU94" s="972"/>
      <c r="CV94" s="973"/>
      <c r="CW94" s="971"/>
      <c r="CX94" s="972"/>
      <c r="CY94" s="972"/>
      <c r="CZ94" s="972"/>
      <c r="DA94" s="973"/>
      <c r="DB94" s="971"/>
      <c r="DC94" s="972"/>
      <c r="DD94" s="972"/>
      <c r="DE94" s="972"/>
      <c r="DF94" s="973"/>
      <c r="DG94" s="971"/>
      <c r="DH94" s="972"/>
      <c r="DI94" s="972"/>
      <c r="DJ94" s="972"/>
      <c r="DK94" s="973"/>
      <c r="DL94" s="971"/>
      <c r="DM94" s="972"/>
      <c r="DN94" s="972"/>
      <c r="DO94" s="972"/>
      <c r="DP94" s="973"/>
      <c r="DQ94" s="971"/>
      <c r="DR94" s="972"/>
      <c r="DS94" s="972"/>
      <c r="DT94" s="972"/>
      <c r="DU94" s="973"/>
      <c r="DV94" s="960"/>
      <c r="DW94" s="961"/>
      <c r="DX94" s="961"/>
      <c r="DY94" s="961"/>
      <c r="DZ94" s="962"/>
      <c r="EA94" s="214"/>
    </row>
    <row r="95" spans="1:131" ht="26.25" hidden="1" customHeight="1" x14ac:dyDescent="0.2">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60"/>
      <c r="BT95" s="961"/>
      <c r="BU95" s="961"/>
      <c r="BV95" s="961"/>
      <c r="BW95" s="961"/>
      <c r="BX95" s="961"/>
      <c r="BY95" s="961"/>
      <c r="BZ95" s="961"/>
      <c r="CA95" s="961"/>
      <c r="CB95" s="961"/>
      <c r="CC95" s="961"/>
      <c r="CD95" s="961"/>
      <c r="CE95" s="961"/>
      <c r="CF95" s="961"/>
      <c r="CG95" s="970"/>
      <c r="CH95" s="971"/>
      <c r="CI95" s="972"/>
      <c r="CJ95" s="972"/>
      <c r="CK95" s="972"/>
      <c r="CL95" s="973"/>
      <c r="CM95" s="971"/>
      <c r="CN95" s="972"/>
      <c r="CO95" s="972"/>
      <c r="CP95" s="972"/>
      <c r="CQ95" s="973"/>
      <c r="CR95" s="971"/>
      <c r="CS95" s="972"/>
      <c r="CT95" s="972"/>
      <c r="CU95" s="972"/>
      <c r="CV95" s="973"/>
      <c r="CW95" s="971"/>
      <c r="CX95" s="972"/>
      <c r="CY95" s="972"/>
      <c r="CZ95" s="972"/>
      <c r="DA95" s="973"/>
      <c r="DB95" s="971"/>
      <c r="DC95" s="972"/>
      <c r="DD95" s="972"/>
      <c r="DE95" s="972"/>
      <c r="DF95" s="973"/>
      <c r="DG95" s="971"/>
      <c r="DH95" s="972"/>
      <c r="DI95" s="972"/>
      <c r="DJ95" s="972"/>
      <c r="DK95" s="973"/>
      <c r="DL95" s="971"/>
      <c r="DM95" s="972"/>
      <c r="DN95" s="972"/>
      <c r="DO95" s="972"/>
      <c r="DP95" s="973"/>
      <c r="DQ95" s="971"/>
      <c r="DR95" s="972"/>
      <c r="DS95" s="972"/>
      <c r="DT95" s="972"/>
      <c r="DU95" s="973"/>
      <c r="DV95" s="960"/>
      <c r="DW95" s="961"/>
      <c r="DX95" s="961"/>
      <c r="DY95" s="961"/>
      <c r="DZ95" s="962"/>
      <c r="EA95" s="214"/>
    </row>
    <row r="96" spans="1:131" ht="26.25" hidden="1" customHeight="1" x14ac:dyDescent="0.2">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60"/>
      <c r="BT96" s="961"/>
      <c r="BU96" s="961"/>
      <c r="BV96" s="961"/>
      <c r="BW96" s="961"/>
      <c r="BX96" s="961"/>
      <c r="BY96" s="961"/>
      <c r="BZ96" s="961"/>
      <c r="CA96" s="961"/>
      <c r="CB96" s="961"/>
      <c r="CC96" s="961"/>
      <c r="CD96" s="961"/>
      <c r="CE96" s="961"/>
      <c r="CF96" s="961"/>
      <c r="CG96" s="970"/>
      <c r="CH96" s="971"/>
      <c r="CI96" s="972"/>
      <c r="CJ96" s="972"/>
      <c r="CK96" s="972"/>
      <c r="CL96" s="973"/>
      <c r="CM96" s="971"/>
      <c r="CN96" s="972"/>
      <c r="CO96" s="972"/>
      <c r="CP96" s="972"/>
      <c r="CQ96" s="973"/>
      <c r="CR96" s="971"/>
      <c r="CS96" s="972"/>
      <c r="CT96" s="972"/>
      <c r="CU96" s="972"/>
      <c r="CV96" s="973"/>
      <c r="CW96" s="971"/>
      <c r="CX96" s="972"/>
      <c r="CY96" s="972"/>
      <c r="CZ96" s="972"/>
      <c r="DA96" s="973"/>
      <c r="DB96" s="971"/>
      <c r="DC96" s="972"/>
      <c r="DD96" s="972"/>
      <c r="DE96" s="972"/>
      <c r="DF96" s="973"/>
      <c r="DG96" s="971"/>
      <c r="DH96" s="972"/>
      <c r="DI96" s="972"/>
      <c r="DJ96" s="972"/>
      <c r="DK96" s="973"/>
      <c r="DL96" s="971"/>
      <c r="DM96" s="972"/>
      <c r="DN96" s="972"/>
      <c r="DO96" s="972"/>
      <c r="DP96" s="973"/>
      <c r="DQ96" s="971"/>
      <c r="DR96" s="972"/>
      <c r="DS96" s="972"/>
      <c r="DT96" s="972"/>
      <c r="DU96" s="973"/>
      <c r="DV96" s="960"/>
      <c r="DW96" s="961"/>
      <c r="DX96" s="961"/>
      <c r="DY96" s="961"/>
      <c r="DZ96" s="962"/>
      <c r="EA96" s="214"/>
    </row>
    <row r="97" spans="1:131" ht="26.25" hidden="1" customHeight="1" x14ac:dyDescent="0.2">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60"/>
      <c r="BT97" s="961"/>
      <c r="BU97" s="961"/>
      <c r="BV97" s="961"/>
      <c r="BW97" s="961"/>
      <c r="BX97" s="961"/>
      <c r="BY97" s="961"/>
      <c r="BZ97" s="961"/>
      <c r="CA97" s="961"/>
      <c r="CB97" s="961"/>
      <c r="CC97" s="961"/>
      <c r="CD97" s="961"/>
      <c r="CE97" s="961"/>
      <c r="CF97" s="961"/>
      <c r="CG97" s="970"/>
      <c r="CH97" s="971"/>
      <c r="CI97" s="972"/>
      <c r="CJ97" s="972"/>
      <c r="CK97" s="972"/>
      <c r="CL97" s="973"/>
      <c r="CM97" s="971"/>
      <c r="CN97" s="972"/>
      <c r="CO97" s="972"/>
      <c r="CP97" s="972"/>
      <c r="CQ97" s="973"/>
      <c r="CR97" s="971"/>
      <c r="CS97" s="972"/>
      <c r="CT97" s="972"/>
      <c r="CU97" s="972"/>
      <c r="CV97" s="973"/>
      <c r="CW97" s="971"/>
      <c r="CX97" s="972"/>
      <c r="CY97" s="972"/>
      <c r="CZ97" s="972"/>
      <c r="DA97" s="973"/>
      <c r="DB97" s="971"/>
      <c r="DC97" s="972"/>
      <c r="DD97" s="972"/>
      <c r="DE97" s="972"/>
      <c r="DF97" s="973"/>
      <c r="DG97" s="971"/>
      <c r="DH97" s="972"/>
      <c r="DI97" s="972"/>
      <c r="DJ97" s="972"/>
      <c r="DK97" s="973"/>
      <c r="DL97" s="971"/>
      <c r="DM97" s="972"/>
      <c r="DN97" s="972"/>
      <c r="DO97" s="972"/>
      <c r="DP97" s="973"/>
      <c r="DQ97" s="971"/>
      <c r="DR97" s="972"/>
      <c r="DS97" s="972"/>
      <c r="DT97" s="972"/>
      <c r="DU97" s="973"/>
      <c r="DV97" s="960"/>
      <c r="DW97" s="961"/>
      <c r="DX97" s="961"/>
      <c r="DY97" s="961"/>
      <c r="DZ97" s="962"/>
      <c r="EA97" s="214"/>
    </row>
    <row r="98" spans="1:131" ht="26.25" hidden="1" customHeight="1" x14ac:dyDescent="0.2">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60"/>
      <c r="BT98" s="961"/>
      <c r="BU98" s="961"/>
      <c r="BV98" s="961"/>
      <c r="BW98" s="961"/>
      <c r="BX98" s="961"/>
      <c r="BY98" s="961"/>
      <c r="BZ98" s="961"/>
      <c r="CA98" s="961"/>
      <c r="CB98" s="961"/>
      <c r="CC98" s="961"/>
      <c r="CD98" s="961"/>
      <c r="CE98" s="961"/>
      <c r="CF98" s="961"/>
      <c r="CG98" s="970"/>
      <c r="CH98" s="971"/>
      <c r="CI98" s="972"/>
      <c r="CJ98" s="972"/>
      <c r="CK98" s="972"/>
      <c r="CL98" s="973"/>
      <c r="CM98" s="971"/>
      <c r="CN98" s="972"/>
      <c r="CO98" s="972"/>
      <c r="CP98" s="972"/>
      <c r="CQ98" s="973"/>
      <c r="CR98" s="971"/>
      <c r="CS98" s="972"/>
      <c r="CT98" s="972"/>
      <c r="CU98" s="972"/>
      <c r="CV98" s="973"/>
      <c r="CW98" s="971"/>
      <c r="CX98" s="972"/>
      <c r="CY98" s="972"/>
      <c r="CZ98" s="972"/>
      <c r="DA98" s="973"/>
      <c r="DB98" s="971"/>
      <c r="DC98" s="972"/>
      <c r="DD98" s="972"/>
      <c r="DE98" s="972"/>
      <c r="DF98" s="973"/>
      <c r="DG98" s="971"/>
      <c r="DH98" s="972"/>
      <c r="DI98" s="972"/>
      <c r="DJ98" s="972"/>
      <c r="DK98" s="973"/>
      <c r="DL98" s="971"/>
      <c r="DM98" s="972"/>
      <c r="DN98" s="972"/>
      <c r="DO98" s="972"/>
      <c r="DP98" s="973"/>
      <c r="DQ98" s="971"/>
      <c r="DR98" s="972"/>
      <c r="DS98" s="972"/>
      <c r="DT98" s="972"/>
      <c r="DU98" s="973"/>
      <c r="DV98" s="960"/>
      <c r="DW98" s="961"/>
      <c r="DX98" s="961"/>
      <c r="DY98" s="961"/>
      <c r="DZ98" s="962"/>
      <c r="EA98" s="214"/>
    </row>
    <row r="99" spans="1:131" ht="26.25" hidden="1" customHeight="1" x14ac:dyDescent="0.2">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60"/>
      <c r="BT99" s="961"/>
      <c r="BU99" s="961"/>
      <c r="BV99" s="961"/>
      <c r="BW99" s="961"/>
      <c r="BX99" s="961"/>
      <c r="BY99" s="961"/>
      <c r="BZ99" s="961"/>
      <c r="CA99" s="961"/>
      <c r="CB99" s="961"/>
      <c r="CC99" s="961"/>
      <c r="CD99" s="961"/>
      <c r="CE99" s="961"/>
      <c r="CF99" s="961"/>
      <c r="CG99" s="970"/>
      <c r="CH99" s="971"/>
      <c r="CI99" s="972"/>
      <c r="CJ99" s="972"/>
      <c r="CK99" s="972"/>
      <c r="CL99" s="973"/>
      <c r="CM99" s="971"/>
      <c r="CN99" s="972"/>
      <c r="CO99" s="972"/>
      <c r="CP99" s="972"/>
      <c r="CQ99" s="973"/>
      <c r="CR99" s="971"/>
      <c r="CS99" s="972"/>
      <c r="CT99" s="972"/>
      <c r="CU99" s="972"/>
      <c r="CV99" s="973"/>
      <c r="CW99" s="971"/>
      <c r="CX99" s="972"/>
      <c r="CY99" s="972"/>
      <c r="CZ99" s="972"/>
      <c r="DA99" s="973"/>
      <c r="DB99" s="971"/>
      <c r="DC99" s="972"/>
      <c r="DD99" s="972"/>
      <c r="DE99" s="972"/>
      <c r="DF99" s="973"/>
      <c r="DG99" s="971"/>
      <c r="DH99" s="972"/>
      <c r="DI99" s="972"/>
      <c r="DJ99" s="972"/>
      <c r="DK99" s="973"/>
      <c r="DL99" s="971"/>
      <c r="DM99" s="972"/>
      <c r="DN99" s="972"/>
      <c r="DO99" s="972"/>
      <c r="DP99" s="973"/>
      <c r="DQ99" s="971"/>
      <c r="DR99" s="972"/>
      <c r="DS99" s="972"/>
      <c r="DT99" s="972"/>
      <c r="DU99" s="973"/>
      <c r="DV99" s="960"/>
      <c r="DW99" s="961"/>
      <c r="DX99" s="961"/>
      <c r="DY99" s="961"/>
      <c r="DZ99" s="962"/>
      <c r="EA99" s="214"/>
    </row>
    <row r="100" spans="1:131" ht="26.25" hidden="1" customHeight="1" x14ac:dyDescent="0.2">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60"/>
      <c r="BT100" s="961"/>
      <c r="BU100" s="961"/>
      <c r="BV100" s="961"/>
      <c r="BW100" s="961"/>
      <c r="BX100" s="961"/>
      <c r="BY100" s="961"/>
      <c r="BZ100" s="961"/>
      <c r="CA100" s="961"/>
      <c r="CB100" s="961"/>
      <c r="CC100" s="961"/>
      <c r="CD100" s="961"/>
      <c r="CE100" s="961"/>
      <c r="CF100" s="961"/>
      <c r="CG100" s="970"/>
      <c r="CH100" s="971"/>
      <c r="CI100" s="972"/>
      <c r="CJ100" s="972"/>
      <c r="CK100" s="972"/>
      <c r="CL100" s="973"/>
      <c r="CM100" s="971"/>
      <c r="CN100" s="972"/>
      <c r="CO100" s="972"/>
      <c r="CP100" s="972"/>
      <c r="CQ100" s="973"/>
      <c r="CR100" s="971"/>
      <c r="CS100" s="972"/>
      <c r="CT100" s="972"/>
      <c r="CU100" s="972"/>
      <c r="CV100" s="973"/>
      <c r="CW100" s="971"/>
      <c r="CX100" s="972"/>
      <c r="CY100" s="972"/>
      <c r="CZ100" s="972"/>
      <c r="DA100" s="973"/>
      <c r="DB100" s="971"/>
      <c r="DC100" s="972"/>
      <c r="DD100" s="972"/>
      <c r="DE100" s="972"/>
      <c r="DF100" s="973"/>
      <c r="DG100" s="971"/>
      <c r="DH100" s="972"/>
      <c r="DI100" s="972"/>
      <c r="DJ100" s="972"/>
      <c r="DK100" s="973"/>
      <c r="DL100" s="971"/>
      <c r="DM100" s="972"/>
      <c r="DN100" s="972"/>
      <c r="DO100" s="972"/>
      <c r="DP100" s="973"/>
      <c r="DQ100" s="971"/>
      <c r="DR100" s="972"/>
      <c r="DS100" s="972"/>
      <c r="DT100" s="972"/>
      <c r="DU100" s="973"/>
      <c r="DV100" s="960"/>
      <c r="DW100" s="961"/>
      <c r="DX100" s="961"/>
      <c r="DY100" s="961"/>
      <c r="DZ100" s="962"/>
      <c r="EA100" s="214"/>
    </row>
    <row r="101" spans="1:131" ht="26.25" hidden="1" customHeight="1" x14ac:dyDescent="0.2">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60"/>
      <c r="BT101" s="961"/>
      <c r="BU101" s="961"/>
      <c r="BV101" s="961"/>
      <c r="BW101" s="961"/>
      <c r="BX101" s="961"/>
      <c r="BY101" s="961"/>
      <c r="BZ101" s="961"/>
      <c r="CA101" s="961"/>
      <c r="CB101" s="961"/>
      <c r="CC101" s="961"/>
      <c r="CD101" s="961"/>
      <c r="CE101" s="961"/>
      <c r="CF101" s="961"/>
      <c r="CG101" s="970"/>
      <c r="CH101" s="971"/>
      <c r="CI101" s="972"/>
      <c r="CJ101" s="972"/>
      <c r="CK101" s="972"/>
      <c r="CL101" s="973"/>
      <c r="CM101" s="971"/>
      <c r="CN101" s="972"/>
      <c r="CO101" s="972"/>
      <c r="CP101" s="972"/>
      <c r="CQ101" s="973"/>
      <c r="CR101" s="971"/>
      <c r="CS101" s="972"/>
      <c r="CT101" s="972"/>
      <c r="CU101" s="972"/>
      <c r="CV101" s="973"/>
      <c r="CW101" s="971"/>
      <c r="CX101" s="972"/>
      <c r="CY101" s="972"/>
      <c r="CZ101" s="972"/>
      <c r="DA101" s="973"/>
      <c r="DB101" s="971"/>
      <c r="DC101" s="972"/>
      <c r="DD101" s="972"/>
      <c r="DE101" s="972"/>
      <c r="DF101" s="973"/>
      <c r="DG101" s="971"/>
      <c r="DH101" s="972"/>
      <c r="DI101" s="972"/>
      <c r="DJ101" s="972"/>
      <c r="DK101" s="973"/>
      <c r="DL101" s="971"/>
      <c r="DM101" s="972"/>
      <c r="DN101" s="972"/>
      <c r="DO101" s="972"/>
      <c r="DP101" s="973"/>
      <c r="DQ101" s="971"/>
      <c r="DR101" s="972"/>
      <c r="DS101" s="972"/>
      <c r="DT101" s="972"/>
      <c r="DU101" s="973"/>
      <c r="DV101" s="960"/>
      <c r="DW101" s="961"/>
      <c r="DX101" s="961"/>
      <c r="DY101" s="961"/>
      <c r="DZ101" s="962"/>
      <c r="EA101" s="214"/>
    </row>
    <row r="102" spans="1:131" ht="26.25" customHeight="1" thickBot="1" x14ac:dyDescent="0.25">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398</v>
      </c>
      <c r="BR102" s="952" t="s">
        <v>427</v>
      </c>
      <c r="BS102" s="953"/>
      <c r="BT102" s="953"/>
      <c r="BU102" s="953"/>
      <c r="BV102" s="953"/>
      <c r="BW102" s="953"/>
      <c r="BX102" s="953"/>
      <c r="BY102" s="953"/>
      <c r="BZ102" s="953"/>
      <c r="CA102" s="953"/>
      <c r="CB102" s="953"/>
      <c r="CC102" s="953"/>
      <c r="CD102" s="953"/>
      <c r="CE102" s="953"/>
      <c r="CF102" s="953"/>
      <c r="CG102" s="963"/>
      <c r="CH102" s="964"/>
      <c r="CI102" s="965"/>
      <c r="CJ102" s="965"/>
      <c r="CK102" s="965"/>
      <c r="CL102" s="966"/>
      <c r="CM102" s="964"/>
      <c r="CN102" s="965"/>
      <c r="CO102" s="965"/>
      <c r="CP102" s="965"/>
      <c r="CQ102" s="966"/>
      <c r="CR102" s="967">
        <v>132</v>
      </c>
      <c r="CS102" s="968"/>
      <c r="CT102" s="968"/>
      <c r="CU102" s="968"/>
      <c r="CV102" s="969"/>
      <c r="CW102" s="967">
        <v>550</v>
      </c>
      <c r="CX102" s="968"/>
      <c r="CY102" s="968"/>
      <c r="CZ102" s="968"/>
      <c r="DA102" s="969"/>
      <c r="DB102" s="967">
        <v>856</v>
      </c>
      <c r="DC102" s="968"/>
      <c r="DD102" s="968"/>
      <c r="DE102" s="968"/>
      <c r="DF102" s="969"/>
      <c r="DG102" s="967" t="s">
        <v>606</v>
      </c>
      <c r="DH102" s="968"/>
      <c r="DI102" s="968"/>
      <c r="DJ102" s="968"/>
      <c r="DK102" s="969"/>
      <c r="DL102" s="967" t="s">
        <v>606</v>
      </c>
      <c r="DM102" s="968"/>
      <c r="DN102" s="968"/>
      <c r="DO102" s="968"/>
      <c r="DP102" s="969"/>
      <c r="DQ102" s="967" t="s">
        <v>606</v>
      </c>
      <c r="DR102" s="968"/>
      <c r="DS102" s="968"/>
      <c r="DT102" s="968"/>
      <c r="DU102" s="969"/>
      <c r="DV102" s="952"/>
      <c r="DW102" s="953"/>
      <c r="DX102" s="953"/>
      <c r="DY102" s="953"/>
      <c r="DZ102" s="954"/>
      <c r="EA102" s="214"/>
    </row>
    <row r="103" spans="1:131" ht="26.25" customHeight="1" x14ac:dyDescent="0.2">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55" t="s">
        <v>428</v>
      </c>
      <c r="BR103" s="955"/>
      <c r="BS103" s="955"/>
      <c r="BT103" s="955"/>
      <c r="BU103" s="955"/>
      <c r="BV103" s="955"/>
      <c r="BW103" s="955"/>
      <c r="BX103" s="955"/>
      <c r="BY103" s="955"/>
      <c r="BZ103" s="955"/>
      <c r="CA103" s="955"/>
      <c r="CB103" s="955"/>
      <c r="CC103" s="955"/>
      <c r="CD103" s="955"/>
      <c r="CE103" s="955"/>
      <c r="CF103" s="955"/>
      <c r="CG103" s="955"/>
      <c r="CH103" s="955"/>
      <c r="CI103" s="955"/>
      <c r="CJ103" s="955"/>
      <c r="CK103" s="955"/>
      <c r="CL103" s="955"/>
      <c r="CM103" s="955"/>
      <c r="CN103" s="955"/>
      <c r="CO103" s="955"/>
      <c r="CP103" s="955"/>
      <c r="CQ103" s="955"/>
      <c r="CR103" s="955"/>
      <c r="CS103" s="955"/>
      <c r="CT103" s="955"/>
      <c r="CU103" s="955"/>
      <c r="CV103" s="955"/>
      <c r="CW103" s="955"/>
      <c r="CX103" s="955"/>
      <c r="CY103" s="955"/>
      <c r="CZ103" s="955"/>
      <c r="DA103" s="955"/>
      <c r="DB103" s="955"/>
      <c r="DC103" s="955"/>
      <c r="DD103" s="955"/>
      <c r="DE103" s="955"/>
      <c r="DF103" s="955"/>
      <c r="DG103" s="955"/>
      <c r="DH103" s="955"/>
      <c r="DI103" s="955"/>
      <c r="DJ103" s="955"/>
      <c r="DK103" s="955"/>
      <c r="DL103" s="955"/>
      <c r="DM103" s="955"/>
      <c r="DN103" s="955"/>
      <c r="DO103" s="955"/>
      <c r="DP103" s="955"/>
      <c r="DQ103" s="955"/>
      <c r="DR103" s="955"/>
      <c r="DS103" s="955"/>
      <c r="DT103" s="955"/>
      <c r="DU103" s="955"/>
      <c r="DV103" s="955"/>
      <c r="DW103" s="955"/>
      <c r="DX103" s="955"/>
      <c r="DY103" s="955"/>
      <c r="DZ103" s="955"/>
      <c r="EA103" s="214"/>
    </row>
    <row r="104" spans="1:131" ht="26.25" customHeight="1" x14ac:dyDescent="0.2">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56" t="s">
        <v>429</v>
      </c>
      <c r="BR104" s="956"/>
      <c r="BS104" s="956"/>
      <c r="BT104" s="956"/>
      <c r="BU104" s="956"/>
      <c r="BV104" s="956"/>
      <c r="BW104" s="956"/>
      <c r="BX104" s="956"/>
      <c r="BY104" s="956"/>
      <c r="BZ104" s="956"/>
      <c r="CA104" s="956"/>
      <c r="CB104" s="956"/>
      <c r="CC104" s="956"/>
      <c r="CD104" s="956"/>
      <c r="CE104" s="956"/>
      <c r="CF104" s="956"/>
      <c r="CG104" s="956"/>
      <c r="CH104" s="956"/>
      <c r="CI104" s="956"/>
      <c r="CJ104" s="956"/>
      <c r="CK104" s="956"/>
      <c r="CL104" s="956"/>
      <c r="CM104" s="956"/>
      <c r="CN104" s="956"/>
      <c r="CO104" s="956"/>
      <c r="CP104" s="956"/>
      <c r="CQ104" s="956"/>
      <c r="CR104" s="956"/>
      <c r="CS104" s="956"/>
      <c r="CT104" s="956"/>
      <c r="CU104" s="956"/>
      <c r="CV104" s="956"/>
      <c r="CW104" s="956"/>
      <c r="CX104" s="956"/>
      <c r="CY104" s="956"/>
      <c r="CZ104" s="956"/>
      <c r="DA104" s="956"/>
      <c r="DB104" s="956"/>
      <c r="DC104" s="956"/>
      <c r="DD104" s="956"/>
      <c r="DE104" s="956"/>
      <c r="DF104" s="956"/>
      <c r="DG104" s="956"/>
      <c r="DH104" s="956"/>
      <c r="DI104" s="956"/>
      <c r="DJ104" s="956"/>
      <c r="DK104" s="956"/>
      <c r="DL104" s="956"/>
      <c r="DM104" s="956"/>
      <c r="DN104" s="956"/>
      <c r="DO104" s="956"/>
      <c r="DP104" s="956"/>
      <c r="DQ104" s="956"/>
      <c r="DR104" s="956"/>
      <c r="DS104" s="956"/>
      <c r="DT104" s="956"/>
      <c r="DU104" s="956"/>
      <c r="DV104" s="956"/>
      <c r="DW104" s="956"/>
      <c r="DX104" s="956"/>
      <c r="DY104" s="956"/>
      <c r="DZ104" s="956"/>
      <c r="EA104" s="214"/>
    </row>
    <row r="105" spans="1:131" ht="11.25" customHeight="1" x14ac:dyDescent="0.2">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2">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5">
      <c r="A107" s="218" t="s">
        <v>430</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431</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2">
      <c r="A108" s="957" t="s">
        <v>432</v>
      </c>
      <c r="B108" s="958"/>
      <c r="C108" s="958"/>
      <c r="D108" s="958"/>
      <c r="E108" s="958"/>
      <c r="F108" s="958"/>
      <c r="G108" s="958"/>
      <c r="H108" s="958"/>
      <c r="I108" s="958"/>
      <c r="J108" s="958"/>
      <c r="K108" s="958"/>
      <c r="L108" s="958"/>
      <c r="M108" s="958"/>
      <c r="N108" s="958"/>
      <c r="O108" s="958"/>
      <c r="P108" s="958"/>
      <c r="Q108" s="958"/>
      <c r="R108" s="958"/>
      <c r="S108" s="958"/>
      <c r="T108" s="958"/>
      <c r="U108" s="958"/>
      <c r="V108" s="958"/>
      <c r="W108" s="958"/>
      <c r="X108" s="958"/>
      <c r="Y108" s="958"/>
      <c r="Z108" s="958"/>
      <c r="AA108" s="958"/>
      <c r="AB108" s="958"/>
      <c r="AC108" s="958"/>
      <c r="AD108" s="958"/>
      <c r="AE108" s="958"/>
      <c r="AF108" s="958"/>
      <c r="AG108" s="958"/>
      <c r="AH108" s="958"/>
      <c r="AI108" s="958"/>
      <c r="AJ108" s="958"/>
      <c r="AK108" s="958"/>
      <c r="AL108" s="958"/>
      <c r="AM108" s="958"/>
      <c r="AN108" s="958"/>
      <c r="AO108" s="958"/>
      <c r="AP108" s="958"/>
      <c r="AQ108" s="958"/>
      <c r="AR108" s="958"/>
      <c r="AS108" s="958"/>
      <c r="AT108" s="959"/>
      <c r="AU108" s="957" t="s">
        <v>433</v>
      </c>
      <c r="AV108" s="958"/>
      <c r="AW108" s="958"/>
      <c r="AX108" s="958"/>
      <c r="AY108" s="958"/>
      <c r="AZ108" s="958"/>
      <c r="BA108" s="958"/>
      <c r="BB108" s="958"/>
      <c r="BC108" s="958"/>
      <c r="BD108" s="958"/>
      <c r="BE108" s="958"/>
      <c r="BF108" s="958"/>
      <c r="BG108" s="958"/>
      <c r="BH108" s="958"/>
      <c r="BI108" s="958"/>
      <c r="BJ108" s="958"/>
      <c r="BK108" s="958"/>
      <c r="BL108" s="958"/>
      <c r="BM108" s="958"/>
      <c r="BN108" s="958"/>
      <c r="BO108" s="958"/>
      <c r="BP108" s="958"/>
      <c r="BQ108" s="958"/>
      <c r="BR108" s="958"/>
      <c r="BS108" s="958"/>
      <c r="BT108" s="958"/>
      <c r="BU108" s="958"/>
      <c r="BV108" s="958"/>
      <c r="BW108" s="958"/>
      <c r="BX108" s="958"/>
      <c r="BY108" s="958"/>
      <c r="BZ108" s="958"/>
      <c r="CA108" s="958"/>
      <c r="CB108" s="958"/>
      <c r="CC108" s="958"/>
      <c r="CD108" s="958"/>
      <c r="CE108" s="958"/>
      <c r="CF108" s="958"/>
      <c r="CG108" s="958"/>
      <c r="CH108" s="958"/>
      <c r="CI108" s="958"/>
      <c r="CJ108" s="958"/>
      <c r="CK108" s="958"/>
      <c r="CL108" s="958"/>
      <c r="CM108" s="958"/>
      <c r="CN108" s="958"/>
      <c r="CO108" s="958"/>
      <c r="CP108" s="958"/>
      <c r="CQ108" s="958"/>
      <c r="CR108" s="958"/>
      <c r="CS108" s="958"/>
      <c r="CT108" s="958"/>
      <c r="CU108" s="958"/>
      <c r="CV108" s="958"/>
      <c r="CW108" s="958"/>
      <c r="CX108" s="958"/>
      <c r="CY108" s="958"/>
      <c r="CZ108" s="958"/>
      <c r="DA108" s="958"/>
      <c r="DB108" s="958"/>
      <c r="DC108" s="958"/>
      <c r="DD108" s="958"/>
      <c r="DE108" s="958"/>
      <c r="DF108" s="958"/>
      <c r="DG108" s="958"/>
      <c r="DH108" s="958"/>
      <c r="DI108" s="958"/>
      <c r="DJ108" s="958"/>
      <c r="DK108" s="958"/>
      <c r="DL108" s="958"/>
      <c r="DM108" s="958"/>
      <c r="DN108" s="958"/>
      <c r="DO108" s="958"/>
      <c r="DP108" s="958"/>
      <c r="DQ108" s="958"/>
      <c r="DR108" s="958"/>
      <c r="DS108" s="958"/>
      <c r="DT108" s="958"/>
      <c r="DU108" s="958"/>
      <c r="DV108" s="958"/>
      <c r="DW108" s="958"/>
      <c r="DX108" s="958"/>
      <c r="DY108" s="958"/>
      <c r="DZ108" s="959"/>
    </row>
    <row r="109" spans="1:131" s="214" customFormat="1" ht="26.25" customHeight="1" x14ac:dyDescent="0.2">
      <c r="A109" s="910" t="s">
        <v>434</v>
      </c>
      <c r="B109" s="911"/>
      <c r="C109" s="911"/>
      <c r="D109" s="911"/>
      <c r="E109" s="911"/>
      <c r="F109" s="911"/>
      <c r="G109" s="911"/>
      <c r="H109" s="911"/>
      <c r="I109" s="911"/>
      <c r="J109" s="911"/>
      <c r="K109" s="911"/>
      <c r="L109" s="911"/>
      <c r="M109" s="911"/>
      <c r="N109" s="911"/>
      <c r="O109" s="911"/>
      <c r="P109" s="911"/>
      <c r="Q109" s="911"/>
      <c r="R109" s="911"/>
      <c r="S109" s="911"/>
      <c r="T109" s="911"/>
      <c r="U109" s="911"/>
      <c r="V109" s="911"/>
      <c r="W109" s="911"/>
      <c r="X109" s="911"/>
      <c r="Y109" s="911"/>
      <c r="Z109" s="912"/>
      <c r="AA109" s="913" t="s">
        <v>435</v>
      </c>
      <c r="AB109" s="911"/>
      <c r="AC109" s="911"/>
      <c r="AD109" s="911"/>
      <c r="AE109" s="912"/>
      <c r="AF109" s="913" t="s">
        <v>436</v>
      </c>
      <c r="AG109" s="911"/>
      <c r="AH109" s="911"/>
      <c r="AI109" s="911"/>
      <c r="AJ109" s="912"/>
      <c r="AK109" s="913" t="s">
        <v>309</v>
      </c>
      <c r="AL109" s="911"/>
      <c r="AM109" s="911"/>
      <c r="AN109" s="911"/>
      <c r="AO109" s="912"/>
      <c r="AP109" s="913" t="s">
        <v>437</v>
      </c>
      <c r="AQ109" s="911"/>
      <c r="AR109" s="911"/>
      <c r="AS109" s="911"/>
      <c r="AT109" s="944"/>
      <c r="AU109" s="910" t="s">
        <v>434</v>
      </c>
      <c r="AV109" s="911"/>
      <c r="AW109" s="911"/>
      <c r="AX109" s="911"/>
      <c r="AY109" s="911"/>
      <c r="AZ109" s="911"/>
      <c r="BA109" s="911"/>
      <c r="BB109" s="911"/>
      <c r="BC109" s="911"/>
      <c r="BD109" s="911"/>
      <c r="BE109" s="911"/>
      <c r="BF109" s="911"/>
      <c r="BG109" s="911"/>
      <c r="BH109" s="911"/>
      <c r="BI109" s="911"/>
      <c r="BJ109" s="911"/>
      <c r="BK109" s="911"/>
      <c r="BL109" s="911"/>
      <c r="BM109" s="911"/>
      <c r="BN109" s="911"/>
      <c r="BO109" s="911"/>
      <c r="BP109" s="912"/>
      <c r="BQ109" s="913" t="s">
        <v>435</v>
      </c>
      <c r="BR109" s="911"/>
      <c r="BS109" s="911"/>
      <c r="BT109" s="911"/>
      <c r="BU109" s="912"/>
      <c r="BV109" s="913" t="s">
        <v>436</v>
      </c>
      <c r="BW109" s="911"/>
      <c r="BX109" s="911"/>
      <c r="BY109" s="911"/>
      <c r="BZ109" s="912"/>
      <c r="CA109" s="913" t="s">
        <v>309</v>
      </c>
      <c r="CB109" s="911"/>
      <c r="CC109" s="911"/>
      <c r="CD109" s="911"/>
      <c r="CE109" s="912"/>
      <c r="CF109" s="951" t="s">
        <v>437</v>
      </c>
      <c r="CG109" s="951"/>
      <c r="CH109" s="951"/>
      <c r="CI109" s="951"/>
      <c r="CJ109" s="951"/>
      <c r="CK109" s="913" t="s">
        <v>438</v>
      </c>
      <c r="CL109" s="911"/>
      <c r="CM109" s="911"/>
      <c r="CN109" s="911"/>
      <c r="CO109" s="911"/>
      <c r="CP109" s="911"/>
      <c r="CQ109" s="911"/>
      <c r="CR109" s="911"/>
      <c r="CS109" s="911"/>
      <c r="CT109" s="911"/>
      <c r="CU109" s="911"/>
      <c r="CV109" s="911"/>
      <c r="CW109" s="911"/>
      <c r="CX109" s="911"/>
      <c r="CY109" s="911"/>
      <c r="CZ109" s="911"/>
      <c r="DA109" s="911"/>
      <c r="DB109" s="911"/>
      <c r="DC109" s="911"/>
      <c r="DD109" s="911"/>
      <c r="DE109" s="911"/>
      <c r="DF109" s="912"/>
      <c r="DG109" s="913" t="s">
        <v>435</v>
      </c>
      <c r="DH109" s="911"/>
      <c r="DI109" s="911"/>
      <c r="DJ109" s="911"/>
      <c r="DK109" s="912"/>
      <c r="DL109" s="913" t="s">
        <v>436</v>
      </c>
      <c r="DM109" s="911"/>
      <c r="DN109" s="911"/>
      <c r="DO109" s="911"/>
      <c r="DP109" s="912"/>
      <c r="DQ109" s="913" t="s">
        <v>309</v>
      </c>
      <c r="DR109" s="911"/>
      <c r="DS109" s="911"/>
      <c r="DT109" s="911"/>
      <c r="DU109" s="912"/>
      <c r="DV109" s="913" t="s">
        <v>437</v>
      </c>
      <c r="DW109" s="911"/>
      <c r="DX109" s="911"/>
      <c r="DY109" s="911"/>
      <c r="DZ109" s="944"/>
    </row>
    <row r="110" spans="1:131" s="214" customFormat="1" ht="26.25" customHeight="1" x14ac:dyDescent="0.2">
      <c r="A110" s="822" t="s">
        <v>439</v>
      </c>
      <c r="B110" s="823"/>
      <c r="C110" s="823"/>
      <c r="D110" s="823"/>
      <c r="E110" s="823"/>
      <c r="F110" s="823"/>
      <c r="G110" s="823"/>
      <c r="H110" s="823"/>
      <c r="I110" s="823"/>
      <c r="J110" s="823"/>
      <c r="K110" s="823"/>
      <c r="L110" s="823"/>
      <c r="M110" s="823"/>
      <c r="N110" s="823"/>
      <c r="O110" s="823"/>
      <c r="P110" s="823"/>
      <c r="Q110" s="823"/>
      <c r="R110" s="823"/>
      <c r="S110" s="823"/>
      <c r="T110" s="823"/>
      <c r="U110" s="823"/>
      <c r="V110" s="823"/>
      <c r="W110" s="823"/>
      <c r="X110" s="823"/>
      <c r="Y110" s="823"/>
      <c r="Z110" s="824"/>
      <c r="AA110" s="903">
        <v>4235974</v>
      </c>
      <c r="AB110" s="904"/>
      <c r="AC110" s="904"/>
      <c r="AD110" s="904"/>
      <c r="AE110" s="905"/>
      <c r="AF110" s="906">
        <v>4110394</v>
      </c>
      <c r="AG110" s="904"/>
      <c r="AH110" s="904"/>
      <c r="AI110" s="904"/>
      <c r="AJ110" s="905"/>
      <c r="AK110" s="906">
        <v>4138955</v>
      </c>
      <c r="AL110" s="904"/>
      <c r="AM110" s="904"/>
      <c r="AN110" s="904"/>
      <c r="AO110" s="905"/>
      <c r="AP110" s="907">
        <v>24.2</v>
      </c>
      <c r="AQ110" s="908"/>
      <c r="AR110" s="908"/>
      <c r="AS110" s="908"/>
      <c r="AT110" s="909"/>
      <c r="AU110" s="945" t="s">
        <v>74</v>
      </c>
      <c r="AV110" s="946"/>
      <c r="AW110" s="946"/>
      <c r="AX110" s="946"/>
      <c r="AY110" s="946"/>
      <c r="AZ110" s="875" t="s">
        <v>440</v>
      </c>
      <c r="BA110" s="823"/>
      <c r="BB110" s="823"/>
      <c r="BC110" s="823"/>
      <c r="BD110" s="823"/>
      <c r="BE110" s="823"/>
      <c r="BF110" s="823"/>
      <c r="BG110" s="823"/>
      <c r="BH110" s="823"/>
      <c r="BI110" s="823"/>
      <c r="BJ110" s="823"/>
      <c r="BK110" s="823"/>
      <c r="BL110" s="823"/>
      <c r="BM110" s="823"/>
      <c r="BN110" s="823"/>
      <c r="BO110" s="823"/>
      <c r="BP110" s="824"/>
      <c r="BQ110" s="876">
        <v>42121332</v>
      </c>
      <c r="BR110" s="857"/>
      <c r="BS110" s="857"/>
      <c r="BT110" s="857"/>
      <c r="BU110" s="857"/>
      <c r="BV110" s="857">
        <v>40739465</v>
      </c>
      <c r="BW110" s="857"/>
      <c r="BX110" s="857"/>
      <c r="BY110" s="857"/>
      <c r="BZ110" s="857"/>
      <c r="CA110" s="857">
        <v>40387940</v>
      </c>
      <c r="CB110" s="857"/>
      <c r="CC110" s="857"/>
      <c r="CD110" s="857"/>
      <c r="CE110" s="857"/>
      <c r="CF110" s="881">
        <v>236.4</v>
      </c>
      <c r="CG110" s="882"/>
      <c r="CH110" s="882"/>
      <c r="CI110" s="882"/>
      <c r="CJ110" s="882"/>
      <c r="CK110" s="941" t="s">
        <v>441</v>
      </c>
      <c r="CL110" s="834"/>
      <c r="CM110" s="875" t="s">
        <v>442</v>
      </c>
      <c r="CN110" s="823"/>
      <c r="CO110" s="823"/>
      <c r="CP110" s="823"/>
      <c r="CQ110" s="823"/>
      <c r="CR110" s="823"/>
      <c r="CS110" s="823"/>
      <c r="CT110" s="823"/>
      <c r="CU110" s="823"/>
      <c r="CV110" s="823"/>
      <c r="CW110" s="823"/>
      <c r="CX110" s="823"/>
      <c r="CY110" s="823"/>
      <c r="CZ110" s="823"/>
      <c r="DA110" s="823"/>
      <c r="DB110" s="823"/>
      <c r="DC110" s="823"/>
      <c r="DD110" s="823"/>
      <c r="DE110" s="823"/>
      <c r="DF110" s="824"/>
      <c r="DG110" s="876" t="s">
        <v>129</v>
      </c>
      <c r="DH110" s="857"/>
      <c r="DI110" s="857"/>
      <c r="DJ110" s="857"/>
      <c r="DK110" s="857"/>
      <c r="DL110" s="857" t="s">
        <v>129</v>
      </c>
      <c r="DM110" s="857"/>
      <c r="DN110" s="857"/>
      <c r="DO110" s="857"/>
      <c r="DP110" s="857"/>
      <c r="DQ110" s="857" t="s">
        <v>129</v>
      </c>
      <c r="DR110" s="857"/>
      <c r="DS110" s="857"/>
      <c r="DT110" s="857"/>
      <c r="DU110" s="857"/>
      <c r="DV110" s="858" t="s">
        <v>129</v>
      </c>
      <c r="DW110" s="858"/>
      <c r="DX110" s="858"/>
      <c r="DY110" s="858"/>
      <c r="DZ110" s="859"/>
    </row>
    <row r="111" spans="1:131" s="214" customFormat="1" ht="26.25" customHeight="1" x14ac:dyDescent="0.2">
      <c r="A111" s="789" t="s">
        <v>443</v>
      </c>
      <c r="B111" s="790"/>
      <c r="C111" s="790"/>
      <c r="D111" s="790"/>
      <c r="E111" s="790"/>
      <c r="F111" s="790"/>
      <c r="G111" s="790"/>
      <c r="H111" s="790"/>
      <c r="I111" s="790"/>
      <c r="J111" s="790"/>
      <c r="K111" s="790"/>
      <c r="L111" s="790"/>
      <c r="M111" s="790"/>
      <c r="N111" s="790"/>
      <c r="O111" s="790"/>
      <c r="P111" s="790"/>
      <c r="Q111" s="790"/>
      <c r="R111" s="790"/>
      <c r="S111" s="790"/>
      <c r="T111" s="790"/>
      <c r="U111" s="790"/>
      <c r="V111" s="790"/>
      <c r="W111" s="790"/>
      <c r="X111" s="790"/>
      <c r="Y111" s="790"/>
      <c r="Z111" s="940"/>
      <c r="AA111" s="933" t="s">
        <v>129</v>
      </c>
      <c r="AB111" s="934"/>
      <c r="AC111" s="934"/>
      <c r="AD111" s="934"/>
      <c r="AE111" s="935"/>
      <c r="AF111" s="936" t="s">
        <v>129</v>
      </c>
      <c r="AG111" s="934"/>
      <c r="AH111" s="934"/>
      <c r="AI111" s="934"/>
      <c r="AJ111" s="935"/>
      <c r="AK111" s="936" t="s">
        <v>129</v>
      </c>
      <c r="AL111" s="934"/>
      <c r="AM111" s="934"/>
      <c r="AN111" s="934"/>
      <c r="AO111" s="935"/>
      <c r="AP111" s="937" t="s">
        <v>129</v>
      </c>
      <c r="AQ111" s="938"/>
      <c r="AR111" s="938"/>
      <c r="AS111" s="938"/>
      <c r="AT111" s="939"/>
      <c r="AU111" s="947"/>
      <c r="AV111" s="948"/>
      <c r="AW111" s="948"/>
      <c r="AX111" s="948"/>
      <c r="AY111" s="948"/>
      <c r="AZ111" s="830" t="s">
        <v>444</v>
      </c>
      <c r="BA111" s="767"/>
      <c r="BB111" s="767"/>
      <c r="BC111" s="767"/>
      <c r="BD111" s="767"/>
      <c r="BE111" s="767"/>
      <c r="BF111" s="767"/>
      <c r="BG111" s="767"/>
      <c r="BH111" s="767"/>
      <c r="BI111" s="767"/>
      <c r="BJ111" s="767"/>
      <c r="BK111" s="767"/>
      <c r="BL111" s="767"/>
      <c r="BM111" s="767"/>
      <c r="BN111" s="767"/>
      <c r="BO111" s="767"/>
      <c r="BP111" s="768"/>
      <c r="BQ111" s="831">
        <v>135207</v>
      </c>
      <c r="BR111" s="832"/>
      <c r="BS111" s="832"/>
      <c r="BT111" s="832"/>
      <c r="BU111" s="832"/>
      <c r="BV111" s="832">
        <v>134587</v>
      </c>
      <c r="BW111" s="832"/>
      <c r="BX111" s="832"/>
      <c r="BY111" s="832"/>
      <c r="BZ111" s="832"/>
      <c r="CA111" s="832">
        <v>133738</v>
      </c>
      <c r="CB111" s="832"/>
      <c r="CC111" s="832"/>
      <c r="CD111" s="832"/>
      <c r="CE111" s="832"/>
      <c r="CF111" s="890">
        <v>0.8</v>
      </c>
      <c r="CG111" s="891"/>
      <c r="CH111" s="891"/>
      <c r="CI111" s="891"/>
      <c r="CJ111" s="891"/>
      <c r="CK111" s="942"/>
      <c r="CL111" s="836"/>
      <c r="CM111" s="830" t="s">
        <v>445</v>
      </c>
      <c r="CN111" s="767"/>
      <c r="CO111" s="767"/>
      <c r="CP111" s="767"/>
      <c r="CQ111" s="767"/>
      <c r="CR111" s="767"/>
      <c r="CS111" s="767"/>
      <c r="CT111" s="767"/>
      <c r="CU111" s="767"/>
      <c r="CV111" s="767"/>
      <c r="CW111" s="767"/>
      <c r="CX111" s="767"/>
      <c r="CY111" s="767"/>
      <c r="CZ111" s="767"/>
      <c r="DA111" s="767"/>
      <c r="DB111" s="767"/>
      <c r="DC111" s="767"/>
      <c r="DD111" s="767"/>
      <c r="DE111" s="767"/>
      <c r="DF111" s="768"/>
      <c r="DG111" s="831" t="s">
        <v>129</v>
      </c>
      <c r="DH111" s="832"/>
      <c r="DI111" s="832"/>
      <c r="DJ111" s="832"/>
      <c r="DK111" s="832"/>
      <c r="DL111" s="832" t="s">
        <v>129</v>
      </c>
      <c r="DM111" s="832"/>
      <c r="DN111" s="832"/>
      <c r="DO111" s="832"/>
      <c r="DP111" s="832"/>
      <c r="DQ111" s="832" t="s">
        <v>129</v>
      </c>
      <c r="DR111" s="832"/>
      <c r="DS111" s="832"/>
      <c r="DT111" s="832"/>
      <c r="DU111" s="832"/>
      <c r="DV111" s="809" t="s">
        <v>129</v>
      </c>
      <c r="DW111" s="809"/>
      <c r="DX111" s="809"/>
      <c r="DY111" s="809"/>
      <c r="DZ111" s="810"/>
    </row>
    <row r="112" spans="1:131" s="214" customFormat="1" ht="26.25" customHeight="1" x14ac:dyDescent="0.2">
      <c r="A112" s="927" t="s">
        <v>446</v>
      </c>
      <c r="B112" s="928"/>
      <c r="C112" s="767" t="s">
        <v>447</v>
      </c>
      <c r="D112" s="767"/>
      <c r="E112" s="767"/>
      <c r="F112" s="767"/>
      <c r="G112" s="767"/>
      <c r="H112" s="767"/>
      <c r="I112" s="767"/>
      <c r="J112" s="767"/>
      <c r="K112" s="767"/>
      <c r="L112" s="767"/>
      <c r="M112" s="767"/>
      <c r="N112" s="767"/>
      <c r="O112" s="767"/>
      <c r="P112" s="767"/>
      <c r="Q112" s="767"/>
      <c r="R112" s="767"/>
      <c r="S112" s="767"/>
      <c r="T112" s="767"/>
      <c r="U112" s="767"/>
      <c r="V112" s="767"/>
      <c r="W112" s="767"/>
      <c r="X112" s="767"/>
      <c r="Y112" s="767"/>
      <c r="Z112" s="768"/>
      <c r="AA112" s="794" t="s">
        <v>129</v>
      </c>
      <c r="AB112" s="795"/>
      <c r="AC112" s="795"/>
      <c r="AD112" s="795"/>
      <c r="AE112" s="796"/>
      <c r="AF112" s="797" t="s">
        <v>129</v>
      </c>
      <c r="AG112" s="795"/>
      <c r="AH112" s="795"/>
      <c r="AI112" s="795"/>
      <c r="AJ112" s="796"/>
      <c r="AK112" s="797" t="s">
        <v>448</v>
      </c>
      <c r="AL112" s="795"/>
      <c r="AM112" s="795"/>
      <c r="AN112" s="795"/>
      <c r="AO112" s="796"/>
      <c r="AP112" s="839" t="s">
        <v>129</v>
      </c>
      <c r="AQ112" s="840"/>
      <c r="AR112" s="840"/>
      <c r="AS112" s="840"/>
      <c r="AT112" s="841"/>
      <c r="AU112" s="947"/>
      <c r="AV112" s="948"/>
      <c r="AW112" s="948"/>
      <c r="AX112" s="948"/>
      <c r="AY112" s="948"/>
      <c r="AZ112" s="830" t="s">
        <v>449</v>
      </c>
      <c r="BA112" s="767"/>
      <c r="BB112" s="767"/>
      <c r="BC112" s="767"/>
      <c r="BD112" s="767"/>
      <c r="BE112" s="767"/>
      <c r="BF112" s="767"/>
      <c r="BG112" s="767"/>
      <c r="BH112" s="767"/>
      <c r="BI112" s="767"/>
      <c r="BJ112" s="767"/>
      <c r="BK112" s="767"/>
      <c r="BL112" s="767"/>
      <c r="BM112" s="767"/>
      <c r="BN112" s="767"/>
      <c r="BO112" s="767"/>
      <c r="BP112" s="768"/>
      <c r="BQ112" s="831">
        <v>10375889</v>
      </c>
      <c r="BR112" s="832"/>
      <c r="BS112" s="832"/>
      <c r="BT112" s="832"/>
      <c r="BU112" s="832"/>
      <c r="BV112" s="832">
        <v>10497230</v>
      </c>
      <c r="BW112" s="832"/>
      <c r="BX112" s="832"/>
      <c r="BY112" s="832"/>
      <c r="BZ112" s="832"/>
      <c r="CA112" s="832">
        <v>10605418</v>
      </c>
      <c r="CB112" s="832"/>
      <c r="CC112" s="832"/>
      <c r="CD112" s="832"/>
      <c r="CE112" s="832"/>
      <c r="CF112" s="890">
        <v>62.1</v>
      </c>
      <c r="CG112" s="891"/>
      <c r="CH112" s="891"/>
      <c r="CI112" s="891"/>
      <c r="CJ112" s="891"/>
      <c r="CK112" s="942"/>
      <c r="CL112" s="836"/>
      <c r="CM112" s="830" t="s">
        <v>450</v>
      </c>
      <c r="CN112" s="767"/>
      <c r="CO112" s="767"/>
      <c r="CP112" s="767"/>
      <c r="CQ112" s="767"/>
      <c r="CR112" s="767"/>
      <c r="CS112" s="767"/>
      <c r="CT112" s="767"/>
      <c r="CU112" s="767"/>
      <c r="CV112" s="767"/>
      <c r="CW112" s="767"/>
      <c r="CX112" s="767"/>
      <c r="CY112" s="767"/>
      <c r="CZ112" s="767"/>
      <c r="DA112" s="767"/>
      <c r="DB112" s="767"/>
      <c r="DC112" s="767"/>
      <c r="DD112" s="767"/>
      <c r="DE112" s="767"/>
      <c r="DF112" s="768"/>
      <c r="DG112" s="831">
        <v>4219</v>
      </c>
      <c r="DH112" s="832"/>
      <c r="DI112" s="832"/>
      <c r="DJ112" s="832"/>
      <c r="DK112" s="832"/>
      <c r="DL112" s="832">
        <v>3599</v>
      </c>
      <c r="DM112" s="832"/>
      <c r="DN112" s="832"/>
      <c r="DO112" s="832"/>
      <c r="DP112" s="832"/>
      <c r="DQ112" s="832">
        <v>2750</v>
      </c>
      <c r="DR112" s="832"/>
      <c r="DS112" s="832"/>
      <c r="DT112" s="832"/>
      <c r="DU112" s="832"/>
      <c r="DV112" s="809">
        <v>0</v>
      </c>
      <c r="DW112" s="809"/>
      <c r="DX112" s="809"/>
      <c r="DY112" s="809"/>
      <c r="DZ112" s="810"/>
    </row>
    <row r="113" spans="1:130" s="214" customFormat="1" ht="26.25" customHeight="1" x14ac:dyDescent="0.2">
      <c r="A113" s="929"/>
      <c r="B113" s="930"/>
      <c r="C113" s="767" t="s">
        <v>451</v>
      </c>
      <c r="D113" s="767"/>
      <c r="E113" s="767"/>
      <c r="F113" s="767"/>
      <c r="G113" s="767"/>
      <c r="H113" s="767"/>
      <c r="I113" s="767"/>
      <c r="J113" s="767"/>
      <c r="K113" s="767"/>
      <c r="L113" s="767"/>
      <c r="M113" s="767"/>
      <c r="N113" s="767"/>
      <c r="O113" s="767"/>
      <c r="P113" s="767"/>
      <c r="Q113" s="767"/>
      <c r="R113" s="767"/>
      <c r="S113" s="767"/>
      <c r="T113" s="767"/>
      <c r="U113" s="767"/>
      <c r="V113" s="767"/>
      <c r="W113" s="767"/>
      <c r="X113" s="767"/>
      <c r="Y113" s="767"/>
      <c r="Z113" s="768"/>
      <c r="AA113" s="933">
        <v>1148387</v>
      </c>
      <c r="AB113" s="934"/>
      <c r="AC113" s="934"/>
      <c r="AD113" s="934"/>
      <c r="AE113" s="935"/>
      <c r="AF113" s="936">
        <v>1199532</v>
      </c>
      <c r="AG113" s="934"/>
      <c r="AH113" s="934"/>
      <c r="AI113" s="934"/>
      <c r="AJ113" s="935"/>
      <c r="AK113" s="936">
        <v>1207924</v>
      </c>
      <c r="AL113" s="934"/>
      <c r="AM113" s="934"/>
      <c r="AN113" s="934"/>
      <c r="AO113" s="935"/>
      <c r="AP113" s="937">
        <v>7.1</v>
      </c>
      <c r="AQ113" s="938"/>
      <c r="AR113" s="938"/>
      <c r="AS113" s="938"/>
      <c r="AT113" s="939"/>
      <c r="AU113" s="947"/>
      <c r="AV113" s="948"/>
      <c r="AW113" s="948"/>
      <c r="AX113" s="948"/>
      <c r="AY113" s="948"/>
      <c r="AZ113" s="830" t="s">
        <v>452</v>
      </c>
      <c r="BA113" s="767"/>
      <c r="BB113" s="767"/>
      <c r="BC113" s="767"/>
      <c r="BD113" s="767"/>
      <c r="BE113" s="767"/>
      <c r="BF113" s="767"/>
      <c r="BG113" s="767"/>
      <c r="BH113" s="767"/>
      <c r="BI113" s="767"/>
      <c r="BJ113" s="767"/>
      <c r="BK113" s="767"/>
      <c r="BL113" s="767"/>
      <c r="BM113" s="767"/>
      <c r="BN113" s="767"/>
      <c r="BO113" s="767"/>
      <c r="BP113" s="768"/>
      <c r="BQ113" s="831">
        <v>198430</v>
      </c>
      <c r="BR113" s="832"/>
      <c r="BS113" s="832"/>
      <c r="BT113" s="832"/>
      <c r="BU113" s="832"/>
      <c r="BV113" s="832">
        <v>167732</v>
      </c>
      <c r="BW113" s="832"/>
      <c r="BX113" s="832"/>
      <c r="BY113" s="832"/>
      <c r="BZ113" s="832"/>
      <c r="CA113" s="832">
        <v>163761</v>
      </c>
      <c r="CB113" s="832"/>
      <c r="CC113" s="832"/>
      <c r="CD113" s="832"/>
      <c r="CE113" s="832"/>
      <c r="CF113" s="890">
        <v>1</v>
      </c>
      <c r="CG113" s="891"/>
      <c r="CH113" s="891"/>
      <c r="CI113" s="891"/>
      <c r="CJ113" s="891"/>
      <c r="CK113" s="942"/>
      <c r="CL113" s="836"/>
      <c r="CM113" s="830" t="s">
        <v>453</v>
      </c>
      <c r="CN113" s="767"/>
      <c r="CO113" s="767"/>
      <c r="CP113" s="767"/>
      <c r="CQ113" s="767"/>
      <c r="CR113" s="767"/>
      <c r="CS113" s="767"/>
      <c r="CT113" s="767"/>
      <c r="CU113" s="767"/>
      <c r="CV113" s="767"/>
      <c r="CW113" s="767"/>
      <c r="CX113" s="767"/>
      <c r="CY113" s="767"/>
      <c r="CZ113" s="767"/>
      <c r="DA113" s="767"/>
      <c r="DB113" s="767"/>
      <c r="DC113" s="767"/>
      <c r="DD113" s="767"/>
      <c r="DE113" s="767"/>
      <c r="DF113" s="768"/>
      <c r="DG113" s="794" t="s">
        <v>129</v>
      </c>
      <c r="DH113" s="795"/>
      <c r="DI113" s="795"/>
      <c r="DJ113" s="795"/>
      <c r="DK113" s="796"/>
      <c r="DL113" s="797" t="s">
        <v>129</v>
      </c>
      <c r="DM113" s="795"/>
      <c r="DN113" s="795"/>
      <c r="DO113" s="795"/>
      <c r="DP113" s="796"/>
      <c r="DQ113" s="797" t="s">
        <v>129</v>
      </c>
      <c r="DR113" s="795"/>
      <c r="DS113" s="795"/>
      <c r="DT113" s="795"/>
      <c r="DU113" s="796"/>
      <c r="DV113" s="839" t="s">
        <v>129</v>
      </c>
      <c r="DW113" s="840"/>
      <c r="DX113" s="840"/>
      <c r="DY113" s="840"/>
      <c r="DZ113" s="841"/>
    </row>
    <row r="114" spans="1:130" s="214" customFormat="1" ht="26.25" customHeight="1" x14ac:dyDescent="0.2">
      <c r="A114" s="929"/>
      <c r="B114" s="930"/>
      <c r="C114" s="767" t="s">
        <v>454</v>
      </c>
      <c r="D114" s="767"/>
      <c r="E114" s="767"/>
      <c r="F114" s="767"/>
      <c r="G114" s="767"/>
      <c r="H114" s="767"/>
      <c r="I114" s="767"/>
      <c r="J114" s="767"/>
      <c r="K114" s="767"/>
      <c r="L114" s="767"/>
      <c r="M114" s="767"/>
      <c r="N114" s="767"/>
      <c r="O114" s="767"/>
      <c r="P114" s="767"/>
      <c r="Q114" s="767"/>
      <c r="R114" s="767"/>
      <c r="S114" s="767"/>
      <c r="T114" s="767"/>
      <c r="U114" s="767"/>
      <c r="V114" s="767"/>
      <c r="W114" s="767"/>
      <c r="X114" s="767"/>
      <c r="Y114" s="767"/>
      <c r="Z114" s="768"/>
      <c r="AA114" s="794">
        <v>92714</v>
      </c>
      <c r="AB114" s="795"/>
      <c r="AC114" s="795"/>
      <c r="AD114" s="795"/>
      <c r="AE114" s="796"/>
      <c r="AF114" s="797">
        <v>77331</v>
      </c>
      <c r="AG114" s="795"/>
      <c r="AH114" s="795"/>
      <c r="AI114" s="795"/>
      <c r="AJ114" s="796"/>
      <c r="AK114" s="797">
        <v>59104</v>
      </c>
      <c r="AL114" s="795"/>
      <c r="AM114" s="795"/>
      <c r="AN114" s="795"/>
      <c r="AO114" s="796"/>
      <c r="AP114" s="839">
        <v>0.3</v>
      </c>
      <c r="AQ114" s="840"/>
      <c r="AR114" s="840"/>
      <c r="AS114" s="840"/>
      <c r="AT114" s="841"/>
      <c r="AU114" s="947"/>
      <c r="AV114" s="948"/>
      <c r="AW114" s="948"/>
      <c r="AX114" s="948"/>
      <c r="AY114" s="948"/>
      <c r="AZ114" s="830" t="s">
        <v>455</v>
      </c>
      <c r="BA114" s="767"/>
      <c r="BB114" s="767"/>
      <c r="BC114" s="767"/>
      <c r="BD114" s="767"/>
      <c r="BE114" s="767"/>
      <c r="BF114" s="767"/>
      <c r="BG114" s="767"/>
      <c r="BH114" s="767"/>
      <c r="BI114" s="767"/>
      <c r="BJ114" s="767"/>
      <c r="BK114" s="767"/>
      <c r="BL114" s="767"/>
      <c r="BM114" s="767"/>
      <c r="BN114" s="767"/>
      <c r="BO114" s="767"/>
      <c r="BP114" s="768"/>
      <c r="BQ114" s="831">
        <v>3634850</v>
      </c>
      <c r="BR114" s="832"/>
      <c r="BS114" s="832"/>
      <c r="BT114" s="832"/>
      <c r="BU114" s="832"/>
      <c r="BV114" s="832">
        <v>3540629</v>
      </c>
      <c r="BW114" s="832"/>
      <c r="BX114" s="832"/>
      <c r="BY114" s="832"/>
      <c r="BZ114" s="832"/>
      <c r="CA114" s="832">
        <v>3463902</v>
      </c>
      <c r="CB114" s="832"/>
      <c r="CC114" s="832"/>
      <c r="CD114" s="832"/>
      <c r="CE114" s="832"/>
      <c r="CF114" s="890">
        <v>20.3</v>
      </c>
      <c r="CG114" s="891"/>
      <c r="CH114" s="891"/>
      <c r="CI114" s="891"/>
      <c r="CJ114" s="891"/>
      <c r="CK114" s="942"/>
      <c r="CL114" s="836"/>
      <c r="CM114" s="830" t="s">
        <v>456</v>
      </c>
      <c r="CN114" s="767"/>
      <c r="CO114" s="767"/>
      <c r="CP114" s="767"/>
      <c r="CQ114" s="767"/>
      <c r="CR114" s="767"/>
      <c r="CS114" s="767"/>
      <c r="CT114" s="767"/>
      <c r="CU114" s="767"/>
      <c r="CV114" s="767"/>
      <c r="CW114" s="767"/>
      <c r="CX114" s="767"/>
      <c r="CY114" s="767"/>
      <c r="CZ114" s="767"/>
      <c r="DA114" s="767"/>
      <c r="DB114" s="767"/>
      <c r="DC114" s="767"/>
      <c r="DD114" s="767"/>
      <c r="DE114" s="767"/>
      <c r="DF114" s="768"/>
      <c r="DG114" s="794" t="s">
        <v>129</v>
      </c>
      <c r="DH114" s="795"/>
      <c r="DI114" s="795"/>
      <c r="DJ114" s="795"/>
      <c r="DK114" s="796"/>
      <c r="DL114" s="797" t="s">
        <v>129</v>
      </c>
      <c r="DM114" s="795"/>
      <c r="DN114" s="795"/>
      <c r="DO114" s="795"/>
      <c r="DP114" s="796"/>
      <c r="DQ114" s="797" t="s">
        <v>129</v>
      </c>
      <c r="DR114" s="795"/>
      <c r="DS114" s="795"/>
      <c r="DT114" s="795"/>
      <c r="DU114" s="796"/>
      <c r="DV114" s="839" t="s">
        <v>129</v>
      </c>
      <c r="DW114" s="840"/>
      <c r="DX114" s="840"/>
      <c r="DY114" s="840"/>
      <c r="DZ114" s="841"/>
    </row>
    <row r="115" spans="1:130" s="214" customFormat="1" ht="26.25" customHeight="1" x14ac:dyDescent="0.2">
      <c r="A115" s="929"/>
      <c r="B115" s="930"/>
      <c r="C115" s="767" t="s">
        <v>457</v>
      </c>
      <c r="D115" s="767"/>
      <c r="E115" s="767"/>
      <c r="F115" s="767"/>
      <c r="G115" s="767"/>
      <c r="H115" s="767"/>
      <c r="I115" s="767"/>
      <c r="J115" s="767"/>
      <c r="K115" s="767"/>
      <c r="L115" s="767"/>
      <c r="M115" s="767"/>
      <c r="N115" s="767"/>
      <c r="O115" s="767"/>
      <c r="P115" s="767"/>
      <c r="Q115" s="767"/>
      <c r="R115" s="767"/>
      <c r="S115" s="767"/>
      <c r="T115" s="767"/>
      <c r="U115" s="767"/>
      <c r="V115" s="767"/>
      <c r="W115" s="767"/>
      <c r="X115" s="767"/>
      <c r="Y115" s="767"/>
      <c r="Z115" s="768"/>
      <c r="AA115" s="933" t="s">
        <v>129</v>
      </c>
      <c r="AB115" s="934"/>
      <c r="AC115" s="934"/>
      <c r="AD115" s="934"/>
      <c r="AE115" s="935"/>
      <c r="AF115" s="936" t="s">
        <v>129</v>
      </c>
      <c r="AG115" s="934"/>
      <c r="AH115" s="934"/>
      <c r="AI115" s="934"/>
      <c r="AJ115" s="935"/>
      <c r="AK115" s="936" t="s">
        <v>129</v>
      </c>
      <c r="AL115" s="934"/>
      <c r="AM115" s="934"/>
      <c r="AN115" s="934"/>
      <c r="AO115" s="935"/>
      <c r="AP115" s="937" t="s">
        <v>448</v>
      </c>
      <c r="AQ115" s="938"/>
      <c r="AR115" s="938"/>
      <c r="AS115" s="938"/>
      <c r="AT115" s="939"/>
      <c r="AU115" s="947"/>
      <c r="AV115" s="948"/>
      <c r="AW115" s="948"/>
      <c r="AX115" s="948"/>
      <c r="AY115" s="948"/>
      <c r="AZ115" s="830" t="s">
        <v>458</v>
      </c>
      <c r="BA115" s="767"/>
      <c r="BB115" s="767"/>
      <c r="BC115" s="767"/>
      <c r="BD115" s="767"/>
      <c r="BE115" s="767"/>
      <c r="BF115" s="767"/>
      <c r="BG115" s="767"/>
      <c r="BH115" s="767"/>
      <c r="BI115" s="767"/>
      <c r="BJ115" s="767"/>
      <c r="BK115" s="767"/>
      <c r="BL115" s="767"/>
      <c r="BM115" s="767"/>
      <c r="BN115" s="767"/>
      <c r="BO115" s="767"/>
      <c r="BP115" s="768"/>
      <c r="BQ115" s="831" t="s">
        <v>395</v>
      </c>
      <c r="BR115" s="832"/>
      <c r="BS115" s="832"/>
      <c r="BT115" s="832"/>
      <c r="BU115" s="832"/>
      <c r="BV115" s="832" t="s">
        <v>129</v>
      </c>
      <c r="BW115" s="832"/>
      <c r="BX115" s="832"/>
      <c r="BY115" s="832"/>
      <c r="BZ115" s="832"/>
      <c r="CA115" s="832" t="s">
        <v>129</v>
      </c>
      <c r="CB115" s="832"/>
      <c r="CC115" s="832"/>
      <c r="CD115" s="832"/>
      <c r="CE115" s="832"/>
      <c r="CF115" s="890" t="s">
        <v>129</v>
      </c>
      <c r="CG115" s="891"/>
      <c r="CH115" s="891"/>
      <c r="CI115" s="891"/>
      <c r="CJ115" s="891"/>
      <c r="CK115" s="942"/>
      <c r="CL115" s="836"/>
      <c r="CM115" s="830" t="s">
        <v>459</v>
      </c>
      <c r="CN115" s="767"/>
      <c r="CO115" s="767"/>
      <c r="CP115" s="767"/>
      <c r="CQ115" s="767"/>
      <c r="CR115" s="767"/>
      <c r="CS115" s="767"/>
      <c r="CT115" s="767"/>
      <c r="CU115" s="767"/>
      <c r="CV115" s="767"/>
      <c r="CW115" s="767"/>
      <c r="CX115" s="767"/>
      <c r="CY115" s="767"/>
      <c r="CZ115" s="767"/>
      <c r="DA115" s="767"/>
      <c r="DB115" s="767"/>
      <c r="DC115" s="767"/>
      <c r="DD115" s="767"/>
      <c r="DE115" s="767"/>
      <c r="DF115" s="768"/>
      <c r="DG115" s="794">
        <v>130988</v>
      </c>
      <c r="DH115" s="795"/>
      <c r="DI115" s="795"/>
      <c r="DJ115" s="795"/>
      <c r="DK115" s="796"/>
      <c r="DL115" s="797">
        <v>130988</v>
      </c>
      <c r="DM115" s="795"/>
      <c r="DN115" s="795"/>
      <c r="DO115" s="795"/>
      <c r="DP115" s="796"/>
      <c r="DQ115" s="797">
        <v>130988</v>
      </c>
      <c r="DR115" s="795"/>
      <c r="DS115" s="795"/>
      <c r="DT115" s="795"/>
      <c r="DU115" s="796"/>
      <c r="DV115" s="839">
        <v>0.8</v>
      </c>
      <c r="DW115" s="840"/>
      <c r="DX115" s="840"/>
      <c r="DY115" s="840"/>
      <c r="DZ115" s="841"/>
    </row>
    <row r="116" spans="1:130" s="214" customFormat="1" ht="26.25" customHeight="1" x14ac:dyDescent="0.2">
      <c r="A116" s="931"/>
      <c r="B116" s="932"/>
      <c r="C116" s="854" t="s">
        <v>460</v>
      </c>
      <c r="D116" s="854"/>
      <c r="E116" s="854"/>
      <c r="F116" s="854"/>
      <c r="G116" s="854"/>
      <c r="H116" s="854"/>
      <c r="I116" s="854"/>
      <c r="J116" s="854"/>
      <c r="K116" s="854"/>
      <c r="L116" s="854"/>
      <c r="M116" s="854"/>
      <c r="N116" s="854"/>
      <c r="O116" s="854"/>
      <c r="P116" s="854"/>
      <c r="Q116" s="854"/>
      <c r="R116" s="854"/>
      <c r="S116" s="854"/>
      <c r="T116" s="854"/>
      <c r="U116" s="854"/>
      <c r="V116" s="854"/>
      <c r="W116" s="854"/>
      <c r="X116" s="854"/>
      <c r="Y116" s="854"/>
      <c r="Z116" s="855"/>
      <c r="AA116" s="794" t="s">
        <v>129</v>
      </c>
      <c r="AB116" s="795"/>
      <c r="AC116" s="795"/>
      <c r="AD116" s="795"/>
      <c r="AE116" s="796"/>
      <c r="AF116" s="797" t="s">
        <v>129</v>
      </c>
      <c r="AG116" s="795"/>
      <c r="AH116" s="795"/>
      <c r="AI116" s="795"/>
      <c r="AJ116" s="796"/>
      <c r="AK116" s="797" t="s">
        <v>129</v>
      </c>
      <c r="AL116" s="795"/>
      <c r="AM116" s="795"/>
      <c r="AN116" s="795"/>
      <c r="AO116" s="796"/>
      <c r="AP116" s="839" t="s">
        <v>461</v>
      </c>
      <c r="AQ116" s="840"/>
      <c r="AR116" s="840"/>
      <c r="AS116" s="840"/>
      <c r="AT116" s="841"/>
      <c r="AU116" s="947"/>
      <c r="AV116" s="948"/>
      <c r="AW116" s="948"/>
      <c r="AX116" s="948"/>
      <c r="AY116" s="948"/>
      <c r="AZ116" s="924" t="s">
        <v>462</v>
      </c>
      <c r="BA116" s="925"/>
      <c r="BB116" s="925"/>
      <c r="BC116" s="925"/>
      <c r="BD116" s="925"/>
      <c r="BE116" s="925"/>
      <c r="BF116" s="925"/>
      <c r="BG116" s="925"/>
      <c r="BH116" s="925"/>
      <c r="BI116" s="925"/>
      <c r="BJ116" s="925"/>
      <c r="BK116" s="925"/>
      <c r="BL116" s="925"/>
      <c r="BM116" s="925"/>
      <c r="BN116" s="925"/>
      <c r="BO116" s="925"/>
      <c r="BP116" s="926"/>
      <c r="BQ116" s="831" t="s">
        <v>129</v>
      </c>
      <c r="BR116" s="832"/>
      <c r="BS116" s="832"/>
      <c r="BT116" s="832"/>
      <c r="BU116" s="832"/>
      <c r="BV116" s="832" t="s">
        <v>395</v>
      </c>
      <c r="BW116" s="832"/>
      <c r="BX116" s="832"/>
      <c r="BY116" s="832"/>
      <c r="BZ116" s="832"/>
      <c r="CA116" s="832" t="s">
        <v>129</v>
      </c>
      <c r="CB116" s="832"/>
      <c r="CC116" s="832"/>
      <c r="CD116" s="832"/>
      <c r="CE116" s="832"/>
      <c r="CF116" s="890" t="s">
        <v>129</v>
      </c>
      <c r="CG116" s="891"/>
      <c r="CH116" s="891"/>
      <c r="CI116" s="891"/>
      <c r="CJ116" s="891"/>
      <c r="CK116" s="942"/>
      <c r="CL116" s="836"/>
      <c r="CM116" s="830" t="s">
        <v>463</v>
      </c>
      <c r="CN116" s="767"/>
      <c r="CO116" s="767"/>
      <c r="CP116" s="767"/>
      <c r="CQ116" s="767"/>
      <c r="CR116" s="767"/>
      <c r="CS116" s="767"/>
      <c r="CT116" s="767"/>
      <c r="CU116" s="767"/>
      <c r="CV116" s="767"/>
      <c r="CW116" s="767"/>
      <c r="CX116" s="767"/>
      <c r="CY116" s="767"/>
      <c r="CZ116" s="767"/>
      <c r="DA116" s="767"/>
      <c r="DB116" s="767"/>
      <c r="DC116" s="767"/>
      <c r="DD116" s="767"/>
      <c r="DE116" s="767"/>
      <c r="DF116" s="768"/>
      <c r="DG116" s="794" t="s">
        <v>129</v>
      </c>
      <c r="DH116" s="795"/>
      <c r="DI116" s="795"/>
      <c r="DJ116" s="795"/>
      <c r="DK116" s="796"/>
      <c r="DL116" s="797" t="s">
        <v>129</v>
      </c>
      <c r="DM116" s="795"/>
      <c r="DN116" s="795"/>
      <c r="DO116" s="795"/>
      <c r="DP116" s="796"/>
      <c r="DQ116" s="797" t="s">
        <v>129</v>
      </c>
      <c r="DR116" s="795"/>
      <c r="DS116" s="795"/>
      <c r="DT116" s="795"/>
      <c r="DU116" s="796"/>
      <c r="DV116" s="839" t="s">
        <v>129</v>
      </c>
      <c r="DW116" s="840"/>
      <c r="DX116" s="840"/>
      <c r="DY116" s="840"/>
      <c r="DZ116" s="841"/>
    </row>
    <row r="117" spans="1:130" s="214" customFormat="1" ht="26.25" customHeight="1" x14ac:dyDescent="0.2">
      <c r="A117" s="910" t="s">
        <v>190</v>
      </c>
      <c r="B117" s="911"/>
      <c r="C117" s="911"/>
      <c r="D117" s="911"/>
      <c r="E117" s="911"/>
      <c r="F117" s="911"/>
      <c r="G117" s="911"/>
      <c r="H117" s="911"/>
      <c r="I117" s="911"/>
      <c r="J117" s="911"/>
      <c r="K117" s="911"/>
      <c r="L117" s="911"/>
      <c r="M117" s="911"/>
      <c r="N117" s="911"/>
      <c r="O117" s="911"/>
      <c r="P117" s="911"/>
      <c r="Q117" s="911"/>
      <c r="R117" s="911"/>
      <c r="S117" s="911"/>
      <c r="T117" s="911"/>
      <c r="U117" s="911"/>
      <c r="V117" s="911"/>
      <c r="W117" s="911"/>
      <c r="X117" s="911"/>
      <c r="Y117" s="892" t="s">
        <v>464</v>
      </c>
      <c r="Z117" s="912"/>
      <c r="AA117" s="917">
        <v>5477075</v>
      </c>
      <c r="AB117" s="918"/>
      <c r="AC117" s="918"/>
      <c r="AD117" s="918"/>
      <c r="AE117" s="919"/>
      <c r="AF117" s="920">
        <v>5387257</v>
      </c>
      <c r="AG117" s="918"/>
      <c r="AH117" s="918"/>
      <c r="AI117" s="918"/>
      <c r="AJ117" s="919"/>
      <c r="AK117" s="920">
        <v>5405983</v>
      </c>
      <c r="AL117" s="918"/>
      <c r="AM117" s="918"/>
      <c r="AN117" s="918"/>
      <c r="AO117" s="919"/>
      <c r="AP117" s="921"/>
      <c r="AQ117" s="922"/>
      <c r="AR117" s="922"/>
      <c r="AS117" s="922"/>
      <c r="AT117" s="923"/>
      <c r="AU117" s="947"/>
      <c r="AV117" s="948"/>
      <c r="AW117" s="948"/>
      <c r="AX117" s="948"/>
      <c r="AY117" s="948"/>
      <c r="AZ117" s="878" t="s">
        <v>465</v>
      </c>
      <c r="BA117" s="879"/>
      <c r="BB117" s="879"/>
      <c r="BC117" s="879"/>
      <c r="BD117" s="879"/>
      <c r="BE117" s="879"/>
      <c r="BF117" s="879"/>
      <c r="BG117" s="879"/>
      <c r="BH117" s="879"/>
      <c r="BI117" s="879"/>
      <c r="BJ117" s="879"/>
      <c r="BK117" s="879"/>
      <c r="BL117" s="879"/>
      <c r="BM117" s="879"/>
      <c r="BN117" s="879"/>
      <c r="BO117" s="879"/>
      <c r="BP117" s="880"/>
      <c r="BQ117" s="831" t="s">
        <v>129</v>
      </c>
      <c r="BR117" s="832"/>
      <c r="BS117" s="832"/>
      <c r="BT117" s="832"/>
      <c r="BU117" s="832"/>
      <c r="BV117" s="832" t="s">
        <v>129</v>
      </c>
      <c r="BW117" s="832"/>
      <c r="BX117" s="832"/>
      <c r="BY117" s="832"/>
      <c r="BZ117" s="832"/>
      <c r="CA117" s="832" t="s">
        <v>129</v>
      </c>
      <c r="CB117" s="832"/>
      <c r="CC117" s="832"/>
      <c r="CD117" s="832"/>
      <c r="CE117" s="832"/>
      <c r="CF117" s="890" t="s">
        <v>448</v>
      </c>
      <c r="CG117" s="891"/>
      <c r="CH117" s="891"/>
      <c r="CI117" s="891"/>
      <c r="CJ117" s="891"/>
      <c r="CK117" s="942"/>
      <c r="CL117" s="836"/>
      <c r="CM117" s="830" t="s">
        <v>466</v>
      </c>
      <c r="CN117" s="767"/>
      <c r="CO117" s="767"/>
      <c r="CP117" s="767"/>
      <c r="CQ117" s="767"/>
      <c r="CR117" s="767"/>
      <c r="CS117" s="767"/>
      <c r="CT117" s="767"/>
      <c r="CU117" s="767"/>
      <c r="CV117" s="767"/>
      <c r="CW117" s="767"/>
      <c r="CX117" s="767"/>
      <c r="CY117" s="767"/>
      <c r="CZ117" s="767"/>
      <c r="DA117" s="767"/>
      <c r="DB117" s="767"/>
      <c r="DC117" s="767"/>
      <c r="DD117" s="767"/>
      <c r="DE117" s="767"/>
      <c r="DF117" s="768"/>
      <c r="DG117" s="794" t="s">
        <v>395</v>
      </c>
      <c r="DH117" s="795"/>
      <c r="DI117" s="795"/>
      <c r="DJ117" s="795"/>
      <c r="DK117" s="796"/>
      <c r="DL117" s="797" t="s">
        <v>448</v>
      </c>
      <c r="DM117" s="795"/>
      <c r="DN117" s="795"/>
      <c r="DO117" s="795"/>
      <c r="DP117" s="796"/>
      <c r="DQ117" s="797" t="s">
        <v>461</v>
      </c>
      <c r="DR117" s="795"/>
      <c r="DS117" s="795"/>
      <c r="DT117" s="795"/>
      <c r="DU117" s="796"/>
      <c r="DV117" s="839" t="s">
        <v>461</v>
      </c>
      <c r="DW117" s="840"/>
      <c r="DX117" s="840"/>
      <c r="DY117" s="840"/>
      <c r="DZ117" s="841"/>
    </row>
    <row r="118" spans="1:130" s="214" customFormat="1" ht="26.25" customHeight="1" x14ac:dyDescent="0.2">
      <c r="A118" s="910" t="s">
        <v>438</v>
      </c>
      <c r="B118" s="911"/>
      <c r="C118" s="911"/>
      <c r="D118" s="911"/>
      <c r="E118" s="911"/>
      <c r="F118" s="911"/>
      <c r="G118" s="911"/>
      <c r="H118" s="911"/>
      <c r="I118" s="911"/>
      <c r="J118" s="911"/>
      <c r="K118" s="911"/>
      <c r="L118" s="911"/>
      <c r="M118" s="911"/>
      <c r="N118" s="911"/>
      <c r="O118" s="911"/>
      <c r="P118" s="911"/>
      <c r="Q118" s="911"/>
      <c r="R118" s="911"/>
      <c r="S118" s="911"/>
      <c r="T118" s="911"/>
      <c r="U118" s="911"/>
      <c r="V118" s="911"/>
      <c r="W118" s="911"/>
      <c r="X118" s="911"/>
      <c r="Y118" s="911"/>
      <c r="Z118" s="912"/>
      <c r="AA118" s="913" t="s">
        <v>435</v>
      </c>
      <c r="AB118" s="911"/>
      <c r="AC118" s="911"/>
      <c r="AD118" s="911"/>
      <c r="AE118" s="912"/>
      <c r="AF118" s="913" t="s">
        <v>436</v>
      </c>
      <c r="AG118" s="911"/>
      <c r="AH118" s="911"/>
      <c r="AI118" s="911"/>
      <c r="AJ118" s="912"/>
      <c r="AK118" s="913" t="s">
        <v>309</v>
      </c>
      <c r="AL118" s="911"/>
      <c r="AM118" s="911"/>
      <c r="AN118" s="911"/>
      <c r="AO118" s="912"/>
      <c r="AP118" s="914" t="s">
        <v>437</v>
      </c>
      <c r="AQ118" s="915"/>
      <c r="AR118" s="915"/>
      <c r="AS118" s="915"/>
      <c r="AT118" s="916"/>
      <c r="AU118" s="947"/>
      <c r="AV118" s="948"/>
      <c r="AW118" s="948"/>
      <c r="AX118" s="948"/>
      <c r="AY118" s="948"/>
      <c r="AZ118" s="853" t="s">
        <v>467</v>
      </c>
      <c r="BA118" s="854"/>
      <c r="BB118" s="854"/>
      <c r="BC118" s="854"/>
      <c r="BD118" s="854"/>
      <c r="BE118" s="854"/>
      <c r="BF118" s="854"/>
      <c r="BG118" s="854"/>
      <c r="BH118" s="854"/>
      <c r="BI118" s="854"/>
      <c r="BJ118" s="854"/>
      <c r="BK118" s="854"/>
      <c r="BL118" s="854"/>
      <c r="BM118" s="854"/>
      <c r="BN118" s="854"/>
      <c r="BO118" s="854"/>
      <c r="BP118" s="855"/>
      <c r="BQ118" s="894" t="s">
        <v>395</v>
      </c>
      <c r="BR118" s="860"/>
      <c r="BS118" s="860"/>
      <c r="BT118" s="860"/>
      <c r="BU118" s="860"/>
      <c r="BV118" s="860" t="s">
        <v>129</v>
      </c>
      <c r="BW118" s="860"/>
      <c r="BX118" s="860"/>
      <c r="BY118" s="860"/>
      <c r="BZ118" s="860"/>
      <c r="CA118" s="860" t="s">
        <v>448</v>
      </c>
      <c r="CB118" s="860"/>
      <c r="CC118" s="860"/>
      <c r="CD118" s="860"/>
      <c r="CE118" s="860"/>
      <c r="CF118" s="890" t="s">
        <v>129</v>
      </c>
      <c r="CG118" s="891"/>
      <c r="CH118" s="891"/>
      <c r="CI118" s="891"/>
      <c r="CJ118" s="891"/>
      <c r="CK118" s="942"/>
      <c r="CL118" s="836"/>
      <c r="CM118" s="830" t="s">
        <v>468</v>
      </c>
      <c r="CN118" s="767"/>
      <c r="CO118" s="767"/>
      <c r="CP118" s="767"/>
      <c r="CQ118" s="767"/>
      <c r="CR118" s="767"/>
      <c r="CS118" s="767"/>
      <c r="CT118" s="767"/>
      <c r="CU118" s="767"/>
      <c r="CV118" s="767"/>
      <c r="CW118" s="767"/>
      <c r="CX118" s="767"/>
      <c r="CY118" s="767"/>
      <c r="CZ118" s="767"/>
      <c r="DA118" s="767"/>
      <c r="DB118" s="767"/>
      <c r="DC118" s="767"/>
      <c r="DD118" s="767"/>
      <c r="DE118" s="767"/>
      <c r="DF118" s="768"/>
      <c r="DG118" s="794" t="s">
        <v>129</v>
      </c>
      <c r="DH118" s="795"/>
      <c r="DI118" s="795"/>
      <c r="DJ118" s="795"/>
      <c r="DK118" s="796"/>
      <c r="DL118" s="797" t="s">
        <v>129</v>
      </c>
      <c r="DM118" s="795"/>
      <c r="DN118" s="795"/>
      <c r="DO118" s="795"/>
      <c r="DP118" s="796"/>
      <c r="DQ118" s="797" t="s">
        <v>129</v>
      </c>
      <c r="DR118" s="795"/>
      <c r="DS118" s="795"/>
      <c r="DT118" s="795"/>
      <c r="DU118" s="796"/>
      <c r="DV118" s="839" t="s">
        <v>129</v>
      </c>
      <c r="DW118" s="840"/>
      <c r="DX118" s="840"/>
      <c r="DY118" s="840"/>
      <c r="DZ118" s="841"/>
    </row>
    <row r="119" spans="1:130" s="214" customFormat="1" ht="26.25" customHeight="1" x14ac:dyDescent="0.2">
      <c r="A119" s="833" t="s">
        <v>441</v>
      </c>
      <c r="B119" s="834"/>
      <c r="C119" s="875" t="s">
        <v>442</v>
      </c>
      <c r="D119" s="823"/>
      <c r="E119" s="823"/>
      <c r="F119" s="823"/>
      <c r="G119" s="823"/>
      <c r="H119" s="823"/>
      <c r="I119" s="823"/>
      <c r="J119" s="823"/>
      <c r="K119" s="823"/>
      <c r="L119" s="823"/>
      <c r="M119" s="823"/>
      <c r="N119" s="823"/>
      <c r="O119" s="823"/>
      <c r="P119" s="823"/>
      <c r="Q119" s="823"/>
      <c r="R119" s="823"/>
      <c r="S119" s="823"/>
      <c r="T119" s="823"/>
      <c r="U119" s="823"/>
      <c r="V119" s="823"/>
      <c r="W119" s="823"/>
      <c r="X119" s="823"/>
      <c r="Y119" s="823"/>
      <c r="Z119" s="824"/>
      <c r="AA119" s="903" t="s">
        <v>129</v>
      </c>
      <c r="AB119" s="904"/>
      <c r="AC119" s="904"/>
      <c r="AD119" s="904"/>
      <c r="AE119" s="905"/>
      <c r="AF119" s="906" t="s">
        <v>395</v>
      </c>
      <c r="AG119" s="904"/>
      <c r="AH119" s="904"/>
      <c r="AI119" s="904"/>
      <c r="AJ119" s="905"/>
      <c r="AK119" s="906" t="s">
        <v>395</v>
      </c>
      <c r="AL119" s="904"/>
      <c r="AM119" s="904"/>
      <c r="AN119" s="904"/>
      <c r="AO119" s="905"/>
      <c r="AP119" s="907" t="s">
        <v>129</v>
      </c>
      <c r="AQ119" s="908"/>
      <c r="AR119" s="908"/>
      <c r="AS119" s="908"/>
      <c r="AT119" s="909"/>
      <c r="AU119" s="949"/>
      <c r="AV119" s="950"/>
      <c r="AW119" s="950"/>
      <c r="AX119" s="950"/>
      <c r="AY119" s="950"/>
      <c r="AZ119" s="237" t="s">
        <v>190</v>
      </c>
      <c r="BA119" s="237"/>
      <c r="BB119" s="237"/>
      <c r="BC119" s="237"/>
      <c r="BD119" s="237"/>
      <c r="BE119" s="237"/>
      <c r="BF119" s="237"/>
      <c r="BG119" s="237"/>
      <c r="BH119" s="237"/>
      <c r="BI119" s="237"/>
      <c r="BJ119" s="237"/>
      <c r="BK119" s="237"/>
      <c r="BL119" s="237"/>
      <c r="BM119" s="237"/>
      <c r="BN119" s="237"/>
      <c r="BO119" s="892" t="s">
        <v>469</v>
      </c>
      <c r="BP119" s="893"/>
      <c r="BQ119" s="894">
        <v>56465708</v>
      </c>
      <c r="BR119" s="860"/>
      <c r="BS119" s="860"/>
      <c r="BT119" s="860"/>
      <c r="BU119" s="860"/>
      <c r="BV119" s="860">
        <v>55079643</v>
      </c>
      <c r="BW119" s="860"/>
      <c r="BX119" s="860"/>
      <c r="BY119" s="860"/>
      <c r="BZ119" s="860"/>
      <c r="CA119" s="860">
        <v>54754759</v>
      </c>
      <c r="CB119" s="860"/>
      <c r="CC119" s="860"/>
      <c r="CD119" s="860"/>
      <c r="CE119" s="860"/>
      <c r="CF119" s="763"/>
      <c r="CG119" s="764"/>
      <c r="CH119" s="764"/>
      <c r="CI119" s="764"/>
      <c r="CJ119" s="849"/>
      <c r="CK119" s="943"/>
      <c r="CL119" s="838"/>
      <c r="CM119" s="853" t="s">
        <v>470</v>
      </c>
      <c r="CN119" s="854"/>
      <c r="CO119" s="854"/>
      <c r="CP119" s="854"/>
      <c r="CQ119" s="854"/>
      <c r="CR119" s="854"/>
      <c r="CS119" s="854"/>
      <c r="CT119" s="854"/>
      <c r="CU119" s="854"/>
      <c r="CV119" s="854"/>
      <c r="CW119" s="854"/>
      <c r="CX119" s="854"/>
      <c r="CY119" s="854"/>
      <c r="CZ119" s="854"/>
      <c r="DA119" s="854"/>
      <c r="DB119" s="854"/>
      <c r="DC119" s="854"/>
      <c r="DD119" s="854"/>
      <c r="DE119" s="854"/>
      <c r="DF119" s="855"/>
      <c r="DG119" s="778" t="s">
        <v>129</v>
      </c>
      <c r="DH119" s="779"/>
      <c r="DI119" s="779"/>
      <c r="DJ119" s="779"/>
      <c r="DK119" s="780"/>
      <c r="DL119" s="781" t="s">
        <v>129</v>
      </c>
      <c r="DM119" s="779"/>
      <c r="DN119" s="779"/>
      <c r="DO119" s="779"/>
      <c r="DP119" s="780"/>
      <c r="DQ119" s="781" t="s">
        <v>129</v>
      </c>
      <c r="DR119" s="779"/>
      <c r="DS119" s="779"/>
      <c r="DT119" s="779"/>
      <c r="DU119" s="780"/>
      <c r="DV119" s="863" t="s">
        <v>129</v>
      </c>
      <c r="DW119" s="864"/>
      <c r="DX119" s="864"/>
      <c r="DY119" s="864"/>
      <c r="DZ119" s="865"/>
    </row>
    <row r="120" spans="1:130" s="214" customFormat="1" ht="26.25" customHeight="1" x14ac:dyDescent="0.2">
      <c r="A120" s="835"/>
      <c r="B120" s="836"/>
      <c r="C120" s="830" t="s">
        <v>445</v>
      </c>
      <c r="D120" s="767"/>
      <c r="E120" s="767"/>
      <c r="F120" s="767"/>
      <c r="G120" s="767"/>
      <c r="H120" s="767"/>
      <c r="I120" s="767"/>
      <c r="J120" s="767"/>
      <c r="K120" s="767"/>
      <c r="L120" s="767"/>
      <c r="M120" s="767"/>
      <c r="N120" s="767"/>
      <c r="O120" s="767"/>
      <c r="P120" s="767"/>
      <c r="Q120" s="767"/>
      <c r="R120" s="767"/>
      <c r="S120" s="767"/>
      <c r="T120" s="767"/>
      <c r="U120" s="767"/>
      <c r="V120" s="767"/>
      <c r="W120" s="767"/>
      <c r="X120" s="767"/>
      <c r="Y120" s="767"/>
      <c r="Z120" s="768"/>
      <c r="AA120" s="794" t="s">
        <v>448</v>
      </c>
      <c r="AB120" s="795"/>
      <c r="AC120" s="795"/>
      <c r="AD120" s="795"/>
      <c r="AE120" s="796"/>
      <c r="AF120" s="797" t="s">
        <v>129</v>
      </c>
      <c r="AG120" s="795"/>
      <c r="AH120" s="795"/>
      <c r="AI120" s="795"/>
      <c r="AJ120" s="796"/>
      <c r="AK120" s="797" t="s">
        <v>129</v>
      </c>
      <c r="AL120" s="795"/>
      <c r="AM120" s="795"/>
      <c r="AN120" s="795"/>
      <c r="AO120" s="796"/>
      <c r="AP120" s="839" t="s">
        <v>129</v>
      </c>
      <c r="AQ120" s="840"/>
      <c r="AR120" s="840"/>
      <c r="AS120" s="840"/>
      <c r="AT120" s="841"/>
      <c r="AU120" s="895" t="s">
        <v>471</v>
      </c>
      <c r="AV120" s="896"/>
      <c r="AW120" s="896"/>
      <c r="AX120" s="896"/>
      <c r="AY120" s="897"/>
      <c r="AZ120" s="875" t="s">
        <v>472</v>
      </c>
      <c r="BA120" s="823"/>
      <c r="BB120" s="823"/>
      <c r="BC120" s="823"/>
      <c r="BD120" s="823"/>
      <c r="BE120" s="823"/>
      <c r="BF120" s="823"/>
      <c r="BG120" s="823"/>
      <c r="BH120" s="823"/>
      <c r="BI120" s="823"/>
      <c r="BJ120" s="823"/>
      <c r="BK120" s="823"/>
      <c r="BL120" s="823"/>
      <c r="BM120" s="823"/>
      <c r="BN120" s="823"/>
      <c r="BO120" s="823"/>
      <c r="BP120" s="824"/>
      <c r="BQ120" s="876">
        <v>3845425</v>
      </c>
      <c r="BR120" s="857"/>
      <c r="BS120" s="857"/>
      <c r="BT120" s="857"/>
      <c r="BU120" s="857"/>
      <c r="BV120" s="857">
        <v>4829217</v>
      </c>
      <c r="BW120" s="857"/>
      <c r="BX120" s="857"/>
      <c r="BY120" s="857"/>
      <c r="BZ120" s="857"/>
      <c r="CA120" s="857">
        <v>6567365</v>
      </c>
      <c r="CB120" s="857"/>
      <c r="CC120" s="857"/>
      <c r="CD120" s="857"/>
      <c r="CE120" s="857"/>
      <c r="CF120" s="881">
        <v>38.4</v>
      </c>
      <c r="CG120" s="882"/>
      <c r="CH120" s="882"/>
      <c r="CI120" s="882"/>
      <c r="CJ120" s="882"/>
      <c r="CK120" s="883" t="s">
        <v>473</v>
      </c>
      <c r="CL120" s="867"/>
      <c r="CM120" s="867"/>
      <c r="CN120" s="867"/>
      <c r="CO120" s="868"/>
      <c r="CP120" s="887" t="s">
        <v>415</v>
      </c>
      <c r="CQ120" s="888"/>
      <c r="CR120" s="888"/>
      <c r="CS120" s="888"/>
      <c r="CT120" s="888"/>
      <c r="CU120" s="888"/>
      <c r="CV120" s="888"/>
      <c r="CW120" s="888"/>
      <c r="CX120" s="888"/>
      <c r="CY120" s="888"/>
      <c r="CZ120" s="888"/>
      <c r="DA120" s="888"/>
      <c r="DB120" s="888"/>
      <c r="DC120" s="888"/>
      <c r="DD120" s="888"/>
      <c r="DE120" s="888"/>
      <c r="DF120" s="889"/>
      <c r="DG120" s="876">
        <v>8915361</v>
      </c>
      <c r="DH120" s="857"/>
      <c r="DI120" s="857"/>
      <c r="DJ120" s="857"/>
      <c r="DK120" s="857"/>
      <c r="DL120" s="857">
        <v>8723498</v>
      </c>
      <c r="DM120" s="857"/>
      <c r="DN120" s="857"/>
      <c r="DO120" s="857"/>
      <c r="DP120" s="857"/>
      <c r="DQ120" s="857">
        <v>8702555</v>
      </c>
      <c r="DR120" s="857"/>
      <c r="DS120" s="857"/>
      <c r="DT120" s="857"/>
      <c r="DU120" s="857"/>
      <c r="DV120" s="858">
        <v>50.9</v>
      </c>
      <c r="DW120" s="858"/>
      <c r="DX120" s="858"/>
      <c r="DY120" s="858"/>
      <c r="DZ120" s="859"/>
    </row>
    <row r="121" spans="1:130" s="214" customFormat="1" ht="26.25" customHeight="1" x14ac:dyDescent="0.2">
      <c r="A121" s="835"/>
      <c r="B121" s="836"/>
      <c r="C121" s="878" t="s">
        <v>474</v>
      </c>
      <c r="D121" s="879"/>
      <c r="E121" s="879"/>
      <c r="F121" s="879"/>
      <c r="G121" s="879"/>
      <c r="H121" s="879"/>
      <c r="I121" s="879"/>
      <c r="J121" s="879"/>
      <c r="K121" s="879"/>
      <c r="L121" s="879"/>
      <c r="M121" s="879"/>
      <c r="N121" s="879"/>
      <c r="O121" s="879"/>
      <c r="P121" s="879"/>
      <c r="Q121" s="879"/>
      <c r="R121" s="879"/>
      <c r="S121" s="879"/>
      <c r="T121" s="879"/>
      <c r="U121" s="879"/>
      <c r="V121" s="879"/>
      <c r="W121" s="879"/>
      <c r="X121" s="879"/>
      <c r="Y121" s="879"/>
      <c r="Z121" s="880"/>
      <c r="AA121" s="794" t="s">
        <v>129</v>
      </c>
      <c r="AB121" s="795"/>
      <c r="AC121" s="795"/>
      <c r="AD121" s="795"/>
      <c r="AE121" s="796"/>
      <c r="AF121" s="797" t="s">
        <v>448</v>
      </c>
      <c r="AG121" s="795"/>
      <c r="AH121" s="795"/>
      <c r="AI121" s="795"/>
      <c r="AJ121" s="796"/>
      <c r="AK121" s="797" t="s">
        <v>448</v>
      </c>
      <c r="AL121" s="795"/>
      <c r="AM121" s="795"/>
      <c r="AN121" s="795"/>
      <c r="AO121" s="796"/>
      <c r="AP121" s="839" t="s">
        <v>129</v>
      </c>
      <c r="AQ121" s="840"/>
      <c r="AR121" s="840"/>
      <c r="AS121" s="840"/>
      <c r="AT121" s="841"/>
      <c r="AU121" s="898"/>
      <c r="AV121" s="899"/>
      <c r="AW121" s="899"/>
      <c r="AX121" s="899"/>
      <c r="AY121" s="900"/>
      <c r="AZ121" s="830" t="s">
        <v>475</v>
      </c>
      <c r="BA121" s="767"/>
      <c r="BB121" s="767"/>
      <c r="BC121" s="767"/>
      <c r="BD121" s="767"/>
      <c r="BE121" s="767"/>
      <c r="BF121" s="767"/>
      <c r="BG121" s="767"/>
      <c r="BH121" s="767"/>
      <c r="BI121" s="767"/>
      <c r="BJ121" s="767"/>
      <c r="BK121" s="767"/>
      <c r="BL121" s="767"/>
      <c r="BM121" s="767"/>
      <c r="BN121" s="767"/>
      <c r="BO121" s="767"/>
      <c r="BP121" s="768"/>
      <c r="BQ121" s="831">
        <v>3016780</v>
      </c>
      <c r="BR121" s="832"/>
      <c r="BS121" s="832"/>
      <c r="BT121" s="832"/>
      <c r="BU121" s="832"/>
      <c r="BV121" s="832">
        <v>2479032</v>
      </c>
      <c r="BW121" s="832"/>
      <c r="BX121" s="832"/>
      <c r="BY121" s="832"/>
      <c r="BZ121" s="832"/>
      <c r="CA121" s="832">
        <v>2603499</v>
      </c>
      <c r="CB121" s="832"/>
      <c r="CC121" s="832"/>
      <c r="CD121" s="832"/>
      <c r="CE121" s="832"/>
      <c r="CF121" s="890">
        <v>15.2</v>
      </c>
      <c r="CG121" s="891"/>
      <c r="CH121" s="891"/>
      <c r="CI121" s="891"/>
      <c r="CJ121" s="891"/>
      <c r="CK121" s="884"/>
      <c r="CL121" s="870"/>
      <c r="CM121" s="870"/>
      <c r="CN121" s="870"/>
      <c r="CO121" s="871"/>
      <c r="CP121" s="850" t="s">
        <v>476</v>
      </c>
      <c r="CQ121" s="851"/>
      <c r="CR121" s="851"/>
      <c r="CS121" s="851"/>
      <c r="CT121" s="851"/>
      <c r="CU121" s="851"/>
      <c r="CV121" s="851"/>
      <c r="CW121" s="851"/>
      <c r="CX121" s="851"/>
      <c r="CY121" s="851"/>
      <c r="CZ121" s="851"/>
      <c r="DA121" s="851"/>
      <c r="DB121" s="851"/>
      <c r="DC121" s="851"/>
      <c r="DD121" s="851"/>
      <c r="DE121" s="851"/>
      <c r="DF121" s="852"/>
      <c r="DG121" s="831">
        <v>642025</v>
      </c>
      <c r="DH121" s="832"/>
      <c r="DI121" s="832"/>
      <c r="DJ121" s="832"/>
      <c r="DK121" s="832"/>
      <c r="DL121" s="832">
        <v>871044</v>
      </c>
      <c r="DM121" s="832"/>
      <c r="DN121" s="832"/>
      <c r="DO121" s="832"/>
      <c r="DP121" s="832"/>
      <c r="DQ121" s="832">
        <v>1004221</v>
      </c>
      <c r="DR121" s="832"/>
      <c r="DS121" s="832"/>
      <c r="DT121" s="832"/>
      <c r="DU121" s="832"/>
      <c r="DV121" s="809">
        <v>5.9</v>
      </c>
      <c r="DW121" s="809"/>
      <c r="DX121" s="809"/>
      <c r="DY121" s="809"/>
      <c r="DZ121" s="810"/>
    </row>
    <row r="122" spans="1:130" s="214" customFormat="1" ht="26.25" customHeight="1" x14ac:dyDescent="0.2">
      <c r="A122" s="835"/>
      <c r="B122" s="836"/>
      <c r="C122" s="830" t="s">
        <v>456</v>
      </c>
      <c r="D122" s="767"/>
      <c r="E122" s="767"/>
      <c r="F122" s="767"/>
      <c r="G122" s="767"/>
      <c r="H122" s="767"/>
      <c r="I122" s="767"/>
      <c r="J122" s="767"/>
      <c r="K122" s="767"/>
      <c r="L122" s="767"/>
      <c r="M122" s="767"/>
      <c r="N122" s="767"/>
      <c r="O122" s="767"/>
      <c r="P122" s="767"/>
      <c r="Q122" s="767"/>
      <c r="R122" s="767"/>
      <c r="S122" s="767"/>
      <c r="T122" s="767"/>
      <c r="U122" s="767"/>
      <c r="V122" s="767"/>
      <c r="W122" s="767"/>
      <c r="X122" s="767"/>
      <c r="Y122" s="767"/>
      <c r="Z122" s="768"/>
      <c r="AA122" s="794" t="s">
        <v>448</v>
      </c>
      <c r="AB122" s="795"/>
      <c r="AC122" s="795"/>
      <c r="AD122" s="795"/>
      <c r="AE122" s="796"/>
      <c r="AF122" s="797" t="s">
        <v>129</v>
      </c>
      <c r="AG122" s="795"/>
      <c r="AH122" s="795"/>
      <c r="AI122" s="795"/>
      <c r="AJ122" s="796"/>
      <c r="AK122" s="797" t="s">
        <v>448</v>
      </c>
      <c r="AL122" s="795"/>
      <c r="AM122" s="795"/>
      <c r="AN122" s="795"/>
      <c r="AO122" s="796"/>
      <c r="AP122" s="839" t="s">
        <v>129</v>
      </c>
      <c r="AQ122" s="840"/>
      <c r="AR122" s="840"/>
      <c r="AS122" s="840"/>
      <c r="AT122" s="841"/>
      <c r="AU122" s="898"/>
      <c r="AV122" s="899"/>
      <c r="AW122" s="899"/>
      <c r="AX122" s="899"/>
      <c r="AY122" s="900"/>
      <c r="AZ122" s="853" t="s">
        <v>477</v>
      </c>
      <c r="BA122" s="854"/>
      <c r="BB122" s="854"/>
      <c r="BC122" s="854"/>
      <c r="BD122" s="854"/>
      <c r="BE122" s="854"/>
      <c r="BF122" s="854"/>
      <c r="BG122" s="854"/>
      <c r="BH122" s="854"/>
      <c r="BI122" s="854"/>
      <c r="BJ122" s="854"/>
      <c r="BK122" s="854"/>
      <c r="BL122" s="854"/>
      <c r="BM122" s="854"/>
      <c r="BN122" s="854"/>
      <c r="BO122" s="854"/>
      <c r="BP122" s="855"/>
      <c r="BQ122" s="894">
        <v>33983006</v>
      </c>
      <c r="BR122" s="860"/>
      <c r="BS122" s="860"/>
      <c r="BT122" s="860"/>
      <c r="BU122" s="860"/>
      <c r="BV122" s="860">
        <v>33203389</v>
      </c>
      <c r="BW122" s="860"/>
      <c r="BX122" s="860"/>
      <c r="BY122" s="860"/>
      <c r="BZ122" s="860"/>
      <c r="CA122" s="860">
        <v>32757468</v>
      </c>
      <c r="CB122" s="860"/>
      <c r="CC122" s="860"/>
      <c r="CD122" s="860"/>
      <c r="CE122" s="860"/>
      <c r="CF122" s="861">
        <v>191.8</v>
      </c>
      <c r="CG122" s="862"/>
      <c r="CH122" s="862"/>
      <c r="CI122" s="862"/>
      <c r="CJ122" s="862"/>
      <c r="CK122" s="884"/>
      <c r="CL122" s="870"/>
      <c r="CM122" s="870"/>
      <c r="CN122" s="870"/>
      <c r="CO122" s="871"/>
      <c r="CP122" s="850" t="s">
        <v>413</v>
      </c>
      <c r="CQ122" s="851"/>
      <c r="CR122" s="851"/>
      <c r="CS122" s="851"/>
      <c r="CT122" s="851"/>
      <c r="CU122" s="851"/>
      <c r="CV122" s="851"/>
      <c r="CW122" s="851"/>
      <c r="CX122" s="851"/>
      <c r="CY122" s="851"/>
      <c r="CZ122" s="851"/>
      <c r="DA122" s="851"/>
      <c r="DB122" s="851"/>
      <c r="DC122" s="851"/>
      <c r="DD122" s="851"/>
      <c r="DE122" s="851"/>
      <c r="DF122" s="852"/>
      <c r="DG122" s="831">
        <v>818503</v>
      </c>
      <c r="DH122" s="832"/>
      <c r="DI122" s="832"/>
      <c r="DJ122" s="832"/>
      <c r="DK122" s="832"/>
      <c r="DL122" s="832">
        <v>902688</v>
      </c>
      <c r="DM122" s="832"/>
      <c r="DN122" s="832"/>
      <c r="DO122" s="832"/>
      <c r="DP122" s="832"/>
      <c r="DQ122" s="832">
        <v>898642</v>
      </c>
      <c r="DR122" s="832"/>
      <c r="DS122" s="832"/>
      <c r="DT122" s="832"/>
      <c r="DU122" s="832"/>
      <c r="DV122" s="809">
        <v>5.3</v>
      </c>
      <c r="DW122" s="809"/>
      <c r="DX122" s="809"/>
      <c r="DY122" s="809"/>
      <c r="DZ122" s="810"/>
    </row>
    <row r="123" spans="1:130" s="214" customFormat="1" ht="26.25" customHeight="1" x14ac:dyDescent="0.2">
      <c r="A123" s="835"/>
      <c r="B123" s="836"/>
      <c r="C123" s="830" t="s">
        <v>463</v>
      </c>
      <c r="D123" s="767"/>
      <c r="E123" s="767"/>
      <c r="F123" s="767"/>
      <c r="G123" s="767"/>
      <c r="H123" s="767"/>
      <c r="I123" s="767"/>
      <c r="J123" s="767"/>
      <c r="K123" s="767"/>
      <c r="L123" s="767"/>
      <c r="M123" s="767"/>
      <c r="N123" s="767"/>
      <c r="O123" s="767"/>
      <c r="P123" s="767"/>
      <c r="Q123" s="767"/>
      <c r="R123" s="767"/>
      <c r="S123" s="767"/>
      <c r="T123" s="767"/>
      <c r="U123" s="767"/>
      <c r="V123" s="767"/>
      <c r="W123" s="767"/>
      <c r="X123" s="767"/>
      <c r="Y123" s="767"/>
      <c r="Z123" s="768"/>
      <c r="AA123" s="794" t="s">
        <v>129</v>
      </c>
      <c r="AB123" s="795"/>
      <c r="AC123" s="795"/>
      <c r="AD123" s="795"/>
      <c r="AE123" s="796"/>
      <c r="AF123" s="797" t="s">
        <v>461</v>
      </c>
      <c r="AG123" s="795"/>
      <c r="AH123" s="795"/>
      <c r="AI123" s="795"/>
      <c r="AJ123" s="796"/>
      <c r="AK123" s="797" t="s">
        <v>129</v>
      </c>
      <c r="AL123" s="795"/>
      <c r="AM123" s="795"/>
      <c r="AN123" s="795"/>
      <c r="AO123" s="796"/>
      <c r="AP123" s="839" t="s">
        <v>448</v>
      </c>
      <c r="AQ123" s="840"/>
      <c r="AR123" s="840"/>
      <c r="AS123" s="840"/>
      <c r="AT123" s="841"/>
      <c r="AU123" s="901"/>
      <c r="AV123" s="902"/>
      <c r="AW123" s="902"/>
      <c r="AX123" s="902"/>
      <c r="AY123" s="902"/>
      <c r="AZ123" s="237" t="s">
        <v>190</v>
      </c>
      <c r="BA123" s="237"/>
      <c r="BB123" s="237"/>
      <c r="BC123" s="237"/>
      <c r="BD123" s="237"/>
      <c r="BE123" s="237"/>
      <c r="BF123" s="237"/>
      <c r="BG123" s="237"/>
      <c r="BH123" s="237"/>
      <c r="BI123" s="237"/>
      <c r="BJ123" s="237"/>
      <c r="BK123" s="237"/>
      <c r="BL123" s="237"/>
      <c r="BM123" s="237"/>
      <c r="BN123" s="237"/>
      <c r="BO123" s="892" t="s">
        <v>478</v>
      </c>
      <c r="BP123" s="893"/>
      <c r="BQ123" s="847">
        <v>40845211</v>
      </c>
      <c r="BR123" s="848"/>
      <c r="BS123" s="848"/>
      <c r="BT123" s="848"/>
      <c r="BU123" s="848"/>
      <c r="BV123" s="848">
        <v>40511638</v>
      </c>
      <c r="BW123" s="848"/>
      <c r="BX123" s="848"/>
      <c r="BY123" s="848"/>
      <c r="BZ123" s="848"/>
      <c r="CA123" s="848">
        <v>41928332</v>
      </c>
      <c r="CB123" s="848"/>
      <c r="CC123" s="848"/>
      <c r="CD123" s="848"/>
      <c r="CE123" s="848"/>
      <c r="CF123" s="763"/>
      <c r="CG123" s="764"/>
      <c r="CH123" s="764"/>
      <c r="CI123" s="764"/>
      <c r="CJ123" s="849"/>
      <c r="CK123" s="884"/>
      <c r="CL123" s="870"/>
      <c r="CM123" s="870"/>
      <c r="CN123" s="870"/>
      <c r="CO123" s="871"/>
      <c r="CP123" s="850"/>
      <c r="CQ123" s="851"/>
      <c r="CR123" s="851"/>
      <c r="CS123" s="851"/>
      <c r="CT123" s="851"/>
      <c r="CU123" s="851"/>
      <c r="CV123" s="851"/>
      <c r="CW123" s="851"/>
      <c r="CX123" s="851"/>
      <c r="CY123" s="851"/>
      <c r="CZ123" s="851"/>
      <c r="DA123" s="851"/>
      <c r="DB123" s="851"/>
      <c r="DC123" s="851"/>
      <c r="DD123" s="851"/>
      <c r="DE123" s="851"/>
      <c r="DF123" s="852"/>
      <c r="DG123" s="794"/>
      <c r="DH123" s="795"/>
      <c r="DI123" s="795"/>
      <c r="DJ123" s="795"/>
      <c r="DK123" s="796"/>
      <c r="DL123" s="797"/>
      <c r="DM123" s="795"/>
      <c r="DN123" s="795"/>
      <c r="DO123" s="795"/>
      <c r="DP123" s="796"/>
      <c r="DQ123" s="797"/>
      <c r="DR123" s="795"/>
      <c r="DS123" s="795"/>
      <c r="DT123" s="795"/>
      <c r="DU123" s="796"/>
      <c r="DV123" s="839"/>
      <c r="DW123" s="840"/>
      <c r="DX123" s="840"/>
      <c r="DY123" s="840"/>
      <c r="DZ123" s="841"/>
    </row>
    <row r="124" spans="1:130" s="214" customFormat="1" ht="26.25" customHeight="1" thickBot="1" x14ac:dyDescent="0.25">
      <c r="A124" s="835"/>
      <c r="B124" s="836"/>
      <c r="C124" s="830" t="s">
        <v>466</v>
      </c>
      <c r="D124" s="767"/>
      <c r="E124" s="767"/>
      <c r="F124" s="767"/>
      <c r="G124" s="767"/>
      <c r="H124" s="767"/>
      <c r="I124" s="767"/>
      <c r="J124" s="767"/>
      <c r="K124" s="767"/>
      <c r="L124" s="767"/>
      <c r="M124" s="767"/>
      <c r="N124" s="767"/>
      <c r="O124" s="767"/>
      <c r="P124" s="767"/>
      <c r="Q124" s="767"/>
      <c r="R124" s="767"/>
      <c r="S124" s="767"/>
      <c r="T124" s="767"/>
      <c r="U124" s="767"/>
      <c r="V124" s="767"/>
      <c r="W124" s="767"/>
      <c r="X124" s="767"/>
      <c r="Y124" s="767"/>
      <c r="Z124" s="768"/>
      <c r="AA124" s="794" t="s">
        <v>129</v>
      </c>
      <c r="AB124" s="795"/>
      <c r="AC124" s="795"/>
      <c r="AD124" s="795"/>
      <c r="AE124" s="796"/>
      <c r="AF124" s="797" t="s">
        <v>461</v>
      </c>
      <c r="AG124" s="795"/>
      <c r="AH124" s="795"/>
      <c r="AI124" s="795"/>
      <c r="AJ124" s="796"/>
      <c r="AK124" s="797" t="s">
        <v>129</v>
      </c>
      <c r="AL124" s="795"/>
      <c r="AM124" s="795"/>
      <c r="AN124" s="795"/>
      <c r="AO124" s="796"/>
      <c r="AP124" s="839" t="s">
        <v>129</v>
      </c>
      <c r="AQ124" s="840"/>
      <c r="AR124" s="840"/>
      <c r="AS124" s="840"/>
      <c r="AT124" s="841"/>
      <c r="AU124" s="842" t="s">
        <v>479</v>
      </c>
      <c r="AV124" s="843"/>
      <c r="AW124" s="843"/>
      <c r="AX124" s="843"/>
      <c r="AY124" s="843"/>
      <c r="AZ124" s="843"/>
      <c r="BA124" s="843"/>
      <c r="BB124" s="843"/>
      <c r="BC124" s="843"/>
      <c r="BD124" s="843"/>
      <c r="BE124" s="843"/>
      <c r="BF124" s="843"/>
      <c r="BG124" s="843"/>
      <c r="BH124" s="843"/>
      <c r="BI124" s="843"/>
      <c r="BJ124" s="843"/>
      <c r="BK124" s="843"/>
      <c r="BL124" s="843"/>
      <c r="BM124" s="843"/>
      <c r="BN124" s="843"/>
      <c r="BO124" s="843"/>
      <c r="BP124" s="844"/>
      <c r="BQ124" s="845">
        <v>100.3</v>
      </c>
      <c r="BR124" s="846"/>
      <c r="BS124" s="846"/>
      <c r="BT124" s="846"/>
      <c r="BU124" s="846"/>
      <c r="BV124" s="846">
        <v>89.9</v>
      </c>
      <c r="BW124" s="846"/>
      <c r="BX124" s="846"/>
      <c r="BY124" s="846"/>
      <c r="BZ124" s="846"/>
      <c r="CA124" s="846">
        <v>75</v>
      </c>
      <c r="CB124" s="846"/>
      <c r="CC124" s="846"/>
      <c r="CD124" s="846"/>
      <c r="CE124" s="846"/>
      <c r="CF124" s="741"/>
      <c r="CG124" s="742"/>
      <c r="CH124" s="742"/>
      <c r="CI124" s="742"/>
      <c r="CJ124" s="877"/>
      <c r="CK124" s="885"/>
      <c r="CL124" s="885"/>
      <c r="CM124" s="885"/>
      <c r="CN124" s="885"/>
      <c r="CO124" s="886"/>
      <c r="CP124" s="850" t="s">
        <v>480</v>
      </c>
      <c r="CQ124" s="851"/>
      <c r="CR124" s="851"/>
      <c r="CS124" s="851"/>
      <c r="CT124" s="851"/>
      <c r="CU124" s="851"/>
      <c r="CV124" s="851"/>
      <c r="CW124" s="851"/>
      <c r="CX124" s="851"/>
      <c r="CY124" s="851"/>
      <c r="CZ124" s="851"/>
      <c r="DA124" s="851"/>
      <c r="DB124" s="851"/>
      <c r="DC124" s="851"/>
      <c r="DD124" s="851"/>
      <c r="DE124" s="851"/>
      <c r="DF124" s="852"/>
      <c r="DG124" s="778" t="s">
        <v>129</v>
      </c>
      <c r="DH124" s="779"/>
      <c r="DI124" s="779"/>
      <c r="DJ124" s="779"/>
      <c r="DK124" s="780"/>
      <c r="DL124" s="781" t="s">
        <v>461</v>
      </c>
      <c r="DM124" s="779"/>
      <c r="DN124" s="779"/>
      <c r="DO124" s="779"/>
      <c r="DP124" s="780"/>
      <c r="DQ124" s="781" t="s">
        <v>129</v>
      </c>
      <c r="DR124" s="779"/>
      <c r="DS124" s="779"/>
      <c r="DT124" s="779"/>
      <c r="DU124" s="780"/>
      <c r="DV124" s="863" t="s">
        <v>461</v>
      </c>
      <c r="DW124" s="864"/>
      <c r="DX124" s="864"/>
      <c r="DY124" s="864"/>
      <c r="DZ124" s="865"/>
    </row>
    <row r="125" spans="1:130" s="214" customFormat="1" ht="26.25" customHeight="1" x14ac:dyDescent="0.2">
      <c r="A125" s="835"/>
      <c r="B125" s="836"/>
      <c r="C125" s="830" t="s">
        <v>468</v>
      </c>
      <c r="D125" s="767"/>
      <c r="E125" s="767"/>
      <c r="F125" s="767"/>
      <c r="G125" s="767"/>
      <c r="H125" s="767"/>
      <c r="I125" s="767"/>
      <c r="J125" s="767"/>
      <c r="K125" s="767"/>
      <c r="L125" s="767"/>
      <c r="M125" s="767"/>
      <c r="N125" s="767"/>
      <c r="O125" s="767"/>
      <c r="P125" s="767"/>
      <c r="Q125" s="767"/>
      <c r="R125" s="767"/>
      <c r="S125" s="767"/>
      <c r="T125" s="767"/>
      <c r="U125" s="767"/>
      <c r="V125" s="767"/>
      <c r="W125" s="767"/>
      <c r="X125" s="767"/>
      <c r="Y125" s="767"/>
      <c r="Z125" s="768"/>
      <c r="AA125" s="794" t="s">
        <v>461</v>
      </c>
      <c r="AB125" s="795"/>
      <c r="AC125" s="795"/>
      <c r="AD125" s="795"/>
      <c r="AE125" s="796"/>
      <c r="AF125" s="797" t="s">
        <v>129</v>
      </c>
      <c r="AG125" s="795"/>
      <c r="AH125" s="795"/>
      <c r="AI125" s="795"/>
      <c r="AJ125" s="796"/>
      <c r="AK125" s="797" t="s">
        <v>129</v>
      </c>
      <c r="AL125" s="795"/>
      <c r="AM125" s="795"/>
      <c r="AN125" s="795"/>
      <c r="AO125" s="796"/>
      <c r="AP125" s="839" t="s">
        <v>129</v>
      </c>
      <c r="AQ125" s="840"/>
      <c r="AR125" s="840"/>
      <c r="AS125" s="840"/>
      <c r="AT125" s="841"/>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866" t="s">
        <v>481</v>
      </c>
      <c r="CL125" s="867"/>
      <c r="CM125" s="867"/>
      <c r="CN125" s="867"/>
      <c r="CO125" s="868"/>
      <c r="CP125" s="875" t="s">
        <v>482</v>
      </c>
      <c r="CQ125" s="823"/>
      <c r="CR125" s="823"/>
      <c r="CS125" s="823"/>
      <c r="CT125" s="823"/>
      <c r="CU125" s="823"/>
      <c r="CV125" s="823"/>
      <c r="CW125" s="823"/>
      <c r="CX125" s="823"/>
      <c r="CY125" s="823"/>
      <c r="CZ125" s="823"/>
      <c r="DA125" s="823"/>
      <c r="DB125" s="823"/>
      <c r="DC125" s="823"/>
      <c r="DD125" s="823"/>
      <c r="DE125" s="823"/>
      <c r="DF125" s="824"/>
      <c r="DG125" s="876" t="s">
        <v>129</v>
      </c>
      <c r="DH125" s="857"/>
      <c r="DI125" s="857"/>
      <c r="DJ125" s="857"/>
      <c r="DK125" s="857"/>
      <c r="DL125" s="857" t="s">
        <v>129</v>
      </c>
      <c r="DM125" s="857"/>
      <c r="DN125" s="857"/>
      <c r="DO125" s="857"/>
      <c r="DP125" s="857"/>
      <c r="DQ125" s="857" t="s">
        <v>129</v>
      </c>
      <c r="DR125" s="857"/>
      <c r="DS125" s="857"/>
      <c r="DT125" s="857"/>
      <c r="DU125" s="857"/>
      <c r="DV125" s="858" t="s">
        <v>448</v>
      </c>
      <c r="DW125" s="858"/>
      <c r="DX125" s="858"/>
      <c r="DY125" s="858"/>
      <c r="DZ125" s="859"/>
    </row>
    <row r="126" spans="1:130" s="214" customFormat="1" ht="26.25" customHeight="1" thickBot="1" x14ac:dyDescent="0.25">
      <c r="A126" s="835"/>
      <c r="B126" s="836"/>
      <c r="C126" s="830" t="s">
        <v>470</v>
      </c>
      <c r="D126" s="767"/>
      <c r="E126" s="767"/>
      <c r="F126" s="767"/>
      <c r="G126" s="767"/>
      <c r="H126" s="767"/>
      <c r="I126" s="767"/>
      <c r="J126" s="767"/>
      <c r="K126" s="767"/>
      <c r="L126" s="767"/>
      <c r="M126" s="767"/>
      <c r="N126" s="767"/>
      <c r="O126" s="767"/>
      <c r="P126" s="767"/>
      <c r="Q126" s="767"/>
      <c r="R126" s="767"/>
      <c r="S126" s="767"/>
      <c r="T126" s="767"/>
      <c r="U126" s="767"/>
      <c r="V126" s="767"/>
      <c r="W126" s="767"/>
      <c r="X126" s="767"/>
      <c r="Y126" s="767"/>
      <c r="Z126" s="768"/>
      <c r="AA126" s="794" t="s">
        <v>129</v>
      </c>
      <c r="AB126" s="795"/>
      <c r="AC126" s="795"/>
      <c r="AD126" s="795"/>
      <c r="AE126" s="796"/>
      <c r="AF126" s="797" t="s">
        <v>129</v>
      </c>
      <c r="AG126" s="795"/>
      <c r="AH126" s="795"/>
      <c r="AI126" s="795"/>
      <c r="AJ126" s="796"/>
      <c r="AK126" s="797" t="s">
        <v>129</v>
      </c>
      <c r="AL126" s="795"/>
      <c r="AM126" s="795"/>
      <c r="AN126" s="795"/>
      <c r="AO126" s="796"/>
      <c r="AP126" s="839" t="s">
        <v>129</v>
      </c>
      <c r="AQ126" s="840"/>
      <c r="AR126" s="840"/>
      <c r="AS126" s="840"/>
      <c r="AT126" s="841"/>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869"/>
      <c r="CL126" s="870"/>
      <c r="CM126" s="870"/>
      <c r="CN126" s="870"/>
      <c r="CO126" s="871"/>
      <c r="CP126" s="830" t="s">
        <v>483</v>
      </c>
      <c r="CQ126" s="767"/>
      <c r="CR126" s="767"/>
      <c r="CS126" s="767"/>
      <c r="CT126" s="767"/>
      <c r="CU126" s="767"/>
      <c r="CV126" s="767"/>
      <c r="CW126" s="767"/>
      <c r="CX126" s="767"/>
      <c r="CY126" s="767"/>
      <c r="CZ126" s="767"/>
      <c r="DA126" s="767"/>
      <c r="DB126" s="767"/>
      <c r="DC126" s="767"/>
      <c r="DD126" s="767"/>
      <c r="DE126" s="767"/>
      <c r="DF126" s="768"/>
      <c r="DG126" s="831" t="s">
        <v>129</v>
      </c>
      <c r="DH126" s="832"/>
      <c r="DI126" s="832"/>
      <c r="DJ126" s="832"/>
      <c r="DK126" s="832"/>
      <c r="DL126" s="832" t="s">
        <v>129</v>
      </c>
      <c r="DM126" s="832"/>
      <c r="DN126" s="832"/>
      <c r="DO126" s="832"/>
      <c r="DP126" s="832"/>
      <c r="DQ126" s="832" t="s">
        <v>129</v>
      </c>
      <c r="DR126" s="832"/>
      <c r="DS126" s="832"/>
      <c r="DT126" s="832"/>
      <c r="DU126" s="832"/>
      <c r="DV126" s="809" t="s">
        <v>129</v>
      </c>
      <c r="DW126" s="809"/>
      <c r="DX126" s="809"/>
      <c r="DY126" s="809"/>
      <c r="DZ126" s="810"/>
    </row>
    <row r="127" spans="1:130" s="214" customFormat="1" ht="26.25" customHeight="1" x14ac:dyDescent="0.2">
      <c r="A127" s="837"/>
      <c r="B127" s="838"/>
      <c r="C127" s="853" t="s">
        <v>484</v>
      </c>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5"/>
      <c r="AA127" s="794" t="s">
        <v>129</v>
      </c>
      <c r="AB127" s="795"/>
      <c r="AC127" s="795"/>
      <c r="AD127" s="795"/>
      <c r="AE127" s="796"/>
      <c r="AF127" s="797" t="s">
        <v>461</v>
      </c>
      <c r="AG127" s="795"/>
      <c r="AH127" s="795"/>
      <c r="AI127" s="795"/>
      <c r="AJ127" s="796"/>
      <c r="AK127" s="797" t="s">
        <v>461</v>
      </c>
      <c r="AL127" s="795"/>
      <c r="AM127" s="795"/>
      <c r="AN127" s="795"/>
      <c r="AO127" s="796"/>
      <c r="AP127" s="839" t="s">
        <v>129</v>
      </c>
      <c r="AQ127" s="840"/>
      <c r="AR127" s="840"/>
      <c r="AS127" s="840"/>
      <c r="AT127" s="841"/>
      <c r="AU127" s="216"/>
      <c r="AV127" s="216"/>
      <c r="AW127" s="216"/>
      <c r="AX127" s="856" t="s">
        <v>485</v>
      </c>
      <c r="AY127" s="827"/>
      <c r="AZ127" s="827"/>
      <c r="BA127" s="827"/>
      <c r="BB127" s="827"/>
      <c r="BC127" s="827"/>
      <c r="BD127" s="827"/>
      <c r="BE127" s="828"/>
      <c r="BF127" s="826" t="s">
        <v>486</v>
      </c>
      <c r="BG127" s="827"/>
      <c r="BH127" s="827"/>
      <c r="BI127" s="827"/>
      <c r="BJ127" s="827"/>
      <c r="BK127" s="827"/>
      <c r="BL127" s="828"/>
      <c r="BM127" s="826" t="s">
        <v>487</v>
      </c>
      <c r="BN127" s="827"/>
      <c r="BO127" s="827"/>
      <c r="BP127" s="827"/>
      <c r="BQ127" s="827"/>
      <c r="BR127" s="827"/>
      <c r="BS127" s="828"/>
      <c r="BT127" s="826" t="s">
        <v>488</v>
      </c>
      <c r="BU127" s="827"/>
      <c r="BV127" s="827"/>
      <c r="BW127" s="827"/>
      <c r="BX127" s="827"/>
      <c r="BY127" s="827"/>
      <c r="BZ127" s="829"/>
      <c r="CA127" s="216"/>
      <c r="CB127" s="216"/>
      <c r="CC127" s="216"/>
      <c r="CD127" s="239"/>
      <c r="CE127" s="239"/>
      <c r="CF127" s="239"/>
      <c r="CG127" s="216"/>
      <c r="CH127" s="216"/>
      <c r="CI127" s="216"/>
      <c r="CJ127" s="238"/>
      <c r="CK127" s="869"/>
      <c r="CL127" s="870"/>
      <c r="CM127" s="870"/>
      <c r="CN127" s="870"/>
      <c r="CO127" s="871"/>
      <c r="CP127" s="830" t="s">
        <v>489</v>
      </c>
      <c r="CQ127" s="767"/>
      <c r="CR127" s="767"/>
      <c r="CS127" s="767"/>
      <c r="CT127" s="767"/>
      <c r="CU127" s="767"/>
      <c r="CV127" s="767"/>
      <c r="CW127" s="767"/>
      <c r="CX127" s="767"/>
      <c r="CY127" s="767"/>
      <c r="CZ127" s="767"/>
      <c r="DA127" s="767"/>
      <c r="DB127" s="767"/>
      <c r="DC127" s="767"/>
      <c r="DD127" s="767"/>
      <c r="DE127" s="767"/>
      <c r="DF127" s="768"/>
      <c r="DG127" s="831" t="s">
        <v>129</v>
      </c>
      <c r="DH127" s="832"/>
      <c r="DI127" s="832"/>
      <c r="DJ127" s="832"/>
      <c r="DK127" s="832"/>
      <c r="DL127" s="832" t="s">
        <v>129</v>
      </c>
      <c r="DM127" s="832"/>
      <c r="DN127" s="832"/>
      <c r="DO127" s="832"/>
      <c r="DP127" s="832"/>
      <c r="DQ127" s="832" t="s">
        <v>129</v>
      </c>
      <c r="DR127" s="832"/>
      <c r="DS127" s="832"/>
      <c r="DT127" s="832"/>
      <c r="DU127" s="832"/>
      <c r="DV127" s="809" t="s">
        <v>129</v>
      </c>
      <c r="DW127" s="809"/>
      <c r="DX127" s="809"/>
      <c r="DY127" s="809"/>
      <c r="DZ127" s="810"/>
    </row>
    <row r="128" spans="1:130" s="214" customFormat="1" ht="26.25" customHeight="1" thickBot="1" x14ac:dyDescent="0.25">
      <c r="A128" s="811" t="s">
        <v>490</v>
      </c>
      <c r="B128" s="812"/>
      <c r="C128" s="812"/>
      <c r="D128" s="812"/>
      <c r="E128" s="812"/>
      <c r="F128" s="812"/>
      <c r="G128" s="812"/>
      <c r="H128" s="812"/>
      <c r="I128" s="812"/>
      <c r="J128" s="812"/>
      <c r="K128" s="812"/>
      <c r="L128" s="812"/>
      <c r="M128" s="812"/>
      <c r="N128" s="812"/>
      <c r="O128" s="812"/>
      <c r="P128" s="812"/>
      <c r="Q128" s="812"/>
      <c r="R128" s="812"/>
      <c r="S128" s="812"/>
      <c r="T128" s="812"/>
      <c r="U128" s="812"/>
      <c r="V128" s="812"/>
      <c r="W128" s="813" t="s">
        <v>491</v>
      </c>
      <c r="X128" s="813"/>
      <c r="Y128" s="813"/>
      <c r="Z128" s="814"/>
      <c r="AA128" s="815">
        <v>276460</v>
      </c>
      <c r="AB128" s="816"/>
      <c r="AC128" s="816"/>
      <c r="AD128" s="816"/>
      <c r="AE128" s="817"/>
      <c r="AF128" s="818">
        <v>283478</v>
      </c>
      <c r="AG128" s="816"/>
      <c r="AH128" s="816"/>
      <c r="AI128" s="816"/>
      <c r="AJ128" s="817"/>
      <c r="AK128" s="818">
        <v>283594</v>
      </c>
      <c r="AL128" s="816"/>
      <c r="AM128" s="816"/>
      <c r="AN128" s="816"/>
      <c r="AO128" s="817"/>
      <c r="AP128" s="819"/>
      <c r="AQ128" s="820"/>
      <c r="AR128" s="820"/>
      <c r="AS128" s="820"/>
      <c r="AT128" s="821"/>
      <c r="AU128" s="216"/>
      <c r="AV128" s="216"/>
      <c r="AW128" s="216"/>
      <c r="AX128" s="822" t="s">
        <v>492</v>
      </c>
      <c r="AY128" s="823"/>
      <c r="AZ128" s="823"/>
      <c r="BA128" s="823"/>
      <c r="BB128" s="823"/>
      <c r="BC128" s="823"/>
      <c r="BD128" s="823"/>
      <c r="BE128" s="824"/>
      <c r="BF128" s="801" t="s">
        <v>129</v>
      </c>
      <c r="BG128" s="802"/>
      <c r="BH128" s="802"/>
      <c r="BI128" s="802"/>
      <c r="BJ128" s="802"/>
      <c r="BK128" s="802"/>
      <c r="BL128" s="825"/>
      <c r="BM128" s="801">
        <v>12.5</v>
      </c>
      <c r="BN128" s="802"/>
      <c r="BO128" s="802"/>
      <c r="BP128" s="802"/>
      <c r="BQ128" s="802"/>
      <c r="BR128" s="802"/>
      <c r="BS128" s="825"/>
      <c r="BT128" s="801">
        <v>20</v>
      </c>
      <c r="BU128" s="802"/>
      <c r="BV128" s="802"/>
      <c r="BW128" s="802"/>
      <c r="BX128" s="802"/>
      <c r="BY128" s="802"/>
      <c r="BZ128" s="803"/>
      <c r="CA128" s="239"/>
      <c r="CB128" s="239"/>
      <c r="CC128" s="239"/>
      <c r="CD128" s="239"/>
      <c r="CE128" s="239"/>
      <c r="CF128" s="239"/>
      <c r="CG128" s="216"/>
      <c r="CH128" s="216"/>
      <c r="CI128" s="216"/>
      <c r="CJ128" s="238"/>
      <c r="CK128" s="872"/>
      <c r="CL128" s="873"/>
      <c r="CM128" s="873"/>
      <c r="CN128" s="873"/>
      <c r="CO128" s="874"/>
      <c r="CP128" s="804" t="s">
        <v>493</v>
      </c>
      <c r="CQ128" s="745"/>
      <c r="CR128" s="745"/>
      <c r="CS128" s="745"/>
      <c r="CT128" s="745"/>
      <c r="CU128" s="745"/>
      <c r="CV128" s="745"/>
      <c r="CW128" s="745"/>
      <c r="CX128" s="745"/>
      <c r="CY128" s="745"/>
      <c r="CZ128" s="745"/>
      <c r="DA128" s="745"/>
      <c r="DB128" s="745"/>
      <c r="DC128" s="745"/>
      <c r="DD128" s="745"/>
      <c r="DE128" s="745"/>
      <c r="DF128" s="746"/>
      <c r="DG128" s="805" t="s">
        <v>129</v>
      </c>
      <c r="DH128" s="806"/>
      <c r="DI128" s="806"/>
      <c r="DJ128" s="806"/>
      <c r="DK128" s="806"/>
      <c r="DL128" s="806" t="s">
        <v>494</v>
      </c>
      <c r="DM128" s="806"/>
      <c r="DN128" s="806"/>
      <c r="DO128" s="806"/>
      <c r="DP128" s="806"/>
      <c r="DQ128" s="806" t="s">
        <v>494</v>
      </c>
      <c r="DR128" s="806"/>
      <c r="DS128" s="806"/>
      <c r="DT128" s="806"/>
      <c r="DU128" s="806"/>
      <c r="DV128" s="807" t="s">
        <v>129</v>
      </c>
      <c r="DW128" s="807"/>
      <c r="DX128" s="807"/>
      <c r="DY128" s="807"/>
      <c r="DZ128" s="808"/>
    </row>
    <row r="129" spans="1:131" s="214" customFormat="1" ht="26.25" customHeight="1" x14ac:dyDescent="0.2">
      <c r="A129" s="789" t="s">
        <v>107</v>
      </c>
      <c r="B129" s="790"/>
      <c r="C129" s="790"/>
      <c r="D129" s="790"/>
      <c r="E129" s="790"/>
      <c r="F129" s="790"/>
      <c r="G129" s="790"/>
      <c r="H129" s="790"/>
      <c r="I129" s="790"/>
      <c r="J129" s="790"/>
      <c r="K129" s="790"/>
      <c r="L129" s="790"/>
      <c r="M129" s="790"/>
      <c r="N129" s="790"/>
      <c r="O129" s="790"/>
      <c r="P129" s="790"/>
      <c r="Q129" s="790"/>
      <c r="R129" s="790"/>
      <c r="S129" s="790"/>
      <c r="T129" s="790"/>
      <c r="U129" s="790"/>
      <c r="V129" s="790"/>
      <c r="W129" s="791" t="s">
        <v>495</v>
      </c>
      <c r="X129" s="792"/>
      <c r="Y129" s="792"/>
      <c r="Z129" s="793"/>
      <c r="AA129" s="794">
        <v>18683963</v>
      </c>
      <c r="AB129" s="795"/>
      <c r="AC129" s="795"/>
      <c r="AD129" s="795"/>
      <c r="AE129" s="796"/>
      <c r="AF129" s="797">
        <v>19288469</v>
      </c>
      <c r="AG129" s="795"/>
      <c r="AH129" s="795"/>
      <c r="AI129" s="795"/>
      <c r="AJ129" s="796"/>
      <c r="AK129" s="797">
        <v>19982102</v>
      </c>
      <c r="AL129" s="795"/>
      <c r="AM129" s="795"/>
      <c r="AN129" s="795"/>
      <c r="AO129" s="796"/>
      <c r="AP129" s="798"/>
      <c r="AQ129" s="799"/>
      <c r="AR129" s="799"/>
      <c r="AS129" s="799"/>
      <c r="AT129" s="800"/>
      <c r="AU129" s="217"/>
      <c r="AV129" s="217"/>
      <c r="AW129" s="217"/>
      <c r="AX129" s="766" t="s">
        <v>496</v>
      </c>
      <c r="AY129" s="767"/>
      <c r="AZ129" s="767"/>
      <c r="BA129" s="767"/>
      <c r="BB129" s="767"/>
      <c r="BC129" s="767"/>
      <c r="BD129" s="767"/>
      <c r="BE129" s="768"/>
      <c r="BF129" s="785" t="s">
        <v>494</v>
      </c>
      <c r="BG129" s="786"/>
      <c r="BH129" s="786"/>
      <c r="BI129" s="786"/>
      <c r="BJ129" s="786"/>
      <c r="BK129" s="786"/>
      <c r="BL129" s="787"/>
      <c r="BM129" s="785">
        <v>17.5</v>
      </c>
      <c r="BN129" s="786"/>
      <c r="BO129" s="786"/>
      <c r="BP129" s="786"/>
      <c r="BQ129" s="786"/>
      <c r="BR129" s="786"/>
      <c r="BS129" s="787"/>
      <c r="BT129" s="785">
        <v>30</v>
      </c>
      <c r="BU129" s="786"/>
      <c r="BV129" s="786"/>
      <c r="BW129" s="786"/>
      <c r="BX129" s="786"/>
      <c r="BY129" s="786"/>
      <c r="BZ129" s="788"/>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2">
      <c r="A130" s="789" t="s">
        <v>497</v>
      </c>
      <c r="B130" s="790"/>
      <c r="C130" s="790"/>
      <c r="D130" s="790"/>
      <c r="E130" s="790"/>
      <c r="F130" s="790"/>
      <c r="G130" s="790"/>
      <c r="H130" s="790"/>
      <c r="I130" s="790"/>
      <c r="J130" s="790"/>
      <c r="K130" s="790"/>
      <c r="L130" s="790"/>
      <c r="M130" s="790"/>
      <c r="N130" s="790"/>
      <c r="O130" s="790"/>
      <c r="P130" s="790"/>
      <c r="Q130" s="790"/>
      <c r="R130" s="790"/>
      <c r="S130" s="790"/>
      <c r="T130" s="790"/>
      <c r="U130" s="790"/>
      <c r="V130" s="790"/>
      <c r="W130" s="791" t="s">
        <v>498</v>
      </c>
      <c r="X130" s="792"/>
      <c r="Y130" s="792"/>
      <c r="Z130" s="793"/>
      <c r="AA130" s="794">
        <v>3112989</v>
      </c>
      <c r="AB130" s="795"/>
      <c r="AC130" s="795"/>
      <c r="AD130" s="795"/>
      <c r="AE130" s="796"/>
      <c r="AF130" s="797">
        <v>3088998</v>
      </c>
      <c r="AG130" s="795"/>
      <c r="AH130" s="795"/>
      <c r="AI130" s="795"/>
      <c r="AJ130" s="796"/>
      <c r="AK130" s="797">
        <v>2900308</v>
      </c>
      <c r="AL130" s="795"/>
      <c r="AM130" s="795"/>
      <c r="AN130" s="795"/>
      <c r="AO130" s="796"/>
      <c r="AP130" s="798"/>
      <c r="AQ130" s="799"/>
      <c r="AR130" s="799"/>
      <c r="AS130" s="799"/>
      <c r="AT130" s="800"/>
      <c r="AU130" s="217"/>
      <c r="AV130" s="217"/>
      <c r="AW130" s="217"/>
      <c r="AX130" s="766" t="s">
        <v>499</v>
      </c>
      <c r="AY130" s="767"/>
      <c r="AZ130" s="767"/>
      <c r="BA130" s="767"/>
      <c r="BB130" s="767"/>
      <c r="BC130" s="767"/>
      <c r="BD130" s="767"/>
      <c r="BE130" s="768"/>
      <c r="BF130" s="769">
        <v>12.9</v>
      </c>
      <c r="BG130" s="770"/>
      <c r="BH130" s="770"/>
      <c r="BI130" s="770"/>
      <c r="BJ130" s="770"/>
      <c r="BK130" s="770"/>
      <c r="BL130" s="771"/>
      <c r="BM130" s="769">
        <v>25</v>
      </c>
      <c r="BN130" s="770"/>
      <c r="BO130" s="770"/>
      <c r="BP130" s="770"/>
      <c r="BQ130" s="770"/>
      <c r="BR130" s="770"/>
      <c r="BS130" s="771"/>
      <c r="BT130" s="769">
        <v>35</v>
      </c>
      <c r="BU130" s="770"/>
      <c r="BV130" s="770"/>
      <c r="BW130" s="770"/>
      <c r="BX130" s="770"/>
      <c r="BY130" s="770"/>
      <c r="BZ130" s="772"/>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5">
      <c r="A131" s="773"/>
      <c r="B131" s="774"/>
      <c r="C131" s="774"/>
      <c r="D131" s="774"/>
      <c r="E131" s="774"/>
      <c r="F131" s="774"/>
      <c r="G131" s="774"/>
      <c r="H131" s="774"/>
      <c r="I131" s="774"/>
      <c r="J131" s="774"/>
      <c r="K131" s="774"/>
      <c r="L131" s="774"/>
      <c r="M131" s="774"/>
      <c r="N131" s="774"/>
      <c r="O131" s="774"/>
      <c r="P131" s="774"/>
      <c r="Q131" s="774"/>
      <c r="R131" s="774"/>
      <c r="S131" s="774"/>
      <c r="T131" s="774"/>
      <c r="U131" s="774"/>
      <c r="V131" s="774"/>
      <c r="W131" s="775" t="s">
        <v>500</v>
      </c>
      <c r="X131" s="776"/>
      <c r="Y131" s="776"/>
      <c r="Z131" s="777"/>
      <c r="AA131" s="778">
        <v>15570974</v>
      </c>
      <c r="AB131" s="779"/>
      <c r="AC131" s="779"/>
      <c r="AD131" s="779"/>
      <c r="AE131" s="780"/>
      <c r="AF131" s="781">
        <v>16199471</v>
      </c>
      <c r="AG131" s="779"/>
      <c r="AH131" s="779"/>
      <c r="AI131" s="779"/>
      <c r="AJ131" s="780"/>
      <c r="AK131" s="781">
        <v>17081794</v>
      </c>
      <c r="AL131" s="779"/>
      <c r="AM131" s="779"/>
      <c r="AN131" s="779"/>
      <c r="AO131" s="780"/>
      <c r="AP131" s="782"/>
      <c r="AQ131" s="783"/>
      <c r="AR131" s="783"/>
      <c r="AS131" s="783"/>
      <c r="AT131" s="784"/>
      <c r="AU131" s="217"/>
      <c r="AV131" s="217"/>
      <c r="AW131" s="217"/>
      <c r="AX131" s="744" t="s">
        <v>501</v>
      </c>
      <c r="AY131" s="745"/>
      <c r="AZ131" s="745"/>
      <c r="BA131" s="745"/>
      <c r="BB131" s="745"/>
      <c r="BC131" s="745"/>
      <c r="BD131" s="745"/>
      <c r="BE131" s="746"/>
      <c r="BF131" s="747">
        <v>75</v>
      </c>
      <c r="BG131" s="748"/>
      <c r="BH131" s="748"/>
      <c r="BI131" s="748"/>
      <c r="BJ131" s="748"/>
      <c r="BK131" s="748"/>
      <c r="BL131" s="749"/>
      <c r="BM131" s="747">
        <v>350</v>
      </c>
      <c r="BN131" s="748"/>
      <c r="BO131" s="748"/>
      <c r="BP131" s="748"/>
      <c r="BQ131" s="748"/>
      <c r="BR131" s="748"/>
      <c r="BS131" s="749"/>
      <c r="BT131" s="750"/>
      <c r="BU131" s="751"/>
      <c r="BV131" s="751"/>
      <c r="BW131" s="751"/>
      <c r="BX131" s="751"/>
      <c r="BY131" s="751"/>
      <c r="BZ131" s="752"/>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2">
      <c r="A132" s="753" t="s">
        <v>502</v>
      </c>
      <c r="B132" s="754"/>
      <c r="C132" s="754"/>
      <c r="D132" s="754"/>
      <c r="E132" s="754"/>
      <c r="F132" s="754"/>
      <c r="G132" s="754"/>
      <c r="H132" s="754"/>
      <c r="I132" s="754"/>
      <c r="J132" s="754"/>
      <c r="K132" s="754"/>
      <c r="L132" s="754"/>
      <c r="M132" s="754"/>
      <c r="N132" s="754"/>
      <c r="O132" s="754"/>
      <c r="P132" s="754"/>
      <c r="Q132" s="754"/>
      <c r="R132" s="754"/>
      <c r="S132" s="754"/>
      <c r="T132" s="754"/>
      <c r="U132" s="754"/>
      <c r="V132" s="757" t="s">
        <v>503</v>
      </c>
      <c r="W132" s="757"/>
      <c r="X132" s="757"/>
      <c r="Y132" s="757"/>
      <c r="Z132" s="758"/>
      <c r="AA132" s="759">
        <v>13.40716387</v>
      </c>
      <c r="AB132" s="760"/>
      <c r="AC132" s="760"/>
      <c r="AD132" s="760"/>
      <c r="AE132" s="761"/>
      <c r="AF132" s="762">
        <v>12.43732589</v>
      </c>
      <c r="AG132" s="760"/>
      <c r="AH132" s="760"/>
      <c r="AI132" s="760"/>
      <c r="AJ132" s="761"/>
      <c r="AK132" s="762">
        <v>13.00847557</v>
      </c>
      <c r="AL132" s="760"/>
      <c r="AM132" s="760"/>
      <c r="AN132" s="760"/>
      <c r="AO132" s="761"/>
      <c r="AP132" s="763"/>
      <c r="AQ132" s="764"/>
      <c r="AR132" s="764"/>
      <c r="AS132" s="764"/>
      <c r="AT132" s="765"/>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5">
      <c r="A133" s="755"/>
      <c r="B133" s="756"/>
      <c r="C133" s="756"/>
      <c r="D133" s="756"/>
      <c r="E133" s="756"/>
      <c r="F133" s="756"/>
      <c r="G133" s="756"/>
      <c r="H133" s="756"/>
      <c r="I133" s="756"/>
      <c r="J133" s="756"/>
      <c r="K133" s="756"/>
      <c r="L133" s="756"/>
      <c r="M133" s="756"/>
      <c r="N133" s="756"/>
      <c r="O133" s="756"/>
      <c r="P133" s="756"/>
      <c r="Q133" s="756"/>
      <c r="R133" s="756"/>
      <c r="S133" s="756"/>
      <c r="T133" s="756"/>
      <c r="U133" s="756"/>
      <c r="V133" s="736" t="s">
        <v>504</v>
      </c>
      <c r="W133" s="736"/>
      <c r="X133" s="736"/>
      <c r="Y133" s="736"/>
      <c r="Z133" s="737"/>
      <c r="AA133" s="738">
        <v>13.8</v>
      </c>
      <c r="AB133" s="739"/>
      <c r="AC133" s="739"/>
      <c r="AD133" s="739"/>
      <c r="AE133" s="740"/>
      <c r="AF133" s="738">
        <v>13.3</v>
      </c>
      <c r="AG133" s="739"/>
      <c r="AH133" s="739"/>
      <c r="AI133" s="739"/>
      <c r="AJ133" s="740"/>
      <c r="AK133" s="738">
        <v>12.9</v>
      </c>
      <c r="AL133" s="739"/>
      <c r="AM133" s="739"/>
      <c r="AN133" s="739"/>
      <c r="AO133" s="740"/>
      <c r="AP133" s="741"/>
      <c r="AQ133" s="742"/>
      <c r="AR133" s="742"/>
      <c r="AS133" s="742"/>
      <c r="AT133" s="743"/>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2">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4" hidden="1" x14ac:dyDescent="0.2">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PmgH3YMYLjCG7lt3+2HaXUiS/T2JEMROEnwQc3AiKKpNd2Ha7lVbqf6ZdkTb1ctFUlQvD4G1ftntHrsz6Z8Y4Q==" saltValue="xJH1OCeAhXYv2jr4ANpMQ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J52" zoomScaleNormal="85" zoomScaleSheetLayoutView="100" workbookViewId="0">
      <selection activeCell="E27" sqref="E27"/>
    </sheetView>
  </sheetViews>
  <sheetFormatPr defaultColWidth="0" defaultRowHeight="13.5" customHeight="1" zeroHeight="1" x14ac:dyDescent="0.2"/>
  <cols>
    <col min="1" max="120" width="2.77734375" style="244" customWidth="1"/>
    <col min="121" max="121" width="0" style="243" hidden="1" customWidth="1"/>
    <col min="122" max="16384" width="9" style="243" hidden="1"/>
  </cols>
  <sheetData>
    <row r="1" spans="1:120" ht="13.2"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3"/>
    </row>
    <row r="17" spans="119:120" ht="13.2" x14ac:dyDescent="0.2">
      <c r="DP17" s="243"/>
    </row>
    <row r="18" spans="119:120" ht="13.2" x14ac:dyDescent="0.2"/>
    <row r="19" spans="119:120" ht="13.2" x14ac:dyDescent="0.2"/>
    <row r="20" spans="119:120" ht="13.2" x14ac:dyDescent="0.2">
      <c r="DO20" s="243"/>
      <c r="DP20" s="243"/>
    </row>
    <row r="21" spans="119:120" ht="13.2" x14ac:dyDescent="0.2">
      <c r="DP21" s="243"/>
    </row>
    <row r="22" spans="119:120" ht="13.2" x14ac:dyDescent="0.2"/>
    <row r="23" spans="119:120" ht="13.2" x14ac:dyDescent="0.2">
      <c r="DO23" s="243"/>
      <c r="DP23" s="243"/>
    </row>
    <row r="24" spans="119:120" ht="13.2" x14ac:dyDescent="0.2">
      <c r="DP24" s="243"/>
    </row>
    <row r="25" spans="119:120" ht="13.2" x14ac:dyDescent="0.2">
      <c r="DP25" s="243"/>
    </row>
    <row r="26" spans="119:120" ht="13.2" x14ac:dyDescent="0.2">
      <c r="DO26" s="243"/>
      <c r="DP26" s="243"/>
    </row>
    <row r="27" spans="119:120" ht="13.2" x14ac:dyDescent="0.2"/>
    <row r="28" spans="119:120" ht="13.2" x14ac:dyDescent="0.2">
      <c r="DO28" s="243"/>
      <c r="DP28" s="243"/>
    </row>
    <row r="29" spans="119:120" ht="13.2" x14ac:dyDescent="0.2">
      <c r="DP29" s="243"/>
    </row>
    <row r="30" spans="119:120" ht="13.2" x14ac:dyDescent="0.2"/>
    <row r="31" spans="119:120" ht="13.2" x14ac:dyDescent="0.2">
      <c r="DO31" s="243"/>
      <c r="DP31" s="243"/>
    </row>
    <row r="32" spans="119:120" ht="13.2" x14ac:dyDescent="0.2"/>
    <row r="33" spans="98:120" ht="13.2" x14ac:dyDescent="0.2">
      <c r="DO33" s="243"/>
      <c r="DP33" s="243"/>
    </row>
    <row r="34" spans="98:120" ht="13.2" x14ac:dyDescent="0.2">
      <c r="DM34" s="243"/>
    </row>
    <row r="35" spans="98:120" ht="13.2" x14ac:dyDescent="0.2">
      <c r="CT35" s="243"/>
      <c r="CU35" s="243"/>
      <c r="CV35" s="243"/>
      <c r="CY35" s="243"/>
      <c r="CZ35" s="243"/>
      <c r="DA35" s="243"/>
      <c r="DD35" s="243"/>
      <c r="DE35" s="243"/>
      <c r="DF35" s="243"/>
      <c r="DI35" s="243"/>
      <c r="DJ35" s="243"/>
      <c r="DK35" s="243"/>
      <c r="DM35" s="243"/>
      <c r="DN35" s="243"/>
      <c r="DO35" s="243"/>
      <c r="DP35" s="243"/>
    </row>
    <row r="36" spans="98:120" ht="13.2" x14ac:dyDescent="0.2"/>
    <row r="37" spans="98:120" ht="13.2" x14ac:dyDescent="0.2">
      <c r="CW37" s="243"/>
      <c r="DB37" s="243"/>
      <c r="DG37" s="243"/>
      <c r="DL37" s="243"/>
      <c r="DP37" s="243"/>
    </row>
    <row r="38" spans="98:120" ht="13.2" x14ac:dyDescent="0.2">
      <c r="CT38" s="243"/>
      <c r="CU38" s="243"/>
      <c r="CV38" s="243"/>
      <c r="CW38" s="243"/>
      <c r="CY38" s="243"/>
      <c r="CZ38" s="243"/>
      <c r="DA38" s="243"/>
      <c r="DB38" s="243"/>
      <c r="DD38" s="243"/>
      <c r="DE38" s="243"/>
      <c r="DF38" s="243"/>
      <c r="DG38" s="243"/>
      <c r="DI38" s="243"/>
      <c r="DJ38" s="243"/>
      <c r="DK38" s="243"/>
      <c r="DL38" s="243"/>
      <c r="DN38" s="243"/>
      <c r="DO38" s="243"/>
      <c r="DP38" s="24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3"/>
      <c r="DO49" s="243"/>
      <c r="DP49" s="24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3"/>
      <c r="CS63" s="243"/>
      <c r="CX63" s="243"/>
      <c r="DC63" s="243"/>
      <c r="DH63" s="243"/>
    </row>
    <row r="64" spans="22:120" ht="13.2" x14ac:dyDescent="0.2">
      <c r="V64" s="243"/>
    </row>
    <row r="65" spans="15:120" ht="13.2" x14ac:dyDescent="0.2">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ht="13.2" x14ac:dyDescent="0.2">
      <c r="Q66" s="243"/>
      <c r="S66" s="243"/>
      <c r="U66" s="243"/>
      <c r="DM66" s="243"/>
    </row>
    <row r="67" spans="15:120" ht="13.2" x14ac:dyDescent="0.2">
      <c r="O67" s="243"/>
      <c r="P67" s="243"/>
      <c r="R67" s="243"/>
      <c r="T67" s="243"/>
      <c r="Y67" s="243"/>
      <c r="CT67" s="243"/>
      <c r="CV67" s="243"/>
      <c r="CW67" s="243"/>
      <c r="CY67" s="243"/>
      <c r="DA67" s="243"/>
      <c r="DB67" s="243"/>
      <c r="DD67" s="243"/>
      <c r="DF67" s="243"/>
      <c r="DG67" s="243"/>
      <c r="DI67" s="243"/>
      <c r="DK67" s="243"/>
      <c r="DL67" s="243"/>
      <c r="DN67" s="243"/>
      <c r="DO67" s="243"/>
      <c r="DP67" s="243"/>
    </row>
    <row r="68" spans="15:120" ht="13.2" x14ac:dyDescent="0.2"/>
    <row r="69" spans="15:120" ht="13.2" x14ac:dyDescent="0.2"/>
    <row r="70" spans="15:120" ht="13.2" x14ac:dyDescent="0.2"/>
    <row r="71" spans="15:120" ht="13.2" x14ac:dyDescent="0.2"/>
    <row r="72" spans="15:120" ht="13.2" x14ac:dyDescent="0.2">
      <c r="DP72" s="243"/>
    </row>
    <row r="73" spans="15:120" ht="13.2" x14ac:dyDescent="0.2">
      <c r="DP73" s="24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3"/>
      <c r="CX96" s="243"/>
      <c r="DC96" s="243"/>
      <c r="DH96" s="243"/>
    </row>
    <row r="97" spans="24:120" ht="13.2" x14ac:dyDescent="0.2">
      <c r="CS97" s="243"/>
      <c r="CX97" s="243"/>
      <c r="DC97" s="243"/>
      <c r="DH97" s="243"/>
      <c r="DP97" s="244" t="s">
        <v>505</v>
      </c>
    </row>
    <row r="98" spans="24:120" ht="13.2" hidden="1" x14ac:dyDescent="0.2">
      <c r="CS98" s="243"/>
      <c r="CX98" s="243"/>
      <c r="DC98" s="243"/>
      <c r="DH98" s="243"/>
    </row>
    <row r="99" spans="24:120" ht="13.2" hidden="1" x14ac:dyDescent="0.2">
      <c r="CS99" s="243"/>
      <c r="CX99" s="243"/>
      <c r="DC99" s="243"/>
      <c r="DH99" s="243"/>
    </row>
    <row r="101" spans="24:120" ht="12" hidden="1" customHeight="1" x14ac:dyDescent="0.2">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2">
      <c r="CU102" s="243"/>
      <c r="CZ102" s="243"/>
      <c r="DE102" s="243"/>
      <c r="DJ102" s="243"/>
      <c r="DM102" s="243"/>
    </row>
    <row r="103" spans="24:120" ht="13.2" hidden="1" x14ac:dyDescent="0.2">
      <c r="CT103" s="243"/>
      <c r="CV103" s="243"/>
      <c r="CW103" s="243"/>
      <c r="CY103" s="243"/>
      <c r="DA103" s="243"/>
      <c r="DB103" s="243"/>
      <c r="DD103" s="243"/>
      <c r="DF103" s="243"/>
      <c r="DG103" s="243"/>
      <c r="DI103" s="243"/>
      <c r="DK103" s="243"/>
      <c r="DL103" s="243"/>
      <c r="DM103" s="243"/>
      <c r="DN103" s="243"/>
      <c r="DO103" s="243"/>
      <c r="DP103" s="243"/>
    </row>
    <row r="104" spans="24:120" ht="13.2" hidden="1" x14ac:dyDescent="0.2">
      <c r="CV104" s="243"/>
      <c r="CW104" s="243"/>
      <c r="DA104" s="243"/>
      <c r="DB104" s="243"/>
      <c r="DF104" s="243"/>
      <c r="DG104" s="243"/>
      <c r="DK104" s="243"/>
      <c r="DL104" s="243"/>
      <c r="DN104" s="243"/>
      <c r="DO104" s="243"/>
      <c r="DP104" s="243"/>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1" zoomScaleNormal="100" zoomScaleSheetLayoutView="55" workbookViewId="0"/>
  </sheetViews>
  <sheetFormatPr defaultColWidth="0" defaultRowHeight="13.5" customHeight="1" zeroHeight="1" x14ac:dyDescent="0.2"/>
  <cols>
    <col min="1" max="116" width="2.6640625" style="244" customWidth="1"/>
    <col min="117" max="16384" width="9" style="243" hidden="1"/>
  </cols>
  <sheetData>
    <row r="1" spans="2:11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ht="13.2" x14ac:dyDescent="0.2"/>
    <row r="3" spans="2:116" ht="13.2" x14ac:dyDescent="0.2"/>
    <row r="4" spans="2:116" ht="13.2" x14ac:dyDescent="0.2">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ht="13.2" x14ac:dyDescent="0.2">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ht="13.2" x14ac:dyDescent="0.2"/>
    <row r="20" spans="9:116" ht="13.2" x14ac:dyDescent="0.2"/>
    <row r="21" spans="9:116" ht="13.2" x14ac:dyDescent="0.2">
      <c r="DL21" s="243"/>
    </row>
    <row r="22" spans="9:116" ht="13.2" x14ac:dyDescent="0.2">
      <c r="DI22" s="243"/>
      <c r="DJ22" s="243"/>
      <c r="DK22" s="243"/>
      <c r="DL22" s="243"/>
    </row>
    <row r="23" spans="9:116" ht="13.2" x14ac:dyDescent="0.2">
      <c r="CY23" s="243"/>
      <c r="CZ23" s="243"/>
      <c r="DA23" s="243"/>
      <c r="DB23" s="243"/>
      <c r="DC23" s="243"/>
      <c r="DD23" s="243"/>
      <c r="DE23" s="243"/>
      <c r="DF23" s="243"/>
      <c r="DG23" s="243"/>
      <c r="DH23" s="243"/>
      <c r="DI23" s="243"/>
      <c r="DJ23" s="243"/>
      <c r="DK23" s="243"/>
      <c r="DL23" s="24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3"/>
      <c r="DA35" s="243"/>
      <c r="DB35" s="243"/>
      <c r="DC35" s="243"/>
      <c r="DD35" s="243"/>
      <c r="DE35" s="243"/>
      <c r="DF35" s="243"/>
      <c r="DG35" s="243"/>
      <c r="DH35" s="243"/>
      <c r="DI35" s="243"/>
      <c r="DJ35" s="243"/>
      <c r="DK35" s="243"/>
      <c r="DL35" s="243"/>
    </row>
    <row r="36" spans="15:116" ht="13.2" x14ac:dyDescent="0.2"/>
    <row r="37" spans="15:116" ht="13.2" x14ac:dyDescent="0.2">
      <c r="DL37" s="243"/>
    </row>
    <row r="38" spans="15:116" ht="13.2" x14ac:dyDescent="0.2">
      <c r="DI38" s="243"/>
      <c r="DJ38" s="243"/>
      <c r="DK38" s="243"/>
      <c r="DL38" s="243"/>
    </row>
    <row r="39" spans="15:116" ht="13.2" x14ac:dyDescent="0.2"/>
    <row r="40" spans="15:116" ht="13.2" x14ac:dyDescent="0.2"/>
    <row r="41" spans="15:116" ht="13.2" x14ac:dyDescent="0.2"/>
    <row r="42" spans="15:116" ht="13.2" x14ac:dyDescent="0.2"/>
    <row r="43" spans="15:116" ht="13.2" x14ac:dyDescent="0.2">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ht="13.2" x14ac:dyDescent="0.2">
      <c r="DL44" s="243"/>
    </row>
    <row r="45" spans="15:116" ht="13.2" x14ac:dyDescent="0.2"/>
    <row r="46" spans="15:116" ht="13.2" x14ac:dyDescent="0.2">
      <c r="DA46" s="243"/>
      <c r="DB46" s="243"/>
      <c r="DC46" s="243"/>
      <c r="DD46" s="243"/>
      <c r="DE46" s="243"/>
      <c r="DF46" s="243"/>
      <c r="DG46" s="243"/>
      <c r="DH46" s="243"/>
      <c r="DI46" s="243"/>
      <c r="DJ46" s="243"/>
      <c r="DK46" s="243"/>
      <c r="DL46" s="243"/>
    </row>
    <row r="47" spans="15:116" ht="13.2" x14ac:dyDescent="0.2"/>
    <row r="48" spans="15:116" ht="13.2" x14ac:dyDescent="0.2"/>
    <row r="49" spans="104:116" ht="13.2" x14ac:dyDescent="0.2"/>
    <row r="50" spans="104:116" ht="13.2" x14ac:dyDescent="0.2">
      <c r="CZ50" s="243"/>
      <c r="DA50" s="243"/>
      <c r="DB50" s="243"/>
      <c r="DC50" s="243"/>
      <c r="DD50" s="243"/>
      <c r="DE50" s="243"/>
      <c r="DF50" s="243"/>
      <c r="DG50" s="243"/>
      <c r="DH50" s="243"/>
      <c r="DI50" s="243"/>
      <c r="DJ50" s="243"/>
      <c r="DK50" s="243"/>
      <c r="DL50" s="243"/>
    </row>
    <row r="51" spans="104:116" ht="13.2" x14ac:dyDescent="0.2"/>
    <row r="52" spans="104:116" ht="13.2" x14ac:dyDescent="0.2"/>
    <row r="53" spans="104:116" ht="13.2" x14ac:dyDescent="0.2">
      <c r="DL53" s="24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3"/>
      <c r="DD67" s="243"/>
      <c r="DE67" s="243"/>
      <c r="DF67" s="243"/>
      <c r="DG67" s="243"/>
      <c r="DH67" s="243"/>
      <c r="DI67" s="243"/>
      <c r="DJ67" s="243"/>
      <c r="DK67" s="243"/>
      <c r="DL67" s="24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SF+xo3knsu9IMVV8qyo8EFo34bIo+RcCs/UWsYO27E9IzF6IPwymo7D+cquRC+WNzT/1Kp1tac98s3cBlvNVYw==" saltValue="Q1IVSBovBsUgi9MQeKWyy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45" customWidth="1"/>
    <col min="37" max="44" width="17" style="245" customWidth="1"/>
    <col min="45" max="45" width="6.109375" style="251" customWidth="1"/>
    <col min="46" max="46" width="3" style="249" customWidth="1"/>
    <col min="47" max="47" width="19.109375" style="245" hidden="1" customWidth="1"/>
    <col min="48" max="52" width="12.6640625" style="245" hidden="1" customWidth="1"/>
    <col min="53" max="16384" width="8.6640625" style="245" hidden="1"/>
  </cols>
  <sheetData>
    <row r="1" spans="1:46" ht="13.2" x14ac:dyDescent="0.2">
      <c r="AS1" s="245"/>
      <c r="AT1" s="245"/>
    </row>
    <row r="2" spans="1:46" ht="13.2" x14ac:dyDescent="0.2">
      <c r="AS2" s="245"/>
      <c r="AT2" s="245"/>
    </row>
    <row r="3" spans="1:46" ht="13.2" x14ac:dyDescent="0.2">
      <c r="AS3" s="245"/>
      <c r="AT3" s="245"/>
    </row>
    <row r="4" spans="1:46" ht="13.2" x14ac:dyDescent="0.2">
      <c r="AS4" s="245"/>
      <c r="AT4" s="245"/>
    </row>
    <row r="5" spans="1:46" ht="16.2" x14ac:dyDescent="0.2">
      <c r="A5" s="246" t="s">
        <v>506</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ht="13.2" x14ac:dyDescent="0.2">
      <c r="A6" s="249"/>
      <c r="AK6" s="250" t="s">
        <v>507</v>
      </c>
      <c r="AL6" s="250"/>
      <c r="AM6" s="250"/>
      <c r="AN6" s="250"/>
    </row>
    <row r="7" spans="1:46" ht="13.5" customHeight="1" x14ac:dyDescent="0.2">
      <c r="A7" s="249"/>
      <c r="AK7" s="252"/>
      <c r="AL7" s="253"/>
      <c r="AM7" s="253"/>
      <c r="AN7" s="254"/>
      <c r="AO7" s="1141" t="s">
        <v>508</v>
      </c>
      <c r="AP7" s="255"/>
      <c r="AQ7" s="256" t="s">
        <v>509</v>
      </c>
      <c r="AR7" s="257"/>
    </row>
    <row r="8" spans="1:46" ht="13.2" x14ac:dyDescent="0.2">
      <c r="A8" s="249"/>
      <c r="AK8" s="258"/>
      <c r="AL8" s="259"/>
      <c r="AM8" s="259"/>
      <c r="AN8" s="260"/>
      <c r="AO8" s="1142"/>
      <c r="AP8" s="261" t="s">
        <v>510</v>
      </c>
      <c r="AQ8" s="262" t="s">
        <v>511</v>
      </c>
      <c r="AR8" s="263" t="s">
        <v>512</v>
      </c>
    </row>
    <row r="9" spans="1:46" ht="13.2" x14ac:dyDescent="0.2">
      <c r="A9" s="249"/>
      <c r="AK9" s="1153" t="s">
        <v>513</v>
      </c>
      <c r="AL9" s="1154"/>
      <c r="AM9" s="1154"/>
      <c r="AN9" s="1155"/>
      <c r="AO9" s="264">
        <v>5753873</v>
      </c>
      <c r="AP9" s="264">
        <v>65745</v>
      </c>
      <c r="AQ9" s="265">
        <v>65025</v>
      </c>
      <c r="AR9" s="266">
        <v>1.1000000000000001</v>
      </c>
    </row>
    <row r="10" spans="1:46" ht="13.5" customHeight="1" x14ac:dyDescent="0.2">
      <c r="A10" s="249"/>
      <c r="AK10" s="1153" t="s">
        <v>514</v>
      </c>
      <c r="AL10" s="1154"/>
      <c r="AM10" s="1154"/>
      <c r="AN10" s="1155"/>
      <c r="AO10" s="267">
        <v>792765</v>
      </c>
      <c r="AP10" s="267">
        <v>9058</v>
      </c>
      <c r="AQ10" s="268">
        <v>6119</v>
      </c>
      <c r="AR10" s="269">
        <v>48</v>
      </c>
    </row>
    <row r="11" spans="1:46" ht="13.5" customHeight="1" x14ac:dyDescent="0.2">
      <c r="A11" s="249"/>
      <c r="AK11" s="1153" t="s">
        <v>515</v>
      </c>
      <c r="AL11" s="1154"/>
      <c r="AM11" s="1154"/>
      <c r="AN11" s="1155"/>
      <c r="AO11" s="267">
        <v>242041</v>
      </c>
      <c r="AP11" s="267">
        <v>2766</v>
      </c>
      <c r="AQ11" s="268">
        <v>1220</v>
      </c>
      <c r="AR11" s="269">
        <v>126.7</v>
      </c>
    </row>
    <row r="12" spans="1:46" ht="13.5" customHeight="1" x14ac:dyDescent="0.2">
      <c r="A12" s="249"/>
      <c r="AK12" s="1153" t="s">
        <v>516</v>
      </c>
      <c r="AL12" s="1154"/>
      <c r="AM12" s="1154"/>
      <c r="AN12" s="1155"/>
      <c r="AO12" s="267" t="s">
        <v>517</v>
      </c>
      <c r="AP12" s="267" t="s">
        <v>517</v>
      </c>
      <c r="AQ12" s="268">
        <v>12</v>
      </c>
      <c r="AR12" s="269" t="s">
        <v>517</v>
      </c>
    </row>
    <row r="13" spans="1:46" ht="13.5" customHeight="1" x14ac:dyDescent="0.2">
      <c r="A13" s="249"/>
      <c r="AK13" s="1153" t="s">
        <v>518</v>
      </c>
      <c r="AL13" s="1154"/>
      <c r="AM13" s="1154"/>
      <c r="AN13" s="1155"/>
      <c r="AO13" s="267">
        <v>208039</v>
      </c>
      <c r="AP13" s="267">
        <v>2377</v>
      </c>
      <c r="AQ13" s="268">
        <v>2792</v>
      </c>
      <c r="AR13" s="269">
        <v>-14.9</v>
      </c>
    </row>
    <row r="14" spans="1:46" ht="13.5" customHeight="1" x14ac:dyDescent="0.2">
      <c r="A14" s="249"/>
      <c r="AK14" s="1153" t="s">
        <v>519</v>
      </c>
      <c r="AL14" s="1154"/>
      <c r="AM14" s="1154"/>
      <c r="AN14" s="1155"/>
      <c r="AO14" s="267">
        <v>188718</v>
      </c>
      <c r="AP14" s="267">
        <v>2156</v>
      </c>
      <c r="AQ14" s="268">
        <v>1408</v>
      </c>
      <c r="AR14" s="269">
        <v>53.1</v>
      </c>
    </row>
    <row r="15" spans="1:46" ht="13.5" customHeight="1" x14ac:dyDescent="0.2">
      <c r="A15" s="249"/>
      <c r="AK15" s="1156" t="s">
        <v>520</v>
      </c>
      <c r="AL15" s="1157"/>
      <c r="AM15" s="1157"/>
      <c r="AN15" s="1158"/>
      <c r="AO15" s="267">
        <v>-381666</v>
      </c>
      <c r="AP15" s="267">
        <v>-4361</v>
      </c>
      <c r="AQ15" s="268">
        <v>-3962</v>
      </c>
      <c r="AR15" s="269">
        <v>10.1</v>
      </c>
    </row>
    <row r="16" spans="1:46" ht="13.2" x14ac:dyDescent="0.2">
      <c r="A16" s="249"/>
      <c r="AK16" s="1156" t="s">
        <v>190</v>
      </c>
      <c r="AL16" s="1157"/>
      <c r="AM16" s="1157"/>
      <c r="AN16" s="1158"/>
      <c r="AO16" s="267">
        <v>6803770</v>
      </c>
      <c r="AP16" s="267">
        <v>77741</v>
      </c>
      <c r="AQ16" s="268">
        <v>72615</v>
      </c>
      <c r="AR16" s="269">
        <v>7.1</v>
      </c>
    </row>
    <row r="17" spans="1:46" ht="13.2" x14ac:dyDescent="0.2">
      <c r="A17" s="249"/>
    </row>
    <row r="18" spans="1:46" ht="13.2" x14ac:dyDescent="0.2">
      <c r="A18" s="249"/>
      <c r="AQ18" s="270"/>
      <c r="AR18" s="270"/>
    </row>
    <row r="19" spans="1:46" ht="13.2" x14ac:dyDescent="0.2">
      <c r="A19" s="249"/>
      <c r="AK19" s="245" t="s">
        <v>521</v>
      </c>
    </row>
    <row r="20" spans="1:46" ht="13.2" x14ac:dyDescent="0.2">
      <c r="A20" s="249"/>
      <c r="AK20" s="271"/>
      <c r="AL20" s="272"/>
      <c r="AM20" s="272"/>
      <c r="AN20" s="273"/>
      <c r="AO20" s="274" t="s">
        <v>522</v>
      </c>
      <c r="AP20" s="275" t="s">
        <v>523</v>
      </c>
      <c r="AQ20" s="276" t="s">
        <v>524</v>
      </c>
      <c r="AR20" s="277"/>
    </row>
    <row r="21" spans="1:46" s="250" customFormat="1" ht="13.2" x14ac:dyDescent="0.2">
      <c r="A21" s="278"/>
      <c r="AK21" s="1159" t="s">
        <v>525</v>
      </c>
      <c r="AL21" s="1160"/>
      <c r="AM21" s="1160"/>
      <c r="AN21" s="1161"/>
      <c r="AO21" s="279">
        <v>6.33</v>
      </c>
      <c r="AP21" s="280">
        <v>6.51</v>
      </c>
      <c r="AQ21" s="281">
        <v>-0.18</v>
      </c>
      <c r="AS21" s="282"/>
      <c r="AT21" s="278"/>
    </row>
    <row r="22" spans="1:46" s="250" customFormat="1" ht="13.2" x14ac:dyDescent="0.2">
      <c r="A22" s="278"/>
      <c r="AK22" s="1159" t="s">
        <v>526</v>
      </c>
      <c r="AL22" s="1160"/>
      <c r="AM22" s="1160"/>
      <c r="AN22" s="1161"/>
      <c r="AO22" s="283">
        <v>99.1</v>
      </c>
      <c r="AP22" s="284">
        <v>98.4</v>
      </c>
      <c r="AQ22" s="285">
        <v>0.7</v>
      </c>
      <c r="AR22" s="270"/>
      <c r="AS22" s="282"/>
      <c r="AT22" s="278"/>
    </row>
    <row r="23" spans="1:46" s="250" customFormat="1" ht="13.2" x14ac:dyDescent="0.2">
      <c r="A23" s="278"/>
      <c r="AP23" s="270"/>
      <c r="AQ23" s="270"/>
      <c r="AR23" s="270"/>
      <c r="AS23" s="282"/>
      <c r="AT23" s="278"/>
    </row>
    <row r="24" spans="1:46" s="250" customFormat="1" ht="13.2" x14ac:dyDescent="0.2">
      <c r="A24" s="278"/>
      <c r="AP24" s="270"/>
      <c r="AQ24" s="270"/>
      <c r="AR24" s="270"/>
      <c r="AS24" s="282"/>
      <c r="AT24" s="278"/>
    </row>
    <row r="25" spans="1:46" s="250" customFormat="1" ht="13.2" x14ac:dyDescent="0.2">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ht="13.2" x14ac:dyDescent="0.2">
      <c r="A26" s="1152" t="s">
        <v>527</v>
      </c>
      <c r="B26" s="1152"/>
      <c r="C26" s="1152"/>
      <c r="D26" s="1152"/>
      <c r="E26" s="1152"/>
      <c r="F26" s="1152"/>
      <c r="G26" s="1152"/>
      <c r="H26" s="1152"/>
      <c r="I26" s="1152"/>
      <c r="J26" s="1152"/>
      <c r="K26" s="1152"/>
      <c r="L26" s="1152"/>
      <c r="M26" s="1152"/>
      <c r="N26" s="1152"/>
      <c r="O26" s="1152"/>
      <c r="P26" s="1152"/>
      <c r="Q26" s="1152"/>
      <c r="R26" s="1152"/>
      <c r="S26" s="1152"/>
      <c r="T26" s="1152"/>
      <c r="U26" s="1152"/>
      <c r="V26" s="1152"/>
      <c r="W26" s="1152"/>
      <c r="X26" s="1152"/>
      <c r="Y26" s="1152"/>
      <c r="Z26" s="1152"/>
      <c r="AA26" s="1152"/>
      <c r="AB26" s="1152"/>
      <c r="AC26" s="1152"/>
      <c r="AD26" s="1152"/>
      <c r="AE26" s="1152"/>
      <c r="AF26" s="1152"/>
      <c r="AG26" s="1152"/>
      <c r="AH26" s="1152"/>
      <c r="AI26" s="1152"/>
      <c r="AJ26" s="1152"/>
      <c r="AK26" s="1152"/>
      <c r="AL26" s="1152"/>
      <c r="AM26" s="1152"/>
      <c r="AN26" s="1152"/>
      <c r="AO26" s="1152"/>
      <c r="AP26" s="1152"/>
      <c r="AQ26" s="1152"/>
      <c r="AR26" s="1152"/>
      <c r="AS26" s="1152"/>
    </row>
    <row r="27" spans="1:46" ht="13.2" x14ac:dyDescent="0.2">
      <c r="A27" s="290"/>
      <c r="AS27" s="245"/>
      <c r="AT27" s="245"/>
    </row>
    <row r="28" spans="1:46" ht="16.2" x14ac:dyDescent="0.2">
      <c r="A28" s="246" t="s">
        <v>528</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ht="13.2" x14ac:dyDescent="0.2">
      <c r="A29" s="249"/>
      <c r="AK29" s="250" t="s">
        <v>529</v>
      </c>
      <c r="AL29" s="250"/>
      <c r="AM29" s="250"/>
      <c r="AN29" s="250"/>
      <c r="AS29" s="292"/>
    </row>
    <row r="30" spans="1:46" ht="13.5" customHeight="1" x14ac:dyDescent="0.2">
      <c r="A30" s="249"/>
      <c r="AK30" s="252"/>
      <c r="AL30" s="253"/>
      <c r="AM30" s="253"/>
      <c r="AN30" s="254"/>
      <c r="AO30" s="1141" t="s">
        <v>508</v>
      </c>
      <c r="AP30" s="255"/>
      <c r="AQ30" s="256" t="s">
        <v>509</v>
      </c>
      <c r="AR30" s="257"/>
    </row>
    <row r="31" spans="1:46" ht="13.2" x14ac:dyDescent="0.2">
      <c r="A31" s="249"/>
      <c r="AK31" s="258"/>
      <c r="AL31" s="259"/>
      <c r="AM31" s="259"/>
      <c r="AN31" s="260"/>
      <c r="AO31" s="1142"/>
      <c r="AP31" s="261" t="s">
        <v>510</v>
      </c>
      <c r="AQ31" s="262" t="s">
        <v>511</v>
      </c>
      <c r="AR31" s="263" t="s">
        <v>512</v>
      </c>
    </row>
    <row r="32" spans="1:46" ht="27" customHeight="1" x14ac:dyDescent="0.2">
      <c r="A32" s="249"/>
      <c r="AK32" s="1143" t="s">
        <v>530</v>
      </c>
      <c r="AL32" s="1144"/>
      <c r="AM32" s="1144"/>
      <c r="AN32" s="1145"/>
      <c r="AO32" s="293">
        <v>4138955</v>
      </c>
      <c r="AP32" s="293">
        <v>47293</v>
      </c>
      <c r="AQ32" s="294">
        <v>34910</v>
      </c>
      <c r="AR32" s="295">
        <v>35.5</v>
      </c>
    </row>
    <row r="33" spans="1:46" ht="13.5" customHeight="1" x14ac:dyDescent="0.2">
      <c r="A33" s="249"/>
      <c r="AK33" s="1143" t="s">
        <v>531</v>
      </c>
      <c r="AL33" s="1144"/>
      <c r="AM33" s="1144"/>
      <c r="AN33" s="1145"/>
      <c r="AO33" s="293" t="s">
        <v>517</v>
      </c>
      <c r="AP33" s="293" t="s">
        <v>517</v>
      </c>
      <c r="AQ33" s="294" t="s">
        <v>517</v>
      </c>
      <c r="AR33" s="295" t="s">
        <v>517</v>
      </c>
    </row>
    <row r="34" spans="1:46" ht="27" customHeight="1" x14ac:dyDescent="0.2">
      <c r="A34" s="249"/>
      <c r="AK34" s="1143" t="s">
        <v>532</v>
      </c>
      <c r="AL34" s="1144"/>
      <c r="AM34" s="1144"/>
      <c r="AN34" s="1145"/>
      <c r="AO34" s="293" t="s">
        <v>517</v>
      </c>
      <c r="AP34" s="293" t="s">
        <v>517</v>
      </c>
      <c r="AQ34" s="294">
        <v>4</v>
      </c>
      <c r="AR34" s="295" t="s">
        <v>517</v>
      </c>
    </row>
    <row r="35" spans="1:46" ht="27" customHeight="1" x14ac:dyDescent="0.2">
      <c r="A35" s="249"/>
      <c r="AK35" s="1143" t="s">
        <v>533</v>
      </c>
      <c r="AL35" s="1144"/>
      <c r="AM35" s="1144"/>
      <c r="AN35" s="1145"/>
      <c r="AO35" s="293">
        <v>1207924</v>
      </c>
      <c r="AP35" s="293">
        <v>13802</v>
      </c>
      <c r="AQ35" s="294">
        <v>8517</v>
      </c>
      <c r="AR35" s="295">
        <v>62.1</v>
      </c>
    </row>
    <row r="36" spans="1:46" ht="27" customHeight="1" x14ac:dyDescent="0.2">
      <c r="A36" s="249"/>
      <c r="AK36" s="1143" t="s">
        <v>534</v>
      </c>
      <c r="AL36" s="1144"/>
      <c r="AM36" s="1144"/>
      <c r="AN36" s="1145"/>
      <c r="AO36" s="293">
        <v>59104</v>
      </c>
      <c r="AP36" s="293">
        <v>675</v>
      </c>
      <c r="AQ36" s="294">
        <v>1600</v>
      </c>
      <c r="AR36" s="295">
        <v>-57.8</v>
      </c>
    </row>
    <row r="37" spans="1:46" ht="13.5" customHeight="1" x14ac:dyDescent="0.2">
      <c r="A37" s="249"/>
      <c r="AK37" s="1143" t="s">
        <v>535</v>
      </c>
      <c r="AL37" s="1144"/>
      <c r="AM37" s="1144"/>
      <c r="AN37" s="1145"/>
      <c r="AO37" s="293" t="s">
        <v>517</v>
      </c>
      <c r="AP37" s="293" t="s">
        <v>517</v>
      </c>
      <c r="AQ37" s="294">
        <v>1669</v>
      </c>
      <c r="AR37" s="295" t="s">
        <v>517</v>
      </c>
    </row>
    <row r="38" spans="1:46" ht="27" customHeight="1" x14ac:dyDescent="0.2">
      <c r="A38" s="249"/>
      <c r="AK38" s="1146" t="s">
        <v>536</v>
      </c>
      <c r="AL38" s="1147"/>
      <c r="AM38" s="1147"/>
      <c r="AN38" s="1148"/>
      <c r="AO38" s="296" t="s">
        <v>517</v>
      </c>
      <c r="AP38" s="296" t="s">
        <v>517</v>
      </c>
      <c r="AQ38" s="297">
        <v>1</v>
      </c>
      <c r="AR38" s="285" t="s">
        <v>517</v>
      </c>
      <c r="AS38" s="292"/>
    </row>
    <row r="39" spans="1:46" ht="13.2" x14ac:dyDescent="0.2">
      <c r="A39" s="249"/>
      <c r="AK39" s="1146" t="s">
        <v>537</v>
      </c>
      <c r="AL39" s="1147"/>
      <c r="AM39" s="1147"/>
      <c r="AN39" s="1148"/>
      <c r="AO39" s="293">
        <v>-283594</v>
      </c>
      <c r="AP39" s="293">
        <v>-3240</v>
      </c>
      <c r="AQ39" s="294">
        <v>-6461</v>
      </c>
      <c r="AR39" s="295">
        <v>-49.9</v>
      </c>
      <c r="AS39" s="292"/>
    </row>
    <row r="40" spans="1:46" ht="27" customHeight="1" x14ac:dyDescent="0.2">
      <c r="A40" s="249"/>
      <c r="AK40" s="1143" t="s">
        <v>538</v>
      </c>
      <c r="AL40" s="1144"/>
      <c r="AM40" s="1144"/>
      <c r="AN40" s="1145"/>
      <c r="AO40" s="293">
        <v>-2900308</v>
      </c>
      <c r="AP40" s="293">
        <v>-33140</v>
      </c>
      <c r="AQ40" s="294">
        <v>-28321</v>
      </c>
      <c r="AR40" s="295">
        <v>17</v>
      </c>
      <c r="AS40" s="292"/>
    </row>
    <row r="41" spans="1:46" ht="13.2" x14ac:dyDescent="0.2">
      <c r="A41" s="249"/>
      <c r="AK41" s="1149" t="s">
        <v>302</v>
      </c>
      <c r="AL41" s="1150"/>
      <c r="AM41" s="1150"/>
      <c r="AN41" s="1151"/>
      <c r="AO41" s="293">
        <v>2222081</v>
      </c>
      <c r="AP41" s="293">
        <v>25390</v>
      </c>
      <c r="AQ41" s="294">
        <v>11918</v>
      </c>
      <c r="AR41" s="295">
        <v>113</v>
      </c>
      <c r="AS41" s="292"/>
    </row>
    <row r="42" spans="1:46" ht="13.2" x14ac:dyDescent="0.2">
      <c r="A42" s="249"/>
      <c r="AK42" s="298" t="s">
        <v>539</v>
      </c>
      <c r="AQ42" s="270"/>
      <c r="AR42" s="270"/>
      <c r="AS42" s="292"/>
    </row>
    <row r="43" spans="1:46" ht="13.2" x14ac:dyDescent="0.2">
      <c r="A43" s="249"/>
      <c r="AP43" s="299"/>
      <c r="AQ43" s="270"/>
      <c r="AS43" s="292"/>
    </row>
    <row r="44" spans="1:46" ht="13.2" x14ac:dyDescent="0.2">
      <c r="A44" s="249"/>
      <c r="AQ44" s="270"/>
    </row>
    <row r="45" spans="1:46" ht="13.2" x14ac:dyDescent="0.2">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ht="13.2" x14ac:dyDescent="0.2">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2">
      <c r="A47" s="302" t="s">
        <v>540</v>
      </c>
    </row>
    <row r="48" spans="1:46" ht="13.2" x14ac:dyDescent="0.2">
      <c r="A48" s="249"/>
      <c r="AK48" s="303" t="s">
        <v>541</v>
      </c>
      <c r="AL48" s="303"/>
      <c r="AM48" s="303"/>
      <c r="AN48" s="303"/>
      <c r="AO48" s="303"/>
      <c r="AP48" s="303"/>
      <c r="AQ48" s="304"/>
      <c r="AR48" s="303"/>
    </row>
    <row r="49" spans="1:44" ht="13.5" customHeight="1" x14ac:dyDescent="0.2">
      <c r="A49" s="249"/>
      <c r="AK49" s="305"/>
      <c r="AL49" s="306"/>
      <c r="AM49" s="1136" t="s">
        <v>508</v>
      </c>
      <c r="AN49" s="1138" t="s">
        <v>542</v>
      </c>
      <c r="AO49" s="1139"/>
      <c r="AP49" s="1139"/>
      <c r="AQ49" s="1139"/>
      <c r="AR49" s="1140"/>
    </row>
    <row r="50" spans="1:44" ht="13.2" x14ac:dyDescent="0.2">
      <c r="A50" s="249"/>
      <c r="AK50" s="307"/>
      <c r="AL50" s="308"/>
      <c r="AM50" s="1137"/>
      <c r="AN50" s="309" t="s">
        <v>543</v>
      </c>
      <c r="AO50" s="310" t="s">
        <v>544</v>
      </c>
      <c r="AP50" s="311" t="s">
        <v>545</v>
      </c>
      <c r="AQ50" s="312" t="s">
        <v>546</v>
      </c>
      <c r="AR50" s="313" t="s">
        <v>547</v>
      </c>
    </row>
    <row r="51" spans="1:44" ht="13.2" x14ac:dyDescent="0.2">
      <c r="A51" s="249"/>
      <c r="AK51" s="305" t="s">
        <v>548</v>
      </c>
      <c r="AL51" s="306"/>
      <c r="AM51" s="314">
        <v>5668998</v>
      </c>
      <c r="AN51" s="315">
        <v>63141</v>
      </c>
      <c r="AO51" s="316">
        <v>112.7</v>
      </c>
      <c r="AP51" s="317">
        <v>47820</v>
      </c>
      <c r="AQ51" s="318">
        <v>7.5</v>
      </c>
      <c r="AR51" s="319">
        <v>105.2</v>
      </c>
    </row>
    <row r="52" spans="1:44" ht="13.2" x14ac:dyDescent="0.2">
      <c r="A52" s="249"/>
      <c r="AK52" s="320"/>
      <c r="AL52" s="321" t="s">
        <v>549</v>
      </c>
      <c r="AM52" s="322">
        <v>3009923</v>
      </c>
      <c r="AN52" s="323">
        <v>33524</v>
      </c>
      <c r="AO52" s="324">
        <v>139</v>
      </c>
      <c r="AP52" s="325">
        <v>25855</v>
      </c>
      <c r="AQ52" s="326">
        <v>-0.1</v>
      </c>
      <c r="AR52" s="327">
        <v>139.1</v>
      </c>
    </row>
    <row r="53" spans="1:44" ht="13.2" x14ac:dyDescent="0.2">
      <c r="A53" s="249"/>
      <c r="AK53" s="305" t="s">
        <v>550</v>
      </c>
      <c r="AL53" s="306"/>
      <c r="AM53" s="314">
        <v>2908165</v>
      </c>
      <c r="AN53" s="315">
        <v>32642</v>
      </c>
      <c r="AO53" s="316">
        <v>-48.3</v>
      </c>
      <c r="AP53" s="317">
        <v>41934</v>
      </c>
      <c r="AQ53" s="318">
        <v>-12.3</v>
      </c>
      <c r="AR53" s="319">
        <v>-36</v>
      </c>
    </row>
    <row r="54" spans="1:44" ht="13.2" x14ac:dyDescent="0.2">
      <c r="A54" s="249"/>
      <c r="AK54" s="320"/>
      <c r="AL54" s="321" t="s">
        <v>549</v>
      </c>
      <c r="AM54" s="322">
        <v>1264965</v>
      </c>
      <c r="AN54" s="323">
        <v>14198</v>
      </c>
      <c r="AO54" s="324">
        <v>-57.6</v>
      </c>
      <c r="AP54" s="325">
        <v>23352</v>
      </c>
      <c r="AQ54" s="326">
        <v>-9.6999999999999993</v>
      </c>
      <c r="AR54" s="327">
        <v>-47.9</v>
      </c>
    </row>
    <row r="55" spans="1:44" ht="13.2" x14ac:dyDescent="0.2">
      <c r="A55" s="249"/>
      <c r="AK55" s="305" t="s">
        <v>551</v>
      </c>
      <c r="AL55" s="306"/>
      <c r="AM55" s="314">
        <v>4490088</v>
      </c>
      <c r="AN55" s="315">
        <v>50757</v>
      </c>
      <c r="AO55" s="316">
        <v>55.5</v>
      </c>
      <c r="AP55" s="317">
        <v>45588</v>
      </c>
      <c r="AQ55" s="318">
        <v>8.6999999999999993</v>
      </c>
      <c r="AR55" s="319">
        <v>46.8</v>
      </c>
    </row>
    <row r="56" spans="1:44" ht="13.2" x14ac:dyDescent="0.2">
      <c r="A56" s="249"/>
      <c r="AK56" s="320"/>
      <c r="AL56" s="321" t="s">
        <v>549</v>
      </c>
      <c r="AM56" s="322">
        <v>2742299</v>
      </c>
      <c r="AN56" s="323">
        <v>31000</v>
      </c>
      <c r="AO56" s="324">
        <v>118.3</v>
      </c>
      <c r="AP56" s="325">
        <v>24150</v>
      </c>
      <c r="AQ56" s="326">
        <v>3.4</v>
      </c>
      <c r="AR56" s="327">
        <v>114.9</v>
      </c>
    </row>
    <row r="57" spans="1:44" ht="13.2" x14ac:dyDescent="0.2">
      <c r="A57" s="249"/>
      <c r="AK57" s="305" t="s">
        <v>552</v>
      </c>
      <c r="AL57" s="306"/>
      <c r="AM57" s="314">
        <v>2668734</v>
      </c>
      <c r="AN57" s="315">
        <v>30379</v>
      </c>
      <c r="AO57" s="316">
        <v>-40.1</v>
      </c>
      <c r="AP57" s="317">
        <v>45483</v>
      </c>
      <c r="AQ57" s="318">
        <v>-0.2</v>
      </c>
      <c r="AR57" s="319">
        <v>-39.9</v>
      </c>
    </row>
    <row r="58" spans="1:44" ht="13.2" x14ac:dyDescent="0.2">
      <c r="A58" s="249"/>
      <c r="AK58" s="320"/>
      <c r="AL58" s="321" t="s">
        <v>549</v>
      </c>
      <c r="AM58" s="322">
        <v>1322629</v>
      </c>
      <c r="AN58" s="323">
        <v>15056</v>
      </c>
      <c r="AO58" s="324">
        <v>-51.4</v>
      </c>
      <c r="AP58" s="325">
        <v>24241</v>
      </c>
      <c r="AQ58" s="326">
        <v>0.4</v>
      </c>
      <c r="AR58" s="327">
        <v>-51.8</v>
      </c>
    </row>
    <row r="59" spans="1:44" ht="13.2" x14ac:dyDescent="0.2">
      <c r="A59" s="249"/>
      <c r="AK59" s="305" t="s">
        <v>553</v>
      </c>
      <c r="AL59" s="306"/>
      <c r="AM59" s="314">
        <v>4274556</v>
      </c>
      <c r="AN59" s="315">
        <v>48842</v>
      </c>
      <c r="AO59" s="316">
        <v>60.8</v>
      </c>
      <c r="AP59" s="317">
        <v>45945</v>
      </c>
      <c r="AQ59" s="318">
        <v>1</v>
      </c>
      <c r="AR59" s="319">
        <v>59.8</v>
      </c>
    </row>
    <row r="60" spans="1:44" ht="13.2" x14ac:dyDescent="0.2">
      <c r="A60" s="249"/>
      <c r="AK60" s="320"/>
      <c r="AL60" s="321" t="s">
        <v>549</v>
      </c>
      <c r="AM60" s="322">
        <v>2103669</v>
      </c>
      <c r="AN60" s="323">
        <v>24037</v>
      </c>
      <c r="AO60" s="324">
        <v>59.7</v>
      </c>
      <c r="AP60" s="325">
        <v>25180</v>
      </c>
      <c r="AQ60" s="326">
        <v>3.9</v>
      </c>
      <c r="AR60" s="327">
        <v>55.8</v>
      </c>
    </row>
    <row r="61" spans="1:44" ht="13.2" x14ac:dyDescent="0.2">
      <c r="A61" s="249"/>
      <c r="AK61" s="305" t="s">
        <v>554</v>
      </c>
      <c r="AL61" s="328"/>
      <c r="AM61" s="314">
        <v>4002108</v>
      </c>
      <c r="AN61" s="315">
        <v>45152</v>
      </c>
      <c r="AO61" s="316">
        <v>28.1</v>
      </c>
      <c r="AP61" s="317">
        <v>45354</v>
      </c>
      <c r="AQ61" s="329">
        <v>0.9</v>
      </c>
      <c r="AR61" s="319">
        <v>27.2</v>
      </c>
    </row>
    <row r="62" spans="1:44" ht="13.2" x14ac:dyDescent="0.2">
      <c r="A62" s="249"/>
      <c r="AK62" s="320"/>
      <c r="AL62" s="321" t="s">
        <v>549</v>
      </c>
      <c r="AM62" s="322">
        <v>2088697</v>
      </c>
      <c r="AN62" s="323">
        <v>23563</v>
      </c>
      <c r="AO62" s="324">
        <v>41.6</v>
      </c>
      <c r="AP62" s="325">
        <v>24556</v>
      </c>
      <c r="AQ62" s="326">
        <v>-0.4</v>
      </c>
      <c r="AR62" s="327">
        <v>42</v>
      </c>
    </row>
    <row r="63" spans="1:44" ht="13.2" x14ac:dyDescent="0.2">
      <c r="A63" s="249"/>
    </row>
    <row r="64" spans="1:44" ht="13.2" x14ac:dyDescent="0.2">
      <c r="A64" s="249"/>
    </row>
    <row r="65" spans="1:46" ht="13.2" x14ac:dyDescent="0.2">
      <c r="A65" s="249"/>
    </row>
    <row r="66" spans="1:46" ht="13.2" x14ac:dyDescent="0.2">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2">
      <c r="AS67" s="245"/>
      <c r="AT67" s="245"/>
    </row>
    <row r="70" spans="1:46" ht="13.2" hidden="1" x14ac:dyDescent="0.2"/>
    <row r="71" spans="1:46" ht="13.2" hidden="1" x14ac:dyDescent="0.2"/>
    <row r="72" spans="1:46" ht="13.2" hidden="1" x14ac:dyDescent="0.2"/>
    <row r="73" spans="1:46" ht="13.2" hidden="1" x14ac:dyDescent="0.2"/>
  </sheetData>
  <sheetProtection algorithmName="SHA-512" hashValue="mkTHTpyWrg1ycRzzxOSGLyXn2jZqkSGHwZ2LS7Q4a6eIKmzfrtHrpa/JsFmpb2qr5lXXuKllc6KPd7s+NagrvA==" saltValue="MibmCnp2jea6WvaF4vaf2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8" zoomScaleNormal="100" zoomScaleSheetLayoutView="55" workbookViewId="0">
      <selection activeCell="CN99" sqref="CN99"/>
    </sheetView>
  </sheetViews>
  <sheetFormatPr defaultColWidth="0" defaultRowHeight="13.5" customHeight="1" zeroHeight="1" x14ac:dyDescent="0.2"/>
  <cols>
    <col min="1" max="125" width="2.44140625" style="244" customWidth="1"/>
    <col min="126" max="16384" width="9" style="243" hidden="1"/>
  </cols>
  <sheetData>
    <row r="1" spans="2:125"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ht="13.2" x14ac:dyDescent="0.2">
      <c r="B2" s="243"/>
      <c r="DG2" s="243"/>
    </row>
    <row r="3" spans="2:125" ht="13.2" x14ac:dyDescent="0.2">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ht="13.2" x14ac:dyDescent="0.2"/>
    <row r="5" spans="2:125" ht="13.2" x14ac:dyDescent="0.2"/>
    <row r="6" spans="2:125" ht="13.2" x14ac:dyDescent="0.2"/>
    <row r="7" spans="2:125" ht="13.2" x14ac:dyDescent="0.2"/>
    <row r="8" spans="2:125" ht="13.2" x14ac:dyDescent="0.2"/>
    <row r="9" spans="2:125" ht="13.2" x14ac:dyDescent="0.2">
      <c r="DU9" s="24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3"/>
    </row>
    <row r="18" spans="125:125" ht="13.2" x14ac:dyDescent="0.2"/>
    <row r="19" spans="125:125" ht="13.2" x14ac:dyDescent="0.2"/>
    <row r="20" spans="125:125" ht="13.2" x14ac:dyDescent="0.2">
      <c r="DU20" s="243"/>
    </row>
    <row r="21" spans="125:125" ht="13.2" x14ac:dyDescent="0.2">
      <c r="DU21" s="24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3"/>
    </row>
    <row r="29" spans="125:125" ht="13.2" x14ac:dyDescent="0.2"/>
    <row r="30" spans="125:125" ht="13.2" x14ac:dyDescent="0.2"/>
    <row r="31" spans="125:125" ht="13.2" x14ac:dyDescent="0.2"/>
    <row r="32" spans="125:125" ht="13.2" x14ac:dyDescent="0.2"/>
    <row r="33" spans="2:125" ht="13.2" x14ac:dyDescent="0.2">
      <c r="B33" s="243"/>
      <c r="G33" s="243"/>
      <c r="I33" s="243"/>
    </row>
    <row r="34" spans="2:125" ht="13.2" x14ac:dyDescent="0.2">
      <c r="C34" s="243"/>
      <c r="P34" s="243"/>
      <c r="DE34" s="243"/>
      <c r="DH34" s="243"/>
    </row>
    <row r="35" spans="2:125" ht="13.2" x14ac:dyDescent="0.2">
      <c r="D35" s="243"/>
      <c r="E35" s="243"/>
      <c r="DG35" s="243"/>
      <c r="DJ35" s="243"/>
      <c r="DP35" s="243"/>
      <c r="DQ35" s="243"/>
      <c r="DR35" s="243"/>
      <c r="DS35" s="243"/>
      <c r="DT35" s="243"/>
      <c r="DU35" s="243"/>
    </row>
    <row r="36" spans="2:125" ht="13.2" x14ac:dyDescent="0.2">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ht="13.2" x14ac:dyDescent="0.2">
      <c r="DU37" s="243"/>
    </row>
    <row r="38" spans="2:125" ht="13.2" x14ac:dyDescent="0.2">
      <c r="DT38" s="243"/>
      <c r="DU38" s="243"/>
    </row>
    <row r="39" spans="2:125" ht="13.2" x14ac:dyDescent="0.2"/>
    <row r="40" spans="2:125" ht="13.2" x14ac:dyDescent="0.2">
      <c r="DH40" s="243"/>
    </row>
    <row r="41" spans="2:125" ht="13.2" x14ac:dyDescent="0.2">
      <c r="DE41" s="243"/>
    </row>
    <row r="42" spans="2:125" ht="13.2" x14ac:dyDescent="0.2">
      <c r="DG42" s="243"/>
      <c r="DJ42" s="243"/>
    </row>
    <row r="43" spans="2:125" ht="13.2" x14ac:dyDescent="0.2">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ht="13.2" x14ac:dyDescent="0.2">
      <c r="DU44" s="243"/>
    </row>
    <row r="45" spans="2:125" ht="13.2" x14ac:dyDescent="0.2"/>
    <row r="46" spans="2:125" ht="13.2" x14ac:dyDescent="0.2"/>
    <row r="47" spans="2:125" ht="13.2" x14ac:dyDescent="0.2"/>
    <row r="48" spans="2:125" ht="13.2" x14ac:dyDescent="0.2">
      <c r="DT48" s="243"/>
      <c r="DU48" s="243"/>
    </row>
    <row r="49" spans="120:125" ht="13.2" x14ac:dyDescent="0.2">
      <c r="DU49" s="243"/>
    </row>
    <row r="50" spans="120:125" ht="13.2" x14ac:dyDescent="0.2">
      <c r="DU50" s="243"/>
    </row>
    <row r="51" spans="120:125" ht="13.2" x14ac:dyDescent="0.2">
      <c r="DP51" s="243"/>
      <c r="DQ51" s="243"/>
      <c r="DR51" s="243"/>
      <c r="DS51" s="243"/>
      <c r="DT51" s="243"/>
      <c r="DU51" s="243"/>
    </row>
    <row r="52" spans="120:125" ht="13.2" x14ac:dyDescent="0.2"/>
    <row r="53" spans="120:125" ht="13.2" x14ac:dyDescent="0.2"/>
    <row r="54" spans="120:125" ht="13.2" x14ac:dyDescent="0.2">
      <c r="DU54" s="243"/>
    </row>
    <row r="55" spans="120:125" ht="13.2" x14ac:dyDescent="0.2"/>
    <row r="56" spans="120:125" ht="13.2" x14ac:dyDescent="0.2"/>
    <row r="57" spans="120:125" ht="13.2" x14ac:dyDescent="0.2"/>
    <row r="58" spans="120:125" ht="13.2" x14ac:dyDescent="0.2">
      <c r="DU58" s="243"/>
    </row>
    <row r="59" spans="120:125" ht="13.2" x14ac:dyDescent="0.2"/>
    <row r="60" spans="120:125" ht="13.2" x14ac:dyDescent="0.2"/>
    <row r="61" spans="120:125" ht="13.2" x14ac:dyDescent="0.2"/>
    <row r="62" spans="120:125" ht="13.2" x14ac:dyDescent="0.2"/>
    <row r="63" spans="120:125" ht="13.2" x14ac:dyDescent="0.2">
      <c r="DU63" s="243"/>
    </row>
    <row r="64" spans="120:125" ht="13.2" x14ac:dyDescent="0.2">
      <c r="DT64" s="243"/>
      <c r="DU64" s="243"/>
    </row>
    <row r="65" spans="123:125" ht="13.2" x14ac:dyDescent="0.2"/>
    <row r="66" spans="123:125" ht="13.2" x14ac:dyDescent="0.2"/>
    <row r="67" spans="123:125" ht="13.2" x14ac:dyDescent="0.2"/>
    <row r="68" spans="123:125" ht="13.2" x14ac:dyDescent="0.2"/>
    <row r="69" spans="123:125" ht="13.2" x14ac:dyDescent="0.2">
      <c r="DS69" s="243"/>
      <c r="DT69" s="243"/>
      <c r="DU69" s="24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3"/>
    </row>
    <row r="83" spans="116:125" ht="13.2" x14ac:dyDescent="0.2">
      <c r="DM83" s="243"/>
      <c r="DN83" s="243"/>
      <c r="DO83" s="243"/>
      <c r="DP83" s="243"/>
      <c r="DQ83" s="243"/>
      <c r="DR83" s="243"/>
      <c r="DS83" s="243"/>
      <c r="DT83" s="243"/>
      <c r="DU83" s="243"/>
    </row>
    <row r="84" spans="116:125" ht="13.2" x14ac:dyDescent="0.2"/>
    <row r="85" spans="116:125" ht="13.2" x14ac:dyDescent="0.2"/>
    <row r="86" spans="116:125" ht="13.2" x14ac:dyDescent="0.2"/>
    <row r="87" spans="116:125" ht="13.2" x14ac:dyDescent="0.2"/>
    <row r="88" spans="116:125" ht="13.2" x14ac:dyDescent="0.2">
      <c r="DU88" s="24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3"/>
      <c r="DT94" s="243"/>
      <c r="DU94" s="243"/>
    </row>
    <row r="95" spans="116:125" ht="13.5" customHeight="1" x14ac:dyDescent="0.2">
      <c r="DU95" s="24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3"/>
    </row>
    <row r="102" spans="124:125" ht="13.5" customHeight="1" x14ac:dyDescent="0.2"/>
    <row r="103" spans="124:125" ht="13.5" customHeight="1" x14ac:dyDescent="0.2"/>
    <row r="104" spans="124:125" ht="13.5" customHeight="1" x14ac:dyDescent="0.2">
      <c r="DT104" s="243"/>
      <c r="DU104" s="24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3" t="s">
        <v>556</v>
      </c>
    </row>
    <row r="121" spans="125:125" ht="13.5" hidden="1" customHeight="1" x14ac:dyDescent="0.2">
      <c r="DU121" s="243"/>
    </row>
  </sheetData>
  <sheetProtection algorithmName="SHA-512" hashValue="LkIpaT9/wcAmSqnlxsAQSvxkuNiwcclTO8L9Kk7fn/5oXd8ed94NYkHFpj2VwOg0+fpnxnxFVrEu9eT7aVjNaw==" saltValue="cpTYRtZmlWkUbqPVtF4a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BI95" sqref="BI95"/>
    </sheetView>
  </sheetViews>
  <sheetFormatPr defaultColWidth="0" defaultRowHeight="13.5" customHeight="1" zeroHeight="1" x14ac:dyDescent="0.2"/>
  <cols>
    <col min="1" max="125" width="2.44140625" style="244" customWidth="1"/>
    <col min="126" max="142" width="0" style="243" hidden="1" customWidth="1"/>
    <col min="143" max="16384" width="9" style="243" hidden="1"/>
  </cols>
  <sheetData>
    <row r="1" spans="1:125"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ht="13.2" x14ac:dyDescent="0.2">
      <c r="B2" s="243"/>
      <c r="T2" s="243"/>
    </row>
    <row r="3" spans="1:125"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3"/>
      <c r="G33" s="243"/>
      <c r="I33" s="243"/>
    </row>
    <row r="34" spans="2:125" ht="13.2" x14ac:dyDescent="0.2">
      <c r="C34" s="243"/>
      <c r="P34" s="243"/>
      <c r="R34" s="243"/>
      <c r="U34" s="243"/>
    </row>
    <row r="35" spans="2:125" ht="13.2" x14ac:dyDescent="0.2">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ht="13.2" x14ac:dyDescent="0.2">
      <c r="F36" s="243"/>
      <c r="H36" s="243"/>
      <c r="J36" s="243"/>
      <c r="K36" s="243"/>
      <c r="L36" s="243"/>
      <c r="M36" s="243"/>
      <c r="N36" s="243"/>
      <c r="O36" s="243"/>
      <c r="Q36" s="243"/>
      <c r="S36" s="243"/>
      <c r="V36" s="243"/>
    </row>
    <row r="37" spans="2:125" ht="13.2" x14ac:dyDescent="0.2"/>
    <row r="38" spans="2:125" ht="13.2" x14ac:dyDescent="0.2"/>
    <row r="39" spans="2:125" ht="13.2" x14ac:dyDescent="0.2"/>
    <row r="40" spans="2:125" ht="13.2" x14ac:dyDescent="0.2">
      <c r="U40" s="243"/>
    </row>
    <row r="41" spans="2:125" ht="13.2" x14ac:dyDescent="0.2">
      <c r="R41" s="243"/>
    </row>
    <row r="42" spans="2:125" ht="13.2" x14ac:dyDescent="0.2">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ht="13.2" x14ac:dyDescent="0.2">
      <c r="Q43" s="243"/>
      <c r="S43" s="243"/>
      <c r="V43" s="24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4" t="s">
        <v>557</v>
      </c>
    </row>
  </sheetData>
  <sheetProtection algorithmName="SHA-512" hashValue="5DnjOL81Qk/HMmzNGAzrResMcwY1zbZhFmiNhBjFt+r1vUSL9ONt93JdCqLZcSr+wFockAa9KdNFL62RenAfvQ==" saltValue="YebLMTapy2OYBEe83SzHe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8"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162" t="s">
        <v>3</v>
      </c>
      <c r="D47" s="1162"/>
      <c r="E47" s="1163"/>
      <c r="F47" s="11">
        <v>7.63</v>
      </c>
      <c r="G47" s="12">
        <v>6.33</v>
      </c>
      <c r="H47" s="12">
        <v>7.06</v>
      </c>
      <c r="I47" s="12">
        <v>6.84</v>
      </c>
      <c r="J47" s="13">
        <v>8.4600000000000009</v>
      </c>
    </row>
    <row r="48" spans="2:10" ht="57.75" customHeight="1" x14ac:dyDescent="0.2">
      <c r="B48" s="14"/>
      <c r="C48" s="1164" t="s">
        <v>4</v>
      </c>
      <c r="D48" s="1164"/>
      <c r="E48" s="1165"/>
      <c r="F48" s="15">
        <v>2.06</v>
      </c>
      <c r="G48" s="16">
        <v>2.98</v>
      </c>
      <c r="H48" s="16">
        <v>3.56</v>
      </c>
      <c r="I48" s="16">
        <v>3.87</v>
      </c>
      <c r="J48" s="17">
        <v>8.94</v>
      </c>
    </row>
    <row r="49" spans="2:10" ht="57.75" customHeight="1" thickBot="1" x14ac:dyDescent="0.25">
      <c r="B49" s="18"/>
      <c r="C49" s="1166" t="s">
        <v>5</v>
      </c>
      <c r="D49" s="1166"/>
      <c r="E49" s="1167"/>
      <c r="F49" s="19" t="s">
        <v>563</v>
      </c>
      <c r="G49" s="20" t="s">
        <v>564</v>
      </c>
      <c r="H49" s="20">
        <v>1.27</v>
      </c>
      <c r="I49" s="20">
        <v>0.42</v>
      </c>
      <c r="J49" s="21">
        <v>7.06</v>
      </c>
    </row>
    <row r="50" spans="2:10" ht="13.2" x14ac:dyDescent="0.2"/>
  </sheetData>
  <sheetProtection algorithmName="SHA-512" hashValue="2Unqdhyi4KU589nReotNaKy54x8SUjM+x2GcwRr6IzcKGouvDhHpJYoTNS39sEHSf/UWK7B15cn17GeZIEpB3g==" saltValue="e4VBK07WZcikzEx3L0Ke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　久美</dc:creator>
  <cp:lastModifiedBy> </cp:lastModifiedBy>
  <cp:lastPrinted>2023-03-25T06:07:16Z</cp:lastPrinted>
  <dcterms:created xsi:type="dcterms:W3CDTF">2023-10-13T08:47:58Z</dcterms:created>
  <dcterms:modified xsi:type="dcterms:W3CDTF">2023-10-13T08:47:59Z</dcterms:modified>
</cp:coreProperties>
</file>