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３年度決算\04 ②10月公表分（追加分）\05 HPアップ用データ\"/>
    </mc:Choice>
  </mc:AlternateContent>
  <xr:revisionPtr revIDLastSave="0" documentId="13_ncr:1_{6B1D7C8C-A476-46F8-8B0D-C467B2A004ED}" xr6:coauthVersionLast="36" xr6:coauthVersionMax="36" xr10:uidLastSave="{00000000-0000-0000-0000-000000000000}"/>
  <bookViews>
    <workbookView xWindow="0" yWindow="0" windowWidth="23040" windowHeight="9108" xr2:uid="{00000000-000D-0000-FFFF-FFFF00000000}"/>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C36" i="10"/>
  <c r="BE35" i="10"/>
  <c r="C35" i="10"/>
  <c r="BE34" i="10"/>
  <c r="U34" i="10"/>
  <c r="U35" i="10" s="1"/>
  <c r="U36" i="10" s="1"/>
  <c r="C34" i="10"/>
  <c r="AM34" i="10" l="1"/>
  <c r="AM35" i="10" s="1"/>
  <c r="BW34" i="10"/>
  <c r="BW35" i="10" s="1"/>
  <c r="BW36" i="10" s="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alcChain>
</file>

<file path=xl/sharedStrings.xml><?xml version="1.0" encoding="utf-8"?>
<sst xmlns="http://schemas.openxmlformats.org/spreadsheetml/2006/main" count="1082" uniqueCount="599">
  <si>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</si>
  <si>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</si>
  <si>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</si>
  <si>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</si>
  <si>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</si>
  <si>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</si>
  <si>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</si>
  <si>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</si>
  <si>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</si>
  <si>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</si>
  <si>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</si>
  <si>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</si>
  <si>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</si>
  <si>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</si>
  <si>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</si>
  <si>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</si>
  <si>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</si>
  <si>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</si>
  <si>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</si>
  <si>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</si>
  <si>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</si>
  <si>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</si>
  <si>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</si>
  <si>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</si>
  <si>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</si>
  <si>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</si>
  <si>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</si>
  <si>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</si>
  <si>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</si>
  <si>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</si>
  <si>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</si>
  <si>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</si>
  <si>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</si>
  <si>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</si>
  <si>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</si>
  <si>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</si>
  <si>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</si>
  <si>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</si>
  <si>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</si>
  <si>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</si>
  <si>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</si>
  <si>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</si>
  <si>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</si>
  <si>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</si>
  <si>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</si>
  <si>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</si>
  <si>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</si>
  <si>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</si>
  <si>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</si>
  <si>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</si>
  <si>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</si>
  <si>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</si>
  <si>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</si>
  <si>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</si>
  <si>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</si>
  <si>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</si>
  <si>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</si>
  <si>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</si>
  <si>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</si>
  <si>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</si>
  <si>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</si>
  <si>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</si>
  <si>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</si>
  <si>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</si>
  <si>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</si>
  <si>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</si>
  <si>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</si>
  <si>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</si>
  <si>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</si>
  <si>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</si>
  <si>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</si>
  <si>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</si>
  <si>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</si>
  <si>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</si>
  <si>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</si>
  <si>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</si>
  <si>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</si>
  <si>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</si>
  <si>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</si>
  <si>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</si>
  <si>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</si>
  <si>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</si>
  <si>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</si>
  <si>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</si>
  <si>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</si>
  <si>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</si>
  <si>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</si>
  <si>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</si>
  <si>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</si>
  <si>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</si>
  <si>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</si>
  <si>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</si>
  <si>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</si>
  <si>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</si>
  <si>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</si>
  <si>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</si>
  <si>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</si>
  <si>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城陽市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</si>
  <si>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</si>
  <si>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</si>
  <si>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</si>
  <si>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</si>
  <si>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</si>
  <si>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</si>
  <si>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</si>
  <si>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</si>
  <si>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</si>
  <si>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</si>
  <si>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</si>
  <si>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</si>
  <si>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</si>
  <si>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</si>
  <si>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</si>
  <si>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</si>
  <si>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</si>
  <si>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</si>
  <si>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</si>
  <si>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</si>
  <si>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</si>
  <si>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</si>
  <si>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</si>
  <si>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</si>
  <si>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</si>
  <si>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</si>
  <si>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</si>
  <si>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</si>
  <si>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</si>
  <si>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</si>
  <si>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</si>
  <si>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</si>
  <si>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</si>
  <si>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</si>
  <si>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</si>
  <si>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</si>
  <si>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</si>
  <si>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</si>
  <si>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</si>
  <si>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</si>
  <si>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</si>
  <si>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</si>
  <si>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</si>
  <si>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</si>
  <si>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</si>
  <si>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</si>
  <si>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</si>
  <si>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</si>
  <si>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</si>
  <si>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</si>
  <si>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</si>
  <si>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</si>
  <si>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</si>
  <si>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</si>
  <si>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</si>
  <si>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</si>
  <si>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</si>
  <si>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</si>
  <si>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</si>
  <si>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</si>
  <si>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</si>
  <si>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</si>
  <si>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</si>
  <si>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</si>
  <si>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</si>
  <si>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</si>
  <si>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</si>
  <si>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</si>
  <si>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</si>
  <si>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</si>
  <si>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</si>
  <si>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</si>
  <si>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</si>
  <si>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</si>
  <si>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</si>
  <si>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</si>
  <si>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</si>
  <si>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</si>
  <si>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</si>
  <si>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</si>
  <si>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</si>
  <si>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</si>
  <si>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</si>
  <si>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</si>
  <si>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</si>
  <si>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</si>
  <si>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</si>
  <si>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</si>
  <si>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</si>
  <si>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</si>
  <si>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</si>
  <si>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</si>
  <si>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</si>
  <si>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</si>
  <si>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</si>
  <si>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</si>
  <si>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</si>
  <si>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</si>
  <si>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</si>
  <si>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</si>
  <si>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</si>
  <si>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</si>
  <si>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</si>
  <si>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</si>
  <si>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</si>
  <si>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</si>
  <si>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</si>
  <si>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</si>
  <si>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</si>
  <si>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</si>
  <si>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</si>
  <si>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</si>
  <si>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</si>
  <si>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</si>
  <si>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</si>
  <si>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</si>
  <si>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</si>
  <si>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京都府城陽市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</si>
  <si>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</si>
  <si>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</si>
  <si>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</si>
  <si>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</si>
  <si>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</si>
  <si>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</si>
  <si>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</si>
  <si>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</si>
  <si>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</si>
  <si>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</si>
  <si>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</si>
  <si>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</si>
  <si>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</si>
  <si>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</si>
  <si>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</si>
  <si>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</si>
  <si>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</si>
  <si>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</si>
  <si>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</si>
  <si>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</si>
  <si>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</si>
  <si>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</si>
  <si>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</si>
  <si>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</si>
  <si>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</si>
  <si>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</si>
  <si>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</si>
  <si>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</si>
  <si>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</si>
  <si>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</si>
  <si>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</si>
  <si>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</si>
  <si>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</si>
  <si>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</si>
  <si>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</si>
  <si>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</si>
  <si>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</si>
  <si>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</si>
  <si>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</si>
  <si>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</si>
  <si>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</si>
  <si>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</si>
  <si>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</si>
  <si>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</si>
  <si>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</si>
  <si>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</si>
  <si>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</si>
  <si>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</si>
  <si>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</si>
  <si>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</si>
  <si>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</si>
  <si>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</si>
  <si>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</si>
  <si>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</si>
  <si>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</si>
  <si>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</si>
  <si>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</si>
  <si>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</si>
  <si>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</si>
  <si>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</si>
  <si>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</si>
  <si>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</si>
  <si>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</si>
  <si>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</si>
  <si>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</si>
  <si>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</si>
  <si>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</si>
  <si>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</si>
  <si>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</si>
  <si>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</si>
  <si>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</si>
  <si>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</si>
  <si>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</si>
  <si>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</si>
  <si>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</si>
  <si>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</si>
  <si>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</si>
  <si>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</si>
  <si>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</si>
  <si>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</si>
  <si>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</si>
  <si>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</si>
  <si>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</si>
  <si>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</si>
  <si>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</si>
  <si>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</si>
  <si>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</si>
  <si>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</si>
  <si>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</si>
  <si>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</si>
  <si>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</si>
  <si>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</si>
  <si>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</si>
  <si>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</si>
  <si>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</si>
  <si>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</si>
  <si>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</si>
  <si>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</si>
  <si>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</si>
  <si>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</si>
  <si>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</si>
  <si>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</si>
  <si>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</si>
  <si>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</si>
  <si>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</si>
  <si>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</si>
  <si>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</si>
  <si>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</si>
  <si>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</si>
  <si>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</si>
  <si>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</si>
  <si>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</si>
  <si>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</si>
  <si>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</si>
  <si>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</si>
  <si>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</si>
  <si>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</si>
  <si>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</si>
  <si>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</si>
  <si>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</si>
  <si>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</si>
  <si>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</si>
  <si>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</si>
  <si>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</si>
  <si>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</si>
  <si>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</si>
  <si>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</si>
  <si>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</si>
  <si>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</si>
  <si>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</si>
  <si>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</si>
  <si>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</si>
  <si>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</si>
  <si>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</si>
  <si>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</si>
  <si>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</si>
  <si>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</si>
  <si>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</si>
  <si>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</si>
  <si>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</si>
  <si>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</si>
  <si>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</si>
  <si>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</si>
  <si>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</si>
  <si>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</si>
  <si>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</si>
  <si>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</si>
  <si>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</si>
  <si>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</si>
  <si>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</si>
  <si>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</si>
  <si>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</si>
  <si>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</si>
  <si>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京都府城陽市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</si>
  <si>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</si>
  <si>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</si>
  <si>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</si>
  <si>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</si>
  <si>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</si>
  <si>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</si>
  <si>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</si>
  <si>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</si>
  <si>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</si>
  <si>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</si>
  <si>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</si>
  <si>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</si>
  <si>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</si>
  <si>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</si>
  <si>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</si>
  <si>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</si>
  <si>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</si>
  <si>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</si>
  <si>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</si>
  <si>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</si>
  <si>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</si>
  <si>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</si>
  <si>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</si>
  <si>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</si>
  <si>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</si>
  <si>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</si>
  <si>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</si>
  <si>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</si>
  <si>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</si>
  <si>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</si>
  <si>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</si>
  <si>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</si>
  <si>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</si>
  <si>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</si>
  <si>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</si>
  <si>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</si>
  <si>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</si>
  <si>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</si>
  <si>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</si>
  <si>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</si>
  <si>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</si>
  <si>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</si>
  <si>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</si>
  <si>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</si>
  <si>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</si>
  <si>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</si>
  <si>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</si>
  <si>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</si>
  <si>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</si>
  <si>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</si>
  <si>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</si>
  <si>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</si>
  <si>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</si>
  <si>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</si>
  <si>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</si>
  <si>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</si>
  <si>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</si>
  <si>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</si>
  <si>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</si>
  <si>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</si>
  <si>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</si>
  <si>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</si>
  <si>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</si>
  <si>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</si>
  <si>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</si>
  <si>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</si>
  <si>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</si>
  <si>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</si>
  <si>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</si>
  <si>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</si>
  <si>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</si>
  <si>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</si>
  <si>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</si>
  <si>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</si>
  <si>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</si>
  <si>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</si>
  <si>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</si>
  <si>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</si>
  <si>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</si>
  <si>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</si>
  <si>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</si>
  <si>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</si>
  <si>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</si>
  <si>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</si>
  <si>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</si>
  <si>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</si>
  <si>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</si>
  <si>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</si>
  <si>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</si>
  <si>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</si>
  <si>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</si>
  <si>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</si>
  <si>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</si>
  <si>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</si>
  <si>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</si>
  <si>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</si>
  <si>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</si>
  <si>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</si>
  <si>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</si>
  <si>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</si>
  <si>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</si>
  <si>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</si>
  <si>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</si>
  <si>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</si>
  <si>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</si>
  <si>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</si>
  <si>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</si>
  <si>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</si>
  <si>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</si>
  <si>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</si>
  <si>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</si>
  <si>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</si>
  <si>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</si>
  <si>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</si>
  <si>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</si>
  <si>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</si>
  <si>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</si>
  <si>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</si>
  <si>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</si>
  <si>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</si>
  <si>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</si>
  <si>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</si>
  <si>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</si>
  <si>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</si>
  <si>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</si>
  <si>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</si>
  <si>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</si>
  <si>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</si>
  <si>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</si>
  <si>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</si>
  <si>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</si>
  <si>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</si>
  <si>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</si>
  <si>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</si>
  <si>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</si>
  <si>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</si>
  <si>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</si>
  <si>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</si>
  <si>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</si>
  <si>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</si>
  <si>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</si>
  <si>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</si>
  <si>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</si>
  <si>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</si>
  <si>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</si>
  <si>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</si>
  <si>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</si>
  <si>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</si>
  <si>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</si>
  <si>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</si>
  <si>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</si>
  <si>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</si>
  <si>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</si>
  <si>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</si>
  <si>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</si>
  <si>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</si>
  <si>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</si>
  <si>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</si>
  <si>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</si>
  <si>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</si>
  <si>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</si>
  <si>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</si>
  <si>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</si>
  <si>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</si>
  <si>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</si>
  <si>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</si>
  <si>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</si>
  <si>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</si>
  <si>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</si>
  <si>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</si>
  <si>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</si>
  <si>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</si>
  <si>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</si>
  <si>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</si>
  <si>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</si>
  <si>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</si>
  <si>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</si>
  <si>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</si>
  <si>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</si>
  <si>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</si>
  <si>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39.99</t>
  </si>
  <si>
    <t>▲ 1.54</t>
  </si>
  <si>
    <t>水道事業会計</t>
  </si>
  <si>
    <t>介護保険事業特別会計</t>
  </si>
  <si>
    <t>一般会計</t>
  </si>
  <si>
    <t>国民健康保険事業特別会計</t>
  </si>
  <si>
    <t>後期高齢者医療特別会計</t>
  </si>
  <si>
    <t>公共下水道事業会計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</si>
  <si>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</si>
  <si>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</si>
  <si>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</si>
  <si>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</si>
  <si>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</si>
  <si>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</si>
  <si>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</si>
  <si>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</si>
  <si>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</si>
  <si>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城南衛生管理組合</t>
  </si>
  <si>
    <t>京都府後期高齢者医療広域連合（一般会計）</t>
  </si>
  <si>
    <t>京都府後期高齢者医療広域連合（特別会計）</t>
  </si>
  <si>
    <t>淀川・木津川水防事務組合（一般会計）</t>
  </si>
  <si>
    <t>京都府自治会館管理組合（一般会計）</t>
  </si>
  <si>
    <t>京都地方税機構（一般会計）</t>
  </si>
  <si>
    <t>城陽市民余暇活動センター</t>
  </si>
  <si>
    <t>サンガタウン城陽</t>
  </si>
  <si>
    <t>城南土地開発公社</t>
  </si>
  <si>
    <t>城陽山砂利採取地整備公社</t>
  </si>
  <si>
    <t>-</t>
    <phoneticPr fontId="2"/>
  </si>
  <si>
    <t>-</t>
    <phoneticPr fontId="2"/>
  </si>
  <si>
    <t>〇</t>
    <phoneticPr fontId="2"/>
  </si>
  <si>
    <t>未来まちづくり基金</t>
    <rPh sb="0" eb="2">
      <t>ミライ</t>
    </rPh>
    <rPh sb="7" eb="9">
      <t>キキン</t>
    </rPh>
    <phoneticPr fontId="2"/>
  </si>
  <si>
    <t>山砂利採取跡地及び周辺公共施設整備基金</t>
    <rPh sb="0" eb="1">
      <t>ヤマ</t>
    </rPh>
    <rPh sb="1" eb="3">
      <t>ジャリ</t>
    </rPh>
    <rPh sb="3" eb="5">
      <t>サイシュ</t>
    </rPh>
    <rPh sb="5" eb="7">
      <t>アトチ</t>
    </rPh>
    <rPh sb="7" eb="8">
      <t>オヨ</t>
    </rPh>
    <rPh sb="9" eb="11">
      <t>シュウヘン</t>
    </rPh>
    <rPh sb="11" eb="13">
      <t>コウキョウ</t>
    </rPh>
    <rPh sb="13" eb="15">
      <t>シセツ</t>
    </rPh>
    <rPh sb="15" eb="17">
      <t>セイビ</t>
    </rPh>
    <rPh sb="17" eb="19">
      <t>キキン</t>
    </rPh>
    <phoneticPr fontId="2"/>
  </si>
  <si>
    <t>職員退職手当基金</t>
    <rPh sb="0" eb="2">
      <t>ショクイン</t>
    </rPh>
    <rPh sb="2" eb="4">
      <t>タイショク</t>
    </rPh>
    <rPh sb="4" eb="6">
      <t>テアテ</t>
    </rPh>
    <rPh sb="6" eb="8">
      <t>キキン</t>
    </rPh>
    <phoneticPr fontId="2"/>
  </si>
  <si>
    <t>公共施設建設基金</t>
    <rPh sb="0" eb="2">
      <t>コウキョウ</t>
    </rPh>
    <rPh sb="2" eb="4">
      <t>シセツ</t>
    </rPh>
    <rPh sb="4" eb="6">
      <t>ケンセツ</t>
    </rPh>
    <rPh sb="6" eb="8">
      <t>キキン</t>
    </rPh>
    <phoneticPr fontId="2"/>
  </si>
  <si>
    <t>ふるさと城陽応援基金</t>
    <rPh sb="4" eb="6">
      <t>ジョウヨウ</t>
    </rPh>
    <rPh sb="6" eb="8">
      <t>オウエン</t>
    </rPh>
    <rPh sb="8" eb="10">
      <t>キキン</t>
    </rPh>
    <phoneticPr fontId="2"/>
  </si>
  <si>
    <t>-</t>
    <phoneticPr fontId="2"/>
  </si>
  <si>
    <t>※8：職員の状況については、令和3年地方公務員給与実態調査に基づいている。</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</si>
  <si>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</si>
  <si>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</si>
  <si>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</si>
  <si>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</si>
  <si>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</si>
  <si>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</si>
  <si>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新名神高速道路開通に合わせた新たなまちづくりの整備等による地方債の発行を行ったこと等により、将来負担比率の分子が微増となりましたが、普通交付税及び臨時財政対策債等の増加により分母となる標準財政規模等が増加したため、将来負担比率としては前年度から0.1ポイント良化しました。また、実質公債費比率は3年平均値で算定されるもので、平成30年度の数値が令和3年度の数値に置き換わったことにより、元利償還金等が増加したため悪化しています。
　今後も、新たなまちづくりに向けた整備や老朽化した教育施設やインフラ設備の改修・改築等により、元利償還金の増加要因が見込まれるため、緊急性や住民ニーズを的確に把握した事業を厳選し、償還額の平準化及び実質公債費比率の上昇の抑制に努めます。</t>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</si>
  <si>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</si>
  <si>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</si>
  <si>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</si>
  <si>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新名神高速道路開通に合わせた新たなまちづくりの整備等による地方債の発行を行ったこと等により、将来負担比率の分子が微増となりましたが、普通交付税及び臨時財政対策債等の増加により分母となる標準財政規模等が増加したため、将来負担比率としては前年度から0.1ポイント良化しました。
　有形固定資産減価償却率については、学校施設や体育館・プール等が高い数値となっており、対応が必要です。</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</si>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</sst>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rgb="FF000000"/>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8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0" xfId="11" applyFont="1">
      <alignment vertical="center"/>
    </xf>
    <xf numFmtId="0" fontId="20" fillId="0" borderId="12" xfId="11" applyFont="1" applyBorder="1">
      <alignment vertical="center"/>
    </xf>
    <xf numFmtId="49" fontId="20" fillId="0" borderId="0" xfId="11" applyNumberFormat="1" applyFont="1" applyFill="1">
      <alignment vertical="center"/>
    </xf>
    <xf numFmtId="0" fontId="3" fillId="0" borderId="54" xfId="11" applyFont="1" applyBorder="1" applyAlignment="1">
      <alignment vertical="center"/>
    </xf>
    <xf numFmtId="0" fontId="20" fillId="0" borderId="0"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8" fillId="0" borderId="112" xfId="12" applyFont="1" applyBorder="1" applyAlignment="1" applyProtection="1">
      <alignment horizontal="left" vertical="center" shrinkToFit="1"/>
      <protection locked="0"/>
    </xf>
    <xf numFmtId="0" fontId="38" fillId="0" borderId="113" xfId="12" applyFont="1" applyBorder="1" applyAlignment="1" applyProtection="1">
      <alignment horizontal="left" vertical="center" shrinkToFit="1"/>
      <protection locked="0"/>
    </xf>
    <xf numFmtId="0" fontId="38" fillId="0" borderId="114"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8" fillId="0" borderId="98" xfId="12" applyFont="1" applyBorder="1" applyAlignment="1" applyProtection="1">
      <alignment horizontal="left" vertical="center" shrinkToFit="1"/>
      <protection locked="0"/>
    </xf>
    <xf numFmtId="0" fontId="38" fillId="0" borderId="99" xfId="12" applyFont="1" applyBorder="1" applyAlignment="1" applyProtection="1">
      <alignment horizontal="left" vertical="center" shrinkToFit="1"/>
      <protection locked="0"/>
    </xf>
    <xf numFmtId="0" fontId="38"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8" fillId="0" borderId="112" xfId="15" applyFont="1" applyBorder="1" applyAlignment="1" applyProtection="1">
      <alignment horizontal="left" vertical="center" shrinkToFit="1"/>
      <protection locked="0"/>
    </xf>
    <xf numFmtId="0" fontId="38" fillId="0" borderId="113" xfId="15" applyFont="1" applyBorder="1" applyAlignment="1" applyProtection="1">
      <alignment horizontal="left" vertical="center" shrinkToFit="1"/>
      <protection locked="0"/>
    </xf>
    <xf numFmtId="0" fontId="38" fillId="0" borderId="114"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8" fillId="0" borderId="98" xfId="15" applyFont="1" applyBorder="1" applyAlignment="1" applyProtection="1">
      <alignment horizontal="left" vertical="center" shrinkToFit="1"/>
      <protection locked="0"/>
    </xf>
    <xf numFmtId="0" fontId="38" fillId="0" borderId="99" xfId="15" applyFont="1" applyBorder="1" applyAlignment="1" applyProtection="1">
      <alignment horizontal="left" vertical="center" shrinkToFit="1"/>
      <protection locked="0"/>
    </xf>
    <xf numFmtId="0" fontId="38"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40"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94D2EEA-D0A2-43A5-93B0-495238870F9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3644-46E5-9A06-C98C33B9F71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62174</c:v>
                </c:pt>
                <c:pt idx="1">
                  <c:v>78211</c:v>
                </c:pt>
                <c:pt idx="2">
                  <c:v>66571</c:v>
                </c:pt>
                <c:pt idx="3">
                  <c:v>50767</c:v>
                </c:pt>
                <c:pt idx="4">
                  <c:v>72401</c:v>
                </c:pt>
              </c:numCache>
            </c:numRef>
          </c:val>
          <c:smooth val="0"/>
          <c:extLst>
            <c:ext xmlns:c16="http://schemas.microsoft.com/office/drawing/2014/chart" uri="{C3380CC4-5D6E-409C-BE32-E72D297353CC}">
              <c16:uniqueId val="{00000001-3644-46E5-9A06-C98C33B9F71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0.15</c:v>
                </c:pt>
                <c:pt idx="1">
                  <c:v>0.43</c:v>
                </c:pt>
                <c:pt idx="2">
                  <c:v>0.47</c:v>
                </c:pt>
                <c:pt idx="3">
                  <c:v>0.45</c:v>
                </c:pt>
                <c:pt idx="4">
                  <c:v>0.45</c:v>
                </c:pt>
              </c:numCache>
            </c:numRef>
          </c:val>
          <c:extLst>
            <c:ext xmlns:c16="http://schemas.microsoft.com/office/drawing/2014/chart" uri="{C3380CC4-5D6E-409C-BE32-E72D297353CC}">
              <c16:uniqueId val="{00000000-DE22-47E7-99E7-90C019DA72D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45.1</c:v>
                </c:pt>
                <c:pt idx="1">
                  <c:v>4.68</c:v>
                </c:pt>
                <c:pt idx="2">
                  <c:v>2.85</c:v>
                </c:pt>
                <c:pt idx="3">
                  <c:v>3.92</c:v>
                </c:pt>
                <c:pt idx="4">
                  <c:v>5.29</c:v>
                </c:pt>
              </c:numCache>
            </c:numRef>
          </c:val>
          <c:extLst>
            <c:ext xmlns:c16="http://schemas.microsoft.com/office/drawing/2014/chart" uri="{C3380CC4-5D6E-409C-BE32-E72D297353CC}">
              <c16:uniqueId val="{00000001-DE22-47E7-99E7-90C019DA72D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52.33</c:v>
                </c:pt>
                <c:pt idx="1">
                  <c:v>-39.99</c:v>
                </c:pt>
                <c:pt idx="2">
                  <c:v>-1.54</c:v>
                </c:pt>
                <c:pt idx="3">
                  <c:v>9.34</c:v>
                </c:pt>
                <c:pt idx="4">
                  <c:v>1.52</c:v>
                </c:pt>
              </c:numCache>
            </c:numRef>
          </c:val>
          <c:smooth val="0"/>
          <c:extLst>
            <c:ext xmlns:c16="http://schemas.microsoft.com/office/drawing/2014/chart" uri="{C3380CC4-5D6E-409C-BE32-E72D297353CC}">
              <c16:uniqueId val="{00000002-DE22-47E7-99E7-90C019DA72D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9E7-4BB4-963C-D3E97AD0A40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9E7-4BB4-963C-D3E97AD0A40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9E7-4BB4-963C-D3E97AD0A40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9E7-4BB4-963C-D3E97AD0A40F}"/>
            </c:ext>
          </c:extLst>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C9E7-4BB4-963C-D3E97AD0A40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0.17</c:v>
                </c:pt>
                <c:pt idx="2">
                  <c:v>#N/A</c:v>
                </c:pt>
                <c:pt idx="3">
                  <c:v>0.18</c:v>
                </c:pt>
                <c:pt idx="4">
                  <c:v>#N/A</c:v>
                </c:pt>
                <c:pt idx="5">
                  <c:v>0.17</c:v>
                </c:pt>
                <c:pt idx="6">
                  <c:v>#N/A</c:v>
                </c:pt>
                <c:pt idx="7">
                  <c:v>0.18</c:v>
                </c:pt>
                <c:pt idx="8">
                  <c:v>#N/A</c:v>
                </c:pt>
                <c:pt idx="9">
                  <c:v>0.17</c:v>
                </c:pt>
              </c:numCache>
            </c:numRef>
          </c:val>
          <c:extLst>
            <c:ext xmlns:c16="http://schemas.microsoft.com/office/drawing/2014/chart" uri="{C3380CC4-5D6E-409C-BE32-E72D297353CC}">
              <c16:uniqueId val="{00000005-C9E7-4BB4-963C-D3E97AD0A40F}"/>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1.82</c:v>
                </c:pt>
                <c:pt idx="2">
                  <c:v>#N/A</c:v>
                </c:pt>
                <c:pt idx="3">
                  <c:v>0.84</c:v>
                </c:pt>
                <c:pt idx="4">
                  <c:v>#N/A</c:v>
                </c:pt>
                <c:pt idx="5">
                  <c:v>0.38</c:v>
                </c:pt>
                <c:pt idx="6">
                  <c:v>#N/A</c:v>
                </c:pt>
                <c:pt idx="7">
                  <c:v>0.14000000000000001</c:v>
                </c:pt>
                <c:pt idx="8">
                  <c:v>#N/A</c:v>
                </c:pt>
                <c:pt idx="9">
                  <c:v>0.35</c:v>
                </c:pt>
              </c:numCache>
            </c:numRef>
          </c:val>
          <c:extLst>
            <c:ext xmlns:c16="http://schemas.microsoft.com/office/drawing/2014/chart" uri="{C3380CC4-5D6E-409C-BE32-E72D297353CC}">
              <c16:uniqueId val="{00000006-C9E7-4BB4-963C-D3E97AD0A40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0.14000000000000001</c:v>
                </c:pt>
                <c:pt idx="2">
                  <c:v>#N/A</c:v>
                </c:pt>
                <c:pt idx="3">
                  <c:v>0.42</c:v>
                </c:pt>
                <c:pt idx="4">
                  <c:v>#N/A</c:v>
                </c:pt>
                <c:pt idx="5">
                  <c:v>0.46</c:v>
                </c:pt>
                <c:pt idx="6">
                  <c:v>#N/A</c:v>
                </c:pt>
                <c:pt idx="7">
                  <c:v>0.45</c:v>
                </c:pt>
                <c:pt idx="8">
                  <c:v>#N/A</c:v>
                </c:pt>
                <c:pt idx="9">
                  <c:v>0.44</c:v>
                </c:pt>
              </c:numCache>
            </c:numRef>
          </c:val>
          <c:extLst>
            <c:ext xmlns:c16="http://schemas.microsoft.com/office/drawing/2014/chart" uri="{C3380CC4-5D6E-409C-BE32-E72D297353CC}">
              <c16:uniqueId val="{00000007-C9E7-4BB4-963C-D3E97AD0A40F}"/>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2.56</c:v>
                </c:pt>
                <c:pt idx="2">
                  <c:v>#N/A</c:v>
                </c:pt>
                <c:pt idx="3">
                  <c:v>2.37</c:v>
                </c:pt>
                <c:pt idx="4">
                  <c:v>#N/A</c:v>
                </c:pt>
                <c:pt idx="5">
                  <c:v>1.79</c:v>
                </c:pt>
                <c:pt idx="6">
                  <c:v>#N/A</c:v>
                </c:pt>
                <c:pt idx="7">
                  <c:v>0.88</c:v>
                </c:pt>
                <c:pt idx="8">
                  <c:v>#N/A</c:v>
                </c:pt>
                <c:pt idx="9">
                  <c:v>0.67</c:v>
                </c:pt>
              </c:numCache>
            </c:numRef>
          </c:val>
          <c:extLst>
            <c:ext xmlns:c16="http://schemas.microsoft.com/office/drawing/2014/chart" uri="{C3380CC4-5D6E-409C-BE32-E72D297353CC}">
              <c16:uniqueId val="{00000008-C9E7-4BB4-963C-D3E97AD0A40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8.77</c:v>
                </c:pt>
                <c:pt idx="2">
                  <c:v>#N/A</c:v>
                </c:pt>
                <c:pt idx="3">
                  <c:v>10.37</c:v>
                </c:pt>
                <c:pt idx="4">
                  <c:v>#N/A</c:v>
                </c:pt>
                <c:pt idx="5">
                  <c:v>13.14</c:v>
                </c:pt>
                <c:pt idx="6">
                  <c:v>#N/A</c:v>
                </c:pt>
                <c:pt idx="7">
                  <c:v>14.36</c:v>
                </c:pt>
                <c:pt idx="8">
                  <c:v>#N/A</c:v>
                </c:pt>
                <c:pt idx="9">
                  <c:v>12.47</c:v>
                </c:pt>
              </c:numCache>
            </c:numRef>
          </c:val>
          <c:extLst>
            <c:ext xmlns:c16="http://schemas.microsoft.com/office/drawing/2014/chart" uri="{C3380CC4-5D6E-409C-BE32-E72D297353CC}">
              <c16:uniqueId val="{00000009-C9E7-4BB4-963C-D3E97AD0A40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2616</c:v>
                </c:pt>
                <c:pt idx="5">
                  <c:v>2668</c:v>
                </c:pt>
                <c:pt idx="8">
                  <c:v>2405</c:v>
                </c:pt>
                <c:pt idx="11">
                  <c:v>2684</c:v>
                </c:pt>
                <c:pt idx="14">
                  <c:v>2638</c:v>
                </c:pt>
              </c:numCache>
            </c:numRef>
          </c:val>
          <c:extLst>
            <c:ext xmlns:c16="http://schemas.microsoft.com/office/drawing/2014/chart" uri="{C3380CC4-5D6E-409C-BE32-E72D297353CC}">
              <c16:uniqueId val="{00000000-18C7-44F3-AC47-494FF5DB4AF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8C7-44F3-AC47-494FF5DB4AF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73</c:v>
                </c:pt>
                <c:pt idx="3">
                  <c:v>471</c:v>
                </c:pt>
                <c:pt idx="6">
                  <c:v>474</c:v>
                </c:pt>
                <c:pt idx="9">
                  <c:v>477</c:v>
                </c:pt>
                <c:pt idx="12">
                  <c:v>470</c:v>
                </c:pt>
              </c:numCache>
            </c:numRef>
          </c:val>
          <c:extLst>
            <c:ext xmlns:c16="http://schemas.microsoft.com/office/drawing/2014/chart" uri="{C3380CC4-5D6E-409C-BE32-E72D297353CC}">
              <c16:uniqueId val="{00000002-18C7-44F3-AC47-494FF5DB4AF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90</c:v>
                </c:pt>
                <c:pt idx="3">
                  <c:v>109</c:v>
                </c:pt>
                <c:pt idx="6">
                  <c:v>103</c:v>
                </c:pt>
                <c:pt idx="9">
                  <c:v>147</c:v>
                </c:pt>
                <c:pt idx="12">
                  <c:v>126</c:v>
                </c:pt>
              </c:numCache>
            </c:numRef>
          </c:val>
          <c:extLst>
            <c:ext xmlns:c16="http://schemas.microsoft.com/office/drawing/2014/chart" uri="{C3380CC4-5D6E-409C-BE32-E72D297353CC}">
              <c16:uniqueId val="{00000003-18C7-44F3-AC47-494FF5DB4AF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605</c:v>
                </c:pt>
                <c:pt idx="3">
                  <c:v>601</c:v>
                </c:pt>
                <c:pt idx="6">
                  <c:v>601</c:v>
                </c:pt>
                <c:pt idx="9">
                  <c:v>574</c:v>
                </c:pt>
                <c:pt idx="12">
                  <c:v>563</c:v>
                </c:pt>
              </c:numCache>
            </c:numRef>
          </c:val>
          <c:extLst>
            <c:ext xmlns:c16="http://schemas.microsoft.com/office/drawing/2014/chart" uri="{C3380CC4-5D6E-409C-BE32-E72D297353CC}">
              <c16:uniqueId val="{00000004-18C7-44F3-AC47-494FF5DB4AF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C7-44F3-AC47-494FF5DB4AF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8C7-44F3-AC47-494FF5DB4AF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2949</c:v>
                </c:pt>
                <c:pt idx="3">
                  <c:v>2585</c:v>
                </c:pt>
                <c:pt idx="6">
                  <c:v>2693</c:v>
                </c:pt>
                <c:pt idx="9">
                  <c:v>2780</c:v>
                </c:pt>
                <c:pt idx="12">
                  <c:v>2809</c:v>
                </c:pt>
              </c:numCache>
            </c:numRef>
          </c:val>
          <c:extLst>
            <c:ext xmlns:c16="http://schemas.microsoft.com/office/drawing/2014/chart" uri="{C3380CC4-5D6E-409C-BE32-E72D297353CC}">
              <c16:uniqueId val="{00000007-18C7-44F3-AC47-494FF5DB4AF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1101</c:v>
                </c:pt>
                <c:pt idx="2">
                  <c:v>#N/A</c:v>
                </c:pt>
                <c:pt idx="3">
                  <c:v>#N/A</c:v>
                </c:pt>
                <c:pt idx="4">
                  <c:v>1098</c:v>
                </c:pt>
                <c:pt idx="5">
                  <c:v>#N/A</c:v>
                </c:pt>
                <c:pt idx="6">
                  <c:v>#N/A</c:v>
                </c:pt>
                <c:pt idx="7">
                  <c:v>1466</c:v>
                </c:pt>
                <c:pt idx="8">
                  <c:v>#N/A</c:v>
                </c:pt>
                <c:pt idx="9">
                  <c:v>#N/A</c:v>
                </c:pt>
                <c:pt idx="10">
                  <c:v>1294</c:v>
                </c:pt>
                <c:pt idx="11">
                  <c:v>#N/A</c:v>
                </c:pt>
                <c:pt idx="12">
                  <c:v>#N/A</c:v>
                </c:pt>
                <c:pt idx="13">
                  <c:v>1330</c:v>
                </c:pt>
                <c:pt idx="14">
                  <c:v>#N/A</c:v>
                </c:pt>
              </c:numCache>
            </c:numRef>
          </c:val>
          <c:smooth val="0"/>
          <c:extLst>
            <c:ext xmlns:c16="http://schemas.microsoft.com/office/drawing/2014/chart" uri="{C3380CC4-5D6E-409C-BE32-E72D297353CC}">
              <c16:uniqueId val="{00000008-18C7-44F3-AC47-494FF5DB4AF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29308</c:v>
                </c:pt>
                <c:pt idx="5">
                  <c:v>28831</c:v>
                </c:pt>
                <c:pt idx="8">
                  <c:v>28633</c:v>
                </c:pt>
                <c:pt idx="11">
                  <c:v>29441</c:v>
                </c:pt>
                <c:pt idx="14">
                  <c:v>29231</c:v>
                </c:pt>
              </c:numCache>
            </c:numRef>
          </c:val>
          <c:extLst>
            <c:ext xmlns:c16="http://schemas.microsoft.com/office/drawing/2014/chart" uri="{C3380CC4-5D6E-409C-BE32-E72D297353CC}">
              <c16:uniqueId val="{00000000-2FE7-4CEF-86E7-4EACEECD47E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5478</c:v>
                </c:pt>
                <c:pt idx="5">
                  <c:v>5771</c:v>
                </c:pt>
                <c:pt idx="8">
                  <c:v>5977</c:v>
                </c:pt>
                <c:pt idx="11">
                  <c:v>5190</c:v>
                </c:pt>
                <c:pt idx="14">
                  <c:v>5020</c:v>
                </c:pt>
              </c:numCache>
            </c:numRef>
          </c:val>
          <c:extLst>
            <c:ext xmlns:c16="http://schemas.microsoft.com/office/drawing/2014/chart" uri="{C3380CC4-5D6E-409C-BE32-E72D297353CC}">
              <c16:uniqueId val="{00000001-2FE7-4CEF-86E7-4EACEECD47E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10219</c:v>
                </c:pt>
                <c:pt idx="5">
                  <c:v>8883</c:v>
                </c:pt>
                <c:pt idx="8">
                  <c:v>8096</c:v>
                </c:pt>
                <c:pt idx="11">
                  <c:v>8191</c:v>
                </c:pt>
                <c:pt idx="14">
                  <c:v>8644</c:v>
                </c:pt>
              </c:numCache>
            </c:numRef>
          </c:val>
          <c:extLst>
            <c:ext xmlns:c16="http://schemas.microsoft.com/office/drawing/2014/chart" uri="{C3380CC4-5D6E-409C-BE32-E72D297353CC}">
              <c16:uniqueId val="{00000002-2FE7-4CEF-86E7-4EACEECD47E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FE7-4CEF-86E7-4EACEECD47E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FE7-4CEF-86E7-4EACEECD47E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FE7-4CEF-86E7-4EACEECD47E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2238</c:v>
                </c:pt>
                <c:pt idx="3">
                  <c:v>2052</c:v>
                </c:pt>
                <c:pt idx="6">
                  <c:v>2030</c:v>
                </c:pt>
                <c:pt idx="9">
                  <c:v>2135</c:v>
                </c:pt>
                <c:pt idx="12">
                  <c:v>2159</c:v>
                </c:pt>
              </c:numCache>
            </c:numRef>
          </c:val>
          <c:extLst>
            <c:ext xmlns:c16="http://schemas.microsoft.com/office/drawing/2014/chart" uri="{C3380CC4-5D6E-409C-BE32-E72D297353CC}">
              <c16:uniqueId val="{00000006-2FE7-4CEF-86E7-4EACEECD47E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1603</c:v>
                </c:pt>
                <c:pt idx="3">
                  <c:v>1530</c:v>
                </c:pt>
                <c:pt idx="6">
                  <c:v>1512</c:v>
                </c:pt>
                <c:pt idx="9">
                  <c:v>1367</c:v>
                </c:pt>
                <c:pt idx="12">
                  <c:v>1298</c:v>
                </c:pt>
              </c:numCache>
            </c:numRef>
          </c:val>
          <c:extLst>
            <c:ext xmlns:c16="http://schemas.microsoft.com/office/drawing/2014/chart" uri="{C3380CC4-5D6E-409C-BE32-E72D297353CC}">
              <c16:uniqueId val="{00000007-2FE7-4CEF-86E7-4EACEECD47E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5593</c:v>
                </c:pt>
                <c:pt idx="3">
                  <c:v>4700</c:v>
                </c:pt>
                <c:pt idx="6">
                  <c:v>4149</c:v>
                </c:pt>
                <c:pt idx="9">
                  <c:v>4537</c:v>
                </c:pt>
                <c:pt idx="12">
                  <c:v>4673</c:v>
                </c:pt>
              </c:numCache>
            </c:numRef>
          </c:val>
          <c:extLst>
            <c:ext xmlns:c16="http://schemas.microsoft.com/office/drawing/2014/chart" uri="{C3380CC4-5D6E-409C-BE32-E72D297353CC}">
              <c16:uniqueId val="{00000008-2FE7-4CEF-86E7-4EACEECD47E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12968</c:v>
                </c:pt>
                <c:pt idx="3">
                  <c:v>10225</c:v>
                </c:pt>
                <c:pt idx="6">
                  <c:v>9752</c:v>
                </c:pt>
                <c:pt idx="9">
                  <c:v>9279</c:v>
                </c:pt>
                <c:pt idx="12">
                  <c:v>9252</c:v>
                </c:pt>
              </c:numCache>
            </c:numRef>
          </c:val>
          <c:extLst>
            <c:ext xmlns:c16="http://schemas.microsoft.com/office/drawing/2014/chart" uri="{C3380CC4-5D6E-409C-BE32-E72D297353CC}">
              <c16:uniqueId val="{00000009-2FE7-4CEF-86E7-4EACEECD47E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36790</c:v>
                </c:pt>
                <c:pt idx="3">
                  <c:v>37931</c:v>
                </c:pt>
                <c:pt idx="6">
                  <c:v>39792</c:v>
                </c:pt>
                <c:pt idx="9">
                  <c:v>40252</c:v>
                </c:pt>
                <c:pt idx="12">
                  <c:v>40880</c:v>
                </c:pt>
              </c:numCache>
            </c:numRef>
          </c:val>
          <c:extLst>
            <c:ext xmlns:c16="http://schemas.microsoft.com/office/drawing/2014/chart" uri="{C3380CC4-5D6E-409C-BE32-E72D297353CC}">
              <c16:uniqueId val="{0000000A-2FE7-4CEF-86E7-4EACEECD47E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14188</c:v>
                </c:pt>
                <c:pt idx="2">
                  <c:v>#N/A</c:v>
                </c:pt>
                <c:pt idx="3">
                  <c:v>#N/A</c:v>
                </c:pt>
                <c:pt idx="4">
                  <c:v>12954</c:v>
                </c:pt>
                <c:pt idx="5">
                  <c:v>#N/A</c:v>
                </c:pt>
                <c:pt idx="6">
                  <c:v>#N/A</c:v>
                </c:pt>
                <c:pt idx="7">
                  <c:v>14528</c:v>
                </c:pt>
                <c:pt idx="8">
                  <c:v>#N/A</c:v>
                </c:pt>
                <c:pt idx="9">
                  <c:v>#N/A</c:v>
                </c:pt>
                <c:pt idx="10">
                  <c:v>14748</c:v>
                </c:pt>
                <c:pt idx="11">
                  <c:v>#N/A</c:v>
                </c:pt>
                <c:pt idx="12">
                  <c:v>#N/A</c:v>
                </c:pt>
                <c:pt idx="13">
                  <c:v>15367</c:v>
                </c:pt>
                <c:pt idx="14">
                  <c:v>#N/A</c:v>
                </c:pt>
              </c:numCache>
            </c:numRef>
          </c:val>
          <c:smooth val="0"/>
          <c:extLst>
            <c:ext xmlns:c16="http://schemas.microsoft.com/office/drawing/2014/chart" uri="{C3380CC4-5D6E-409C-BE32-E72D297353CC}">
              <c16:uniqueId val="{0000000B-2FE7-4CEF-86E7-4EACEECD47E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439</c:v>
                </c:pt>
                <c:pt idx="1">
                  <c:v>632</c:v>
                </c:pt>
                <c:pt idx="2">
                  <c:v>885</c:v>
                </c:pt>
              </c:numCache>
            </c:numRef>
          </c:val>
          <c:extLst>
            <c:ext xmlns:c16="http://schemas.microsoft.com/office/drawing/2014/chart" uri="{C3380CC4-5D6E-409C-BE32-E72D297353CC}">
              <c16:uniqueId val="{00000000-7D53-4522-BB83-C0D65AE457A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359</c:v>
                </c:pt>
              </c:numCache>
            </c:numRef>
          </c:val>
          <c:extLst>
            <c:ext xmlns:c16="http://schemas.microsoft.com/office/drawing/2014/chart" uri="{C3380CC4-5D6E-409C-BE32-E72D297353CC}">
              <c16:uniqueId val="{00000001-7D53-4522-BB83-C0D65AE457A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6155</c:v>
                </c:pt>
                <c:pt idx="1">
                  <c:v>5936</c:v>
                </c:pt>
                <c:pt idx="2">
                  <c:v>5218</c:v>
                </c:pt>
              </c:numCache>
            </c:numRef>
          </c:val>
          <c:extLst>
            <c:ext xmlns:c16="http://schemas.microsoft.com/office/drawing/2014/chart" uri="{C3380CC4-5D6E-409C-BE32-E72D297353CC}">
              <c16:uniqueId val="{00000002-7D53-4522-BB83-C0D65AE457A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{896D3838-90E6-425D-B893-5BAB581C6610}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39B-41B4-A1A7-FF5CFC0DBB8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{C1163DEB-ADB2-4681-8F06-7231871A0CBE}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39B-41B4-A1A7-FF5CFC0DBB8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{33057FFB-84DB-45A5-8EA4-929CF3265605}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39B-41B4-A1A7-FF5CFC0DBB8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{A55519F9-09FA-4D0E-BCA8-210BE6DDA19E}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39B-41B4-A1A7-FF5CFC0DBB8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{56286991-DB11-4722-9D9C-4517DD87931A}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39B-41B4-A1A7-FF5CFC0DBB8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{CE19FEF3-254F-43BA-91BD-1DF4306690B0}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39B-41B4-A1A7-FF5CFC0DBB85}"/>
                </c:ext>
              </c:extLst>
            </c:dLbl>
            <c:dLbl>
              <c:idx val="16"/>
              <c:layout>
                <c:manualLayout>
                  <c:x val="-4.1249862031829218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{0F56C23B-7675-4C14-BC8C-6B99C44E4019}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39B-41B4-A1A7-FF5CFC0DBB85}"/>
                </c:ext>
              </c:extLst>
            </c:dLbl>
            <c:dLbl>
              <c:idx val="24"/>
              <c:layout>
                <c:manualLayout>
                  <c:x val="-2.27816392686391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{566D1CDE-F4C1-496F-A8BA-DBDDD832B0A0}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39B-41B4-A1A7-FF5CFC0DBB8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{08767B7D-0AD2-459F-B8E1-1D897D357862}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39B-41B4-A1A7-FF5CFC0DBB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55.7</c:v>
                </c:pt>
                <c:pt idx="8">
                  <c:v>56.8</c:v>
                </c:pt>
                <c:pt idx="16">
                  <c:v>57.8</c:v>
                </c:pt>
                <c:pt idx="24">
                  <c:v>57.7</c:v>
                </c:pt>
                <c:pt idx="32">
                  <c:v>59.3</c:v>
                </c:pt>
              </c:numCache>
            </c:numRef>
          </c:xVal>
          <c:yVal>
            <c:numRef>
              <c:f>公会計指標分析・財政指標組合せ分析表!$BP$51:$DC$51</c:f>
              <c:numCache>
                <c:formatCode>#,##0.0;"▲ "#,##0.0</c:formatCode>
                <c:ptCount val="40"/>
                <c:pt idx="0">
                  <c:v>106.7</c:v>
                </c:pt>
                <c:pt idx="8">
                  <c:v>97.3</c:v>
                </c:pt>
                <c:pt idx="16">
                  <c:v>107.2</c:v>
                </c:pt>
                <c:pt idx="24">
                  <c:v>105.2</c:v>
                </c:pt>
                <c:pt idx="32">
                  <c:v>105.1</c:v>
                </c:pt>
              </c:numCache>
            </c:numRef>
          </c:yVal>
          <c:smooth val="0"/>
          <c:extLst>
            <c:ext xmlns:c16="http://schemas.microsoft.com/office/drawing/2014/chart" uri="{C3380CC4-5D6E-409C-BE32-E72D297353CC}">
              <c16:uniqueId val="{00000009-939B-41B4-A1A7-FF5CFC0DBB8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{83B22AB2-C903-426F-AC44-DE84E2ED8A86}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39B-41B4-A1A7-FF5CFC0DBB8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{EBC129F0-CDAC-411F-B97F-D37D50FB12E3}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39B-41B4-A1A7-FF5CFC0DBB8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{8A0C3F07-6705-49CA-B9D1-F6A424BCC6E9}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39B-41B4-A1A7-FF5CFC0DBB8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{9115D435-02CE-4029-9892-325B6D76C9D4}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39B-41B4-A1A7-FF5CFC0DBB8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{D9D658C8-9815-4550-862A-C8E81CFDCFA0}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39B-41B4-A1A7-FF5CFC0DBB8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{6E90623F-122F-45DE-882C-1656CAFF99B1}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39B-41B4-A1A7-FF5CFC0DBB8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{0BFAD3A2-5D0D-4CF0-BD81-3FBC5E8E813E}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39B-41B4-A1A7-FF5CFC0DBB8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{461D99A6-F508-4408-9913-7F02B216500F}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39B-41B4-A1A7-FF5CFC0DBB8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{5BBB8D45-9CD4-487A-9D3E-1A2C923C268E}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39B-41B4-A1A7-FF5CFC0DBB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939B-41B4-A1A7-FF5CFC0DBB85}"/>
            </c:ext>
          </c:extLst>
        </c:ser>
        <c:dLbls>
          <c:showLegendKey val="0"/>
          <c:showVal val="1"/>
          <c:showCatName val="0"/>
          <c:showSerName val="0"/>
          <c:showPercent val="0"/>
          <c:showBubbleSize val="0"/>
        </c:dLbls>
        <c:axId val="46179840"/>
        <c:axId val="46181760"/>
      </c:scatterChart>
      <c:valAx>
        <c:axId val="46179840"/>
        <c:scaling>
          <c:orientation val="maxMin"/>
          <c:max val="64"/>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096530706953748E-2"/>
                  <c:y val="-4.799089942030562E-2"/>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{7FE7EAAF-13E8-4C2C-A1C3-D52068BC6D72}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4E9-4237-90EF-19928E9DEE0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{22A23ECC-6F8F-4517-9B3B-CB560B69B129}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4E9-4237-90EF-19928E9DEE0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{848E5C77-EE2D-494B-ABC4-848869099B51}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4E9-4237-90EF-19928E9DEE0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{367D6BD9-895C-4FF0-84E5-2129AF40D288}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4E9-4237-90EF-19928E9DEE0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{AA5B9292-5E02-4977-8DDE-BCA753D1B7F5}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4E9-4237-90EF-19928E9DEE0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{9AFD910B-E594-4160-9FF7-F15958B36361}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4E9-4237-90EF-19928E9DEE0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{72628CAF-7D80-4CD4-9277-1978300A33A7}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4E9-4237-90EF-19928E9DEE08}"/>
                </c:ext>
              </c:extLst>
            </c:dLbl>
            <c:dLbl>
              <c:idx val="24"/>
              <c:layout>
                <c:manualLayout>
                  <c:x val="-1.8171803637232468E-2"/>
                  <c:y val="-7.6842394755282359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{5D5E40B7-CBDE-4D93-BB75-A0C58263E20F}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4E9-4237-90EF-19928E9DEE0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{BDE3455A-5639-49CD-83EE-F5F5D54610C1}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4E9-4237-90EF-19928E9DEE0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8.8000000000000007</c:v>
                </c:pt>
                <c:pt idx="16">
                  <c:v>9.1</c:v>
                </c:pt>
                <c:pt idx="24">
                  <c:v>9.4</c:v>
                </c:pt>
                <c:pt idx="32">
                  <c:v>9.6999999999999993</c:v>
                </c:pt>
              </c:numCache>
            </c:numRef>
          </c:xVal>
          <c:yVal>
            <c:numRef>
              <c:f>公会計指標分析・財政指標組合せ分析表!$BP$73:$DC$73</c:f>
              <c:numCache>
                <c:formatCode>#,##0.0;"▲ "#,##0.0</c:formatCode>
                <c:ptCount val="40"/>
                <c:pt idx="0">
                  <c:v>106.7</c:v>
                </c:pt>
                <c:pt idx="8">
                  <c:v>97.3</c:v>
                </c:pt>
                <c:pt idx="16">
                  <c:v>107.2</c:v>
                </c:pt>
                <c:pt idx="24">
                  <c:v>105.2</c:v>
                </c:pt>
                <c:pt idx="32">
                  <c:v>105.1</c:v>
                </c:pt>
              </c:numCache>
            </c:numRef>
          </c:yVal>
          <c:smooth val="0"/>
          <c:extLst>
            <c:ext xmlns:c16="http://schemas.microsoft.com/office/drawing/2014/chart" uri="{C3380CC4-5D6E-409C-BE32-E72D297353CC}">
              <c16:uniqueId val="{00000009-F4E9-4237-90EF-19928E9DEE0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{03833126-A03D-460B-A8F0-623AEEB9EE1D}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4E9-4237-90EF-19928E9DEE0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{52013221-FF9F-4BDA-82AF-1FF9660365CB}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4E9-4237-90EF-19928E9DEE0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{DBBD428B-BF62-4D78-BD8A-39D0C34D0989}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4E9-4237-90EF-19928E9DEE0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{47CBC724-E048-4988-86A1-5CEC39C0E196}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4E9-4237-90EF-19928E9DEE0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{45D176F2-57DE-4004-9F06-8D16B016164C}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4E9-4237-90EF-19928E9DEE08}"/>
                </c:ext>
              </c:extLst>
            </c:dLbl>
            <c:dLbl>
              <c:idx val="8"/>
              <c:layout>
                <c:manualLayout>
                  <c:x val="-3.662116105643316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{182058D7-2140-4AD2-9C2A-DE494019290C}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4E9-4237-90EF-19928E9DEE08}"/>
                </c:ext>
              </c:extLst>
            </c:dLbl>
            <c:dLbl>
              <c:idx val="16"/>
              <c:layout>
                <c:manualLayout>
                  <c:x val="-2.6647173287753057E-2"/>
                  <c:y val="-4.859025266677943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{4D19B533-7063-4626-B686-8DC92C1CE07D}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4E9-4237-90EF-19928E9DEE08}"/>
                </c:ext>
              </c:extLst>
            </c:dLbl>
            <c:dLbl>
              <c:idx val="24"/>
              <c:layout>
                <c:manualLayout>
                  <c:x val="-3.1570342725075584E-2"/>
                  <c:y val="-7.6243041508808437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{583617DE-2E89-4907-8B85-CF7710F191C8}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4E9-4237-90EF-19928E9DEE0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{CC711FCA-3ABD-4991-AA54-4672B37C28F1}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4E9-4237-90EF-19928E9DEE0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F4E9-4237-90EF-19928E9DEE08}"/>
            </c:ext>
          </c:extLst>
        </c:ser>
        <c:dLbls>
          <c:showLegendKey val="0"/>
          <c:showVal val="1"/>
          <c:showCatName val="0"/>
          <c:showSerName val="0"/>
          <c:showPercent val="0"/>
          <c:showBubbleSize val="0"/>
        </c:dLbls>
        <c:axId val="84219776"/>
        <c:axId val="84234240"/>
      </c:scatterChart>
      <c:valAx>
        <c:axId val="84219776"/>
        <c:scaling>
          <c:orientation val="maxMin"/>
          <c:max val="10"/>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12C29DC0-C1A1-4973-8AB2-05DB689B34B3}"/>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1701297-0FB7-4119-9CEC-DE783F851C9A}"/>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京都府城陽市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年度はほぼ横ばいで推移しています。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新たなまちづくりに向けた整備や老朽化した教育施設やインフラ設備の改修・改築などにより、元利償還金の増加要因が見込まれるため、緊急性や住民ニーズを的確に把握した事業を厳選し、償還額の平準化及び実質公債費比率の上昇の抑制に努め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京都府城陽市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新名神高速道路開通に合わせた新たなまちづくりの整備等による地方債の発行を行ったこと等により将来負担比率の分子が微増となりました。</a:t>
          </a:r>
        </a:p>
        <a:p>
          <a:r>
            <a:rPr kumimoji="1" lang="ja-JP" altLang="en-US" sz="1400">
              <a:latin typeface="ＭＳ ゴシック" pitchFamily="49" charset="-128"/>
              <a:ea typeface="ＭＳ ゴシック" pitchFamily="49" charset="-128"/>
            </a:rPr>
            <a:t>　ただし、将来負担比率は、普通交付税及び臨時財政対策債等の増加により分母となる標準財政規模等が増加し、前年度から</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ポイント良化し、</a:t>
          </a:r>
          <a:r>
            <a:rPr kumimoji="1" lang="en-US" altLang="ja-JP" sz="1400">
              <a:latin typeface="ＭＳ ゴシック" pitchFamily="49" charset="-128"/>
              <a:ea typeface="ＭＳ ゴシック" pitchFamily="49" charset="-128"/>
            </a:rPr>
            <a:t>105.1</a:t>
          </a:r>
          <a:r>
            <a:rPr kumimoji="1" lang="ja-JP" altLang="en-US" sz="1400">
              <a:latin typeface="ＭＳ ゴシック" pitchFamily="49" charset="-128"/>
              <a:ea typeface="ＭＳ ゴシック" pitchFamily="49" charset="-128"/>
            </a:rPr>
            <a:t>％となりました。</a:t>
          </a:r>
        </a:p>
        <a:p>
          <a:r>
            <a:rPr kumimoji="1" lang="ja-JP" altLang="en-US" sz="1400">
              <a:latin typeface="ＭＳ ゴシック" pitchFamily="49" charset="-128"/>
              <a:ea typeface="ＭＳ ゴシック" pitchFamily="49" charset="-128"/>
            </a:rPr>
            <a:t>　今後も起債事業を精査するなど、将来負担に留意した財政運営に努めます。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京都府城陽市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未来まちづくり基金や山砂利採取跡地及び周辺公共施設整備基金は、新名神高速道路の開通に合わせた都市基盤整備や東部丘陵地開発のため創設した基金で、大規模整備事業に合わせ、基金を活用してい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今後も新名神高速道路の開通や東部丘陵地の整備等、大規模事業が進む中、財政調整基金や未来まちづくり基金等について、適正な活用に努めます。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未来まちづくり基金：未来に向けたまちづくりに活用するものです。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山砂利採取跡地及び周辺公共施設整備基金：山砂利採取跡地及びその周辺の公共施設の整備を行うために活用するものです。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職員退職手当基金：職員の退職手当の支給に活用するものです。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公共施設建設基金：公共施設の建設に活用するものです。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ふるさと城陽応援基金：ふるさと納税制度による寄附金を積み立て、寄附者が指定する使途に活用するものです。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未来まちづくり基金：未来に向けたまちづくり事業として駅周辺整備事業等へ活用したため、減少しています。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山砂利採取跡地及び周辺公共施設整備基金：財団法人からの寄附（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億円）を受け、基金へ積立を行ったものの、それ以上に東部丘陵地及び東部丘陵線整備事業へ活用したことにより減少しています。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年度においては積立のみを行い、取崩を行わなかったため、増加しています。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公共施設建設基金：今後の公共施設建設に向けた業務に活用したため、減少しています。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ふるさと城陽応援基金：ふるさと納税額の増加に伴い、増加しています。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今後も適正な活用に努めます。</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年度においては、新型コロナウイルス感染症の影響による事業の変更・中止や翌年度精算となる財源の収入等により収支が良化見込みであったことから取崩しを行わなかったため、増加しています。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％程度を確保できるように努めます。</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年度は普通交付税において、臨時財政対策債の令和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年度発行可能額の一部を前倒し算入として追加交付があり、減債基金に積み立ててたため、増加しているものです。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今後、必要に応じ、取崩及び積立を行います。</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89CF3C4-C11C-4700-8E0B-C3FA1EC146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73711CA-742E-4756-9AFC-699A707E6C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B9593742-B7E4-495B-AB5D-ED9A07020C48}"/>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E8795451-2453-4A34-B5F2-F33E53A96069}"/>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25BBBC60-EC9D-4535-925E-18BC894C6938}"/>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4A71492B-44B7-42B6-B626-44574E1CF061}"/>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京都府城陽市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C6084EF-DD59-4365-ACFD-9167BD533A76}"/>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25407CC9-8823-4395-B6C6-067DDD99DCF6}"/>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FDD1AD93-BBE1-4FC0-BF6A-986827166C19}"/>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5230FFC0-2A86-4FB5-BE64-868E7979BC09}"/>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A060BA48-719A-4E9E-9341-AB53006909B6}"/>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AC0A2113-2E82-4756-B030-92C109E72947}"/>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75,274
74,551
32.71
34,275,009
33,897,570
74,771
16,714,271
40,879,738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7CAF3E3-C79B-4898-8A33-846378F437A1}"/>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1282AFA5-B919-40C2-8CAD-FFC4F28563E3}"/>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96D30FBE-5348-4D23-A339-482F04721986}"/>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4E2954D6-F4A0-4A6B-94CE-92866212B0EC}"/>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3F3ADC36-995F-46CE-B516-4092FF65ECB5}"/>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60925A2-4028-4B39-A7A1-04237589ED85}"/>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D64E67BC-BE8A-4351-B49C-3477DF05FADF}"/>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291E284-601E-44A1-AE61-4F041FD20C52}"/>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8A019C3F-02CD-4ED4-BC87-8D35EB9B9800}"/>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9D59603-4BB1-4190-BA49-720FFF5594E1}"/>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82361310-CA29-439D-93AB-98B15D44A81F}"/>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5408914E-84DE-4125-BD1B-DCC1452404AB}"/>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DB55DF7-83A7-415B-9047-8EF13850D91B}"/>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91291A2A-07D1-42BD-AA4B-71AF44569A52}"/>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6302D58E-6D27-41B4-AB97-5248774DB894}"/>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7AED4A5-B746-4CB9-9FA8-5CFB4F4A475C}"/>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E3D034C-3FA5-4683-912A-FDA5296AB1EA}"/>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4744BF-ED55-4658-BF45-916F86413F5F}"/>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6B1764A7-657A-4603-84AD-EB71761AAAF5}"/>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6012FEF7-FDD9-4351-BC2E-74CA6543263F}"/>
            </a:ext>
          </a:extLst>
        </xdr:cNvPr>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75FAC00B-93B2-4A68-A8F5-FB56C0195DB3}"/>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FF6A859-E189-43B0-BDA4-F1946C3D6084}"/>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7827E1E9-28B7-441F-A2A0-CA3EFC0873AC}"/>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8538BD34-BB11-4BE7-9917-6AA6207BE262}"/>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84EDC0DB-3161-486E-8F41-591A9DBD524A}"/>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CEB5F827-06F4-4398-9186-3C7A03228BA1}"/>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F006D5D5-02F7-45E9-A012-8D5ACECEAD69}"/>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56B72E9B-9EA9-42C0-BD7D-3D6E2250E860}"/>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C3AD17E-A93B-4E22-B00F-27E7EF9092DA}"/>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8236A040-FF7D-4762-90B8-F9285480B7FD}"/>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5CBFA663-7338-49DE-A386-5136390AEA13}"/>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32D3A48C-1AEF-4CAA-967F-321FFE53F0CA}"/>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961BA578-3B85-4967-AD41-0DDB084C8146}"/>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94AE509E-EFAB-4CE9-8137-7C8FDA9AA27E}"/>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23D69D0D-C130-40FC-BA04-92A49286962D}"/>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年度は公共施設等の建て直し等がなかったため、減価償却率は順当に推移しています。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各施設毎の減価償却率を見ると、学校施設や体育館・プール等が高い数値となっており、対応が必要です。</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4888CE5F-D2B8-4ABA-89BE-43A3D2B8A040}"/>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7CFBBC1-5DBB-48EC-AA4D-C246FD132EE4}"/>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5DD0CAFA-5316-43D3-83E2-45026AA43815}"/>
            </a:ext>
          </a:extLst>
        </xdr:cNvPr>
        <xdr:cNvSpPr txBox="1"/>
      </xdr:nvSpPr>
      <xdr:spPr>
        <a:xfrm>
          <a:off x="72151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a:extLst>
            <a:ext uri="{FF2B5EF4-FFF2-40B4-BE49-F238E27FC236}">
              <a16:creationId xmlns:a16="http://schemas.microsoft.com/office/drawing/2014/main" id="{59ADC4F3-7CD1-46E4-9B2C-20DCF24B3961}"/>
            </a:ext>
          </a:extLst>
        </xdr:cNvPr>
        <xdr:cNvCxnSpPr/>
      </xdr:nvCxnSpPr>
      <xdr:spPr>
        <a:xfrm>
          <a:off x="1127125" y="593725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a:extLst>
            <a:ext uri="{FF2B5EF4-FFF2-40B4-BE49-F238E27FC236}">
              <a16:creationId xmlns:a16="http://schemas.microsoft.com/office/drawing/2014/main" id="{1283D836-E134-4890-822E-8AEEF549EE87}"/>
            </a:ext>
          </a:extLst>
        </xdr:cNvPr>
        <xdr:cNvSpPr txBox="1"/>
      </xdr:nvSpPr>
      <xdr:spPr>
        <a:xfrm>
          <a:off x="772811" y="584725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a:extLst>
            <a:ext uri="{FF2B5EF4-FFF2-40B4-BE49-F238E27FC236}">
              <a16:creationId xmlns:a16="http://schemas.microsoft.com/office/drawing/2014/main" id="{317F8DCA-5513-477A-8617-04DE92D7103C}"/>
            </a:ext>
          </a:extLst>
        </xdr:cNvPr>
        <xdr:cNvCxnSpPr/>
      </xdr:nvCxnSpPr>
      <xdr:spPr>
        <a:xfrm>
          <a:off x="1127125" y="56749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a:extLst>
            <a:ext uri="{FF2B5EF4-FFF2-40B4-BE49-F238E27FC236}">
              <a16:creationId xmlns:a16="http://schemas.microsoft.com/office/drawing/2014/main" id="{8160EB13-945A-40F3-8EB6-3AE6BB16B972}"/>
            </a:ext>
          </a:extLst>
        </xdr:cNvPr>
        <xdr:cNvSpPr txBox="1"/>
      </xdr:nvSpPr>
      <xdr:spPr>
        <a:xfrm>
          <a:off x="772811" y="55811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a:extLst>
            <a:ext uri="{FF2B5EF4-FFF2-40B4-BE49-F238E27FC236}">
              <a16:creationId xmlns:a16="http://schemas.microsoft.com/office/drawing/2014/main" id="{60D39582-E793-4AC9-854D-C2B8A5A7164B}"/>
            </a:ext>
          </a:extLst>
        </xdr:cNvPr>
        <xdr:cNvCxnSpPr/>
      </xdr:nvCxnSpPr>
      <xdr:spPr>
        <a:xfrm>
          <a:off x="1127125" y="540893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a:extLst>
            <a:ext uri="{FF2B5EF4-FFF2-40B4-BE49-F238E27FC236}">
              <a16:creationId xmlns:a16="http://schemas.microsoft.com/office/drawing/2014/main" id="{7E2E5A78-E02D-4847-ACD8-A5DE519BAB8A}"/>
            </a:ext>
          </a:extLst>
        </xdr:cNvPr>
        <xdr:cNvSpPr txBox="1"/>
      </xdr:nvSpPr>
      <xdr:spPr>
        <a:xfrm>
          <a:off x="772811" y="53189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4E3965EF-4298-408A-B197-07D66344554A}"/>
            </a:ext>
          </a:extLst>
        </xdr:cNvPr>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D59C56C5-251E-4CE0-98B6-42976C5C30B2}"/>
            </a:ext>
          </a:extLst>
        </xdr:cNvPr>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a:extLst>
            <a:ext uri="{FF2B5EF4-FFF2-40B4-BE49-F238E27FC236}">
              <a16:creationId xmlns:a16="http://schemas.microsoft.com/office/drawing/2014/main" id="{9056C0DA-4ACE-4D88-9DEB-D3A29AEDD024}"/>
            </a:ext>
          </a:extLst>
        </xdr:cNvPr>
        <xdr:cNvCxnSpPr/>
      </xdr:nvCxnSpPr>
      <xdr:spPr>
        <a:xfrm>
          <a:off x="1127125" y="488061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a:extLst>
            <a:ext uri="{FF2B5EF4-FFF2-40B4-BE49-F238E27FC236}">
              <a16:creationId xmlns:a16="http://schemas.microsoft.com/office/drawing/2014/main" id="{36137F87-2C77-4CD0-BA83-4BC7461E52AB}"/>
            </a:ext>
          </a:extLst>
        </xdr:cNvPr>
        <xdr:cNvSpPr txBox="1"/>
      </xdr:nvSpPr>
      <xdr:spPr>
        <a:xfrm>
          <a:off x="772811" y="479061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a:extLst>
            <a:ext uri="{FF2B5EF4-FFF2-40B4-BE49-F238E27FC236}">
              <a16:creationId xmlns:a16="http://schemas.microsoft.com/office/drawing/2014/main" id="{86BBD809-FE32-4F9F-BDAE-8338933C19E3}"/>
            </a:ext>
          </a:extLst>
        </xdr:cNvPr>
        <xdr:cNvCxnSpPr/>
      </xdr:nvCxnSpPr>
      <xdr:spPr>
        <a:xfrm>
          <a:off x="1127125" y="46183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a:extLst>
            <a:ext uri="{FF2B5EF4-FFF2-40B4-BE49-F238E27FC236}">
              <a16:creationId xmlns:a16="http://schemas.microsoft.com/office/drawing/2014/main" id="{B747F571-B867-48B0-A3B6-FBF14F3871DD}"/>
            </a:ext>
          </a:extLst>
        </xdr:cNvPr>
        <xdr:cNvSpPr txBox="1"/>
      </xdr:nvSpPr>
      <xdr:spPr>
        <a:xfrm>
          <a:off x="772811" y="45283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a:extLst>
            <a:ext uri="{FF2B5EF4-FFF2-40B4-BE49-F238E27FC236}">
              <a16:creationId xmlns:a16="http://schemas.microsoft.com/office/drawing/2014/main" id="{A197CDE5-AFD9-4092-991D-7627C43CD752}"/>
            </a:ext>
          </a:extLst>
        </xdr:cNvPr>
        <xdr:cNvCxnSpPr/>
      </xdr:nvCxnSpPr>
      <xdr:spPr>
        <a:xfrm>
          <a:off x="1127125" y="435610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a:extLst>
            <a:ext uri="{FF2B5EF4-FFF2-40B4-BE49-F238E27FC236}">
              <a16:creationId xmlns:a16="http://schemas.microsoft.com/office/drawing/2014/main" id="{B121070F-41AA-47BD-8107-54D0D2577A80}"/>
            </a:ext>
          </a:extLst>
        </xdr:cNvPr>
        <xdr:cNvSpPr txBox="1"/>
      </xdr:nvSpPr>
      <xdr:spPr>
        <a:xfrm>
          <a:off x="772811" y="4262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353617BD-1126-4F02-9B8A-512D578848B5}"/>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47727212-AC55-44E7-84B1-B32B269E5F0F}"/>
            </a:ext>
          </a:extLst>
        </xdr:cNvPr>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72EEE11D-B3FA-4A2F-A34E-619163874877}"/>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69" name="直線コネクタ 68">
          <a:extLst>
            <a:ext uri="{FF2B5EF4-FFF2-40B4-BE49-F238E27FC236}">
              <a16:creationId xmlns:a16="http://schemas.microsoft.com/office/drawing/2014/main" id="{9BC64A82-0566-4217-8001-257066C8D350}"/>
            </a:ext>
          </a:extLst>
        </xdr:cNvPr>
        <xdr:cNvCxnSpPr/>
      </xdr:nvCxnSpPr>
      <xdr:spPr>
        <a:xfrm flipV="1">
          <a:off x="4206240" y="4444048"/>
          <a:ext cx="1270" cy="1316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0" name="有形固定資産減価償却率最小値テキスト">
          <a:extLst>
            <a:ext uri="{FF2B5EF4-FFF2-40B4-BE49-F238E27FC236}">
              <a16:creationId xmlns:a16="http://schemas.microsoft.com/office/drawing/2014/main" id="{A41C2935-B44D-45E5-ABFF-3F3D9FF9085B}"/>
            </a:ext>
          </a:extLst>
        </xdr:cNvPr>
        <xdr:cNvSpPr txBox="1"/>
      </xdr:nvSpPr>
      <xdr:spPr>
        <a:xfrm>
          <a:off x="4258945" y="5764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1" name="直線コネクタ 70">
          <a:extLst>
            <a:ext uri="{FF2B5EF4-FFF2-40B4-BE49-F238E27FC236}">
              <a16:creationId xmlns:a16="http://schemas.microsoft.com/office/drawing/2014/main" id="{3254EC09-65D5-455A-8F31-95FD3D165109}"/>
            </a:ext>
          </a:extLst>
        </xdr:cNvPr>
        <xdr:cNvCxnSpPr/>
      </xdr:nvCxnSpPr>
      <xdr:spPr>
        <a:xfrm>
          <a:off x="4119245" y="576024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2" name="有形固定資産減価償却率最大値テキスト">
          <a:extLst>
            <a:ext uri="{FF2B5EF4-FFF2-40B4-BE49-F238E27FC236}">
              <a16:creationId xmlns:a16="http://schemas.microsoft.com/office/drawing/2014/main" id="{6777621C-C989-49A6-8A8B-ADAA51560C68}"/>
            </a:ext>
          </a:extLst>
        </xdr:cNvPr>
        <xdr:cNvSpPr txBox="1"/>
      </xdr:nvSpPr>
      <xdr:spPr>
        <a:xfrm>
          <a:off x="4258945" y="4223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3" name="直線コネクタ 72">
          <a:extLst>
            <a:ext uri="{FF2B5EF4-FFF2-40B4-BE49-F238E27FC236}">
              <a16:creationId xmlns:a16="http://schemas.microsoft.com/office/drawing/2014/main" id="{BB953AB2-9EA1-47A9-BAEC-7ACCB6CC1277}"/>
            </a:ext>
          </a:extLst>
        </xdr:cNvPr>
        <xdr:cNvCxnSpPr/>
      </xdr:nvCxnSpPr>
      <xdr:spPr>
        <a:xfrm>
          <a:off x="4119245" y="444404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74" name="有形固定資産減価償却率平均値テキスト">
          <a:extLst>
            <a:ext uri="{FF2B5EF4-FFF2-40B4-BE49-F238E27FC236}">
              <a16:creationId xmlns:a16="http://schemas.microsoft.com/office/drawing/2014/main" id="{E3A2F0E4-1335-4258-A66C-9BC71949F500}"/>
            </a:ext>
          </a:extLst>
        </xdr:cNvPr>
        <xdr:cNvSpPr txBox="1"/>
      </xdr:nvSpPr>
      <xdr:spPr>
        <a:xfrm>
          <a:off x="4258945" y="5160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5" name="フローチャート: 判断 74">
          <a:extLst>
            <a:ext uri="{FF2B5EF4-FFF2-40B4-BE49-F238E27FC236}">
              <a16:creationId xmlns:a16="http://schemas.microsoft.com/office/drawing/2014/main" id="{3692A375-DEC8-4DBF-B77B-DDD4952DBBFE}"/>
            </a:ext>
          </a:extLst>
        </xdr:cNvPr>
        <xdr:cNvSpPr/>
      </xdr:nvSpPr>
      <xdr:spPr>
        <a:xfrm>
          <a:off x="4157345" y="5182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76" name="フローチャート: 判断 75">
          <a:extLst>
            <a:ext uri="{FF2B5EF4-FFF2-40B4-BE49-F238E27FC236}">
              <a16:creationId xmlns:a16="http://schemas.microsoft.com/office/drawing/2014/main" id="{E44807DC-7FDF-4993-BFD1-7CF1B8BC4081}"/>
            </a:ext>
          </a:extLst>
        </xdr:cNvPr>
        <xdr:cNvSpPr/>
      </xdr:nvSpPr>
      <xdr:spPr>
        <a:xfrm>
          <a:off x="3537585" y="51795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77" name="フローチャート: 判断 76">
          <a:extLst>
            <a:ext uri="{FF2B5EF4-FFF2-40B4-BE49-F238E27FC236}">
              <a16:creationId xmlns:a16="http://schemas.microsoft.com/office/drawing/2014/main" id="{ADE74F94-90C0-4F78-9DAE-DD11EA655EE9}"/>
            </a:ext>
          </a:extLst>
        </xdr:cNvPr>
        <xdr:cNvSpPr/>
      </xdr:nvSpPr>
      <xdr:spPr>
        <a:xfrm>
          <a:off x="2867025" y="51363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78" name="フローチャート: 判断 77">
          <a:extLst>
            <a:ext uri="{FF2B5EF4-FFF2-40B4-BE49-F238E27FC236}">
              <a16:creationId xmlns:a16="http://schemas.microsoft.com/office/drawing/2014/main" id="{C62F310B-69D1-486A-9AB0-295309FF7B9E}"/>
            </a:ext>
          </a:extLst>
        </xdr:cNvPr>
        <xdr:cNvSpPr/>
      </xdr:nvSpPr>
      <xdr:spPr>
        <a:xfrm>
          <a:off x="2196465" y="50985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9" name="フローチャート: 判断 78">
          <a:extLst>
            <a:ext uri="{FF2B5EF4-FFF2-40B4-BE49-F238E27FC236}">
              <a16:creationId xmlns:a16="http://schemas.microsoft.com/office/drawing/2014/main" id="{D5C05CB8-3460-45CB-BB71-51D3FBD240B0}"/>
            </a:ext>
          </a:extLst>
        </xdr:cNvPr>
        <xdr:cNvSpPr/>
      </xdr:nvSpPr>
      <xdr:spPr>
        <a:xfrm>
          <a:off x="1525905" y="50796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7FCDCA0F-EF9A-43CE-A821-B198F0D7B40C}"/>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5147C6EF-72EB-4B27-8E94-25547742537E}"/>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6E810A15-0755-4965-A4AF-E56ABD069895}"/>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955C6B2F-022C-4680-B161-8CA505B68F29}"/>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7ABAECA1-1A4C-4728-A851-058A564C5EAB}"/>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47784</xdr:rowOff>
    </xdr:from>
    <xdr:to>
      <xdr:col>23</xdr:col>
      <xdr:colOff>136525</xdr:colOff>
      <xdr:row>30</xdr:row>
      <xdr:rowOff>149384</xdr:rowOff>
    </xdr:to>
    <xdr:sp macro="" textlink="">
      <xdr:nvSpPr>
        <xdr:cNvPr id="85" name="楕円 84">
          <a:extLst>
            <a:ext uri="{FF2B5EF4-FFF2-40B4-BE49-F238E27FC236}">
              <a16:creationId xmlns:a16="http://schemas.microsoft.com/office/drawing/2014/main" id="{F4FE271A-304D-4074-9644-A0ECD10E7CA3}"/>
            </a:ext>
          </a:extLst>
        </xdr:cNvPr>
        <xdr:cNvSpPr/>
      </xdr:nvSpPr>
      <xdr:spPr>
        <a:xfrm>
          <a:off x="4157345" y="507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70661</xdr:rowOff>
    </xdr:from>
    <xdr:ext cx="405111" cy="259045"/>
    <xdr:sp macro="" textlink="">
      <xdr:nvSpPr>
        <xdr:cNvPr id="86" name="有形固定資産減価償却率該当値テキスト">
          <a:extLst>
            <a:ext uri="{FF2B5EF4-FFF2-40B4-BE49-F238E27FC236}">
              <a16:creationId xmlns:a16="http://schemas.microsoft.com/office/drawing/2014/main" id="{DA76B9B0-1467-4FC4-9699-E7DAD88180C2}"/>
            </a:ext>
          </a:extLst>
        </xdr:cNvPr>
        <xdr:cNvSpPr txBox="1"/>
      </xdr:nvSpPr>
      <xdr:spPr>
        <a:xfrm>
          <a:off x="4258945" y="4932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4604</xdr:rowOff>
    </xdr:from>
    <xdr:to>
      <xdr:col>19</xdr:col>
      <xdr:colOff>187325</xdr:colOff>
      <xdr:row>30</xdr:row>
      <xdr:rowOff>106204</xdr:rowOff>
    </xdr:to>
    <xdr:sp macro="" textlink="">
      <xdr:nvSpPr>
        <xdr:cNvPr id="87" name="楕円 86">
          <a:extLst>
            <a:ext uri="{FF2B5EF4-FFF2-40B4-BE49-F238E27FC236}">
              <a16:creationId xmlns:a16="http://schemas.microsoft.com/office/drawing/2014/main" id="{4A8D58F1-FFDA-4C0F-A816-3F656B02EB76}"/>
            </a:ext>
          </a:extLst>
        </xdr:cNvPr>
        <xdr:cNvSpPr/>
      </xdr:nvSpPr>
      <xdr:spPr>
        <a:xfrm>
          <a:off x="3537585" y="50338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55404</xdr:rowOff>
    </xdr:from>
    <xdr:to>
      <xdr:col>23</xdr:col>
      <xdr:colOff>85725</xdr:colOff>
      <xdr:row>30</xdr:row>
      <xdr:rowOff>98584</xdr:rowOff>
    </xdr:to>
    <xdr:cxnSp macro="">
      <xdr:nvCxnSpPr>
        <xdr:cNvPr id="88" name="直線コネクタ 87">
          <a:extLst>
            <a:ext uri="{FF2B5EF4-FFF2-40B4-BE49-F238E27FC236}">
              <a16:creationId xmlns:a16="http://schemas.microsoft.com/office/drawing/2014/main" id="{E79CBD19-A591-4AB1-990D-3E05C4BBDDE2}"/>
            </a:ext>
          </a:extLst>
        </xdr:cNvPr>
        <xdr:cNvCxnSpPr/>
      </xdr:nvCxnSpPr>
      <xdr:spPr>
        <a:xfrm>
          <a:off x="3588385" y="5084604"/>
          <a:ext cx="6197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7303</xdr:rowOff>
    </xdr:from>
    <xdr:to>
      <xdr:col>15</xdr:col>
      <xdr:colOff>187325</xdr:colOff>
      <xdr:row>30</xdr:row>
      <xdr:rowOff>108903</xdr:rowOff>
    </xdr:to>
    <xdr:sp macro="" textlink="">
      <xdr:nvSpPr>
        <xdr:cNvPr id="89" name="楕円 88">
          <a:extLst>
            <a:ext uri="{FF2B5EF4-FFF2-40B4-BE49-F238E27FC236}">
              <a16:creationId xmlns:a16="http://schemas.microsoft.com/office/drawing/2014/main" id="{6FD6383F-32C1-471F-B201-DD8C43493240}"/>
            </a:ext>
          </a:extLst>
        </xdr:cNvPr>
        <xdr:cNvSpPr/>
      </xdr:nvSpPr>
      <xdr:spPr>
        <a:xfrm>
          <a:off x="2867025" y="50365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55404</xdr:rowOff>
    </xdr:from>
    <xdr:to>
      <xdr:col>19</xdr:col>
      <xdr:colOff>136525</xdr:colOff>
      <xdr:row>30</xdr:row>
      <xdr:rowOff>58103</xdr:rowOff>
    </xdr:to>
    <xdr:cxnSp macro="">
      <xdr:nvCxnSpPr>
        <xdr:cNvPr id="90" name="直線コネクタ 89">
          <a:extLst>
            <a:ext uri="{FF2B5EF4-FFF2-40B4-BE49-F238E27FC236}">
              <a16:creationId xmlns:a16="http://schemas.microsoft.com/office/drawing/2014/main" id="{D2A08551-C7B7-46FA-A9AF-F3EC09BFC343}"/>
            </a:ext>
          </a:extLst>
        </xdr:cNvPr>
        <xdr:cNvCxnSpPr/>
      </xdr:nvCxnSpPr>
      <xdr:spPr>
        <a:xfrm flipV="1">
          <a:off x="2917825" y="5084604"/>
          <a:ext cx="670560" cy="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151765</xdr:rowOff>
    </xdr:from>
    <xdr:to>
      <xdr:col>11</xdr:col>
      <xdr:colOff>187325</xdr:colOff>
      <xdr:row>30</xdr:row>
      <xdr:rowOff>81915</xdr:rowOff>
    </xdr:to>
    <xdr:sp macro="" textlink="">
      <xdr:nvSpPr>
        <xdr:cNvPr id="91" name="楕円 90">
          <a:extLst>
            <a:ext uri="{FF2B5EF4-FFF2-40B4-BE49-F238E27FC236}">
              <a16:creationId xmlns:a16="http://schemas.microsoft.com/office/drawing/2014/main" id="{D4F0ADEE-131B-436A-9943-BE78115A4515}"/>
            </a:ext>
          </a:extLst>
        </xdr:cNvPr>
        <xdr:cNvSpPr/>
      </xdr:nvSpPr>
      <xdr:spPr>
        <a:xfrm>
          <a:off x="2196465" y="50133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31115</xdr:rowOff>
    </xdr:from>
    <xdr:to>
      <xdr:col>15</xdr:col>
      <xdr:colOff>136525</xdr:colOff>
      <xdr:row>30</xdr:row>
      <xdr:rowOff>58103</xdr:rowOff>
    </xdr:to>
    <xdr:cxnSp macro="">
      <xdr:nvCxnSpPr>
        <xdr:cNvPr id="92" name="直線コネクタ 91">
          <a:extLst>
            <a:ext uri="{FF2B5EF4-FFF2-40B4-BE49-F238E27FC236}">
              <a16:creationId xmlns:a16="http://schemas.microsoft.com/office/drawing/2014/main" id="{AAADF177-4B82-4559-B44D-1C21500E83B1}"/>
            </a:ext>
          </a:extLst>
        </xdr:cNvPr>
        <xdr:cNvCxnSpPr/>
      </xdr:nvCxnSpPr>
      <xdr:spPr>
        <a:xfrm>
          <a:off x="2247265" y="5060315"/>
          <a:ext cx="67056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122079</xdr:rowOff>
    </xdr:from>
    <xdr:to>
      <xdr:col>7</xdr:col>
      <xdr:colOff>187325</xdr:colOff>
      <xdr:row>30</xdr:row>
      <xdr:rowOff>52229</xdr:rowOff>
    </xdr:to>
    <xdr:sp macro="" textlink="">
      <xdr:nvSpPr>
        <xdr:cNvPr id="93" name="楕円 92">
          <a:extLst>
            <a:ext uri="{FF2B5EF4-FFF2-40B4-BE49-F238E27FC236}">
              <a16:creationId xmlns:a16="http://schemas.microsoft.com/office/drawing/2014/main" id="{22F928D2-0106-4075-B8C5-202C7E220F6F}"/>
            </a:ext>
          </a:extLst>
        </xdr:cNvPr>
        <xdr:cNvSpPr/>
      </xdr:nvSpPr>
      <xdr:spPr>
        <a:xfrm>
          <a:off x="1525905" y="49836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1429</xdr:rowOff>
    </xdr:from>
    <xdr:to>
      <xdr:col>11</xdr:col>
      <xdr:colOff>136525</xdr:colOff>
      <xdr:row>30</xdr:row>
      <xdr:rowOff>31115</xdr:rowOff>
    </xdr:to>
    <xdr:cxnSp macro="">
      <xdr:nvCxnSpPr>
        <xdr:cNvPr id="94" name="直線コネクタ 93">
          <a:extLst>
            <a:ext uri="{FF2B5EF4-FFF2-40B4-BE49-F238E27FC236}">
              <a16:creationId xmlns:a16="http://schemas.microsoft.com/office/drawing/2014/main" id="{1747C2CF-8CC9-4E49-8D99-954D182B74D3}"/>
            </a:ext>
          </a:extLst>
        </xdr:cNvPr>
        <xdr:cNvCxnSpPr/>
      </xdr:nvCxnSpPr>
      <xdr:spPr>
        <a:xfrm>
          <a:off x="1576705" y="5030629"/>
          <a:ext cx="670560" cy="2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71613</xdr:rowOff>
    </xdr:from>
    <xdr:ext cx="405111" cy="259045"/>
    <xdr:sp macro="" textlink="">
      <xdr:nvSpPr>
        <xdr:cNvPr id="95" name="n_1aveValue有形固定資産減価償却率">
          <a:extLst>
            <a:ext uri="{FF2B5EF4-FFF2-40B4-BE49-F238E27FC236}">
              <a16:creationId xmlns:a16="http://schemas.microsoft.com/office/drawing/2014/main" id="{C901E829-E210-49FF-8A5F-06EF3236C3BB}"/>
            </a:ext>
          </a:extLst>
        </xdr:cNvPr>
        <xdr:cNvSpPr txBox="1"/>
      </xdr:nvSpPr>
      <xdr:spPr>
        <a:xfrm>
          <a:off x="3395989" y="526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28433</xdr:rowOff>
    </xdr:from>
    <xdr:ext cx="405111" cy="259045"/>
    <xdr:sp macro="" textlink="">
      <xdr:nvSpPr>
        <xdr:cNvPr id="96" name="n_2aveValue有形固定資産減価償却率">
          <a:extLst>
            <a:ext uri="{FF2B5EF4-FFF2-40B4-BE49-F238E27FC236}">
              <a16:creationId xmlns:a16="http://schemas.microsoft.com/office/drawing/2014/main" id="{D6532C58-DB89-4DA2-B981-262F5621C491}"/>
            </a:ext>
          </a:extLst>
        </xdr:cNvPr>
        <xdr:cNvSpPr txBox="1"/>
      </xdr:nvSpPr>
      <xdr:spPr>
        <a:xfrm>
          <a:off x="2738129" y="5225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162101</xdr:rowOff>
    </xdr:from>
    <xdr:ext cx="405111" cy="259045"/>
    <xdr:sp macro="" textlink="">
      <xdr:nvSpPr>
        <xdr:cNvPr id="97" name="n_3aveValue有形固定資産減価償却率">
          <a:extLst>
            <a:ext uri="{FF2B5EF4-FFF2-40B4-BE49-F238E27FC236}">
              <a16:creationId xmlns:a16="http://schemas.microsoft.com/office/drawing/2014/main" id="{D1E9D971-E483-4B0C-8324-DDAF6B128B21}"/>
            </a:ext>
          </a:extLst>
        </xdr:cNvPr>
        <xdr:cNvSpPr txBox="1"/>
      </xdr:nvSpPr>
      <xdr:spPr>
        <a:xfrm>
          <a:off x="2067569" y="5191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98" name="n_4aveValue有形固定資産減価償却率">
          <a:extLst>
            <a:ext uri="{FF2B5EF4-FFF2-40B4-BE49-F238E27FC236}">
              <a16:creationId xmlns:a16="http://schemas.microsoft.com/office/drawing/2014/main" id="{F6E4EAC1-C4D1-4CE6-81BA-21EF9E6D1339}"/>
            </a:ext>
          </a:extLst>
        </xdr:cNvPr>
        <xdr:cNvSpPr txBox="1"/>
      </xdr:nvSpPr>
      <xdr:spPr>
        <a:xfrm>
          <a:off x="1397009" y="5172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122731</xdr:rowOff>
    </xdr:from>
    <xdr:ext cx="405111" cy="259045"/>
    <xdr:sp macro="" textlink="">
      <xdr:nvSpPr>
        <xdr:cNvPr id="99" name="n_1mainValue有形固定資産減価償却率">
          <a:extLst>
            <a:ext uri="{FF2B5EF4-FFF2-40B4-BE49-F238E27FC236}">
              <a16:creationId xmlns:a16="http://schemas.microsoft.com/office/drawing/2014/main" id="{7E5FED0D-2AD7-4CCA-A07E-CC2061FD854B}"/>
            </a:ext>
          </a:extLst>
        </xdr:cNvPr>
        <xdr:cNvSpPr txBox="1"/>
      </xdr:nvSpPr>
      <xdr:spPr>
        <a:xfrm>
          <a:off x="3395989" y="481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125430</xdr:rowOff>
    </xdr:from>
    <xdr:ext cx="405111" cy="259045"/>
    <xdr:sp macro="" textlink="">
      <xdr:nvSpPr>
        <xdr:cNvPr id="100" name="n_2mainValue有形固定資産減価償却率">
          <a:extLst>
            <a:ext uri="{FF2B5EF4-FFF2-40B4-BE49-F238E27FC236}">
              <a16:creationId xmlns:a16="http://schemas.microsoft.com/office/drawing/2014/main" id="{B80F7813-DB59-4AE5-96BE-52D9D5643B21}"/>
            </a:ext>
          </a:extLst>
        </xdr:cNvPr>
        <xdr:cNvSpPr txBox="1"/>
      </xdr:nvSpPr>
      <xdr:spPr>
        <a:xfrm>
          <a:off x="2738129" y="4819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98442</xdr:rowOff>
    </xdr:from>
    <xdr:ext cx="405111" cy="259045"/>
    <xdr:sp macro="" textlink="">
      <xdr:nvSpPr>
        <xdr:cNvPr id="101" name="n_3mainValue有形固定資産減価償却率">
          <a:extLst>
            <a:ext uri="{FF2B5EF4-FFF2-40B4-BE49-F238E27FC236}">
              <a16:creationId xmlns:a16="http://schemas.microsoft.com/office/drawing/2014/main" id="{D190DEE3-9F75-4031-AF10-14194F2598D1}"/>
            </a:ext>
          </a:extLst>
        </xdr:cNvPr>
        <xdr:cNvSpPr txBox="1"/>
      </xdr:nvSpPr>
      <xdr:spPr>
        <a:xfrm>
          <a:off x="2067569" y="479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68756</xdr:rowOff>
    </xdr:from>
    <xdr:ext cx="405111" cy="259045"/>
    <xdr:sp macro="" textlink="">
      <xdr:nvSpPr>
        <xdr:cNvPr id="102" name="n_4mainValue有形固定資産減価償却率">
          <a:extLst>
            <a:ext uri="{FF2B5EF4-FFF2-40B4-BE49-F238E27FC236}">
              <a16:creationId xmlns:a16="http://schemas.microsoft.com/office/drawing/2014/main" id="{BA9FC7B9-D4C7-4FCF-81C9-2F9120449B85}"/>
            </a:ext>
          </a:extLst>
        </xdr:cNvPr>
        <xdr:cNvSpPr txBox="1"/>
      </xdr:nvSpPr>
      <xdr:spPr>
        <a:xfrm>
          <a:off x="1397009" y="4762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25083C9C-E8EB-4A89-B8E9-FEF7C5629D1B}"/>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A2EBEE05-D7C6-4E08-855F-C8944DF83E8E}"/>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B0F98AB4-3F6A-4E8A-B573-E278E1209AEF}"/>
            </a:ext>
          </a:extLst>
        </xdr:cNvPr>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F59A7F1A-32BE-4104-8A7B-2E91B3E1E5A4}"/>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F5C9DB6-802B-4885-BD44-C81FBBEDB9CA}"/>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2FA5D8D2-233E-4101-B36B-80F5DEC05C5B}"/>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8E24FC21-254C-4170-A3AA-D49E70D00F5D}"/>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9AF855C3-0D96-46AF-B613-469C6576ABFB}"/>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F8E3F09B-F96B-408D-98E1-21FBF0CFE26B}"/>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DF290F8F-9075-4A07-83E3-6F8456B0906B}"/>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507FE512-2BC6-4A3E-B7C9-0A1F10942983}"/>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6CBF7026-5075-4465-B588-24F0FBF717AB}"/>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731C1A4F-1095-421E-B3DF-E49293FB1502}"/>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債務償還比率については、類似団体を上回っています。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ついても、新たなまちづくりに向けた整備や老朽化した教育施設やインフラ設備の改修・改築等による将来負担額の増加等が見込まれますが、緊急性や住民ニーズを的確に把握した事業を厳選し、急激な増加とならないよう努めます。</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E82C3F6F-5062-4DA9-B994-5BA2D8F9C235}"/>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E54D5061-90AD-4EC7-8CE7-83D5BF08CD5C}"/>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29E69AE2-0CED-4985-ABE1-2AD72EAE24EF}"/>
            </a:ext>
          </a:extLst>
        </xdr:cNvPr>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90106B87-FDB4-4B1D-B86F-8ADA4B924456}"/>
            </a:ext>
          </a:extLst>
        </xdr:cNvPr>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5EC963B3-567C-4815-A757-25E1B1822320}"/>
            </a:ext>
          </a:extLst>
        </xdr:cNvPr>
        <xdr:cNvSpPr txBox="1"/>
      </xdr:nvSpPr>
      <xdr:spPr>
        <a:xfrm>
          <a:off x="9486041" y="575730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7CF2B570-81BE-4E0D-A217-D20871DDE9E6}"/>
            </a:ext>
          </a:extLst>
        </xdr:cNvPr>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F02BD3D5-845F-41DB-9C32-A10EF84F8BCC}"/>
            </a:ext>
          </a:extLst>
        </xdr:cNvPr>
        <xdr:cNvSpPr txBox="1"/>
      </xdr:nvSpPr>
      <xdr:spPr>
        <a:xfrm>
          <a:off x="9542936" y="54050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0DB1CC10-F350-4D20-98D4-CD5443A3C9AE}"/>
            </a:ext>
          </a:extLst>
        </xdr:cNvPr>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69D08BFE-F1E7-4857-A1CE-8DCD87AE59ED}"/>
            </a:ext>
          </a:extLst>
        </xdr:cNvPr>
        <xdr:cNvSpPr txBox="1"/>
      </xdr:nvSpPr>
      <xdr:spPr>
        <a:xfrm>
          <a:off x="9542936" y="5052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4A750F3D-CC9C-4967-95AA-B68B7FD3CE4E}"/>
            </a:ext>
          </a:extLst>
        </xdr:cNvPr>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4CD6CFD5-B674-42F7-B77B-D72CB837E261}"/>
            </a:ext>
          </a:extLst>
        </xdr:cNvPr>
        <xdr:cNvSpPr txBox="1"/>
      </xdr:nvSpPr>
      <xdr:spPr>
        <a:xfrm>
          <a:off x="9542936" y="4700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AD8EA9C4-4418-4115-9E7F-C5D884F2A8A6}"/>
            </a:ext>
          </a:extLst>
        </xdr:cNvPr>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964931FA-4912-4284-B22C-6541E76A4DAF}"/>
            </a:ext>
          </a:extLst>
        </xdr:cNvPr>
        <xdr:cNvSpPr txBox="1"/>
      </xdr:nvSpPr>
      <xdr:spPr>
        <a:xfrm>
          <a:off x="9645528" y="435225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33040DD1-F6F5-4CB6-B130-E78F5C360B65}"/>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FEC4964-957C-43E1-8CFE-03E4126589C3}"/>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32</xdr:row>
      <xdr:rowOff>135248</xdr:rowOff>
    </xdr:to>
    <xdr:cxnSp macro="">
      <xdr:nvCxnSpPr>
        <xdr:cNvPr id="131" name="直線コネクタ 130">
          <a:extLst>
            <a:ext uri="{FF2B5EF4-FFF2-40B4-BE49-F238E27FC236}">
              <a16:creationId xmlns:a16="http://schemas.microsoft.com/office/drawing/2014/main" id="{0A537C0E-19AF-4A1F-B5E8-0A9BA817EC8B}"/>
            </a:ext>
          </a:extLst>
        </xdr:cNvPr>
        <xdr:cNvCxnSpPr/>
      </xdr:nvCxnSpPr>
      <xdr:spPr>
        <a:xfrm flipV="1">
          <a:off x="13027660" y="4442248"/>
          <a:ext cx="1269" cy="1057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139075</xdr:rowOff>
    </xdr:from>
    <xdr:ext cx="469744" cy="259045"/>
    <xdr:sp macro="" textlink="">
      <xdr:nvSpPr>
        <xdr:cNvPr id="132" name="債務償還比率最小値テキスト">
          <a:extLst>
            <a:ext uri="{FF2B5EF4-FFF2-40B4-BE49-F238E27FC236}">
              <a16:creationId xmlns:a16="http://schemas.microsoft.com/office/drawing/2014/main" id="{B4450228-378E-4E8A-B267-EA11AB646E36}"/>
            </a:ext>
          </a:extLst>
        </xdr:cNvPr>
        <xdr:cNvSpPr txBox="1"/>
      </xdr:nvSpPr>
      <xdr:spPr>
        <a:xfrm>
          <a:off x="13080365" y="550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135248</xdr:rowOff>
    </xdr:from>
    <xdr:to>
      <xdr:col>76</xdr:col>
      <xdr:colOff>111125</xdr:colOff>
      <xdr:row>32</xdr:row>
      <xdr:rowOff>135248</xdr:rowOff>
    </xdr:to>
    <xdr:cxnSp macro="">
      <xdr:nvCxnSpPr>
        <xdr:cNvPr id="133" name="直線コネクタ 132">
          <a:extLst>
            <a:ext uri="{FF2B5EF4-FFF2-40B4-BE49-F238E27FC236}">
              <a16:creationId xmlns:a16="http://schemas.microsoft.com/office/drawing/2014/main" id="{7A670D47-6324-4A1F-AED2-8005F8EB421A}"/>
            </a:ext>
          </a:extLst>
        </xdr:cNvPr>
        <xdr:cNvCxnSpPr/>
      </xdr:nvCxnSpPr>
      <xdr:spPr>
        <a:xfrm>
          <a:off x="12963525" y="54997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461D671A-7332-4A21-8DE0-8B3CD0D89562}"/>
            </a:ext>
          </a:extLst>
        </xdr:cNvPr>
        <xdr:cNvSpPr txBox="1"/>
      </xdr:nvSpPr>
      <xdr:spPr>
        <a:xfrm>
          <a:off x="13080365" y="42212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203B1925-5EFA-4B57-A9A0-CB7656B50796}"/>
            </a:ext>
          </a:extLst>
        </xdr:cNvPr>
        <xdr:cNvCxnSpPr/>
      </xdr:nvCxnSpPr>
      <xdr:spPr>
        <a:xfrm>
          <a:off x="12963525" y="44422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86842</xdr:rowOff>
    </xdr:from>
    <xdr:ext cx="469744" cy="259045"/>
    <xdr:sp macro="" textlink="">
      <xdr:nvSpPr>
        <xdr:cNvPr id="136" name="債務償還比率平均値テキスト">
          <a:extLst>
            <a:ext uri="{FF2B5EF4-FFF2-40B4-BE49-F238E27FC236}">
              <a16:creationId xmlns:a16="http://schemas.microsoft.com/office/drawing/2014/main" id="{9348CB9B-DDF0-4F32-BAC8-E70A6F5040F5}"/>
            </a:ext>
          </a:extLst>
        </xdr:cNvPr>
        <xdr:cNvSpPr txBox="1"/>
      </xdr:nvSpPr>
      <xdr:spPr>
        <a:xfrm>
          <a:off x="13080365" y="47807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63965</xdr:rowOff>
    </xdr:from>
    <xdr:to>
      <xdr:col>76</xdr:col>
      <xdr:colOff>73025</xdr:colOff>
      <xdr:row>29</xdr:row>
      <xdr:rowOff>165565</xdr:rowOff>
    </xdr:to>
    <xdr:sp macro="" textlink="">
      <xdr:nvSpPr>
        <xdr:cNvPr id="137" name="フローチャート: 判断 136">
          <a:extLst>
            <a:ext uri="{FF2B5EF4-FFF2-40B4-BE49-F238E27FC236}">
              <a16:creationId xmlns:a16="http://schemas.microsoft.com/office/drawing/2014/main" id="{BFE9AE1C-D219-4E6C-A998-A3E2327660F3}"/>
            </a:ext>
          </a:extLst>
        </xdr:cNvPr>
        <xdr:cNvSpPr/>
      </xdr:nvSpPr>
      <xdr:spPr>
        <a:xfrm>
          <a:off x="13001625" y="49255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94862</xdr:rowOff>
    </xdr:from>
    <xdr:to>
      <xdr:col>72</xdr:col>
      <xdr:colOff>123825</xdr:colOff>
      <xdr:row>31</xdr:row>
      <xdr:rowOff>25012</xdr:rowOff>
    </xdr:to>
    <xdr:sp macro="" textlink="">
      <xdr:nvSpPr>
        <xdr:cNvPr id="138" name="フローチャート: 判断 137">
          <a:extLst>
            <a:ext uri="{FF2B5EF4-FFF2-40B4-BE49-F238E27FC236}">
              <a16:creationId xmlns:a16="http://schemas.microsoft.com/office/drawing/2014/main" id="{FE0DABE8-0091-44B4-ABA8-BA738A21918D}"/>
            </a:ext>
          </a:extLst>
        </xdr:cNvPr>
        <xdr:cNvSpPr/>
      </xdr:nvSpPr>
      <xdr:spPr>
        <a:xfrm>
          <a:off x="12359005" y="51240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111534</xdr:rowOff>
    </xdr:from>
    <xdr:to>
      <xdr:col>68</xdr:col>
      <xdr:colOff>123825</xdr:colOff>
      <xdr:row>31</xdr:row>
      <xdr:rowOff>41684</xdr:rowOff>
    </xdr:to>
    <xdr:sp macro="" textlink="">
      <xdr:nvSpPr>
        <xdr:cNvPr id="139" name="フローチャート: 判断 138">
          <a:extLst>
            <a:ext uri="{FF2B5EF4-FFF2-40B4-BE49-F238E27FC236}">
              <a16:creationId xmlns:a16="http://schemas.microsoft.com/office/drawing/2014/main" id="{83606476-B8CB-4096-A63E-966383FD0C20}"/>
            </a:ext>
          </a:extLst>
        </xdr:cNvPr>
        <xdr:cNvSpPr/>
      </xdr:nvSpPr>
      <xdr:spPr>
        <a:xfrm>
          <a:off x="11688445" y="51407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118971</xdr:rowOff>
    </xdr:from>
    <xdr:to>
      <xdr:col>64</xdr:col>
      <xdr:colOff>123825</xdr:colOff>
      <xdr:row>31</xdr:row>
      <xdr:rowOff>49121</xdr:rowOff>
    </xdr:to>
    <xdr:sp macro="" textlink="">
      <xdr:nvSpPr>
        <xdr:cNvPr id="140" name="フローチャート: 判断 139">
          <a:extLst>
            <a:ext uri="{FF2B5EF4-FFF2-40B4-BE49-F238E27FC236}">
              <a16:creationId xmlns:a16="http://schemas.microsoft.com/office/drawing/2014/main" id="{9627CB2D-5FFD-4B69-8622-6796BA62A1F4}"/>
            </a:ext>
          </a:extLst>
        </xdr:cNvPr>
        <xdr:cNvSpPr/>
      </xdr:nvSpPr>
      <xdr:spPr>
        <a:xfrm>
          <a:off x="11017885" y="51481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162271</xdr:rowOff>
    </xdr:from>
    <xdr:to>
      <xdr:col>60</xdr:col>
      <xdr:colOff>123825</xdr:colOff>
      <xdr:row>31</xdr:row>
      <xdr:rowOff>92421</xdr:rowOff>
    </xdr:to>
    <xdr:sp macro="" textlink="">
      <xdr:nvSpPr>
        <xdr:cNvPr id="141" name="フローチャート: 判断 140">
          <a:extLst>
            <a:ext uri="{FF2B5EF4-FFF2-40B4-BE49-F238E27FC236}">
              <a16:creationId xmlns:a16="http://schemas.microsoft.com/office/drawing/2014/main" id="{FE6F6975-7742-484E-8838-B2D2B4E99B8F}"/>
            </a:ext>
          </a:extLst>
        </xdr:cNvPr>
        <xdr:cNvSpPr/>
      </xdr:nvSpPr>
      <xdr:spPr>
        <a:xfrm>
          <a:off x="10347325" y="51914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F8D2CCFE-D996-432A-B737-9556D63717B6}"/>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81A7C14D-4B24-41D3-90F5-6C329F9F19A0}"/>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4EBE6E62-2A57-4EDE-B1D9-59E4CA10A49B}"/>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5238793B-761B-4F24-9FF4-762813904997}"/>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8FE37F3B-3FB2-43A3-B208-6E6EC287E237}"/>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23037</xdr:rowOff>
    </xdr:from>
    <xdr:to>
      <xdr:col>76</xdr:col>
      <xdr:colOff>73025</xdr:colOff>
      <xdr:row>32</xdr:row>
      <xdr:rowOff>124637</xdr:rowOff>
    </xdr:to>
    <xdr:sp macro="" textlink="">
      <xdr:nvSpPr>
        <xdr:cNvPr id="147" name="楕円 146">
          <a:extLst>
            <a:ext uri="{FF2B5EF4-FFF2-40B4-BE49-F238E27FC236}">
              <a16:creationId xmlns:a16="http://schemas.microsoft.com/office/drawing/2014/main" id="{8EC2A695-2CB7-4542-88F2-18D44549E15A}"/>
            </a:ext>
          </a:extLst>
        </xdr:cNvPr>
        <xdr:cNvSpPr/>
      </xdr:nvSpPr>
      <xdr:spPr>
        <a:xfrm>
          <a:off x="13001625" y="538751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109414</xdr:rowOff>
    </xdr:from>
    <xdr:ext cx="469744" cy="259045"/>
    <xdr:sp macro="" textlink="">
      <xdr:nvSpPr>
        <xdr:cNvPr id="148" name="債務償還比率該当値テキスト">
          <a:extLst>
            <a:ext uri="{FF2B5EF4-FFF2-40B4-BE49-F238E27FC236}">
              <a16:creationId xmlns:a16="http://schemas.microsoft.com/office/drawing/2014/main" id="{20B4FFB5-18CE-4469-A972-9A70145B6EFC}"/>
            </a:ext>
          </a:extLst>
        </xdr:cNvPr>
        <xdr:cNvSpPr txBox="1"/>
      </xdr:nvSpPr>
      <xdr:spPr>
        <a:xfrm>
          <a:off x="13080365" y="5306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68206</xdr:rowOff>
    </xdr:from>
    <xdr:to>
      <xdr:col>72</xdr:col>
      <xdr:colOff>123825</xdr:colOff>
      <xdr:row>33</xdr:row>
      <xdr:rowOff>169806</xdr:rowOff>
    </xdr:to>
    <xdr:sp macro="" textlink="">
      <xdr:nvSpPr>
        <xdr:cNvPr id="149" name="楕円 148">
          <a:extLst>
            <a:ext uri="{FF2B5EF4-FFF2-40B4-BE49-F238E27FC236}">
              <a16:creationId xmlns:a16="http://schemas.microsoft.com/office/drawing/2014/main" id="{D0F48B2C-75DF-42B5-8602-133919DB0792}"/>
            </a:ext>
          </a:extLst>
        </xdr:cNvPr>
        <xdr:cNvSpPr/>
      </xdr:nvSpPr>
      <xdr:spPr>
        <a:xfrm>
          <a:off x="12359005" y="560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73837</xdr:rowOff>
    </xdr:from>
    <xdr:to>
      <xdr:col>76</xdr:col>
      <xdr:colOff>22225</xdr:colOff>
      <xdr:row>33</xdr:row>
      <xdr:rowOff>119006</xdr:rowOff>
    </xdr:to>
    <xdr:cxnSp macro="">
      <xdr:nvCxnSpPr>
        <xdr:cNvPr id="150" name="直線コネクタ 149">
          <a:extLst>
            <a:ext uri="{FF2B5EF4-FFF2-40B4-BE49-F238E27FC236}">
              <a16:creationId xmlns:a16="http://schemas.microsoft.com/office/drawing/2014/main" id="{998E4083-B9FB-4023-AACB-7B50D85C7A78}"/>
            </a:ext>
          </a:extLst>
        </xdr:cNvPr>
        <xdr:cNvCxnSpPr/>
      </xdr:nvCxnSpPr>
      <xdr:spPr>
        <a:xfrm flipV="1">
          <a:off x="12409805" y="5438317"/>
          <a:ext cx="619760" cy="21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59520</xdr:rowOff>
    </xdr:from>
    <xdr:to>
      <xdr:col>68</xdr:col>
      <xdr:colOff>123825</xdr:colOff>
      <xdr:row>34</xdr:row>
      <xdr:rowOff>161120</xdr:rowOff>
    </xdr:to>
    <xdr:sp macro="" textlink="">
      <xdr:nvSpPr>
        <xdr:cNvPr id="151" name="楕円 150">
          <a:extLst>
            <a:ext uri="{FF2B5EF4-FFF2-40B4-BE49-F238E27FC236}">
              <a16:creationId xmlns:a16="http://schemas.microsoft.com/office/drawing/2014/main" id="{1596B0AB-794F-4644-AF55-9A7A023F3718}"/>
            </a:ext>
          </a:extLst>
        </xdr:cNvPr>
        <xdr:cNvSpPr/>
      </xdr:nvSpPr>
      <xdr:spPr>
        <a:xfrm>
          <a:off x="11688445" y="575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119006</xdr:rowOff>
    </xdr:from>
    <xdr:to>
      <xdr:col>72</xdr:col>
      <xdr:colOff>73025</xdr:colOff>
      <xdr:row>34</xdr:row>
      <xdr:rowOff>110320</xdr:rowOff>
    </xdr:to>
    <xdr:cxnSp macro="">
      <xdr:nvCxnSpPr>
        <xdr:cNvPr id="152" name="直線コネクタ 151">
          <a:extLst>
            <a:ext uri="{FF2B5EF4-FFF2-40B4-BE49-F238E27FC236}">
              <a16:creationId xmlns:a16="http://schemas.microsoft.com/office/drawing/2014/main" id="{C404882E-42F5-40DD-A2AD-6AA15F72C1C5}"/>
            </a:ext>
          </a:extLst>
        </xdr:cNvPr>
        <xdr:cNvCxnSpPr/>
      </xdr:nvCxnSpPr>
      <xdr:spPr>
        <a:xfrm flipV="1">
          <a:off x="11739245" y="5651126"/>
          <a:ext cx="670560" cy="15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83008</xdr:rowOff>
    </xdr:from>
    <xdr:to>
      <xdr:col>64</xdr:col>
      <xdr:colOff>123825</xdr:colOff>
      <xdr:row>33</xdr:row>
      <xdr:rowOff>13158</xdr:rowOff>
    </xdr:to>
    <xdr:sp macro="" textlink="">
      <xdr:nvSpPr>
        <xdr:cNvPr id="153" name="楕円 152">
          <a:extLst>
            <a:ext uri="{FF2B5EF4-FFF2-40B4-BE49-F238E27FC236}">
              <a16:creationId xmlns:a16="http://schemas.microsoft.com/office/drawing/2014/main" id="{51D8610C-8B06-437C-8FC4-21C037084C64}"/>
            </a:ext>
          </a:extLst>
        </xdr:cNvPr>
        <xdr:cNvSpPr/>
      </xdr:nvSpPr>
      <xdr:spPr>
        <a:xfrm>
          <a:off x="11017885" y="54474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133808</xdr:rowOff>
    </xdr:from>
    <xdr:to>
      <xdr:col>68</xdr:col>
      <xdr:colOff>73025</xdr:colOff>
      <xdr:row>34</xdr:row>
      <xdr:rowOff>110320</xdr:rowOff>
    </xdr:to>
    <xdr:cxnSp macro="">
      <xdr:nvCxnSpPr>
        <xdr:cNvPr id="154" name="直線コネクタ 153">
          <a:extLst>
            <a:ext uri="{FF2B5EF4-FFF2-40B4-BE49-F238E27FC236}">
              <a16:creationId xmlns:a16="http://schemas.microsoft.com/office/drawing/2014/main" id="{B4E5F1E0-E0C9-4A81-9424-AF4E8C643092}"/>
            </a:ext>
          </a:extLst>
        </xdr:cNvPr>
        <xdr:cNvCxnSpPr/>
      </xdr:nvCxnSpPr>
      <xdr:spPr>
        <a:xfrm>
          <a:off x="11068685" y="5498288"/>
          <a:ext cx="670560" cy="31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9024</xdr:rowOff>
    </xdr:from>
    <xdr:to>
      <xdr:col>60</xdr:col>
      <xdr:colOff>123825</xdr:colOff>
      <xdr:row>34</xdr:row>
      <xdr:rowOff>110624</xdr:rowOff>
    </xdr:to>
    <xdr:sp macro="" textlink="">
      <xdr:nvSpPr>
        <xdr:cNvPr id="155" name="楕円 154">
          <a:extLst>
            <a:ext uri="{FF2B5EF4-FFF2-40B4-BE49-F238E27FC236}">
              <a16:creationId xmlns:a16="http://schemas.microsoft.com/office/drawing/2014/main" id="{D28C538E-6587-4DEE-83B6-460A46AD6CF5}"/>
            </a:ext>
          </a:extLst>
        </xdr:cNvPr>
        <xdr:cNvSpPr/>
      </xdr:nvSpPr>
      <xdr:spPr>
        <a:xfrm>
          <a:off x="10347325" y="570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133808</xdr:rowOff>
    </xdr:from>
    <xdr:to>
      <xdr:col>64</xdr:col>
      <xdr:colOff>73025</xdr:colOff>
      <xdr:row>34</xdr:row>
      <xdr:rowOff>59824</xdr:rowOff>
    </xdr:to>
    <xdr:cxnSp macro="">
      <xdr:nvCxnSpPr>
        <xdr:cNvPr id="156" name="直線コネクタ 155">
          <a:extLst>
            <a:ext uri="{FF2B5EF4-FFF2-40B4-BE49-F238E27FC236}">
              <a16:creationId xmlns:a16="http://schemas.microsoft.com/office/drawing/2014/main" id="{FE551986-B728-42DE-B26D-A204FB57F710}"/>
            </a:ext>
          </a:extLst>
        </xdr:cNvPr>
        <xdr:cNvCxnSpPr/>
      </xdr:nvCxnSpPr>
      <xdr:spPr>
        <a:xfrm flipV="1">
          <a:off x="10398125" y="5498288"/>
          <a:ext cx="670560" cy="26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41539</xdr:rowOff>
    </xdr:from>
    <xdr:ext cx="469744" cy="259045"/>
    <xdr:sp macro="" textlink="">
      <xdr:nvSpPr>
        <xdr:cNvPr id="157" name="n_1aveValue債務償還比率">
          <a:extLst>
            <a:ext uri="{FF2B5EF4-FFF2-40B4-BE49-F238E27FC236}">
              <a16:creationId xmlns:a16="http://schemas.microsoft.com/office/drawing/2014/main" id="{085E99C7-DA6A-49E4-A791-D1AEEFA896DC}"/>
            </a:ext>
          </a:extLst>
        </xdr:cNvPr>
        <xdr:cNvSpPr txBox="1"/>
      </xdr:nvSpPr>
      <xdr:spPr>
        <a:xfrm>
          <a:off x="12185092" y="490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58211</xdr:rowOff>
    </xdr:from>
    <xdr:ext cx="469744" cy="259045"/>
    <xdr:sp macro="" textlink="">
      <xdr:nvSpPr>
        <xdr:cNvPr id="158" name="n_2aveValue債務償還比率">
          <a:extLst>
            <a:ext uri="{FF2B5EF4-FFF2-40B4-BE49-F238E27FC236}">
              <a16:creationId xmlns:a16="http://schemas.microsoft.com/office/drawing/2014/main" id="{7826BFCB-E7F3-40FE-9726-4EF67AA49BDD}"/>
            </a:ext>
          </a:extLst>
        </xdr:cNvPr>
        <xdr:cNvSpPr txBox="1"/>
      </xdr:nvSpPr>
      <xdr:spPr>
        <a:xfrm>
          <a:off x="11527232" y="4919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65648</xdr:rowOff>
    </xdr:from>
    <xdr:ext cx="469744" cy="259045"/>
    <xdr:sp macro="" textlink="">
      <xdr:nvSpPr>
        <xdr:cNvPr id="159" name="n_3aveValue債務償還比率">
          <a:extLst>
            <a:ext uri="{FF2B5EF4-FFF2-40B4-BE49-F238E27FC236}">
              <a16:creationId xmlns:a16="http://schemas.microsoft.com/office/drawing/2014/main" id="{3CFB3604-1732-4577-BA7F-06AC9D2154E8}"/>
            </a:ext>
          </a:extLst>
        </xdr:cNvPr>
        <xdr:cNvSpPr txBox="1"/>
      </xdr:nvSpPr>
      <xdr:spPr>
        <a:xfrm>
          <a:off x="10856672" y="492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108948</xdr:rowOff>
    </xdr:from>
    <xdr:ext cx="469744" cy="259045"/>
    <xdr:sp macro="" textlink="">
      <xdr:nvSpPr>
        <xdr:cNvPr id="160" name="n_4aveValue債務償還比率">
          <a:extLst>
            <a:ext uri="{FF2B5EF4-FFF2-40B4-BE49-F238E27FC236}">
              <a16:creationId xmlns:a16="http://schemas.microsoft.com/office/drawing/2014/main" id="{DC5757A2-33F1-4FC9-9FA5-CA75033E0A33}"/>
            </a:ext>
          </a:extLst>
        </xdr:cNvPr>
        <xdr:cNvSpPr txBox="1"/>
      </xdr:nvSpPr>
      <xdr:spPr>
        <a:xfrm>
          <a:off x="10186112" y="497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160933</xdr:rowOff>
    </xdr:from>
    <xdr:ext cx="560923" cy="259045"/>
    <xdr:sp macro="" textlink="">
      <xdr:nvSpPr>
        <xdr:cNvPr id="161" name="n_1mainValue債務償還比率">
          <a:extLst>
            <a:ext uri="{FF2B5EF4-FFF2-40B4-BE49-F238E27FC236}">
              <a16:creationId xmlns:a16="http://schemas.microsoft.com/office/drawing/2014/main" id="{85C05D4B-2072-4AE1-A224-78BBA8C35E83}"/>
            </a:ext>
          </a:extLst>
        </xdr:cNvPr>
        <xdr:cNvSpPr txBox="1"/>
      </xdr:nvSpPr>
      <xdr:spPr>
        <a:xfrm>
          <a:off x="12162363" y="56930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152247</xdr:rowOff>
    </xdr:from>
    <xdr:ext cx="560923" cy="259045"/>
    <xdr:sp macro="" textlink="">
      <xdr:nvSpPr>
        <xdr:cNvPr id="162" name="n_2mainValue債務償還比率">
          <a:extLst>
            <a:ext uri="{FF2B5EF4-FFF2-40B4-BE49-F238E27FC236}">
              <a16:creationId xmlns:a16="http://schemas.microsoft.com/office/drawing/2014/main" id="{B805BB2A-E040-4F25-A11D-54A75EE3F37F}"/>
            </a:ext>
          </a:extLst>
        </xdr:cNvPr>
        <xdr:cNvSpPr txBox="1"/>
      </xdr:nvSpPr>
      <xdr:spPr>
        <a:xfrm>
          <a:off x="11496883" y="585200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4285</xdr:rowOff>
    </xdr:from>
    <xdr:ext cx="469744" cy="259045"/>
    <xdr:sp macro="" textlink="">
      <xdr:nvSpPr>
        <xdr:cNvPr id="163" name="n_3mainValue債務償還比率">
          <a:extLst>
            <a:ext uri="{FF2B5EF4-FFF2-40B4-BE49-F238E27FC236}">
              <a16:creationId xmlns:a16="http://schemas.microsoft.com/office/drawing/2014/main" id="{A9CD4D7A-9041-49DA-B84E-C5050029941F}"/>
            </a:ext>
          </a:extLst>
        </xdr:cNvPr>
        <xdr:cNvSpPr txBox="1"/>
      </xdr:nvSpPr>
      <xdr:spPr>
        <a:xfrm>
          <a:off x="10856672" y="553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101751</xdr:rowOff>
    </xdr:from>
    <xdr:ext cx="560923" cy="259045"/>
    <xdr:sp macro="" textlink="">
      <xdr:nvSpPr>
        <xdr:cNvPr id="164" name="n_4mainValue債務償還比率">
          <a:extLst>
            <a:ext uri="{FF2B5EF4-FFF2-40B4-BE49-F238E27FC236}">
              <a16:creationId xmlns:a16="http://schemas.microsoft.com/office/drawing/2014/main" id="{E5BD558A-049D-4D48-9F58-DAF8CDE989E1}"/>
            </a:ext>
          </a:extLst>
        </xdr:cNvPr>
        <xdr:cNvSpPr txBox="1"/>
      </xdr:nvSpPr>
      <xdr:spPr>
        <a:xfrm>
          <a:off x="10155763" y="580151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1D59612A-0BE9-4935-8248-27045F7E999C}"/>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AD5264DB-0C99-49BB-9B93-D5EE2B172330}"/>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D15AFB99-CE00-4DAC-A9E9-433B536435FF}"/>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B490EB4E-CC2C-476C-9BE7-4BBD322402B1}"/>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D2D197D9-D709-48CF-8C53-413A3B3C4000}"/>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16381518-DC49-43FE-B2BB-546973245B72}"/>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6B81064-47F8-4AE7-90F8-803914B14368}"/>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98FDBB4-C7CF-49A5-A1E1-0A623F281E6E}"/>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DD15AB9-D275-43FC-892A-AF1D058B8EA2}"/>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9FCCCD6-CC8F-4410-A4F0-C0F90293A718}"/>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京都府城陽市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7FB78B7-F584-401A-B95D-C570A28D4C9C}"/>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A286B08-BA9C-466B-9F18-761C1D51BE54}"/>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F219720-A925-43A8-95A6-930A3D47EF29}"/>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2D50462-1E9C-4B8F-9FAB-42CB1FDAA4E8}"/>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1B5CBD0-AF1D-450E-9170-A8A77FB6C1D6}"/>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3F7F758-5E6B-4E29-9D61-471F29519B05}"/>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75,274
74,551
32.71
34,275,009
33,897,570
74,771
16,714,271
40,879,738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EB15B9E-3A31-43AE-A4E1-EC7A931DC075}"/>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D81F3F9-35EB-45BA-8A12-8F1632710893}"/>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2448B0E-FE1C-4CBA-83CD-4A90DBE55F71}"/>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1E1A8F9-17CE-4A22-96AC-2BE0799367B4}"/>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98E7269-96D6-4ECA-A316-92AB8549804B}"/>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35C1989-E9F2-4033-BCC5-4B8FF957A379}"/>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24C23AD-DEE5-4F62-A19E-EC7794BE6A8C}"/>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7F15B63-BFCD-4D2C-A627-0BA1C42AE7AA}"/>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3BF2129-6E23-405F-9FA1-2161338653DD}"/>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5C9D976-6BE8-4595-ADBC-B3539FCAE8D5}"/>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36F8330-2552-48CF-80A8-A4EAAC5A341D}"/>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87097D8-70D3-4101-88E4-7125B118C0C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E9B58FE-490A-46B9-8548-61139EF307D7}"/>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7D6B764-6089-40E8-9F5E-2B5EAA8FC69E}"/>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F6ED208-99A4-4520-915C-AB7537E61A33}"/>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0BF4880-2FA9-49D7-BE91-139271D892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5205BC5-692D-43CD-87E8-D2121502C39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C3FA1BB-39C8-4A98-9B1C-8AB7BCCF28F8}"/>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FF89B68-53C0-4C63-AD39-FE664967CB2D}"/>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98E65F1-6B3F-423A-9A75-900780596724}"/>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867B180-0C63-4A05-A858-08274F477039}"/>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9B76673-F965-48EA-821D-8642E10C0499}"/>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ED7D8F4-433C-4E88-81F3-C1DCE877F90F}"/>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28FAD6B-4149-4E11-B457-B65699288507}"/>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4FDD394-3FE8-4537-9DA1-57B0393EA173}"/>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0E3A592-A468-4F25-8849-F283EE24A53F}"/>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305F882-A571-4926-8367-D96C4310E0A6}"/>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0C6BDB9-47B4-4B77-954D-1977EC8ED8BD}"/>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0BF2A2E-1B59-4D27-97AA-F2B6CC8C926D}"/>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FC0D713-E4B4-4E4B-9119-ED013826010C}"/>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626BE6A-B7B1-4FE1-B5D3-85197D24CCE3}"/>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292D95B-90F3-4948-8C3A-F41370422CC3}"/>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5B24BBE-2A68-4163-8BCF-1AD2BB89C1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CBB6D01-03AC-4792-9D1F-39EE6A2A7046}"/>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1B07101-CE2B-41EC-A861-86649500CA5F}"/>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5E8815A8-CCB3-4DB4-A6D3-30F99F385616}"/>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9DEE50C-A491-4415-808B-D9415D04DF5C}"/>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26A659DA-A65C-4B8D-BD85-AAB5B7A77BCA}"/>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BC1DF82-456B-44FA-8FA1-4E0A3DD8EBDA}"/>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B6E7942-64B0-4E62-B0DB-D24A6F05F846}"/>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CF09861-C38D-40B6-A0EE-4C51A2D7674B}"/>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0CAB72C-D879-4032-905C-D6DDB6532167}"/>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8FFF518-F3E0-46F6-94B0-857266C96BAC}"/>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A76DAA3-0800-4CAA-8CE4-9F79E3E5DD95}"/>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817018E-DD31-4E3F-AECF-274985619E11}"/>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E615D7D2-D863-4E6E-A8D0-46A7E65B6B0C}"/>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58C276E0-EB46-4195-B49C-CE96379B8B5A}"/>
            </a:ext>
          </a:extLst>
        </xdr:cNvPr>
        <xdr:cNvCxnSpPr/>
      </xdr:nvCxnSpPr>
      <xdr:spPr>
        <a:xfrm flipV="1">
          <a:off x="4086225" y="5534842"/>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a:extLst>
            <a:ext uri="{FF2B5EF4-FFF2-40B4-BE49-F238E27FC236}">
              <a16:creationId xmlns:a16="http://schemas.microsoft.com/office/drawing/2014/main" id="{190E040E-F901-48E7-958B-926D3E147AA1}"/>
            </a:ext>
          </a:extLst>
        </xdr:cNvPr>
        <xdr:cNvSpPr txBox="1"/>
      </xdr:nvSpPr>
      <xdr:spPr>
        <a:xfrm>
          <a:off x="4124960" y="7125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1B2C3E61-5F33-459F-8496-96E51944CA58}"/>
            </a:ext>
          </a:extLst>
        </xdr:cNvPr>
        <xdr:cNvCxnSpPr/>
      </xdr:nvCxnSpPr>
      <xdr:spPr>
        <a:xfrm>
          <a:off x="4020820" y="71219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185632A0-C777-4176-AEB0-4CFCAD9EA675}"/>
            </a:ext>
          </a:extLst>
        </xdr:cNvPr>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4F6896AF-C97C-44BF-8F81-C1D565FEA93E}"/>
            </a:ext>
          </a:extLst>
        </xdr:cNvPr>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30315</xdr:rowOff>
    </xdr:from>
    <xdr:ext cx="405111" cy="259045"/>
    <xdr:sp macro="" textlink="">
      <xdr:nvSpPr>
        <xdr:cNvPr id="63" name="【道路】&#10;有形固定資産減価償却率平均値テキスト">
          <a:extLst>
            <a:ext uri="{FF2B5EF4-FFF2-40B4-BE49-F238E27FC236}">
              <a16:creationId xmlns:a16="http://schemas.microsoft.com/office/drawing/2014/main" id="{F68E2EA1-FB13-422C-9736-4663814C7AB0}"/>
            </a:ext>
          </a:extLst>
        </xdr:cNvPr>
        <xdr:cNvSpPr txBox="1"/>
      </xdr:nvSpPr>
      <xdr:spPr>
        <a:xfrm>
          <a:off x="4124960" y="6400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a:extLst>
            <a:ext uri="{FF2B5EF4-FFF2-40B4-BE49-F238E27FC236}">
              <a16:creationId xmlns:a16="http://schemas.microsoft.com/office/drawing/2014/main" id="{674A11B9-60B9-481D-A9F9-7ABA4619A590}"/>
            </a:ext>
          </a:extLst>
        </xdr:cNvPr>
        <xdr:cNvSpPr/>
      </xdr:nvSpPr>
      <xdr:spPr>
        <a:xfrm>
          <a:off x="4036060" y="654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a:extLst>
            <a:ext uri="{FF2B5EF4-FFF2-40B4-BE49-F238E27FC236}">
              <a16:creationId xmlns:a16="http://schemas.microsoft.com/office/drawing/2014/main" id="{0023992D-FD88-4FB6-B953-4671B884559A}"/>
            </a:ext>
          </a:extLst>
        </xdr:cNvPr>
        <xdr:cNvSpPr/>
      </xdr:nvSpPr>
      <xdr:spPr>
        <a:xfrm>
          <a:off x="3312160" y="65149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a:extLst>
            <a:ext uri="{FF2B5EF4-FFF2-40B4-BE49-F238E27FC236}">
              <a16:creationId xmlns:a16="http://schemas.microsoft.com/office/drawing/2014/main" id="{52B51E34-F260-402D-8514-E69074FAEBA6}"/>
            </a:ext>
          </a:extLst>
        </xdr:cNvPr>
        <xdr:cNvSpPr/>
      </xdr:nvSpPr>
      <xdr:spPr>
        <a:xfrm>
          <a:off x="2514600" y="6487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a:extLst>
            <a:ext uri="{FF2B5EF4-FFF2-40B4-BE49-F238E27FC236}">
              <a16:creationId xmlns:a16="http://schemas.microsoft.com/office/drawing/2014/main" id="{DF9C74B2-8565-48B7-93E1-BEACB03A52B0}"/>
            </a:ext>
          </a:extLst>
        </xdr:cNvPr>
        <xdr:cNvSpPr/>
      </xdr:nvSpPr>
      <xdr:spPr>
        <a:xfrm>
          <a:off x="1739900" y="64659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a:extLst>
            <a:ext uri="{FF2B5EF4-FFF2-40B4-BE49-F238E27FC236}">
              <a16:creationId xmlns:a16="http://schemas.microsoft.com/office/drawing/2014/main" id="{3674EB44-C3DE-41D2-945C-08851ED005AC}"/>
            </a:ext>
          </a:extLst>
        </xdr:cNvPr>
        <xdr:cNvSpPr/>
      </xdr:nvSpPr>
      <xdr:spPr>
        <a:xfrm>
          <a:off x="965200" y="64430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2416954-BE31-48E1-B234-D0269D1DD94C}"/>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0577BA8-BE13-42B4-B115-F0478A827974}"/>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40E6A86-A7BA-4F28-BEE8-A464D958081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D35D0BA-405F-4DCF-9D48-4B798D9744B9}"/>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FB0654A-484F-4A01-8643-938A62E45ED8}"/>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30299</xdr:rowOff>
    </xdr:from>
    <xdr:to>
      <xdr:col>24</xdr:col>
      <xdr:colOff>114300</xdr:colOff>
      <xdr:row>39</xdr:row>
      <xdr:rowOff>131899</xdr:rowOff>
    </xdr:to>
    <xdr:sp macro="" textlink="">
      <xdr:nvSpPr>
        <xdr:cNvPr id="74" name="楕円 73">
          <a:extLst>
            <a:ext uri="{FF2B5EF4-FFF2-40B4-BE49-F238E27FC236}">
              <a16:creationId xmlns:a16="http://schemas.microsoft.com/office/drawing/2014/main" id="{9E43A9C4-5CEF-42AB-89DA-830686948386}"/>
            </a:ext>
          </a:extLst>
        </xdr:cNvPr>
        <xdr:cNvSpPr/>
      </xdr:nvSpPr>
      <xdr:spPr>
        <a:xfrm>
          <a:off x="4036060" y="65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8726</xdr:rowOff>
    </xdr:from>
    <xdr:ext cx="405111" cy="259045"/>
    <xdr:sp macro="" textlink="">
      <xdr:nvSpPr>
        <xdr:cNvPr id="75" name="【道路】&#10;有形固定資産減価償却率該当値テキスト">
          <a:extLst>
            <a:ext uri="{FF2B5EF4-FFF2-40B4-BE49-F238E27FC236}">
              <a16:creationId xmlns:a16="http://schemas.microsoft.com/office/drawing/2014/main" id="{99B02F67-ECD5-420B-9C1F-8715E9739587}"/>
            </a:ext>
          </a:extLst>
        </xdr:cNvPr>
        <xdr:cNvSpPr txBox="1"/>
      </xdr:nvSpPr>
      <xdr:spPr>
        <a:xfrm>
          <a:off x="4124960"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12337</xdr:rowOff>
    </xdr:from>
    <xdr:to>
      <xdr:col>20</xdr:col>
      <xdr:colOff>38100</xdr:colOff>
      <xdr:row>39</xdr:row>
      <xdr:rowOff>113937</xdr:rowOff>
    </xdr:to>
    <xdr:sp macro="" textlink="">
      <xdr:nvSpPr>
        <xdr:cNvPr id="76" name="楕円 75">
          <a:extLst>
            <a:ext uri="{FF2B5EF4-FFF2-40B4-BE49-F238E27FC236}">
              <a16:creationId xmlns:a16="http://schemas.microsoft.com/office/drawing/2014/main" id="{6195F4DB-BF99-4964-AE73-44F1157FBBA4}"/>
            </a:ext>
          </a:extLst>
        </xdr:cNvPr>
        <xdr:cNvSpPr/>
      </xdr:nvSpPr>
      <xdr:spPr>
        <a:xfrm>
          <a:off x="3312160" y="65502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63137</xdr:rowOff>
    </xdr:from>
    <xdr:to>
      <xdr:col>24</xdr:col>
      <xdr:colOff>63500</xdr:colOff>
      <xdr:row>39</xdr:row>
      <xdr:rowOff>81099</xdr:rowOff>
    </xdr:to>
    <xdr:cxnSp macro="">
      <xdr:nvCxnSpPr>
        <xdr:cNvPr id="77" name="直線コネクタ 76">
          <a:extLst>
            <a:ext uri="{FF2B5EF4-FFF2-40B4-BE49-F238E27FC236}">
              <a16:creationId xmlns:a16="http://schemas.microsoft.com/office/drawing/2014/main" id="{561C6BDD-D7B6-48F5-8CC2-FC41D6743BA9}"/>
            </a:ext>
          </a:extLst>
        </xdr:cNvPr>
        <xdr:cNvCxnSpPr/>
      </xdr:nvCxnSpPr>
      <xdr:spPr>
        <a:xfrm>
          <a:off x="3355340" y="6601097"/>
          <a:ext cx="73152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149497</xdr:rowOff>
    </xdr:from>
    <xdr:to>
      <xdr:col>15</xdr:col>
      <xdr:colOff>101600</xdr:colOff>
      <xdr:row>39</xdr:row>
      <xdr:rowOff>79647</xdr:rowOff>
    </xdr:to>
    <xdr:sp macro="" textlink="">
      <xdr:nvSpPr>
        <xdr:cNvPr id="78" name="楕円 77">
          <a:extLst>
            <a:ext uri="{FF2B5EF4-FFF2-40B4-BE49-F238E27FC236}">
              <a16:creationId xmlns:a16="http://schemas.microsoft.com/office/drawing/2014/main" id="{6074C37E-2976-4D7D-BA5D-9D6F0A538073}"/>
            </a:ext>
          </a:extLst>
        </xdr:cNvPr>
        <xdr:cNvSpPr/>
      </xdr:nvSpPr>
      <xdr:spPr>
        <a:xfrm>
          <a:off x="2514600" y="65198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28847</xdr:rowOff>
    </xdr:from>
    <xdr:to>
      <xdr:col>19</xdr:col>
      <xdr:colOff>177800</xdr:colOff>
      <xdr:row>39</xdr:row>
      <xdr:rowOff>63137</xdr:rowOff>
    </xdr:to>
    <xdr:cxnSp macro="">
      <xdr:nvCxnSpPr>
        <xdr:cNvPr id="79" name="直線コネクタ 78">
          <a:extLst>
            <a:ext uri="{FF2B5EF4-FFF2-40B4-BE49-F238E27FC236}">
              <a16:creationId xmlns:a16="http://schemas.microsoft.com/office/drawing/2014/main" id="{C7E6DC7F-509E-4E29-80A9-36F8DA7C8DA1}"/>
            </a:ext>
          </a:extLst>
        </xdr:cNvPr>
        <xdr:cNvCxnSpPr/>
      </xdr:nvCxnSpPr>
      <xdr:spPr>
        <a:xfrm>
          <a:off x="2565400" y="6566807"/>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17235</xdr:rowOff>
    </xdr:from>
    <xdr:to>
      <xdr:col>10</xdr:col>
      <xdr:colOff>165100</xdr:colOff>
      <xdr:row>39</xdr:row>
      <xdr:rowOff>118835</xdr:rowOff>
    </xdr:to>
    <xdr:sp macro="" textlink="">
      <xdr:nvSpPr>
        <xdr:cNvPr id="80" name="楕円 79">
          <a:extLst>
            <a:ext uri="{FF2B5EF4-FFF2-40B4-BE49-F238E27FC236}">
              <a16:creationId xmlns:a16="http://schemas.microsoft.com/office/drawing/2014/main" id="{2C67DFB4-8238-4245-9345-845AD61D791B}"/>
            </a:ext>
          </a:extLst>
        </xdr:cNvPr>
        <xdr:cNvSpPr/>
      </xdr:nvSpPr>
      <xdr:spPr>
        <a:xfrm>
          <a:off x="1739900" y="655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28847</xdr:rowOff>
    </xdr:from>
    <xdr:to>
      <xdr:col>15</xdr:col>
      <xdr:colOff>50800</xdr:colOff>
      <xdr:row>39</xdr:row>
      <xdr:rowOff>68035</xdr:rowOff>
    </xdr:to>
    <xdr:cxnSp macro="">
      <xdr:nvCxnSpPr>
        <xdr:cNvPr id="81" name="直線コネクタ 80">
          <a:extLst>
            <a:ext uri="{FF2B5EF4-FFF2-40B4-BE49-F238E27FC236}">
              <a16:creationId xmlns:a16="http://schemas.microsoft.com/office/drawing/2014/main" id="{C943C2E9-25B5-4ABB-B556-916956EF0BFB}"/>
            </a:ext>
          </a:extLst>
        </xdr:cNvPr>
        <xdr:cNvCxnSpPr/>
      </xdr:nvCxnSpPr>
      <xdr:spPr>
        <a:xfrm flipV="1">
          <a:off x="1790700" y="6566807"/>
          <a:ext cx="7747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170724</xdr:rowOff>
    </xdr:from>
    <xdr:to>
      <xdr:col>6</xdr:col>
      <xdr:colOff>38100</xdr:colOff>
      <xdr:row>41</xdr:row>
      <xdr:rowOff>100874</xdr:rowOff>
    </xdr:to>
    <xdr:sp macro="" textlink="">
      <xdr:nvSpPr>
        <xdr:cNvPr id="82" name="楕円 81">
          <a:extLst>
            <a:ext uri="{FF2B5EF4-FFF2-40B4-BE49-F238E27FC236}">
              <a16:creationId xmlns:a16="http://schemas.microsoft.com/office/drawing/2014/main" id="{82EE55E8-E408-4FA4-8D93-4A46F174369C}"/>
            </a:ext>
          </a:extLst>
        </xdr:cNvPr>
        <xdr:cNvSpPr/>
      </xdr:nvSpPr>
      <xdr:spPr>
        <a:xfrm>
          <a:off x="965200" y="68763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68035</xdr:rowOff>
    </xdr:from>
    <xdr:to>
      <xdr:col>10</xdr:col>
      <xdr:colOff>114300</xdr:colOff>
      <xdr:row>41</xdr:row>
      <xdr:rowOff>50074</xdr:rowOff>
    </xdr:to>
    <xdr:cxnSp macro="">
      <xdr:nvCxnSpPr>
        <xdr:cNvPr id="83" name="直線コネクタ 82">
          <a:extLst>
            <a:ext uri="{FF2B5EF4-FFF2-40B4-BE49-F238E27FC236}">
              <a16:creationId xmlns:a16="http://schemas.microsoft.com/office/drawing/2014/main" id="{0C3BF5EC-55C6-4EB7-B9CA-89290DAFEC99}"/>
            </a:ext>
          </a:extLst>
        </xdr:cNvPr>
        <xdr:cNvCxnSpPr/>
      </xdr:nvCxnSpPr>
      <xdr:spPr>
        <a:xfrm flipV="1">
          <a:off x="1008380" y="6605995"/>
          <a:ext cx="782320" cy="31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91276</xdr:rowOff>
    </xdr:from>
    <xdr:ext cx="405111" cy="259045"/>
    <xdr:sp macro="" textlink="">
      <xdr:nvSpPr>
        <xdr:cNvPr id="84" name="n_1aveValue【道路】&#10;有形固定資産減価償却率">
          <a:extLst>
            <a:ext uri="{FF2B5EF4-FFF2-40B4-BE49-F238E27FC236}">
              <a16:creationId xmlns:a16="http://schemas.microsoft.com/office/drawing/2014/main" id="{AF3637AC-EE49-444C-B1B2-BB8C30A70F2F}"/>
            </a:ext>
          </a:extLst>
        </xdr:cNvPr>
        <xdr:cNvSpPr txBox="1"/>
      </xdr:nvSpPr>
      <xdr:spPr>
        <a:xfrm>
          <a:off x="3170564" y="6293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63517</xdr:rowOff>
    </xdr:from>
    <xdr:ext cx="405111" cy="259045"/>
    <xdr:sp macro="" textlink="">
      <xdr:nvSpPr>
        <xdr:cNvPr id="85" name="n_2aveValue【道路】&#10;有形固定資産減価償却率">
          <a:extLst>
            <a:ext uri="{FF2B5EF4-FFF2-40B4-BE49-F238E27FC236}">
              <a16:creationId xmlns:a16="http://schemas.microsoft.com/office/drawing/2014/main" id="{A032A591-865B-4F4B-B130-4900BD9DD74C}"/>
            </a:ext>
          </a:extLst>
        </xdr:cNvPr>
        <xdr:cNvSpPr txBox="1"/>
      </xdr:nvSpPr>
      <xdr:spPr>
        <a:xfrm>
          <a:off x="238570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42290</xdr:rowOff>
    </xdr:from>
    <xdr:ext cx="405111" cy="259045"/>
    <xdr:sp macro="" textlink="">
      <xdr:nvSpPr>
        <xdr:cNvPr id="86" name="n_3aveValue【道路】&#10;有形固定資産減価償却率">
          <a:extLst>
            <a:ext uri="{FF2B5EF4-FFF2-40B4-BE49-F238E27FC236}">
              <a16:creationId xmlns:a16="http://schemas.microsoft.com/office/drawing/2014/main" id="{D1369D3D-970D-4BAA-B5D7-2E02D9745714}"/>
            </a:ext>
          </a:extLst>
        </xdr:cNvPr>
        <xdr:cNvSpPr txBox="1"/>
      </xdr:nvSpPr>
      <xdr:spPr>
        <a:xfrm>
          <a:off x="1611004" y="624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19430</xdr:rowOff>
    </xdr:from>
    <xdr:ext cx="405111" cy="259045"/>
    <xdr:sp macro="" textlink="">
      <xdr:nvSpPr>
        <xdr:cNvPr id="87" name="n_4aveValue【道路】&#10;有形固定資産減価償却率">
          <a:extLst>
            <a:ext uri="{FF2B5EF4-FFF2-40B4-BE49-F238E27FC236}">
              <a16:creationId xmlns:a16="http://schemas.microsoft.com/office/drawing/2014/main" id="{E48F9CCC-4662-401F-85AC-716C8880D506}"/>
            </a:ext>
          </a:extLst>
        </xdr:cNvPr>
        <xdr:cNvSpPr txBox="1"/>
      </xdr:nvSpPr>
      <xdr:spPr>
        <a:xfrm>
          <a:off x="836304" y="6222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105064</xdr:rowOff>
    </xdr:from>
    <xdr:ext cx="405111" cy="259045"/>
    <xdr:sp macro="" textlink="">
      <xdr:nvSpPr>
        <xdr:cNvPr id="88" name="n_1mainValue【道路】&#10;有形固定資産減価償却率">
          <a:extLst>
            <a:ext uri="{FF2B5EF4-FFF2-40B4-BE49-F238E27FC236}">
              <a16:creationId xmlns:a16="http://schemas.microsoft.com/office/drawing/2014/main" id="{7E0EBFA9-7AC0-415F-B21B-941CDB5C003D}"/>
            </a:ext>
          </a:extLst>
        </xdr:cNvPr>
        <xdr:cNvSpPr txBox="1"/>
      </xdr:nvSpPr>
      <xdr:spPr>
        <a:xfrm>
          <a:off x="317056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70774</xdr:rowOff>
    </xdr:from>
    <xdr:ext cx="405111" cy="259045"/>
    <xdr:sp macro="" textlink="">
      <xdr:nvSpPr>
        <xdr:cNvPr id="89" name="n_2mainValue【道路】&#10;有形固定資産減価償却率">
          <a:extLst>
            <a:ext uri="{FF2B5EF4-FFF2-40B4-BE49-F238E27FC236}">
              <a16:creationId xmlns:a16="http://schemas.microsoft.com/office/drawing/2014/main" id="{EE279E51-1DC2-46C5-B4BF-569690411225}"/>
            </a:ext>
          </a:extLst>
        </xdr:cNvPr>
        <xdr:cNvSpPr txBox="1"/>
      </xdr:nvSpPr>
      <xdr:spPr>
        <a:xfrm>
          <a:off x="238570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109962</xdr:rowOff>
    </xdr:from>
    <xdr:ext cx="405111" cy="259045"/>
    <xdr:sp macro="" textlink="">
      <xdr:nvSpPr>
        <xdr:cNvPr id="90" name="n_3mainValue【道路】&#10;有形固定資産減価償却率">
          <a:extLst>
            <a:ext uri="{FF2B5EF4-FFF2-40B4-BE49-F238E27FC236}">
              <a16:creationId xmlns:a16="http://schemas.microsoft.com/office/drawing/2014/main" id="{6D8AD146-DCAC-46D1-AF4E-A9CAA86027BD}"/>
            </a:ext>
          </a:extLst>
        </xdr:cNvPr>
        <xdr:cNvSpPr txBox="1"/>
      </xdr:nvSpPr>
      <xdr:spPr>
        <a:xfrm>
          <a:off x="1611004" y="664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92001</xdr:rowOff>
    </xdr:from>
    <xdr:ext cx="405111" cy="259045"/>
    <xdr:sp macro="" textlink="">
      <xdr:nvSpPr>
        <xdr:cNvPr id="91" name="n_4mainValue【道路】&#10;有形固定資産減価償却率">
          <a:extLst>
            <a:ext uri="{FF2B5EF4-FFF2-40B4-BE49-F238E27FC236}">
              <a16:creationId xmlns:a16="http://schemas.microsoft.com/office/drawing/2014/main" id="{1F40CC3B-B365-45A3-BE7A-1259BA964750}"/>
            </a:ext>
          </a:extLst>
        </xdr:cNvPr>
        <xdr:cNvSpPr txBox="1"/>
      </xdr:nvSpPr>
      <xdr:spPr>
        <a:xfrm>
          <a:off x="836304" y="69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7B635752-C8A3-4D87-BC80-0E678AD3C88E}"/>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5CFB52C2-79FB-4EDE-99E4-90402449D825}"/>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9E6E3D43-BE68-4494-93B8-F35C656E9EB4}"/>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8505234-B8E1-40C1-B16D-67460515325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774C29F-2239-4655-A74C-3F5D18ABEF8F}"/>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A36B0FDE-341F-4281-91A3-8A4D286E235C}"/>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0A03491-B543-4D4C-9078-568B7F862BD7}"/>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54480F59-571E-4621-8EE1-CDD611B1165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E24EDD4D-D05E-44AA-8B2B-7D132218AAB6}"/>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B391282D-1A18-4499-8FD0-5553926D8603}"/>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25268715-A691-48E5-B297-41477E2E74DC}"/>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BA7A505-CB46-41B9-8D49-9C2950EB5728}"/>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716F4B9F-9B98-4FF8-8834-4027D91F5CC8}"/>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8AE22F50-653A-4333-B3C3-C151C59E8281}"/>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F69595A1-11E7-462B-BC07-ACB07E519DB8}"/>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BC770B75-8EF4-4A5B-B76E-47FEAD8D2CA9}"/>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238D580F-BFF6-4F46-A80B-D1F7B683A61F}"/>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09C685C8-E658-4F11-BD56-4128A9ACAC2F}"/>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7A54A1B9-88BF-412E-A859-8B3C24AF0E68}"/>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B811C29D-B641-4D49-B726-5256823252BA}"/>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2F38FE34-6002-4255-8A9C-25F3E8A5006E}"/>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C5221589-84A6-4B76-9551-F1D5108C9F0E}"/>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DDA127CD-D89F-4021-88F5-423F3748FC06}"/>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a:extLst>
            <a:ext uri="{FF2B5EF4-FFF2-40B4-BE49-F238E27FC236}">
              <a16:creationId xmlns:a16="http://schemas.microsoft.com/office/drawing/2014/main" id="{83A743E9-B95E-4F1E-883D-C933B9D70CB5}"/>
            </a:ext>
          </a:extLst>
        </xdr:cNvPr>
        <xdr:cNvCxnSpPr/>
      </xdr:nvCxnSpPr>
      <xdr:spPr>
        <a:xfrm flipV="1">
          <a:off x="9219565" y="5799392"/>
          <a:ext cx="0" cy="1229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a:extLst>
            <a:ext uri="{FF2B5EF4-FFF2-40B4-BE49-F238E27FC236}">
              <a16:creationId xmlns:a16="http://schemas.microsoft.com/office/drawing/2014/main" id="{AAF2EBC4-F39D-4178-B80D-9FEED19FD38E}"/>
            </a:ext>
          </a:extLst>
        </xdr:cNvPr>
        <xdr:cNvSpPr txBox="1"/>
      </xdr:nvSpPr>
      <xdr:spPr>
        <a:xfrm>
          <a:off x="9258300" y="703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a:extLst>
            <a:ext uri="{FF2B5EF4-FFF2-40B4-BE49-F238E27FC236}">
              <a16:creationId xmlns:a16="http://schemas.microsoft.com/office/drawing/2014/main" id="{1A869F64-5134-41BA-8F0A-5F88F0EA987C}"/>
            </a:ext>
          </a:extLst>
        </xdr:cNvPr>
        <xdr:cNvCxnSpPr/>
      </xdr:nvCxnSpPr>
      <xdr:spPr>
        <a:xfrm>
          <a:off x="9154160" y="70287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a:extLst>
            <a:ext uri="{FF2B5EF4-FFF2-40B4-BE49-F238E27FC236}">
              <a16:creationId xmlns:a16="http://schemas.microsoft.com/office/drawing/2014/main" id="{19F6209A-99BD-4415-9B19-49C1018A10C0}"/>
            </a:ext>
          </a:extLst>
        </xdr:cNvPr>
        <xdr:cNvSpPr txBox="1"/>
      </xdr:nvSpPr>
      <xdr:spPr>
        <a:xfrm>
          <a:off x="9258300" y="557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a:extLst>
            <a:ext uri="{FF2B5EF4-FFF2-40B4-BE49-F238E27FC236}">
              <a16:creationId xmlns:a16="http://schemas.microsoft.com/office/drawing/2014/main" id="{8A4EE058-BFEF-4096-A617-5E9FBBE9FD57}"/>
            </a:ext>
          </a:extLst>
        </xdr:cNvPr>
        <xdr:cNvCxnSpPr/>
      </xdr:nvCxnSpPr>
      <xdr:spPr>
        <a:xfrm>
          <a:off x="9154160" y="57993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57193</xdr:rowOff>
    </xdr:from>
    <xdr:ext cx="469744" cy="259045"/>
    <xdr:sp macro="" textlink="">
      <xdr:nvSpPr>
        <xdr:cNvPr id="120" name="【道路】&#10;一人当たり延長平均値テキスト">
          <a:extLst>
            <a:ext uri="{FF2B5EF4-FFF2-40B4-BE49-F238E27FC236}">
              <a16:creationId xmlns:a16="http://schemas.microsoft.com/office/drawing/2014/main" id="{1B9DFD6E-FC74-4EE2-90DF-9849A2652309}"/>
            </a:ext>
          </a:extLst>
        </xdr:cNvPr>
        <xdr:cNvSpPr txBox="1"/>
      </xdr:nvSpPr>
      <xdr:spPr>
        <a:xfrm>
          <a:off x="9258300" y="6595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a:extLst>
            <a:ext uri="{FF2B5EF4-FFF2-40B4-BE49-F238E27FC236}">
              <a16:creationId xmlns:a16="http://schemas.microsoft.com/office/drawing/2014/main" id="{9DFA1B3A-A22B-4362-B586-F38C12E5B5C9}"/>
            </a:ext>
          </a:extLst>
        </xdr:cNvPr>
        <xdr:cNvSpPr/>
      </xdr:nvSpPr>
      <xdr:spPr>
        <a:xfrm>
          <a:off x="9192260" y="67399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a:extLst>
            <a:ext uri="{FF2B5EF4-FFF2-40B4-BE49-F238E27FC236}">
              <a16:creationId xmlns:a16="http://schemas.microsoft.com/office/drawing/2014/main" id="{B351C94B-340D-4844-AB92-73F30D1A247F}"/>
            </a:ext>
          </a:extLst>
        </xdr:cNvPr>
        <xdr:cNvSpPr/>
      </xdr:nvSpPr>
      <xdr:spPr>
        <a:xfrm>
          <a:off x="8445500" y="675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a:extLst>
            <a:ext uri="{FF2B5EF4-FFF2-40B4-BE49-F238E27FC236}">
              <a16:creationId xmlns:a16="http://schemas.microsoft.com/office/drawing/2014/main" id="{A34F56C4-5275-4E9C-9DAE-9C8774093BA2}"/>
            </a:ext>
          </a:extLst>
        </xdr:cNvPr>
        <xdr:cNvSpPr/>
      </xdr:nvSpPr>
      <xdr:spPr>
        <a:xfrm>
          <a:off x="7670800" y="675549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a:extLst>
            <a:ext uri="{FF2B5EF4-FFF2-40B4-BE49-F238E27FC236}">
              <a16:creationId xmlns:a16="http://schemas.microsoft.com/office/drawing/2014/main" id="{9EDAF0A3-2F5A-4FC0-9484-A88961426A33}"/>
            </a:ext>
          </a:extLst>
        </xdr:cNvPr>
        <xdr:cNvSpPr/>
      </xdr:nvSpPr>
      <xdr:spPr>
        <a:xfrm>
          <a:off x="6873240" y="67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a:extLst>
            <a:ext uri="{FF2B5EF4-FFF2-40B4-BE49-F238E27FC236}">
              <a16:creationId xmlns:a16="http://schemas.microsoft.com/office/drawing/2014/main" id="{E6E853AC-243F-4723-B9EC-8A908C0D7EF9}"/>
            </a:ext>
          </a:extLst>
        </xdr:cNvPr>
        <xdr:cNvSpPr/>
      </xdr:nvSpPr>
      <xdr:spPr>
        <a:xfrm>
          <a:off x="6098540" y="67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AD66050-0011-4750-BA9D-7E1A2EFE47A4}"/>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CD69294-0A1C-4A9C-9093-B0B5F1FBACD6}"/>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9F0BCC8-6BF8-49FE-BBAC-000E0E7A643A}"/>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283EAFD-7C92-427F-BDD9-99956622D4FE}"/>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C849CA7A-6542-452A-8286-E3AD2D6617D7}"/>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11570</xdr:rowOff>
    </xdr:from>
    <xdr:to>
      <xdr:col>55</xdr:col>
      <xdr:colOff>50800</xdr:colOff>
      <xdr:row>41</xdr:row>
      <xdr:rowOff>113170</xdr:rowOff>
    </xdr:to>
    <xdr:sp macro="" textlink="">
      <xdr:nvSpPr>
        <xdr:cNvPr id="131" name="楕円 130">
          <a:extLst>
            <a:ext uri="{FF2B5EF4-FFF2-40B4-BE49-F238E27FC236}">
              <a16:creationId xmlns:a16="http://schemas.microsoft.com/office/drawing/2014/main" id="{19ACCB2E-1F1F-4464-A2B8-B24C45CD2674}"/>
            </a:ext>
          </a:extLst>
        </xdr:cNvPr>
        <xdr:cNvSpPr/>
      </xdr:nvSpPr>
      <xdr:spPr>
        <a:xfrm>
          <a:off x="9192260" y="68848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97947</xdr:rowOff>
    </xdr:from>
    <xdr:ext cx="469744" cy="259045"/>
    <xdr:sp macro="" textlink="">
      <xdr:nvSpPr>
        <xdr:cNvPr id="132" name="【道路】&#10;一人当たり延長該当値テキスト">
          <a:extLst>
            <a:ext uri="{FF2B5EF4-FFF2-40B4-BE49-F238E27FC236}">
              <a16:creationId xmlns:a16="http://schemas.microsoft.com/office/drawing/2014/main" id="{29F6DB47-EE7D-4220-80A6-2909A8A0E939}"/>
            </a:ext>
          </a:extLst>
        </xdr:cNvPr>
        <xdr:cNvSpPr txBox="1"/>
      </xdr:nvSpPr>
      <xdr:spPr>
        <a:xfrm>
          <a:off x="9258300" y="68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13322</xdr:rowOff>
    </xdr:from>
    <xdr:to>
      <xdr:col>50</xdr:col>
      <xdr:colOff>165100</xdr:colOff>
      <xdr:row>41</xdr:row>
      <xdr:rowOff>114922</xdr:rowOff>
    </xdr:to>
    <xdr:sp macro="" textlink="">
      <xdr:nvSpPr>
        <xdr:cNvPr id="133" name="楕円 132">
          <a:extLst>
            <a:ext uri="{FF2B5EF4-FFF2-40B4-BE49-F238E27FC236}">
              <a16:creationId xmlns:a16="http://schemas.microsoft.com/office/drawing/2014/main" id="{E90AD29F-29A8-4B2B-A61E-2ACCAB1C197F}"/>
            </a:ext>
          </a:extLst>
        </xdr:cNvPr>
        <xdr:cNvSpPr/>
      </xdr:nvSpPr>
      <xdr:spPr>
        <a:xfrm>
          <a:off x="8445500" y="688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62370</xdr:rowOff>
    </xdr:from>
    <xdr:to>
      <xdr:col>55</xdr:col>
      <xdr:colOff>0</xdr:colOff>
      <xdr:row>41</xdr:row>
      <xdr:rowOff>64122</xdr:rowOff>
    </xdr:to>
    <xdr:cxnSp macro="">
      <xdr:nvCxnSpPr>
        <xdr:cNvPr id="134" name="直線コネクタ 133">
          <a:extLst>
            <a:ext uri="{FF2B5EF4-FFF2-40B4-BE49-F238E27FC236}">
              <a16:creationId xmlns:a16="http://schemas.microsoft.com/office/drawing/2014/main" id="{074C757E-EBE3-4A8C-9D3F-EE48BC28D65D}"/>
            </a:ext>
          </a:extLst>
        </xdr:cNvPr>
        <xdr:cNvCxnSpPr/>
      </xdr:nvCxnSpPr>
      <xdr:spPr>
        <a:xfrm flipV="1">
          <a:off x="8496300" y="6935610"/>
          <a:ext cx="7239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14046</xdr:rowOff>
    </xdr:from>
    <xdr:to>
      <xdr:col>46</xdr:col>
      <xdr:colOff>38100</xdr:colOff>
      <xdr:row>41</xdr:row>
      <xdr:rowOff>115646</xdr:rowOff>
    </xdr:to>
    <xdr:sp macro="" textlink="">
      <xdr:nvSpPr>
        <xdr:cNvPr id="135" name="楕円 134">
          <a:extLst>
            <a:ext uri="{FF2B5EF4-FFF2-40B4-BE49-F238E27FC236}">
              <a16:creationId xmlns:a16="http://schemas.microsoft.com/office/drawing/2014/main" id="{A09C2CC3-D0CD-4AD0-82A3-80C163EA2B9C}"/>
            </a:ext>
          </a:extLst>
        </xdr:cNvPr>
        <xdr:cNvSpPr/>
      </xdr:nvSpPr>
      <xdr:spPr>
        <a:xfrm>
          <a:off x="7670800" y="68872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64122</xdr:rowOff>
    </xdr:from>
    <xdr:to>
      <xdr:col>50</xdr:col>
      <xdr:colOff>114300</xdr:colOff>
      <xdr:row>41</xdr:row>
      <xdr:rowOff>64846</xdr:rowOff>
    </xdr:to>
    <xdr:cxnSp macro="">
      <xdr:nvCxnSpPr>
        <xdr:cNvPr id="136" name="直線コネクタ 135">
          <a:extLst>
            <a:ext uri="{FF2B5EF4-FFF2-40B4-BE49-F238E27FC236}">
              <a16:creationId xmlns:a16="http://schemas.microsoft.com/office/drawing/2014/main" id="{5B8A5DE2-2299-4CE1-AC83-2EF80C32F4BB}"/>
            </a:ext>
          </a:extLst>
        </xdr:cNvPr>
        <xdr:cNvCxnSpPr/>
      </xdr:nvCxnSpPr>
      <xdr:spPr>
        <a:xfrm flipV="1">
          <a:off x="7713980" y="6937362"/>
          <a:ext cx="78232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13818</xdr:rowOff>
    </xdr:from>
    <xdr:to>
      <xdr:col>41</xdr:col>
      <xdr:colOff>101600</xdr:colOff>
      <xdr:row>41</xdr:row>
      <xdr:rowOff>115418</xdr:rowOff>
    </xdr:to>
    <xdr:sp macro="" textlink="">
      <xdr:nvSpPr>
        <xdr:cNvPr id="137" name="楕円 136">
          <a:extLst>
            <a:ext uri="{FF2B5EF4-FFF2-40B4-BE49-F238E27FC236}">
              <a16:creationId xmlns:a16="http://schemas.microsoft.com/office/drawing/2014/main" id="{3D34267B-31AE-4758-B199-5E4753BCDC8F}"/>
            </a:ext>
          </a:extLst>
        </xdr:cNvPr>
        <xdr:cNvSpPr/>
      </xdr:nvSpPr>
      <xdr:spPr>
        <a:xfrm>
          <a:off x="6873240" y="688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64618</xdr:rowOff>
    </xdr:from>
    <xdr:to>
      <xdr:col>45</xdr:col>
      <xdr:colOff>177800</xdr:colOff>
      <xdr:row>41</xdr:row>
      <xdr:rowOff>64846</xdr:rowOff>
    </xdr:to>
    <xdr:cxnSp macro="">
      <xdr:nvCxnSpPr>
        <xdr:cNvPr id="138" name="直線コネクタ 137">
          <a:extLst>
            <a:ext uri="{FF2B5EF4-FFF2-40B4-BE49-F238E27FC236}">
              <a16:creationId xmlns:a16="http://schemas.microsoft.com/office/drawing/2014/main" id="{36DDC3EE-76F6-47D0-B8F3-F7DBF0609471}"/>
            </a:ext>
          </a:extLst>
        </xdr:cNvPr>
        <xdr:cNvCxnSpPr/>
      </xdr:nvCxnSpPr>
      <xdr:spPr>
        <a:xfrm>
          <a:off x="6924040" y="6937858"/>
          <a:ext cx="78994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17132</xdr:rowOff>
    </xdr:from>
    <xdr:to>
      <xdr:col>36</xdr:col>
      <xdr:colOff>165100</xdr:colOff>
      <xdr:row>41</xdr:row>
      <xdr:rowOff>118732</xdr:rowOff>
    </xdr:to>
    <xdr:sp macro="" textlink="">
      <xdr:nvSpPr>
        <xdr:cNvPr id="139" name="楕円 138">
          <a:extLst>
            <a:ext uri="{FF2B5EF4-FFF2-40B4-BE49-F238E27FC236}">
              <a16:creationId xmlns:a16="http://schemas.microsoft.com/office/drawing/2014/main" id="{99284F2E-8C47-470A-9D4F-DDC6A60A3E9A}"/>
            </a:ext>
          </a:extLst>
        </xdr:cNvPr>
        <xdr:cNvSpPr/>
      </xdr:nvSpPr>
      <xdr:spPr>
        <a:xfrm>
          <a:off x="6098540" y="689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64618</xdr:rowOff>
    </xdr:from>
    <xdr:to>
      <xdr:col>41</xdr:col>
      <xdr:colOff>50800</xdr:colOff>
      <xdr:row>41</xdr:row>
      <xdr:rowOff>67932</xdr:rowOff>
    </xdr:to>
    <xdr:cxnSp macro="">
      <xdr:nvCxnSpPr>
        <xdr:cNvPr id="140" name="直線コネクタ 139">
          <a:extLst>
            <a:ext uri="{FF2B5EF4-FFF2-40B4-BE49-F238E27FC236}">
              <a16:creationId xmlns:a16="http://schemas.microsoft.com/office/drawing/2014/main" id="{BEC6A6B1-E9EE-4003-BE21-FE4E88DCC6AF}"/>
            </a:ext>
          </a:extLst>
        </xdr:cNvPr>
        <xdr:cNvCxnSpPr/>
      </xdr:nvCxnSpPr>
      <xdr:spPr>
        <a:xfrm flipV="1">
          <a:off x="6149340" y="6937858"/>
          <a:ext cx="7747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168063</xdr:rowOff>
    </xdr:from>
    <xdr:ext cx="469744" cy="259045"/>
    <xdr:sp macro="" textlink="">
      <xdr:nvSpPr>
        <xdr:cNvPr id="141" name="n_1aveValue【道路】&#10;一人当たり延長">
          <a:extLst>
            <a:ext uri="{FF2B5EF4-FFF2-40B4-BE49-F238E27FC236}">
              <a16:creationId xmlns:a16="http://schemas.microsoft.com/office/drawing/2014/main" id="{9CF53049-EF48-4544-9478-0037FEA72FE7}"/>
            </a:ext>
          </a:extLst>
        </xdr:cNvPr>
        <xdr:cNvSpPr txBox="1"/>
      </xdr:nvSpPr>
      <xdr:spPr>
        <a:xfrm>
          <a:off x="8271587" y="653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168026</xdr:rowOff>
    </xdr:from>
    <xdr:ext cx="469744" cy="259045"/>
    <xdr:sp macro="" textlink="">
      <xdr:nvSpPr>
        <xdr:cNvPr id="142" name="n_2aveValue【道路】&#10;一人当たり延長">
          <a:extLst>
            <a:ext uri="{FF2B5EF4-FFF2-40B4-BE49-F238E27FC236}">
              <a16:creationId xmlns:a16="http://schemas.microsoft.com/office/drawing/2014/main" id="{893D4EB9-D8BA-4EFC-A13F-60E04F0E1DDB}"/>
            </a:ext>
          </a:extLst>
        </xdr:cNvPr>
        <xdr:cNvSpPr txBox="1"/>
      </xdr:nvSpPr>
      <xdr:spPr>
        <a:xfrm>
          <a:off x="7509587" y="6538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2176</xdr:rowOff>
    </xdr:from>
    <xdr:ext cx="469744" cy="259045"/>
    <xdr:sp macro="" textlink="">
      <xdr:nvSpPr>
        <xdr:cNvPr id="143" name="n_3aveValue【道路】&#10;一人当たり延長">
          <a:extLst>
            <a:ext uri="{FF2B5EF4-FFF2-40B4-BE49-F238E27FC236}">
              <a16:creationId xmlns:a16="http://schemas.microsoft.com/office/drawing/2014/main" id="{B8DE1005-B5C7-464B-826B-2F37A3719D9C}"/>
            </a:ext>
          </a:extLst>
        </xdr:cNvPr>
        <xdr:cNvSpPr txBox="1"/>
      </xdr:nvSpPr>
      <xdr:spPr>
        <a:xfrm>
          <a:off x="6712027" y="654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1033</xdr:rowOff>
    </xdr:from>
    <xdr:ext cx="469744" cy="259045"/>
    <xdr:sp macro="" textlink="">
      <xdr:nvSpPr>
        <xdr:cNvPr id="144" name="n_4aveValue【道路】&#10;一人当たり延長">
          <a:extLst>
            <a:ext uri="{FF2B5EF4-FFF2-40B4-BE49-F238E27FC236}">
              <a16:creationId xmlns:a16="http://schemas.microsoft.com/office/drawing/2014/main" id="{CCD4631B-CAA2-49FE-8441-506144AC310B}"/>
            </a:ext>
          </a:extLst>
        </xdr:cNvPr>
        <xdr:cNvSpPr txBox="1"/>
      </xdr:nvSpPr>
      <xdr:spPr>
        <a:xfrm>
          <a:off x="5937327" y="65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106049</xdr:rowOff>
    </xdr:from>
    <xdr:ext cx="469744" cy="259045"/>
    <xdr:sp macro="" textlink="">
      <xdr:nvSpPr>
        <xdr:cNvPr id="145" name="n_1mainValue【道路】&#10;一人当たり延長">
          <a:extLst>
            <a:ext uri="{FF2B5EF4-FFF2-40B4-BE49-F238E27FC236}">
              <a16:creationId xmlns:a16="http://schemas.microsoft.com/office/drawing/2014/main" id="{F9D9FE71-2001-4185-A9FF-87ECB3CD79CD}"/>
            </a:ext>
          </a:extLst>
        </xdr:cNvPr>
        <xdr:cNvSpPr txBox="1"/>
      </xdr:nvSpPr>
      <xdr:spPr>
        <a:xfrm>
          <a:off x="8271587" y="697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106773</xdr:rowOff>
    </xdr:from>
    <xdr:ext cx="469744" cy="259045"/>
    <xdr:sp macro="" textlink="">
      <xdr:nvSpPr>
        <xdr:cNvPr id="146" name="n_2mainValue【道路】&#10;一人当たり延長">
          <a:extLst>
            <a:ext uri="{FF2B5EF4-FFF2-40B4-BE49-F238E27FC236}">
              <a16:creationId xmlns:a16="http://schemas.microsoft.com/office/drawing/2014/main" id="{A7B469FB-1429-4CBB-B67C-78F51133228A}"/>
            </a:ext>
          </a:extLst>
        </xdr:cNvPr>
        <xdr:cNvSpPr txBox="1"/>
      </xdr:nvSpPr>
      <xdr:spPr>
        <a:xfrm>
          <a:off x="7509587" y="698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106545</xdr:rowOff>
    </xdr:from>
    <xdr:ext cx="469744" cy="259045"/>
    <xdr:sp macro="" textlink="">
      <xdr:nvSpPr>
        <xdr:cNvPr id="147" name="n_3mainValue【道路】&#10;一人当たり延長">
          <a:extLst>
            <a:ext uri="{FF2B5EF4-FFF2-40B4-BE49-F238E27FC236}">
              <a16:creationId xmlns:a16="http://schemas.microsoft.com/office/drawing/2014/main" id="{6EC9F6A8-8D74-4142-96FB-32395C51A7BF}"/>
            </a:ext>
          </a:extLst>
        </xdr:cNvPr>
        <xdr:cNvSpPr txBox="1"/>
      </xdr:nvSpPr>
      <xdr:spPr>
        <a:xfrm>
          <a:off x="6712027" y="697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109859</xdr:rowOff>
    </xdr:from>
    <xdr:ext cx="469744" cy="259045"/>
    <xdr:sp macro="" textlink="">
      <xdr:nvSpPr>
        <xdr:cNvPr id="148" name="n_4mainValue【道路】&#10;一人当たり延長">
          <a:extLst>
            <a:ext uri="{FF2B5EF4-FFF2-40B4-BE49-F238E27FC236}">
              <a16:creationId xmlns:a16="http://schemas.microsoft.com/office/drawing/2014/main" id="{9716120C-ED52-422E-ABB3-913974988322}"/>
            </a:ext>
          </a:extLst>
        </xdr:cNvPr>
        <xdr:cNvSpPr txBox="1"/>
      </xdr:nvSpPr>
      <xdr:spPr>
        <a:xfrm>
          <a:off x="5937327" y="698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804006A8-A8AB-4BFF-B1AC-B8FAF793C7B1}"/>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7ABBBC4C-5049-4DA4-9CCF-49DDE603C2D1}"/>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A12A814-DFDE-4990-94B9-BEE2B7F633C7}"/>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E6B2CD09-170F-41DE-A378-BC40EE10D6EB}"/>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AF3C213E-0D70-4A30-A86E-E9CA8F93CD84}"/>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887E1D77-71A7-4FAB-AD5F-BFA32FD9D40F}"/>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84AE5041-A0DB-49A0-9D3A-191C684F4977}"/>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6C9CC0F2-1E90-442C-B456-C4983C6D5C9E}"/>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33B6B545-2C0A-4CFE-BA4F-7ED8CB2E2918}"/>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6BBDD0C2-BDE4-47B3-8229-7538D90623A2}"/>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534EA44A-6960-4040-BB5A-D7484CB1D2B5}"/>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2B047427-E6A1-4E52-AF20-75F1DD667E52}"/>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2F0BD4BD-315A-48B5-8B59-9551C93705CA}"/>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89151442-FE96-4212-8E2B-81C1A142D7B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4B3A66ED-BADF-43D1-BAFC-8ED572A41177}"/>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5C11E109-E1C1-43E9-9A4E-56F947C33DFD}"/>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E93D61C-1B95-4A7F-9DC9-575A49EFB2FE}"/>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29D1DBCE-4806-4BF6-A9C4-B9EF3FC49B25}"/>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F4D2F77D-F528-4EAE-94A5-5CD7E2703F39}"/>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6D4CDAAA-A380-4C4E-978A-A178FBF372BD}"/>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51F70FC3-4F92-44E2-9427-FC827D12E2A5}"/>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5DFEE820-18E7-4655-ABD0-95510DD8F1A1}"/>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F0AF606B-5D13-4AF9-B1DF-D91ABDA15B9F}"/>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C97FE596-8911-4350-854D-47D1574C5122}"/>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C3A67DBF-8A7B-4E2D-98E6-AFD58BE25224}"/>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a:extLst>
            <a:ext uri="{FF2B5EF4-FFF2-40B4-BE49-F238E27FC236}">
              <a16:creationId xmlns:a16="http://schemas.microsoft.com/office/drawing/2014/main" id="{EE382C9F-DB55-410B-96B1-FE70480A7423}"/>
            </a:ext>
          </a:extLst>
        </xdr:cNvPr>
        <xdr:cNvCxnSpPr/>
      </xdr:nvCxnSpPr>
      <xdr:spPr>
        <a:xfrm flipV="1">
          <a:off x="4086225" y="9397637"/>
          <a:ext cx="0" cy="132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647FAC7C-410D-4A80-99BE-D45CE8646DDC}"/>
            </a:ext>
          </a:extLst>
        </xdr:cNvPr>
        <xdr:cNvSpPr txBox="1"/>
      </xdr:nvSpPr>
      <xdr:spPr>
        <a:xfrm>
          <a:off x="4124960" y="10730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a:extLst>
            <a:ext uri="{FF2B5EF4-FFF2-40B4-BE49-F238E27FC236}">
              <a16:creationId xmlns:a16="http://schemas.microsoft.com/office/drawing/2014/main" id="{22D2AD0D-17CD-4F98-88D1-0DBA2D14C954}"/>
            </a:ext>
          </a:extLst>
        </xdr:cNvPr>
        <xdr:cNvCxnSpPr/>
      </xdr:nvCxnSpPr>
      <xdr:spPr>
        <a:xfrm>
          <a:off x="4020820" y="10726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BC09D274-1A6E-4D56-9925-3ABC411820D6}"/>
            </a:ext>
          </a:extLst>
        </xdr:cNvPr>
        <xdr:cNvSpPr txBox="1"/>
      </xdr:nvSpPr>
      <xdr:spPr>
        <a:xfrm>
          <a:off x="4124960" y="91804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a:extLst>
            <a:ext uri="{FF2B5EF4-FFF2-40B4-BE49-F238E27FC236}">
              <a16:creationId xmlns:a16="http://schemas.microsoft.com/office/drawing/2014/main" id="{DDDE2020-E9C0-4D34-8ECB-8D210F21528D}"/>
            </a:ext>
          </a:extLst>
        </xdr:cNvPr>
        <xdr:cNvCxnSpPr/>
      </xdr:nvCxnSpPr>
      <xdr:spPr>
        <a:xfrm>
          <a:off x="4020820" y="93976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60909FE8-7C40-46CB-8A9E-11355F0D55DB}"/>
            </a:ext>
          </a:extLst>
        </xdr:cNvPr>
        <xdr:cNvSpPr txBox="1"/>
      </xdr:nvSpPr>
      <xdr:spPr>
        <a:xfrm>
          <a:off x="4124960" y="100489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a:extLst>
            <a:ext uri="{FF2B5EF4-FFF2-40B4-BE49-F238E27FC236}">
              <a16:creationId xmlns:a16="http://schemas.microsoft.com/office/drawing/2014/main" id="{309AED5E-76EF-4FB1-A644-85810808A66C}"/>
            </a:ext>
          </a:extLst>
        </xdr:cNvPr>
        <xdr:cNvSpPr/>
      </xdr:nvSpPr>
      <xdr:spPr>
        <a:xfrm>
          <a:off x="4036060" y="101937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4177A5E2-A0B7-4C9A-B135-E86F88E7B723}"/>
            </a:ext>
          </a:extLst>
        </xdr:cNvPr>
        <xdr:cNvSpPr/>
      </xdr:nvSpPr>
      <xdr:spPr>
        <a:xfrm>
          <a:off x="3312160" y="101676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a:extLst>
            <a:ext uri="{FF2B5EF4-FFF2-40B4-BE49-F238E27FC236}">
              <a16:creationId xmlns:a16="http://schemas.microsoft.com/office/drawing/2014/main" id="{D58B60D7-FFC4-42B3-A69B-A1FC2D887955}"/>
            </a:ext>
          </a:extLst>
        </xdr:cNvPr>
        <xdr:cNvSpPr/>
      </xdr:nvSpPr>
      <xdr:spPr>
        <a:xfrm>
          <a:off x="2514600" y="101414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a:extLst>
            <a:ext uri="{FF2B5EF4-FFF2-40B4-BE49-F238E27FC236}">
              <a16:creationId xmlns:a16="http://schemas.microsoft.com/office/drawing/2014/main" id="{598B872E-2445-4278-A705-EFD31AD825B2}"/>
            </a:ext>
          </a:extLst>
        </xdr:cNvPr>
        <xdr:cNvSpPr/>
      </xdr:nvSpPr>
      <xdr:spPr>
        <a:xfrm>
          <a:off x="17399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a:extLst>
            <a:ext uri="{FF2B5EF4-FFF2-40B4-BE49-F238E27FC236}">
              <a16:creationId xmlns:a16="http://schemas.microsoft.com/office/drawing/2014/main" id="{2CAB5630-1F32-4D54-8CD8-42421CEA2EA3}"/>
            </a:ext>
          </a:extLst>
        </xdr:cNvPr>
        <xdr:cNvSpPr/>
      </xdr:nvSpPr>
      <xdr:spPr>
        <a:xfrm>
          <a:off x="965200" y="100941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437CAD4-AB5F-404E-970E-BF25C542F6D4}"/>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0D07D75-18BF-4E00-A83B-45DFCEA3D38A}"/>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713B017-9B97-4094-91C9-CE2C91D9FF14}"/>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D709861F-F913-4B94-8F65-254056830CB7}"/>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3216A0BB-9760-46DA-A6D9-9F8A7E2CEC32}"/>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112485</xdr:rowOff>
    </xdr:from>
    <xdr:to>
      <xdr:col>24</xdr:col>
      <xdr:colOff>114300</xdr:colOff>
      <xdr:row>62</xdr:row>
      <xdr:rowOff>42635</xdr:rowOff>
    </xdr:to>
    <xdr:sp macro="" textlink="">
      <xdr:nvSpPr>
        <xdr:cNvPr id="190" name="楕円 189">
          <a:extLst>
            <a:ext uri="{FF2B5EF4-FFF2-40B4-BE49-F238E27FC236}">
              <a16:creationId xmlns:a16="http://schemas.microsoft.com/office/drawing/2014/main" id="{31B2CA90-AF6C-40E9-85CF-72C4F90E4601}"/>
            </a:ext>
          </a:extLst>
        </xdr:cNvPr>
        <xdr:cNvSpPr/>
      </xdr:nvSpPr>
      <xdr:spPr>
        <a:xfrm>
          <a:off x="4036060" y="103385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90912</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D4EB4B0A-95DB-4FD7-AEF8-E402553F179E}"/>
            </a:ext>
          </a:extLst>
        </xdr:cNvPr>
        <xdr:cNvSpPr txBox="1"/>
      </xdr:nvSpPr>
      <xdr:spPr>
        <a:xfrm>
          <a:off x="4124960" y="10316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86360</xdr:rowOff>
    </xdr:from>
    <xdr:to>
      <xdr:col>20</xdr:col>
      <xdr:colOff>38100</xdr:colOff>
      <xdr:row>62</xdr:row>
      <xdr:rowOff>16510</xdr:rowOff>
    </xdr:to>
    <xdr:sp macro="" textlink="">
      <xdr:nvSpPr>
        <xdr:cNvPr id="192" name="楕円 191">
          <a:extLst>
            <a:ext uri="{FF2B5EF4-FFF2-40B4-BE49-F238E27FC236}">
              <a16:creationId xmlns:a16="http://schemas.microsoft.com/office/drawing/2014/main" id="{73BC4A93-E773-4585-BFE6-DBA818A95207}"/>
            </a:ext>
          </a:extLst>
        </xdr:cNvPr>
        <xdr:cNvSpPr/>
      </xdr:nvSpPr>
      <xdr:spPr>
        <a:xfrm>
          <a:off x="3312160" y="103124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137160</xdr:rowOff>
    </xdr:from>
    <xdr:to>
      <xdr:col>24</xdr:col>
      <xdr:colOff>63500</xdr:colOff>
      <xdr:row>61</xdr:row>
      <xdr:rowOff>163285</xdr:rowOff>
    </xdr:to>
    <xdr:cxnSp macro="">
      <xdr:nvCxnSpPr>
        <xdr:cNvPr id="193" name="直線コネクタ 192">
          <a:extLst>
            <a:ext uri="{FF2B5EF4-FFF2-40B4-BE49-F238E27FC236}">
              <a16:creationId xmlns:a16="http://schemas.microsoft.com/office/drawing/2014/main" id="{AFF10CD6-C526-49D8-8DED-C73C9D3D4DF0}"/>
            </a:ext>
          </a:extLst>
        </xdr:cNvPr>
        <xdr:cNvCxnSpPr/>
      </xdr:nvCxnSpPr>
      <xdr:spPr>
        <a:xfrm>
          <a:off x="3355340" y="10363200"/>
          <a:ext cx="73152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60234</xdr:rowOff>
    </xdr:from>
    <xdr:to>
      <xdr:col>15</xdr:col>
      <xdr:colOff>101600</xdr:colOff>
      <xdr:row>61</xdr:row>
      <xdr:rowOff>161834</xdr:rowOff>
    </xdr:to>
    <xdr:sp macro="" textlink="">
      <xdr:nvSpPr>
        <xdr:cNvPr id="194" name="楕円 193">
          <a:extLst>
            <a:ext uri="{FF2B5EF4-FFF2-40B4-BE49-F238E27FC236}">
              <a16:creationId xmlns:a16="http://schemas.microsoft.com/office/drawing/2014/main" id="{79E5E632-82F1-4FD4-B480-F6D6C45B4FB6}"/>
            </a:ext>
          </a:extLst>
        </xdr:cNvPr>
        <xdr:cNvSpPr/>
      </xdr:nvSpPr>
      <xdr:spPr>
        <a:xfrm>
          <a:off x="2514600" y="1028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111034</xdr:rowOff>
    </xdr:from>
    <xdr:to>
      <xdr:col>19</xdr:col>
      <xdr:colOff>177800</xdr:colOff>
      <xdr:row>61</xdr:row>
      <xdr:rowOff>137160</xdr:rowOff>
    </xdr:to>
    <xdr:cxnSp macro="">
      <xdr:nvCxnSpPr>
        <xdr:cNvPr id="195" name="直線コネクタ 194">
          <a:extLst>
            <a:ext uri="{FF2B5EF4-FFF2-40B4-BE49-F238E27FC236}">
              <a16:creationId xmlns:a16="http://schemas.microsoft.com/office/drawing/2014/main" id="{D4802141-F5A6-4B5E-9F36-36F792427F64}"/>
            </a:ext>
          </a:extLst>
        </xdr:cNvPr>
        <xdr:cNvCxnSpPr/>
      </xdr:nvCxnSpPr>
      <xdr:spPr>
        <a:xfrm>
          <a:off x="2565400" y="10337074"/>
          <a:ext cx="78994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32476</xdr:rowOff>
    </xdr:from>
    <xdr:to>
      <xdr:col>10</xdr:col>
      <xdr:colOff>165100</xdr:colOff>
      <xdr:row>61</xdr:row>
      <xdr:rowOff>134076</xdr:rowOff>
    </xdr:to>
    <xdr:sp macro="" textlink="">
      <xdr:nvSpPr>
        <xdr:cNvPr id="196" name="楕円 195">
          <a:extLst>
            <a:ext uri="{FF2B5EF4-FFF2-40B4-BE49-F238E27FC236}">
              <a16:creationId xmlns:a16="http://schemas.microsoft.com/office/drawing/2014/main" id="{9B6E2BEC-D1DD-47D5-AF43-C7342AC43176}"/>
            </a:ext>
          </a:extLst>
        </xdr:cNvPr>
        <xdr:cNvSpPr/>
      </xdr:nvSpPr>
      <xdr:spPr>
        <a:xfrm>
          <a:off x="1739900" y="1025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83276</xdr:rowOff>
    </xdr:from>
    <xdr:to>
      <xdr:col>15</xdr:col>
      <xdr:colOff>50800</xdr:colOff>
      <xdr:row>61</xdr:row>
      <xdr:rowOff>111034</xdr:rowOff>
    </xdr:to>
    <xdr:cxnSp macro="">
      <xdr:nvCxnSpPr>
        <xdr:cNvPr id="197" name="直線コネクタ 196">
          <a:extLst>
            <a:ext uri="{FF2B5EF4-FFF2-40B4-BE49-F238E27FC236}">
              <a16:creationId xmlns:a16="http://schemas.microsoft.com/office/drawing/2014/main" id="{3EB2E0A6-52C0-44D4-AFB9-76098519CB4D}"/>
            </a:ext>
          </a:extLst>
        </xdr:cNvPr>
        <xdr:cNvCxnSpPr/>
      </xdr:nvCxnSpPr>
      <xdr:spPr>
        <a:xfrm>
          <a:off x="1790700" y="10309316"/>
          <a:ext cx="7747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4717</xdr:rowOff>
    </xdr:from>
    <xdr:to>
      <xdr:col>6</xdr:col>
      <xdr:colOff>38100</xdr:colOff>
      <xdr:row>61</xdr:row>
      <xdr:rowOff>106317</xdr:rowOff>
    </xdr:to>
    <xdr:sp macro="" textlink="">
      <xdr:nvSpPr>
        <xdr:cNvPr id="198" name="楕円 197">
          <a:extLst>
            <a:ext uri="{FF2B5EF4-FFF2-40B4-BE49-F238E27FC236}">
              <a16:creationId xmlns:a16="http://schemas.microsoft.com/office/drawing/2014/main" id="{2A7D1FB1-8B26-471E-A649-F4B72A192D64}"/>
            </a:ext>
          </a:extLst>
        </xdr:cNvPr>
        <xdr:cNvSpPr/>
      </xdr:nvSpPr>
      <xdr:spPr>
        <a:xfrm>
          <a:off x="965200" y="102307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55517</xdr:rowOff>
    </xdr:from>
    <xdr:to>
      <xdr:col>10</xdr:col>
      <xdr:colOff>114300</xdr:colOff>
      <xdr:row>61</xdr:row>
      <xdr:rowOff>83276</xdr:rowOff>
    </xdr:to>
    <xdr:cxnSp macro="">
      <xdr:nvCxnSpPr>
        <xdr:cNvPr id="199" name="直線コネクタ 198">
          <a:extLst>
            <a:ext uri="{FF2B5EF4-FFF2-40B4-BE49-F238E27FC236}">
              <a16:creationId xmlns:a16="http://schemas.microsoft.com/office/drawing/2014/main" id="{00A708F5-484A-4EFC-A244-958818250E86}"/>
            </a:ext>
          </a:extLst>
        </xdr:cNvPr>
        <xdr:cNvCxnSpPr/>
      </xdr:nvCxnSpPr>
      <xdr:spPr>
        <a:xfrm>
          <a:off x="1008380" y="10281557"/>
          <a:ext cx="78232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1905594C-BE43-45BC-ACFF-069CDAD24941}"/>
            </a:ext>
          </a:extLst>
        </xdr:cNvPr>
        <xdr:cNvSpPr txBox="1"/>
      </xdr:nvSpPr>
      <xdr:spPr>
        <a:xfrm>
          <a:off x="317056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314268BE-4887-4F90-8F0C-81BD2D1DAC42}"/>
            </a:ext>
          </a:extLst>
        </xdr:cNvPr>
        <xdr:cNvSpPr txBox="1"/>
      </xdr:nvSpPr>
      <xdr:spPr>
        <a:xfrm>
          <a:off x="2385704" y="992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8544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46A472F8-5E43-42D4-B7CA-396EC0665135}"/>
            </a:ext>
          </a:extLst>
        </xdr:cNvPr>
        <xdr:cNvSpPr txBox="1"/>
      </xdr:nvSpPr>
      <xdr:spPr>
        <a:xfrm>
          <a:off x="1611004" y="9899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153868</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B5F6FAEC-A672-4561-A97A-04C5914FF29D}"/>
            </a:ext>
          </a:extLst>
        </xdr:cNvPr>
        <xdr:cNvSpPr txBox="1"/>
      </xdr:nvSpPr>
      <xdr:spPr>
        <a:xfrm>
          <a:off x="836304" y="987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7637</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8028C3F5-E57F-49DE-B411-5392B89EAB89}"/>
            </a:ext>
          </a:extLst>
        </xdr:cNvPr>
        <xdr:cNvSpPr txBox="1"/>
      </xdr:nvSpPr>
      <xdr:spPr>
        <a:xfrm>
          <a:off x="317056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152961</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438DE150-D831-4A37-9FCD-CC649B6C7F8A}"/>
            </a:ext>
          </a:extLst>
        </xdr:cNvPr>
        <xdr:cNvSpPr txBox="1"/>
      </xdr:nvSpPr>
      <xdr:spPr>
        <a:xfrm>
          <a:off x="2385704" y="10379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125203</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285BE906-55E2-482B-95FF-0451650560B4}"/>
            </a:ext>
          </a:extLst>
        </xdr:cNvPr>
        <xdr:cNvSpPr txBox="1"/>
      </xdr:nvSpPr>
      <xdr:spPr>
        <a:xfrm>
          <a:off x="1611004" y="1035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97444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BD1EACBE-CA36-4F3F-8E7D-64DF9ED88A61}"/>
            </a:ext>
          </a:extLst>
        </xdr:cNvPr>
        <xdr:cNvSpPr txBox="1"/>
      </xdr:nvSpPr>
      <xdr:spPr>
        <a:xfrm>
          <a:off x="836304" y="10323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67887E4C-852A-4D16-91C1-2F0CA27AE8AC}"/>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B3A823B1-3CD1-4C4F-BDA6-5543B59D62B3}"/>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C964D643-CB40-4FFE-BAFF-BE76F91AF49B}"/>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BE844C62-F4CD-4D3C-BFC6-4D5C42B2C12E}"/>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56E4347D-C555-4339-AB65-368BAA5C1373}"/>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F1660577-76BE-43BE-9360-697287D79336}"/>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1AFB360D-F926-42A4-8C9E-6C0C74FC00B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ABADAC1A-C947-4B8C-B7FE-F23E825607B4}"/>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55AACD90-1240-4D4D-B1D7-8814DBB0B0AF}"/>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EA48A6E2-5175-40AF-9FA0-D6C42DF504FB}"/>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35A20504-65F2-4A97-89AA-11A06191837E}"/>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A9D6F00E-D956-407C-8E5C-E68D764F9EB9}"/>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227AC9B9-1E4D-4258-8A61-CD8EE18169A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1D02181B-F7F8-46CB-8FE5-2D38789A16A8}"/>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7A7FA85F-0E26-404D-97C0-CC8A33361A38}"/>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5A399DCA-877D-4ED4-9DC3-72DD3A9FBC0E}"/>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41612526-3A6B-4F99-BCC6-C9A307262489}"/>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5DDE8D11-350A-4376-9462-D17A7602250F}"/>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EB59A0D2-72D7-44F8-BD2D-DB8BF38EEF23}"/>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C14C10E5-7040-4423-8509-634ED6EEF72A}"/>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1C8C0718-48A0-41B6-9892-A8727DFC1108}"/>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BAAC5D12-2393-49F3-BC8E-DD82AC166DC5}"/>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4C9DFA30-1100-4250-952D-0944FB82C58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a:extLst>
            <a:ext uri="{FF2B5EF4-FFF2-40B4-BE49-F238E27FC236}">
              <a16:creationId xmlns:a16="http://schemas.microsoft.com/office/drawing/2014/main" id="{02D723F6-F5F5-407C-8919-17397E9B82F8}"/>
            </a:ext>
          </a:extLst>
        </xdr:cNvPr>
        <xdr:cNvCxnSpPr/>
      </xdr:nvCxnSpPr>
      <xdr:spPr>
        <a:xfrm flipV="1">
          <a:off x="9219565" y="9425355"/>
          <a:ext cx="0" cy="1375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7B6886ED-7993-40A2-ABB1-C9519F400A51}"/>
            </a:ext>
          </a:extLst>
        </xdr:cNvPr>
        <xdr:cNvSpPr txBox="1"/>
      </xdr:nvSpPr>
      <xdr:spPr>
        <a:xfrm>
          <a:off x="9258300" y="1080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a:extLst>
            <a:ext uri="{FF2B5EF4-FFF2-40B4-BE49-F238E27FC236}">
              <a16:creationId xmlns:a16="http://schemas.microsoft.com/office/drawing/2014/main" id="{C5BD4723-C5FE-4D05-88A4-87FEA5EF7217}"/>
            </a:ext>
          </a:extLst>
        </xdr:cNvPr>
        <xdr:cNvCxnSpPr/>
      </xdr:nvCxnSpPr>
      <xdr:spPr>
        <a:xfrm>
          <a:off x="9154160" y="108013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56F7CA8C-7DA4-4D8C-ADDA-5E14BF2AB2D5}"/>
            </a:ext>
          </a:extLst>
        </xdr:cNvPr>
        <xdr:cNvSpPr txBox="1"/>
      </xdr:nvSpPr>
      <xdr:spPr>
        <a:xfrm>
          <a:off x="9258300" y="92082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a:extLst>
            <a:ext uri="{FF2B5EF4-FFF2-40B4-BE49-F238E27FC236}">
              <a16:creationId xmlns:a16="http://schemas.microsoft.com/office/drawing/2014/main" id="{7E0890A2-57BB-41D5-85A5-E0F59750B001}"/>
            </a:ext>
          </a:extLst>
        </xdr:cNvPr>
        <xdr:cNvCxnSpPr/>
      </xdr:nvCxnSpPr>
      <xdr:spPr>
        <a:xfrm>
          <a:off x="9154160" y="94253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86914</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F6625C5-FDAE-4DC7-A0C3-D3FDFFCB9F07}"/>
            </a:ext>
          </a:extLst>
        </xdr:cNvPr>
        <xdr:cNvSpPr txBox="1"/>
      </xdr:nvSpPr>
      <xdr:spPr>
        <a:xfrm>
          <a:off x="9258300" y="104805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a:extLst>
            <a:ext uri="{FF2B5EF4-FFF2-40B4-BE49-F238E27FC236}">
              <a16:creationId xmlns:a16="http://schemas.microsoft.com/office/drawing/2014/main" id="{17873351-8073-490D-935F-99F17B0FDD50}"/>
            </a:ext>
          </a:extLst>
        </xdr:cNvPr>
        <xdr:cNvSpPr/>
      </xdr:nvSpPr>
      <xdr:spPr>
        <a:xfrm>
          <a:off x="9192260" y="106253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a:extLst>
            <a:ext uri="{FF2B5EF4-FFF2-40B4-BE49-F238E27FC236}">
              <a16:creationId xmlns:a16="http://schemas.microsoft.com/office/drawing/2014/main" id="{C6EB75A1-83D1-4B30-9C6A-F8CD3E9E6CF4}"/>
            </a:ext>
          </a:extLst>
        </xdr:cNvPr>
        <xdr:cNvSpPr/>
      </xdr:nvSpPr>
      <xdr:spPr>
        <a:xfrm>
          <a:off x="8445500" y="106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a:extLst>
            <a:ext uri="{FF2B5EF4-FFF2-40B4-BE49-F238E27FC236}">
              <a16:creationId xmlns:a16="http://schemas.microsoft.com/office/drawing/2014/main" id="{B44BFB9A-3E75-4A6E-B991-DB11A0C60121}"/>
            </a:ext>
          </a:extLst>
        </xdr:cNvPr>
        <xdr:cNvSpPr/>
      </xdr:nvSpPr>
      <xdr:spPr>
        <a:xfrm>
          <a:off x="7670800" y="106225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a:extLst>
            <a:ext uri="{FF2B5EF4-FFF2-40B4-BE49-F238E27FC236}">
              <a16:creationId xmlns:a16="http://schemas.microsoft.com/office/drawing/2014/main" id="{69971812-F418-46DF-9D67-665A4AF51FAE}"/>
            </a:ext>
          </a:extLst>
        </xdr:cNvPr>
        <xdr:cNvSpPr/>
      </xdr:nvSpPr>
      <xdr:spPr>
        <a:xfrm>
          <a:off x="6873240" y="1062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a:extLst>
            <a:ext uri="{FF2B5EF4-FFF2-40B4-BE49-F238E27FC236}">
              <a16:creationId xmlns:a16="http://schemas.microsoft.com/office/drawing/2014/main" id="{DE486B0E-EC98-4AB9-A232-48DCFD48B78F}"/>
            </a:ext>
          </a:extLst>
        </xdr:cNvPr>
        <xdr:cNvSpPr/>
      </xdr:nvSpPr>
      <xdr:spPr>
        <a:xfrm>
          <a:off x="6098540" y="1062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99C28AC-1FE4-4438-842B-DC0F34BB197A}"/>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9E03FC9-3736-4FC5-B93F-241C8784EFB9}"/>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6138C9A-0DAA-493B-9CED-900577392EA2}"/>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F5F47EDD-099F-4123-B082-59A833BEF1F6}"/>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3564CAA5-2065-4082-9C20-E31C9584401F}"/>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136471</xdr:rowOff>
    </xdr:from>
    <xdr:to>
      <xdr:col>55</xdr:col>
      <xdr:colOff>50800</xdr:colOff>
      <xdr:row>64</xdr:row>
      <xdr:rowOff>66621</xdr:rowOff>
    </xdr:to>
    <xdr:sp macro="" textlink="">
      <xdr:nvSpPr>
        <xdr:cNvPr id="247" name="楕円 246">
          <a:extLst>
            <a:ext uri="{FF2B5EF4-FFF2-40B4-BE49-F238E27FC236}">
              <a16:creationId xmlns:a16="http://schemas.microsoft.com/office/drawing/2014/main" id="{17C7F13F-27F6-4C09-8C7E-FDF82F738D25}"/>
            </a:ext>
          </a:extLst>
        </xdr:cNvPr>
        <xdr:cNvSpPr/>
      </xdr:nvSpPr>
      <xdr:spPr>
        <a:xfrm>
          <a:off x="9192260" y="106977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51398</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4F84ECA9-4A95-449A-9603-BFDFF01FBD64}"/>
            </a:ext>
          </a:extLst>
        </xdr:cNvPr>
        <xdr:cNvSpPr txBox="1"/>
      </xdr:nvSpPr>
      <xdr:spPr>
        <a:xfrm>
          <a:off x="9258300" y="1061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136837</xdr:rowOff>
    </xdr:from>
    <xdr:to>
      <xdr:col>50</xdr:col>
      <xdr:colOff>165100</xdr:colOff>
      <xdr:row>64</xdr:row>
      <xdr:rowOff>66987</xdr:rowOff>
    </xdr:to>
    <xdr:sp macro="" textlink="">
      <xdr:nvSpPr>
        <xdr:cNvPr id="249" name="楕円 248">
          <a:extLst>
            <a:ext uri="{FF2B5EF4-FFF2-40B4-BE49-F238E27FC236}">
              <a16:creationId xmlns:a16="http://schemas.microsoft.com/office/drawing/2014/main" id="{A890E69B-46CA-4D33-9E3D-36478BBF0BC3}"/>
            </a:ext>
          </a:extLst>
        </xdr:cNvPr>
        <xdr:cNvSpPr/>
      </xdr:nvSpPr>
      <xdr:spPr>
        <a:xfrm>
          <a:off x="8445500" y="106981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15821</xdr:rowOff>
    </xdr:from>
    <xdr:to>
      <xdr:col>55</xdr:col>
      <xdr:colOff>0</xdr:colOff>
      <xdr:row>64</xdr:row>
      <xdr:rowOff>16187</xdr:rowOff>
    </xdr:to>
    <xdr:cxnSp macro="">
      <xdr:nvCxnSpPr>
        <xdr:cNvPr id="250" name="直線コネクタ 249">
          <a:extLst>
            <a:ext uri="{FF2B5EF4-FFF2-40B4-BE49-F238E27FC236}">
              <a16:creationId xmlns:a16="http://schemas.microsoft.com/office/drawing/2014/main" id="{F9E6ECEB-C723-4F97-AFB8-036BABCF329E}"/>
            </a:ext>
          </a:extLst>
        </xdr:cNvPr>
        <xdr:cNvCxnSpPr/>
      </xdr:nvCxnSpPr>
      <xdr:spPr>
        <a:xfrm flipV="1">
          <a:off x="8496300" y="10744781"/>
          <a:ext cx="7239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137078</xdr:rowOff>
    </xdr:from>
    <xdr:to>
      <xdr:col>46</xdr:col>
      <xdr:colOff>38100</xdr:colOff>
      <xdr:row>64</xdr:row>
      <xdr:rowOff>67228</xdr:rowOff>
    </xdr:to>
    <xdr:sp macro="" textlink="">
      <xdr:nvSpPr>
        <xdr:cNvPr id="251" name="楕円 250">
          <a:extLst>
            <a:ext uri="{FF2B5EF4-FFF2-40B4-BE49-F238E27FC236}">
              <a16:creationId xmlns:a16="http://schemas.microsoft.com/office/drawing/2014/main" id="{2F53BF62-D9F8-4D01-920E-991A33360F20}"/>
            </a:ext>
          </a:extLst>
        </xdr:cNvPr>
        <xdr:cNvSpPr/>
      </xdr:nvSpPr>
      <xdr:spPr>
        <a:xfrm>
          <a:off x="7670800" y="106983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16187</xdr:rowOff>
    </xdr:from>
    <xdr:to>
      <xdr:col>50</xdr:col>
      <xdr:colOff>114300</xdr:colOff>
      <xdr:row>64</xdr:row>
      <xdr:rowOff>16428</xdr:rowOff>
    </xdr:to>
    <xdr:cxnSp macro="">
      <xdr:nvCxnSpPr>
        <xdr:cNvPr id="252" name="直線コネクタ 251">
          <a:extLst>
            <a:ext uri="{FF2B5EF4-FFF2-40B4-BE49-F238E27FC236}">
              <a16:creationId xmlns:a16="http://schemas.microsoft.com/office/drawing/2014/main" id="{571AAE36-FF06-407B-BD4C-C895E3479204}"/>
            </a:ext>
          </a:extLst>
        </xdr:cNvPr>
        <xdr:cNvCxnSpPr/>
      </xdr:nvCxnSpPr>
      <xdr:spPr>
        <a:xfrm flipV="1">
          <a:off x="7713980" y="10745147"/>
          <a:ext cx="78232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137367</xdr:rowOff>
    </xdr:from>
    <xdr:to>
      <xdr:col>41</xdr:col>
      <xdr:colOff>101600</xdr:colOff>
      <xdr:row>64</xdr:row>
      <xdr:rowOff>67517</xdr:rowOff>
    </xdr:to>
    <xdr:sp macro="" textlink="">
      <xdr:nvSpPr>
        <xdr:cNvPr id="253" name="楕円 252">
          <a:extLst>
            <a:ext uri="{FF2B5EF4-FFF2-40B4-BE49-F238E27FC236}">
              <a16:creationId xmlns:a16="http://schemas.microsoft.com/office/drawing/2014/main" id="{3F1961E3-F049-475A-A21F-2DB9906EFCA6}"/>
            </a:ext>
          </a:extLst>
        </xdr:cNvPr>
        <xdr:cNvSpPr/>
      </xdr:nvSpPr>
      <xdr:spPr>
        <a:xfrm>
          <a:off x="6873240" y="106986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16428</xdr:rowOff>
    </xdr:from>
    <xdr:to>
      <xdr:col>45</xdr:col>
      <xdr:colOff>177800</xdr:colOff>
      <xdr:row>64</xdr:row>
      <xdr:rowOff>16717</xdr:rowOff>
    </xdr:to>
    <xdr:cxnSp macro="">
      <xdr:nvCxnSpPr>
        <xdr:cNvPr id="254" name="直線コネクタ 253">
          <a:extLst>
            <a:ext uri="{FF2B5EF4-FFF2-40B4-BE49-F238E27FC236}">
              <a16:creationId xmlns:a16="http://schemas.microsoft.com/office/drawing/2014/main" id="{EDC7D911-DC87-4A2A-9FFE-7563A17D0627}"/>
            </a:ext>
          </a:extLst>
        </xdr:cNvPr>
        <xdr:cNvCxnSpPr/>
      </xdr:nvCxnSpPr>
      <xdr:spPr>
        <a:xfrm flipV="1">
          <a:off x="6924040" y="10745388"/>
          <a:ext cx="789940" cy="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137836</xdr:rowOff>
    </xdr:from>
    <xdr:to>
      <xdr:col>36</xdr:col>
      <xdr:colOff>165100</xdr:colOff>
      <xdr:row>64</xdr:row>
      <xdr:rowOff>67986</xdr:rowOff>
    </xdr:to>
    <xdr:sp macro="" textlink="">
      <xdr:nvSpPr>
        <xdr:cNvPr id="255" name="楕円 254">
          <a:extLst>
            <a:ext uri="{FF2B5EF4-FFF2-40B4-BE49-F238E27FC236}">
              <a16:creationId xmlns:a16="http://schemas.microsoft.com/office/drawing/2014/main" id="{DF2FC38A-1474-4167-8B35-F46D28D9CA78}"/>
            </a:ext>
          </a:extLst>
        </xdr:cNvPr>
        <xdr:cNvSpPr/>
      </xdr:nvSpPr>
      <xdr:spPr>
        <a:xfrm>
          <a:off x="6098540" y="106991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16717</xdr:rowOff>
    </xdr:from>
    <xdr:to>
      <xdr:col>41</xdr:col>
      <xdr:colOff>50800</xdr:colOff>
      <xdr:row>64</xdr:row>
      <xdr:rowOff>17186</xdr:rowOff>
    </xdr:to>
    <xdr:cxnSp macro="">
      <xdr:nvCxnSpPr>
        <xdr:cNvPr id="256" name="直線コネクタ 255">
          <a:extLst>
            <a:ext uri="{FF2B5EF4-FFF2-40B4-BE49-F238E27FC236}">
              <a16:creationId xmlns:a16="http://schemas.microsoft.com/office/drawing/2014/main" id="{17822AF9-0A8E-41CF-87A4-07B531024E4E}"/>
            </a:ext>
          </a:extLst>
        </xdr:cNvPr>
        <xdr:cNvCxnSpPr/>
      </xdr:nvCxnSpPr>
      <xdr:spPr>
        <a:xfrm flipV="1">
          <a:off x="6149340" y="10745677"/>
          <a:ext cx="77470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4556</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696B9DF-CC57-4AAE-9F6E-CE5E99A39775}"/>
            </a:ext>
          </a:extLst>
        </xdr:cNvPr>
        <xdr:cNvSpPr txBox="1"/>
      </xdr:nvSpPr>
      <xdr:spPr>
        <a:xfrm>
          <a:off x="8214575" y="10398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7952</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F86A4606-4961-4D53-B893-AFDCEC7845B1}"/>
            </a:ext>
          </a:extLst>
        </xdr:cNvPr>
        <xdr:cNvSpPr txBox="1"/>
      </xdr:nvSpPr>
      <xdr:spPr>
        <a:xfrm>
          <a:off x="7444955" y="1040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7961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B731926D-C0E2-49D0-BBA3-A060A48364E3}"/>
            </a:ext>
          </a:extLst>
        </xdr:cNvPr>
        <xdr:cNvSpPr txBox="1"/>
      </xdr:nvSpPr>
      <xdr:spPr>
        <a:xfrm>
          <a:off x="6670255" y="1040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9372</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F060C645-5C46-43A8-B77D-957370720207}"/>
            </a:ext>
          </a:extLst>
        </xdr:cNvPr>
        <xdr:cNvSpPr txBox="1"/>
      </xdr:nvSpPr>
      <xdr:spPr>
        <a:xfrm>
          <a:off x="5872695" y="10403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58114</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72907FE5-BC2D-41CE-BC22-508272B0F075}"/>
            </a:ext>
          </a:extLst>
        </xdr:cNvPr>
        <xdr:cNvSpPr txBox="1"/>
      </xdr:nvSpPr>
      <xdr:spPr>
        <a:xfrm>
          <a:off x="8239271" y="1078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58355</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A82D3737-D7AE-401D-B302-D59587C44A00}"/>
            </a:ext>
          </a:extLst>
        </xdr:cNvPr>
        <xdr:cNvSpPr txBox="1"/>
      </xdr:nvSpPr>
      <xdr:spPr>
        <a:xfrm>
          <a:off x="7477271" y="1078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58644</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AC1DA3EF-FDFE-4D77-9497-8B2A1B29A8F6}"/>
            </a:ext>
          </a:extLst>
        </xdr:cNvPr>
        <xdr:cNvSpPr txBox="1"/>
      </xdr:nvSpPr>
      <xdr:spPr>
        <a:xfrm>
          <a:off x="6702571" y="1078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59113</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E777DC46-9B79-4D96-A43C-37F5B4FE44CD}"/>
            </a:ext>
          </a:extLst>
        </xdr:cNvPr>
        <xdr:cNvSpPr txBox="1"/>
      </xdr:nvSpPr>
      <xdr:spPr>
        <a:xfrm>
          <a:off x="5905011" y="1078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EFCEC202-2C84-4BF9-8651-CEAF298C367E}"/>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7B26506-20BD-4D32-B756-0EC6722C9183}"/>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D7A45850-47F9-4D85-82C4-AFB0F59AB753}"/>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D5952B34-14B2-4786-9353-4AD2F9728ED2}"/>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E622C749-1DE2-49BA-8F35-173A0DF4E3D4}"/>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CAF26ED8-8450-47B0-B36C-6F93933B6F66}"/>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3A47F408-B751-4587-930C-D79D4DF81DCE}"/>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2A4EFF02-80C1-4A46-9C91-5AAF36BB53B7}"/>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8B7121F5-DB02-42E9-BFEF-023A4144B279}"/>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E61D131A-F733-4D73-8372-75238814D953}"/>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231E1966-B24E-4545-9F50-C793970C71F6}"/>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CC949E59-429B-49CD-926A-51881E743DAC}"/>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1E2AB92B-8E54-420F-B444-8456F4D011E9}"/>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AD9E9447-3FBC-4319-B07E-AD720ED8A876}"/>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F4CD15E1-FAE4-4A76-895F-3DB8553EB72D}"/>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54C2EF63-14F8-4E3C-84B6-4F200A019F83}"/>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B49ACCA9-50A0-4691-A3BF-F0889EB1E236}"/>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2C013320-13EF-4F18-BE41-47D22DA813B1}"/>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20650AEC-953B-46BB-A299-22785F68C14D}"/>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304E849C-8906-402F-8136-CD850AE4FAFD}"/>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999D9B3D-9106-4EB1-9A87-5A4ECE35A733}"/>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9DEBB054-6B58-44DA-A649-9B1E0B1E59F0}"/>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6B930DB3-F6C1-4E96-AEEC-4FBB7093D672}"/>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6BF59FC2-8365-4F2C-B189-C6089C9041D5}"/>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88EF05B3-872C-434C-B56C-2D6CD2928BA3}"/>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568001F7-4C05-4130-A000-990D5A3F3C85}"/>
            </a:ext>
          </a:extLst>
        </xdr:cNvPr>
        <xdr:cNvCxnSpPr/>
      </xdr:nvCxnSpPr>
      <xdr:spPr>
        <a:xfrm flipV="1">
          <a:off x="4086225" y="13104222"/>
          <a:ext cx="0" cy="1481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0EFC4DCE-7F8E-4024-B085-10A810CB91B2}"/>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AC3A0F44-BFF7-40D9-AB3F-3FB7F9F9DF86}"/>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29DC286F-2FCF-4B97-ADD5-7B27330F3C0D}"/>
            </a:ext>
          </a:extLst>
        </xdr:cNvPr>
        <xdr:cNvSpPr txBox="1"/>
      </xdr:nvSpPr>
      <xdr:spPr>
        <a:xfrm>
          <a:off x="4124960" y="128870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a:extLst>
            <a:ext uri="{FF2B5EF4-FFF2-40B4-BE49-F238E27FC236}">
              <a16:creationId xmlns:a16="http://schemas.microsoft.com/office/drawing/2014/main" id="{81ED8AC6-2861-4D59-A95B-0B3B413C42D4}"/>
            </a:ext>
          </a:extLst>
        </xdr:cNvPr>
        <xdr:cNvCxnSpPr/>
      </xdr:nvCxnSpPr>
      <xdr:spPr>
        <a:xfrm>
          <a:off x="4020820" y="131042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80390</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C825DB41-BADD-4C7C-A4AD-7874930D8492}"/>
            </a:ext>
          </a:extLst>
        </xdr:cNvPr>
        <xdr:cNvSpPr txBox="1"/>
      </xdr:nvSpPr>
      <xdr:spPr>
        <a:xfrm>
          <a:off x="4124960" y="138268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a:extLst>
            <a:ext uri="{FF2B5EF4-FFF2-40B4-BE49-F238E27FC236}">
              <a16:creationId xmlns:a16="http://schemas.microsoft.com/office/drawing/2014/main" id="{7943B890-4E4D-4485-A279-72472DA57DC7}"/>
            </a:ext>
          </a:extLst>
        </xdr:cNvPr>
        <xdr:cNvSpPr/>
      </xdr:nvSpPr>
      <xdr:spPr>
        <a:xfrm>
          <a:off x="4036060" y="1397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97" name="フローチャート: 判断 296">
          <a:extLst>
            <a:ext uri="{FF2B5EF4-FFF2-40B4-BE49-F238E27FC236}">
              <a16:creationId xmlns:a16="http://schemas.microsoft.com/office/drawing/2014/main" id="{7FB33259-4FA4-48D0-8F46-C84A70575448}"/>
            </a:ext>
          </a:extLst>
        </xdr:cNvPr>
        <xdr:cNvSpPr/>
      </xdr:nvSpPr>
      <xdr:spPr>
        <a:xfrm>
          <a:off x="3312160" y="139422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a:extLst>
            <a:ext uri="{FF2B5EF4-FFF2-40B4-BE49-F238E27FC236}">
              <a16:creationId xmlns:a16="http://schemas.microsoft.com/office/drawing/2014/main" id="{93F9AE8F-8242-4555-A8B3-51E844DE808F}"/>
            </a:ext>
          </a:extLst>
        </xdr:cNvPr>
        <xdr:cNvSpPr/>
      </xdr:nvSpPr>
      <xdr:spPr>
        <a:xfrm>
          <a:off x="2514600" y="1391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99" name="フローチャート: 判断 298">
          <a:extLst>
            <a:ext uri="{FF2B5EF4-FFF2-40B4-BE49-F238E27FC236}">
              <a16:creationId xmlns:a16="http://schemas.microsoft.com/office/drawing/2014/main" id="{BE4B3275-34CC-49A0-AEE6-50AFF3FB46A7}"/>
            </a:ext>
          </a:extLst>
        </xdr:cNvPr>
        <xdr:cNvSpPr/>
      </xdr:nvSpPr>
      <xdr:spPr>
        <a:xfrm>
          <a:off x="1739900" y="138872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300" name="フローチャート: 判断 299">
          <a:extLst>
            <a:ext uri="{FF2B5EF4-FFF2-40B4-BE49-F238E27FC236}">
              <a16:creationId xmlns:a16="http://schemas.microsoft.com/office/drawing/2014/main" id="{7200BEC9-DCF4-49E9-98C8-92422A38129D}"/>
            </a:ext>
          </a:extLst>
        </xdr:cNvPr>
        <xdr:cNvSpPr/>
      </xdr:nvSpPr>
      <xdr:spPr>
        <a:xfrm>
          <a:off x="965200" y="139150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DC1E73D-9CFC-48DF-B2D8-E49A0B92CDF2}"/>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2EAC270-9A4A-4C27-8CCE-54D06E72879E}"/>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275E0B9E-7461-4102-A6E0-F23A98DB1414}"/>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D79CA08-6077-4C21-8047-0DEF243B1702}"/>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9521F100-D8FF-41D4-BE37-029BACB828BB}"/>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306" name="楕円 305">
          <a:extLst>
            <a:ext uri="{FF2B5EF4-FFF2-40B4-BE49-F238E27FC236}">
              <a16:creationId xmlns:a16="http://schemas.microsoft.com/office/drawing/2014/main" id="{2B935887-51B9-47B9-AC3A-2AF080AAB654}"/>
            </a:ext>
          </a:extLst>
        </xdr:cNvPr>
        <xdr:cNvSpPr/>
      </xdr:nvSpPr>
      <xdr:spPr>
        <a:xfrm>
          <a:off x="4036060" y="145349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307" name="【公営住宅】&#10;有形固定資産減価償却率該当値テキスト">
          <a:extLst>
            <a:ext uri="{FF2B5EF4-FFF2-40B4-BE49-F238E27FC236}">
              <a16:creationId xmlns:a16="http://schemas.microsoft.com/office/drawing/2014/main" id="{060C6DD2-4780-42D2-8122-048EF38CA93B}"/>
            </a:ext>
          </a:extLst>
        </xdr:cNvPr>
        <xdr:cNvSpPr txBox="1"/>
      </xdr:nvSpPr>
      <xdr:spPr>
        <a:xfrm>
          <a:off x="4124960" y="1444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308" name="楕円 307">
          <a:extLst>
            <a:ext uri="{FF2B5EF4-FFF2-40B4-BE49-F238E27FC236}">
              <a16:creationId xmlns:a16="http://schemas.microsoft.com/office/drawing/2014/main" id="{0BA48B03-3AE3-4346-98E5-F8FFDB07EAB5}"/>
            </a:ext>
          </a:extLst>
        </xdr:cNvPr>
        <xdr:cNvSpPr/>
      </xdr:nvSpPr>
      <xdr:spPr>
        <a:xfrm>
          <a:off x="3312160" y="145349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168729</xdr:rowOff>
    </xdr:from>
    <xdr:to>
      <xdr:col>24</xdr:col>
      <xdr:colOff>63500</xdr:colOff>
      <xdr:row>86</xdr:row>
      <xdr:rowOff>168729</xdr:rowOff>
    </xdr:to>
    <xdr:cxnSp macro="">
      <xdr:nvCxnSpPr>
        <xdr:cNvPr id="309" name="直線コネクタ 308">
          <a:extLst>
            <a:ext uri="{FF2B5EF4-FFF2-40B4-BE49-F238E27FC236}">
              <a16:creationId xmlns:a16="http://schemas.microsoft.com/office/drawing/2014/main" id="{79D7A49E-D4B2-41F0-A0CE-A22F6BFAAFA5}"/>
            </a:ext>
          </a:extLst>
        </xdr:cNvPr>
        <xdr:cNvCxnSpPr/>
      </xdr:nvCxnSpPr>
      <xdr:spPr>
        <a:xfrm>
          <a:off x="3355340" y="14585769"/>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117929</xdr:rowOff>
    </xdr:from>
    <xdr:to>
      <xdr:col>15</xdr:col>
      <xdr:colOff>101600</xdr:colOff>
      <xdr:row>87</xdr:row>
      <xdr:rowOff>48079</xdr:rowOff>
    </xdr:to>
    <xdr:sp macro="" textlink="">
      <xdr:nvSpPr>
        <xdr:cNvPr id="310" name="楕円 309">
          <a:extLst>
            <a:ext uri="{FF2B5EF4-FFF2-40B4-BE49-F238E27FC236}">
              <a16:creationId xmlns:a16="http://schemas.microsoft.com/office/drawing/2014/main" id="{2AA94E81-8B60-4F6A-BC31-6663037F36F2}"/>
            </a:ext>
          </a:extLst>
        </xdr:cNvPr>
        <xdr:cNvSpPr/>
      </xdr:nvSpPr>
      <xdr:spPr>
        <a:xfrm>
          <a:off x="2514600" y="145349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168729</xdr:rowOff>
    </xdr:from>
    <xdr:to>
      <xdr:col>19</xdr:col>
      <xdr:colOff>177800</xdr:colOff>
      <xdr:row>86</xdr:row>
      <xdr:rowOff>168729</xdr:rowOff>
    </xdr:to>
    <xdr:cxnSp macro="">
      <xdr:nvCxnSpPr>
        <xdr:cNvPr id="311" name="直線コネクタ 310">
          <a:extLst>
            <a:ext uri="{FF2B5EF4-FFF2-40B4-BE49-F238E27FC236}">
              <a16:creationId xmlns:a16="http://schemas.microsoft.com/office/drawing/2014/main" id="{C2D4C9E6-DA02-4325-9455-B3F3AECA3F31}"/>
            </a:ext>
          </a:extLst>
        </xdr:cNvPr>
        <xdr:cNvCxnSpPr/>
      </xdr:nvCxnSpPr>
      <xdr:spPr>
        <a:xfrm>
          <a:off x="2565400" y="1458576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117929</xdr:rowOff>
    </xdr:from>
    <xdr:to>
      <xdr:col>10</xdr:col>
      <xdr:colOff>165100</xdr:colOff>
      <xdr:row>87</xdr:row>
      <xdr:rowOff>48079</xdr:rowOff>
    </xdr:to>
    <xdr:sp macro="" textlink="">
      <xdr:nvSpPr>
        <xdr:cNvPr id="312" name="楕円 311">
          <a:extLst>
            <a:ext uri="{FF2B5EF4-FFF2-40B4-BE49-F238E27FC236}">
              <a16:creationId xmlns:a16="http://schemas.microsoft.com/office/drawing/2014/main" id="{4560245F-ED5C-446E-9C03-8EF3B0BC50D5}"/>
            </a:ext>
          </a:extLst>
        </xdr:cNvPr>
        <xdr:cNvSpPr/>
      </xdr:nvSpPr>
      <xdr:spPr>
        <a:xfrm>
          <a:off x="1739900" y="145349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168729</xdr:rowOff>
    </xdr:from>
    <xdr:to>
      <xdr:col>15</xdr:col>
      <xdr:colOff>50800</xdr:colOff>
      <xdr:row>86</xdr:row>
      <xdr:rowOff>168729</xdr:rowOff>
    </xdr:to>
    <xdr:cxnSp macro="">
      <xdr:nvCxnSpPr>
        <xdr:cNvPr id="313" name="直線コネクタ 312">
          <a:extLst>
            <a:ext uri="{FF2B5EF4-FFF2-40B4-BE49-F238E27FC236}">
              <a16:creationId xmlns:a16="http://schemas.microsoft.com/office/drawing/2014/main" id="{9B6FCBB4-A8F0-42EC-AD50-2A979CB62E01}"/>
            </a:ext>
          </a:extLst>
        </xdr:cNvPr>
        <xdr:cNvCxnSpPr/>
      </xdr:nvCxnSpPr>
      <xdr:spPr>
        <a:xfrm>
          <a:off x="1790700" y="14585769"/>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117929</xdr:rowOff>
    </xdr:from>
    <xdr:to>
      <xdr:col>6</xdr:col>
      <xdr:colOff>38100</xdr:colOff>
      <xdr:row>87</xdr:row>
      <xdr:rowOff>48079</xdr:rowOff>
    </xdr:to>
    <xdr:sp macro="" textlink="">
      <xdr:nvSpPr>
        <xdr:cNvPr id="314" name="楕円 313">
          <a:extLst>
            <a:ext uri="{FF2B5EF4-FFF2-40B4-BE49-F238E27FC236}">
              <a16:creationId xmlns:a16="http://schemas.microsoft.com/office/drawing/2014/main" id="{225C7FA7-4E82-4CC9-ADBC-A21B923306B2}"/>
            </a:ext>
          </a:extLst>
        </xdr:cNvPr>
        <xdr:cNvSpPr/>
      </xdr:nvSpPr>
      <xdr:spPr>
        <a:xfrm>
          <a:off x="965200" y="145349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168729</xdr:rowOff>
    </xdr:from>
    <xdr:to>
      <xdr:col>10</xdr:col>
      <xdr:colOff>114300</xdr:colOff>
      <xdr:row>86</xdr:row>
      <xdr:rowOff>168729</xdr:rowOff>
    </xdr:to>
    <xdr:cxnSp macro="">
      <xdr:nvCxnSpPr>
        <xdr:cNvPr id="315" name="直線コネクタ 314">
          <a:extLst>
            <a:ext uri="{FF2B5EF4-FFF2-40B4-BE49-F238E27FC236}">
              <a16:creationId xmlns:a16="http://schemas.microsoft.com/office/drawing/2014/main" id="{FC12B048-3382-40DD-AE51-085E1106C0E2}"/>
            </a:ext>
          </a:extLst>
        </xdr:cNvPr>
        <xdr:cNvCxnSpPr/>
      </xdr:nvCxnSpPr>
      <xdr:spPr>
        <a:xfrm>
          <a:off x="1008380" y="14585769"/>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146248</xdr:rowOff>
    </xdr:from>
    <xdr:ext cx="405111" cy="259045"/>
    <xdr:sp macro="" textlink="">
      <xdr:nvSpPr>
        <xdr:cNvPr id="316" name="n_1aveValue【公営住宅】&#10;有形固定資産減価償却率">
          <a:extLst>
            <a:ext uri="{FF2B5EF4-FFF2-40B4-BE49-F238E27FC236}">
              <a16:creationId xmlns:a16="http://schemas.microsoft.com/office/drawing/2014/main" id="{7F35B962-4847-44CF-8B3C-02C3E8B0FF04}"/>
            </a:ext>
          </a:extLst>
        </xdr:cNvPr>
        <xdr:cNvSpPr txBox="1"/>
      </xdr:nvSpPr>
      <xdr:spPr>
        <a:xfrm>
          <a:off x="3170564" y="1372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317" name="n_2aveValue【公営住宅】&#10;有形固定資産減価償却率">
          <a:extLst>
            <a:ext uri="{FF2B5EF4-FFF2-40B4-BE49-F238E27FC236}">
              <a16:creationId xmlns:a16="http://schemas.microsoft.com/office/drawing/2014/main" id="{26718428-0D41-4EF7-AD7F-FE48EEB6095D}"/>
            </a:ext>
          </a:extLst>
        </xdr:cNvPr>
        <xdr:cNvSpPr txBox="1"/>
      </xdr:nvSpPr>
      <xdr:spPr>
        <a:xfrm>
          <a:off x="238570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87465</xdr:rowOff>
    </xdr:from>
    <xdr:ext cx="405111" cy="259045"/>
    <xdr:sp macro="" textlink="">
      <xdr:nvSpPr>
        <xdr:cNvPr id="318" name="n_3aveValue【公営住宅】&#10;有形固定資産減価償却率">
          <a:extLst>
            <a:ext uri="{FF2B5EF4-FFF2-40B4-BE49-F238E27FC236}">
              <a16:creationId xmlns:a16="http://schemas.microsoft.com/office/drawing/2014/main" id="{9F9D3CE0-1D9A-4BDD-88FC-98ACD0B08C0F}"/>
            </a:ext>
          </a:extLst>
        </xdr:cNvPr>
        <xdr:cNvSpPr txBox="1"/>
      </xdr:nvSpPr>
      <xdr:spPr>
        <a:xfrm>
          <a:off x="1611004" y="1366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115225</xdr:rowOff>
    </xdr:from>
    <xdr:ext cx="405111" cy="259045"/>
    <xdr:sp macro="" textlink="">
      <xdr:nvSpPr>
        <xdr:cNvPr id="319" name="n_4aveValue【公営住宅】&#10;有形固定資産減価償却率">
          <a:extLst>
            <a:ext uri="{FF2B5EF4-FFF2-40B4-BE49-F238E27FC236}">
              <a16:creationId xmlns:a16="http://schemas.microsoft.com/office/drawing/2014/main" id="{F7268CB0-DDB0-4A09-9E4B-115964B089E2}"/>
            </a:ext>
          </a:extLst>
        </xdr:cNvPr>
        <xdr:cNvSpPr txBox="1"/>
      </xdr:nvSpPr>
      <xdr:spPr>
        <a:xfrm>
          <a:off x="836304" y="13694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320" name="n_1mainValue【公営住宅】&#10;有形固定資産減価償却率">
          <a:extLst>
            <a:ext uri="{FF2B5EF4-FFF2-40B4-BE49-F238E27FC236}">
              <a16:creationId xmlns:a16="http://schemas.microsoft.com/office/drawing/2014/main" id="{4D3784C5-3DEB-443F-B28E-347B2A090F64}"/>
            </a:ext>
          </a:extLst>
        </xdr:cNvPr>
        <xdr:cNvSpPr txBox="1"/>
      </xdr:nvSpPr>
      <xdr:spPr>
        <a:xfrm>
          <a:off x="3138247" y="1462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321" name="n_2mainValue【公営住宅】&#10;有形固定資産減価償却率">
          <a:extLst>
            <a:ext uri="{FF2B5EF4-FFF2-40B4-BE49-F238E27FC236}">
              <a16:creationId xmlns:a16="http://schemas.microsoft.com/office/drawing/2014/main" id="{D3EB0EEC-D68A-4E3C-BE2D-487D58FD3950}"/>
            </a:ext>
          </a:extLst>
        </xdr:cNvPr>
        <xdr:cNvSpPr txBox="1"/>
      </xdr:nvSpPr>
      <xdr:spPr>
        <a:xfrm>
          <a:off x="2353387" y="1462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87</xdr:row>
      <xdr:rowOff>39206</xdr:rowOff>
    </xdr:from>
    <xdr:ext cx="469744" cy="259045"/>
    <xdr:sp macro="" textlink="">
      <xdr:nvSpPr>
        <xdr:cNvPr id="322" name="n_3mainValue【公営住宅】&#10;有形固定資産減価償却率">
          <a:extLst>
            <a:ext uri="{FF2B5EF4-FFF2-40B4-BE49-F238E27FC236}">
              <a16:creationId xmlns:a16="http://schemas.microsoft.com/office/drawing/2014/main" id="{08D54C3E-FBD3-4C3C-82B6-3A1129FCD3E8}"/>
            </a:ext>
          </a:extLst>
        </xdr:cNvPr>
        <xdr:cNvSpPr txBox="1"/>
      </xdr:nvSpPr>
      <xdr:spPr>
        <a:xfrm>
          <a:off x="1578687" y="1462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87</xdr:row>
      <xdr:rowOff>39206</xdr:rowOff>
    </xdr:from>
    <xdr:ext cx="469744" cy="259045"/>
    <xdr:sp macro="" textlink="">
      <xdr:nvSpPr>
        <xdr:cNvPr id="323" name="n_4mainValue【公営住宅】&#10;有形固定資産減価償却率">
          <a:extLst>
            <a:ext uri="{FF2B5EF4-FFF2-40B4-BE49-F238E27FC236}">
              <a16:creationId xmlns:a16="http://schemas.microsoft.com/office/drawing/2014/main" id="{875D4FDB-88B4-4171-B40E-A453D020256C}"/>
            </a:ext>
          </a:extLst>
        </xdr:cNvPr>
        <xdr:cNvSpPr txBox="1"/>
      </xdr:nvSpPr>
      <xdr:spPr>
        <a:xfrm>
          <a:off x="803987" y="1462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281BA141-8669-4454-9DEA-ECFE16A68378}"/>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A57E95C5-C984-4B63-B382-026CC189BE5F}"/>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8874166E-C68B-49B1-B998-B1A8F595FD8B}"/>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CCA66C14-71DC-41AF-888F-D4D09A1642B9}"/>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D0CC7C22-4F65-4D7E-A516-756506B51562}"/>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CE7141EE-8753-475D-87BB-1697AFDCBB1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ADE6CE9F-1C2B-4C55-9DB1-FA15E6DF6FC6}"/>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20E8B356-3A56-4178-8E05-7E5F9495F3BD}"/>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21FBB073-2D7F-4501-937C-271C1B25122A}"/>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1E614528-7DAF-45BC-833A-9EFAF1FD9244}"/>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2FA5DBED-6995-4234-A40A-54C0F0190124}"/>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59D75640-755A-49CE-BACF-37654DD0C45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433D0945-AC5A-4DC6-899F-276B2C2344A9}"/>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EF5544AD-33A8-48B4-8934-E8B67AAE6348}"/>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232FEA8D-538E-4F4C-8A63-67617936E5CC}"/>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A92D3753-E11C-401C-BDF5-2A55FC90DEC4}"/>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3DF67037-2F2E-4AC9-AC32-471B7DEAC2E6}"/>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9A31FF9E-D7C3-43AE-A218-8FAD46A7CFD1}"/>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7FD7AF55-F095-4B63-8AD9-8D90CE86AA1C}"/>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BFDA0852-F35B-45CD-9840-5540B03374C6}"/>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1682B0C5-1492-4FA8-A8E7-8431CB65CE05}"/>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80AD1404-F9DC-4BAA-B925-9E8ECF883945}"/>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4668E48C-0100-4C92-A8B7-F24E416D2103}"/>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a:extLst>
            <a:ext uri="{FF2B5EF4-FFF2-40B4-BE49-F238E27FC236}">
              <a16:creationId xmlns:a16="http://schemas.microsoft.com/office/drawing/2014/main" id="{BDE72EC7-E4B6-4BA9-9D5E-14039349C86E}"/>
            </a:ext>
          </a:extLst>
        </xdr:cNvPr>
        <xdr:cNvCxnSpPr/>
      </xdr:nvCxnSpPr>
      <xdr:spPr>
        <a:xfrm flipV="1">
          <a:off x="9219565" y="13263753"/>
          <a:ext cx="0" cy="1266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a:extLst>
            <a:ext uri="{FF2B5EF4-FFF2-40B4-BE49-F238E27FC236}">
              <a16:creationId xmlns:a16="http://schemas.microsoft.com/office/drawing/2014/main" id="{7B86C543-4457-4AF1-8700-9B05EBDBD52C}"/>
            </a:ext>
          </a:extLst>
        </xdr:cNvPr>
        <xdr:cNvSpPr txBox="1"/>
      </xdr:nvSpPr>
      <xdr:spPr>
        <a:xfrm>
          <a:off x="9258300" y="1453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a:extLst>
            <a:ext uri="{FF2B5EF4-FFF2-40B4-BE49-F238E27FC236}">
              <a16:creationId xmlns:a16="http://schemas.microsoft.com/office/drawing/2014/main" id="{11046123-0A20-4249-8290-E36FE0C22821}"/>
            </a:ext>
          </a:extLst>
        </xdr:cNvPr>
        <xdr:cNvCxnSpPr/>
      </xdr:nvCxnSpPr>
      <xdr:spPr>
        <a:xfrm>
          <a:off x="9154160" y="145305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a:extLst>
            <a:ext uri="{FF2B5EF4-FFF2-40B4-BE49-F238E27FC236}">
              <a16:creationId xmlns:a16="http://schemas.microsoft.com/office/drawing/2014/main" id="{80113193-AF83-4773-B4CF-B0F1152A3AD0}"/>
            </a:ext>
          </a:extLst>
        </xdr:cNvPr>
        <xdr:cNvSpPr txBox="1"/>
      </xdr:nvSpPr>
      <xdr:spPr>
        <a:xfrm>
          <a:off x="9258300" y="13046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a:extLst>
            <a:ext uri="{FF2B5EF4-FFF2-40B4-BE49-F238E27FC236}">
              <a16:creationId xmlns:a16="http://schemas.microsoft.com/office/drawing/2014/main" id="{F90CA7A6-C990-4BD1-A915-523AAD795904}"/>
            </a:ext>
          </a:extLst>
        </xdr:cNvPr>
        <xdr:cNvCxnSpPr/>
      </xdr:nvCxnSpPr>
      <xdr:spPr>
        <a:xfrm>
          <a:off x="9154160" y="132637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61231</xdr:rowOff>
    </xdr:from>
    <xdr:ext cx="469744" cy="259045"/>
    <xdr:sp macro="" textlink="">
      <xdr:nvSpPr>
        <xdr:cNvPr id="352" name="【公営住宅】&#10;一人当たり面積平均値テキスト">
          <a:extLst>
            <a:ext uri="{FF2B5EF4-FFF2-40B4-BE49-F238E27FC236}">
              <a16:creationId xmlns:a16="http://schemas.microsoft.com/office/drawing/2014/main" id="{8D3440F9-5A08-49C0-A467-315C24F37703}"/>
            </a:ext>
          </a:extLst>
        </xdr:cNvPr>
        <xdr:cNvSpPr txBox="1"/>
      </xdr:nvSpPr>
      <xdr:spPr>
        <a:xfrm>
          <a:off x="9258300" y="14142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a:extLst>
            <a:ext uri="{FF2B5EF4-FFF2-40B4-BE49-F238E27FC236}">
              <a16:creationId xmlns:a16="http://schemas.microsoft.com/office/drawing/2014/main" id="{3E8D3081-AC7A-4EBD-B43F-49CDC8B912CC}"/>
            </a:ext>
          </a:extLst>
        </xdr:cNvPr>
        <xdr:cNvSpPr/>
      </xdr:nvSpPr>
      <xdr:spPr>
        <a:xfrm>
          <a:off x="9192260" y="142877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54" name="フローチャート: 判断 353">
          <a:extLst>
            <a:ext uri="{FF2B5EF4-FFF2-40B4-BE49-F238E27FC236}">
              <a16:creationId xmlns:a16="http://schemas.microsoft.com/office/drawing/2014/main" id="{DBF00F75-9421-4BB2-8D66-1571A3E463E8}"/>
            </a:ext>
          </a:extLst>
        </xdr:cNvPr>
        <xdr:cNvSpPr/>
      </xdr:nvSpPr>
      <xdr:spPr>
        <a:xfrm>
          <a:off x="8445500" y="1429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55" name="フローチャート: 判断 354">
          <a:extLst>
            <a:ext uri="{FF2B5EF4-FFF2-40B4-BE49-F238E27FC236}">
              <a16:creationId xmlns:a16="http://schemas.microsoft.com/office/drawing/2014/main" id="{50EED65F-CA71-4561-BA5E-BDA1CD10EA8A}"/>
            </a:ext>
          </a:extLst>
        </xdr:cNvPr>
        <xdr:cNvSpPr/>
      </xdr:nvSpPr>
      <xdr:spPr>
        <a:xfrm>
          <a:off x="7670800" y="142923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56" name="フローチャート: 判断 355">
          <a:extLst>
            <a:ext uri="{FF2B5EF4-FFF2-40B4-BE49-F238E27FC236}">
              <a16:creationId xmlns:a16="http://schemas.microsoft.com/office/drawing/2014/main" id="{3B9BA60E-24B6-47DE-ADFC-DA3831196251}"/>
            </a:ext>
          </a:extLst>
        </xdr:cNvPr>
        <xdr:cNvSpPr/>
      </xdr:nvSpPr>
      <xdr:spPr>
        <a:xfrm>
          <a:off x="6873240" y="1429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57" name="フローチャート: 判断 356">
          <a:extLst>
            <a:ext uri="{FF2B5EF4-FFF2-40B4-BE49-F238E27FC236}">
              <a16:creationId xmlns:a16="http://schemas.microsoft.com/office/drawing/2014/main" id="{9853069E-21B1-4781-AF57-088B23D38CD6}"/>
            </a:ext>
          </a:extLst>
        </xdr:cNvPr>
        <xdr:cNvSpPr/>
      </xdr:nvSpPr>
      <xdr:spPr>
        <a:xfrm>
          <a:off x="609854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B96BF819-174E-4E32-805A-7D8DC5B64D8B}"/>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A910502-A92A-4658-9C9A-66BF0BE11375}"/>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2BF99268-DEBA-4B03-A44D-228922B4ED42}"/>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C2FF0E60-19F8-4C34-BAFD-A0EE1A5D5616}"/>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9AC6EAFA-E3F3-4E14-A22A-FE38782E2B67}"/>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61976</xdr:rowOff>
    </xdr:from>
    <xdr:to>
      <xdr:col>55</xdr:col>
      <xdr:colOff>50800</xdr:colOff>
      <xdr:row>86</xdr:row>
      <xdr:rowOff>163576</xdr:rowOff>
    </xdr:to>
    <xdr:sp macro="" textlink="">
      <xdr:nvSpPr>
        <xdr:cNvPr id="363" name="楕円 362">
          <a:extLst>
            <a:ext uri="{FF2B5EF4-FFF2-40B4-BE49-F238E27FC236}">
              <a16:creationId xmlns:a16="http://schemas.microsoft.com/office/drawing/2014/main" id="{F6E46119-7F64-4052-8454-7C267EAE1B7E}"/>
            </a:ext>
          </a:extLst>
        </xdr:cNvPr>
        <xdr:cNvSpPr/>
      </xdr:nvSpPr>
      <xdr:spPr>
        <a:xfrm>
          <a:off x="9192260" y="144790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148353</xdr:rowOff>
    </xdr:from>
    <xdr:ext cx="469744" cy="259045"/>
    <xdr:sp macro="" textlink="">
      <xdr:nvSpPr>
        <xdr:cNvPr id="364" name="【公営住宅】&#10;一人当たり面積該当値テキスト">
          <a:extLst>
            <a:ext uri="{FF2B5EF4-FFF2-40B4-BE49-F238E27FC236}">
              <a16:creationId xmlns:a16="http://schemas.microsoft.com/office/drawing/2014/main" id="{12346D73-E37B-4B64-8159-B463E86FE59B}"/>
            </a:ext>
          </a:extLst>
        </xdr:cNvPr>
        <xdr:cNvSpPr txBox="1"/>
      </xdr:nvSpPr>
      <xdr:spPr>
        <a:xfrm>
          <a:off x="9258300" y="14397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61976</xdr:rowOff>
    </xdr:from>
    <xdr:to>
      <xdr:col>50</xdr:col>
      <xdr:colOff>165100</xdr:colOff>
      <xdr:row>86</xdr:row>
      <xdr:rowOff>163576</xdr:rowOff>
    </xdr:to>
    <xdr:sp macro="" textlink="">
      <xdr:nvSpPr>
        <xdr:cNvPr id="365" name="楕円 364">
          <a:extLst>
            <a:ext uri="{FF2B5EF4-FFF2-40B4-BE49-F238E27FC236}">
              <a16:creationId xmlns:a16="http://schemas.microsoft.com/office/drawing/2014/main" id="{6968B22A-39AB-47E3-BBB8-EAC84F2529A9}"/>
            </a:ext>
          </a:extLst>
        </xdr:cNvPr>
        <xdr:cNvSpPr/>
      </xdr:nvSpPr>
      <xdr:spPr>
        <a:xfrm>
          <a:off x="8445500" y="1447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112776</xdr:rowOff>
    </xdr:from>
    <xdr:to>
      <xdr:col>55</xdr:col>
      <xdr:colOff>0</xdr:colOff>
      <xdr:row>86</xdr:row>
      <xdr:rowOff>112776</xdr:rowOff>
    </xdr:to>
    <xdr:cxnSp macro="">
      <xdr:nvCxnSpPr>
        <xdr:cNvPr id="366" name="直線コネクタ 365">
          <a:extLst>
            <a:ext uri="{FF2B5EF4-FFF2-40B4-BE49-F238E27FC236}">
              <a16:creationId xmlns:a16="http://schemas.microsoft.com/office/drawing/2014/main" id="{B4D6A965-AC9D-49A9-ACB5-23A9F194E8CE}"/>
            </a:ext>
          </a:extLst>
        </xdr:cNvPr>
        <xdr:cNvCxnSpPr/>
      </xdr:nvCxnSpPr>
      <xdr:spPr>
        <a:xfrm>
          <a:off x="8496300" y="14529816"/>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61976</xdr:rowOff>
    </xdr:from>
    <xdr:to>
      <xdr:col>46</xdr:col>
      <xdr:colOff>38100</xdr:colOff>
      <xdr:row>86</xdr:row>
      <xdr:rowOff>163576</xdr:rowOff>
    </xdr:to>
    <xdr:sp macro="" textlink="">
      <xdr:nvSpPr>
        <xdr:cNvPr id="367" name="楕円 366">
          <a:extLst>
            <a:ext uri="{FF2B5EF4-FFF2-40B4-BE49-F238E27FC236}">
              <a16:creationId xmlns:a16="http://schemas.microsoft.com/office/drawing/2014/main" id="{3E3E2F6F-6FDF-4366-87F0-3C368A88EE14}"/>
            </a:ext>
          </a:extLst>
        </xdr:cNvPr>
        <xdr:cNvSpPr/>
      </xdr:nvSpPr>
      <xdr:spPr>
        <a:xfrm>
          <a:off x="7670800" y="144790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112776</xdr:rowOff>
    </xdr:from>
    <xdr:to>
      <xdr:col>50</xdr:col>
      <xdr:colOff>114300</xdr:colOff>
      <xdr:row>86</xdr:row>
      <xdr:rowOff>112776</xdr:rowOff>
    </xdr:to>
    <xdr:cxnSp macro="">
      <xdr:nvCxnSpPr>
        <xdr:cNvPr id="368" name="直線コネクタ 367">
          <a:extLst>
            <a:ext uri="{FF2B5EF4-FFF2-40B4-BE49-F238E27FC236}">
              <a16:creationId xmlns:a16="http://schemas.microsoft.com/office/drawing/2014/main" id="{BCC4B798-64AB-43C5-AADF-81846A62563F}"/>
            </a:ext>
          </a:extLst>
        </xdr:cNvPr>
        <xdr:cNvCxnSpPr/>
      </xdr:nvCxnSpPr>
      <xdr:spPr>
        <a:xfrm>
          <a:off x="7713980" y="1452981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61595</xdr:rowOff>
    </xdr:from>
    <xdr:to>
      <xdr:col>41</xdr:col>
      <xdr:colOff>101600</xdr:colOff>
      <xdr:row>86</xdr:row>
      <xdr:rowOff>163195</xdr:rowOff>
    </xdr:to>
    <xdr:sp macro="" textlink="">
      <xdr:nvSpPr>
        <xdr:cNvPr id="369" name="楕円 368">
          <a:extLst>
            <a:ext uri="{FF2B5EF4-FFF2-40B4-BE49-F238E27FC236}">
              <a16:creationId xmlns:a16="http://schemas.microsoft.com/office/drawing/2014/main" id="{B2FE6D74-B322-4879-9930-F33B0277396B}"/>
            </a:ext>
          </a:extLst>
        </xdr:cNvPr>
        <xdr:cNvSpPr/>
      </xdr:nvSpPr>
      <xdr:spPr>
        <a:xfrm>
          <a:off x="6873240" y="1447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112395</xdr:rowOff>
    </xdr:from>
    <xdr:to>
      <xdr:col>45</xdr:col>
      <xdr:colOff>177800</xdr:colOff>
      <xdr:row>86</xdr:row>
      <xdr:rowOff>112776</xdr:rowOff>
    </xdr:to>
    <xdr:cxnSp macro="">
      <xdr:nvCxnSpPr>
        <xdr:cNvPr id="370" name="直線コネクタ 369">
          <a:extLst>
            <a:ext uri="{FF2B5EF4-FFF2-40B4-BE49-F238E27FC236}">
              <a16:creationId xmlns:a16="http://schemas.microsoft.com/office/drawing/2014/main" id="{C0B815A6-7A6F-453A-BAA8-315A76778883}"/>
            </a:ext>
          </a:extLst>
        </xdr:cNvPr>
        <xdr:cNvCxnSpPr/>
      </xdr:nvCxnSpPr>
      <xdr:spPr>
        <a:xfrm>
          <a:off x="6924040" y="14529435"/>
          <a:ext cx="78994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60833</xdr:rowOff>
    </xdr:from>
    <xdr:to>
      <xdr:col>36</xdr:col>
      <xdr:colOff>165100</xdr:colOff>
      <xdr:row>86</xdr:row>
      <xdr:rowOff>162433</xdr:rowOff>
    </xdr:to>
    <xdr:sp macro="" textlink="">
      <xdr:nvSpPr>
        <xdr:cNvPr id="371" name="楕円 370">
          <a:extLst>
            <a:ext uri="{FF2B5EF4-FFF2-40B4-BE49-F238E27FC236}">
              <a16:creationId xmlns:a16="http://schemas.microsoft.com/office/drawing/2014/main" id="{99560406-D070-46DD-BA42-F4A394CEF35B}"/>
            </a:ext>
          </a:extLst>
        </xdr:cNvPr>
        <xdr:cNvSpPr/>
      </xdr:nvSpPr>
      <xdr:spPr>
        <a:xfrm>
          <a:off x="6098540" y="144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111633</xdr:rowOff>
    </xdr:from>
    <xdr:to>
      <xdr:col>41</xdr:col>
      <xdr:colOff>50800</xdr:colOff>
      <xdr:row>86</xdr:row>
      <xdr:rowOff>112395</xdr:rowOff>
    </xdr:to>
    <xdr:cxnSp macro="">
      <xdr:nvCxnSpPr>
        <xdr:cNvPr id="372" name="直線コネクタ 371">
          <a:extLst>
            <a:ext uri="{FF2B5EF4-FFF2-40B4-BE49-F238E27FC236}">
              <a16:creationId xmlns:a16="http://schemas.microsoft.com/office/drawing/2014/main" id="{EE2FAE6B-3F0A-4849-9914-2A58821CD02B}"/>
            </a:ext>
          </a:extLst>
        </xdr:cNvPr>
        <xdr:cNvCxnSpPr/>
      </xdr:nvCxnSpPr>
      <xdr:spPr>
        <a:xfrm>
          <a:off x="6149340" y="14528673"/>
          <a:ext cx="7747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162196</xdr:rowOff>
    </xdr:from>
    <xdr:ext cx="469744" cy="259045"/>
    <xdr:sp macro="" textlink="">
      <xdr:nvSpPr>
        <xdr:cNvPr id="373" name="n_1aveValue【公営住宅】&#10;一人当たり面積">
          <a:extLst>
            <a:ext uri="{FF2B5EF4-FFF2-40B4-BE49-F238E27FC236}">
              <a16:creationId xmlns:a16="http://schemas.microsoft.com/office/drawing/2014/main" id="{61BCDD9F-3CC9-47DA-A178-C2CCE6E70838}"/>
            </a:ext>
          </a:extLst>
        </xdr:cNvPr>
        <xdr:cNvSpPr txBox="1"/>
      </xdr:nvSpPr>
      <xdr:spPr>
        <a:xfrm>
          <a:off x="8271587" y="1407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161053</xdr:rowOff>
    </xdr:from>
    <xdr:ext cx="469744" cy="259045"/>
    <xdr:sp macro="" textlink="">
      <xdr:nvSpPr>
        <xdr:cNvPr id="374" name="n_2aveValue【公営住宅】&#10;一人当たり面積">
          <a:extLst>
            <a:ext uri="{FF2B5EF4-FFF2-40B4-BE49-F238E27FC236}">
              <a16:creationId xmlns:a16="http://schemas.microsoft.com/office/drawing/2014/main" id="{BF32CEA2-EFF3-41B8-BA4C-A9EE86120941}"/>
            </a:ext>
          </a:extLst>
        </xdr:cNvPr>
        <xdr:cNvSpPr txBox="1"/>
      </xdr:nvSpPr>
      <xdr:spPr>
        <a:xfrm>
          <a:off x="7509587" y="1407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162196</xdr:rowOff>
    </xdr:from>
    <xdr:ext cx="469744" cy="259045"/>
    <xdr:sp macro="" textlink="">
      <xdr:nvSpPr>
        <xdr:cNvPr id="375" name="n_3aveValue【公営住宅】&#10;一人当たり面積">
          <a:extLst>
            <a:ext uri="{FF2B5EF4-FFF2-40B4-BE49-F238E27FC236}">
              <a16:creationId xmlns:a16="http://schemas.microsoft.com/office/drawing/2014/main" id="{1C52CD30-2498-43FC-8950-276B5006D3BD}"/>
            </a:ext>
          </a:extLst>
        </xdr:cNvPr>
        <xdr:cNvSpPr txBox="1"/>
      </xdr:nvSpPr>
      <xdr:spPr>
        <a:xfrm>
          <a:off x="6712027" y="1407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167149</xdr:rowOff>
    </xdr:from>
    <xdr:ext cx="469744" cy="259045"/>
    <xdr:sp macro="" textlink="">
      <xdr:nvSpPr>
        <xdr:cNvPr id="376" name="n_4aveValue【公営住宅】&#10;一人当たり面積">
          <a:extLst>
            <a:ext uri="{FF2B5EF4-FFF2-40B4-BE49-F238E27FC236}">
              <a16:creationId xmlns:a16="http://schemas.microsoft.com/office/drawing/2014/main" id="{3C1F0597-B61A-4547-A333-DEF24200485C}"/>
            </a:ext>
          </a:extLst>
        </xdr:cNvPr>
        <xdr:cNvSpPr txBox="1"/>
      </xdr:nvSpPr>
      <xdr:spPr>
        <a:xfrm>
          <a:off x="5937327" y="1408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154703</xdr:rowOff>
    </xdr:from>
    <xdr:ext cx="469744" cy="259045"/>
    <xdr:sp macro="" textlink="">
      <xdr:nvSpPr>
        <xdr:cNvPr id="377" name="n_1mainValue【公営住宅】&#10;一人当たり面積">
          <a:extLst>
            <a:ext uri="{FF2B5EF4-FFF2-40B4-BE49-F238E27FC236}">
              <a16:creationId xmlns:a16="http://schemas.microsoft.com/office/drawing/2014/main" id="{1EB7C721-ADE7-48A0-8BBE-337AD0E35705}"/>
            </a:ext>
          </a:extLst>
        </xdr:cNvPr>
        <xdr:cNvSpPr txBox="1"/>
      </xdr:nvSpPr>
      <xdr:spPr>
        <a:xfrm>
          <a:off x="8271587" y="1457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154703</xdr:rowOff>
    </xdr:from>
    <xdr:ext cx="469744" cy="259045"/>
    <xdr:sp macro="" textlink="">
      <xdr:nvSpPr>
        <xdr:cNvPr id="378" name="n_2mainValue【公営住宅】&#10;一人当たり面積">
          <a:extLst>
            <a:ext uri="{FF2B5EF4-FFF2-40B4-BE49-F238E27FC236}">
              <a16:creationId xmlns:a16="http://schemas.microsoft.com/office/drawing/2014/main" id="{8F217EA8-276B-49C6-9896-AEED83471541}"/>
            </a:ext>
          </a:extLst>
        </xdr:cNvPr>
        <xdr:cNvSpPr txBox="1"/>
      </xdr:nvSpPr>
      <xdr:spPr>
        <a:xfrm>
          <a:off x="7509587" y="1457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154322</xdr:rowOff>
    </xdr:from>
    <xdr:ext cx="469744" cy="259045"/>
    <xdr:sp macro="" textlink="">
      <xdr:nvSpPr>
        <xdr:cNvPr id="379" name="n_3mainValue【公営住宅】&#10;一人当たり面積">
          <a:extLst>
            <a:ext uri="{FF2B5EF4-FFF2-40B4-BE49-F238E27FC236}">
              <a16:creationId xmlns:a16="http://schemas.microsoft.com/office/drawing/2014/main" id="{BDFB9EE5-FBC3-485A-8D6E-32540FAD69BD}"/>
            </a:ext>
          </a:extLst>
        </xdr:cNvPr>
        <xdr:cNvSpPr txBox="1"/>
      </xdr:nvSpPr>
      <xdr:spPr>
        <a:xfrm>
          <a:off x="6712027" y="1457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153560</xdr:rowOff>
    </xdr:from>
    <xdr:ext cx="469744" cy="259045"/>
    <xdr:sp macro="" textlink="">
      <xdr:nvSpPr>
        <xdr:cNvPr id="380" name="n_4mainValue【公営住宅】&#10;一人当たり面積">
          <a:extLst>
            <a:ext uri="{FF2B5EF4-FFF2-40B4-BE49-F238E27FC236}">
              <a16:creationId xmlns:a16="http://schemas.microsoft.com/office/drawing/2014/main" id="{37DA9ADC-0BE5-467B-B82E-F9DFC2211856}"/>
            </a:ext>
          </a:extLst>
        </xdr:cNvPr>
        <xdr:cNvSpPr txBox="1"/>
      </xdr:nvSpPr>
      <xdr:spPr>
        <a:xfrm>
          <a:off x="5937327" y="1457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F1A059E3-812C-41E6-BDB7-86132968949F}"/>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F4EF637D-CEDB-40BB-9D6F-9BF52C47A054}"/>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84A0F32-4EC1-47E4-9B4E-1BD3F8F69A44}"/>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21331219-CA78-4654-8E1F-AFA369436CA3}"/>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AEB62131-35E5-404E-A291-6A0467EF924B}"/>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DF3D18B6-4DD5-423A-8DC0-F5FC844F0962}"/>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6FB1BBEC-732C-4716-8B34-8D09F2E7654B}"/>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17FBAA44-B7D0-4141-B485-4488A7077986}"/>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F1678850-4F5B-4C89-B620-2F78B03640AD}"/>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16875DE6-D87A-4339-8E96-CB2EB8186DD4}"/>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21820073-6C0F-4A2E-93E8-5D404B7029A7}"/>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CBB8A183-6818-44DE-8AD0-8E705E5B4629}"/>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F88E4D9E-A1A5-42A0-8979-48776B1DDE14}"/>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6631EAF-51DF-4965-8DAB-ECEA18ABA854}"/>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3340A78A-13A4-438C-89B8-D4A9DAF08572}"/>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1C6292AC-6025-4BDF-9176-39D15F1C986C}"/>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6ED82606-D8E3-45B6-B47C-0F3557ED8631}"/>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33ABFD98-0BD0-4F7A-9EA1-47DDB83B1FFE}"/>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2CCF43E6-559A-401F-A49C-5BCF2BD7C4EC}"/>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EDEA37DD-4B49-4BF2-A20D-ABEBF2DF4A04}"/>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DC17D694-9F9D-41DA-9723-D61446BDE4BE}"/>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C5DDC15A-58B6-4215-B205-A500D867C2B2}"/>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2F946884-F6A6-41FA-902C-B9BEB821C418}"/>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6A7E7E29-D27D-4543-BB8E-93D7AAF4286F}"/>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B1BE0836-AEEA-405F-82E5-C7619CEA8558}"/>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3984951D-1804-4B59-A80C-FDEB1DD0FB4C}"/>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11BBC4D0-C190-4BA1-AB97-B028E8EE2377}"/>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0D74279B-88A6-4792-A185-D02410CC2D9E}"/>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8EBCA36C-28BB-4A9A-A9A3-FAD81A204421}"/>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24E4B340-07D6-48C4-B21F-EDCDB9237A2E}"/>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A43BE503-3901-46D4-9A75-C76342C0D873}"/>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7B8041AB-265D-4875-BCC0-0E261E45032A}"/>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D13E6A79-FA85-4CC6-B32F-1450F24B8D65}"/>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F14E6F8A-5605-4005-9AC3-BEB476489E72}"/>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3260128B-CF55-4E13-B4F9-5903CC0DBF43}"/>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9490FF58-704B-43C3-AF23-EA634D09193C}"/>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5B2736EF-C1F2-4FC3-881E-C0695E6BBECE}"/>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AC66BCCF-FE64-4577-99AA-B7BF10B2A9FF}"/>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BD2FE735-6388-4D35-8FC8-D2AD41A2E736}"/>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4750AC2C-58FF-4380-B2D5-281F2090EDA2}"/>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21" name="直線コネクタ 420">
          <a:extLst>
            <a:ext uri="{FF2B5EF4-FFF2-40B4-BE49-F238E27FC236}">
              <a16:creationId xmlns:a16="http://schemas.microsoft.com/office/drawing/2014/main" id="{517F31D8-E8DC-451D-B43D-DA7CACD913B7}"/>
            </a:ext>
          </a:extLst>
        </xdr:cNvPr>
        <xdr:cNvCxnSpPr/>
      </xdr:nvCxnSpPr>
      <xdr:spPr>
        <a:xfrm flipV="1">
          <a:off x="14375764" y="5530215"/>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A72F877D-5AA2-4D9D-ABB4-3F82425F6A19}"/>
            </a:ext>
          </a:extLst>
        </xdr:cNvPr>
        <xdr:cNvSpPr txBox="1"/>
      </xdr:nvSpPr>
      <xdr:spPr>
        <a:xfrm>
          <a:off x="144145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3" name="直線コネクタ 422">
          <a:extLst>
            <a:ext uri="{FF2B5EF4-FFF2-40B4-BE49-F238E27FC236}">
              <a16:creationId xmlns:a16="http://schemas.microsoft.com/office/drawing/2014/main" id="{75A662E8-D4B8-472C-936B-989C6072DDA7}"/>
            </a:ext>
          </a:extLst>
        </xdr:cNvPr>
        <xdr:cNvCxnSpPr/>
      </xdr:nvCxnSpPr>
      <xdr:spPr>
        <a:xfrm>
          <a:off x="14287500" y="7044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A08FFA5F-B1B9-4366-99E3-295E7FDBAB90}"/>
            </a:ext>
          </a:extLst>
        </xdr:cNvPr>
        <xdr:cNvSpPr txBox="1"/>
      </xdr:nvSpPr>
      <xdr:spPr>
        <a:xfrm>
          <a:off x="14414500" y="5309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25" name="直線コネクタ 424">
          <a:extLst>
            <a:ext uri="{FF2B5EF4-FFF2-40B4-BE49-F238E27FC236}">
              <a16:creationId xmlns:a16="http://schemas.microsoft.com/office/drawing/2014/main" id="{2612DFA5-48B1-41A4-8F32-7AA994DE484B}"/>
            </a:ext>
          </a:extLst>
        </xdr:cNvPr>
        <xdr:cNvCxnSpPr/>
      </xdr:nvCxnSpPr>
      <xdr:spPr>
        <a:xfrm>
          <a:off x="14287500" y="55302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82DCD69A-EAFB-4214-8BBD-E3A0499011C4}"/>
            </a:ext>
          </a:extLst>
        </xdr:cNvPr>
        <xdr:cNvSpPr txBox="1"/>
      </xdr:nvSpPr>
      <xdr:spPr>
        <a:xfrm>
          <a:off x="14414500" y="6231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7" name="フローチャート: 判断 426">
          <a:extLst>
            <a:ext uri="{FF2B5EF4-FFF2-40B4-BE49-F238E27FC236}">
              <a16:creationId xmlns:a16="http://schemas.microsoft.com/office/drawing/2014/main" id="{EC965226-DD31-4A10-A35D-564CF8FF36CA}"/>
            </a:ext>
          </a:extLst>
        </xdr:cNvPr>
        <xdr:cNvSpPr/>
      </xdr:nvSpPr>
      <xdr:spPr>
        <a:xfrm>
          <a:off x="14325600" y="625284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428" name="フローチャート: 判断 427">
          <a:extLst>
            <a:ext uri="{FF2B5EF4-FFF2-40B4-BE49-F238E27FC236}">
              <a16:creationId xmlns:a16="http://schemas.microsoft.com/office/drawing/2014/main" id="{2D6026F0-A8CE-4B4B-818E-B1B5122547D4}"/>
            </a:ext>
          </a:extLst>
        </xdr:cNvPr>
        <xdr:cNvSpPr/>
      </xdr:nvSpPr>
      <xdr:spPr>
        <a:xfrm>
          <a:off x="1357884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429" name="フローチャート: 判断 428">
          <a:extLst>
            <a:ext uri="{FF2B5EF4-FFF2-40B4-BE49-F238E27FC236}">
              <a16:creationId xmlns:a16="http://schemas.microsoft.com/office/drawing/2014/main" id="{4DC111E3-2F43-40CD-A066-6E403A8FD44D}"/>
            </a:ext>
          </a:extLst>
        </xdr:cNvPr>
        <xdr:cNvSpPr/>
      </xdr:nvSpPr>
      <xdr:spPr>
        <a:xfrm>
          <a:off x="1280414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430" name="フローチャート: 判断 429">
          <a:extLst>
            <a:ext uri="{FF2B5EF4-FFF2-40B4-BE49-F238E27FC236}">
              <a16:creationId xmlns:a16="http://schemas.microsoft.com/office/drawing/2014/main" id="{CB6370F4-192A-4529-AE59-78C9C5C4F5B4}"/>
            </a:ext>
          </a:extLst>
        </xdr:cNvPr>
        <xdr:cNvSpPr/>
      </xdr:nvSpPr>
      <xdr:spPr>
        <a:xfrm>
          <a:off x="12029440" y="62490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431" name="フローチャート: 判断 430">
          <a:extLst>
            <a:ext uri="{FF2B5EF4-FFF2-40B4-BE49-F238E27FC236}">
              <a16:creationId xmlns:a16="http://schemas.microsoft.com/office/drawing/2014/main" id="{35906D5B-6E9F-4221-9EF6-E3368E84791A}"/>
            </a:ext>
          </a:extLst>
        </xdr:cNvPr>
        <xdr:cNvSpPr/>
      </xdr:nvSpPr>
      <xdr:spPr>
        <a:xfrm>
          <a:off x="1123188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B0224B38-8E4C-4BDA-8344-06F147152827}"/>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FCC22F09-D7DA-4712-BA75-63133340AECF}"/>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FC3E91D5-1638-4C63-BA87-A1A361FD37C2}"/>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BADF4332-D9C0-431E-B6EE-82C3106DF50B}"/>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B9A16B43-3FCE-4D2F-8981-AAA3097591DE}"/>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156845</xdr:rowOff>
    </xdr:from>
    <xdr:to>
      <xdr:col>85</xdr:col>
      <xdr:colOff>177800</xdr:colOff>
      <xdr:row>35</xdr:row>
      <xdr:rowOff>86995</xdr:rowOff>
    </xdr:to>
    <xdr:sp macro="" textlink="">
      <xdr:nvSpPr>
        <xdr:cNvPr id="437" name="楕円 436">
          <a:extLst>
            <a:ext uri="{FF2B5EF4-FFF2-40B4-BE49-F238E27FC236}">
              <a16:creationId xmlns:a16="http://schemas.microsoft.com/office/drawing/2014/main" id="{76C43894-F7EF-4D2A-B98E-6865F7C8B0FD}"/>
            </a:ext>
          </a:extLst>
        </xdr:cNvPr>
        <xdr:cNvSpPr/>
      </xdr:nvSpPr>
      <xdr:spPr>
        <a:xfrm>
          <a:off x="14325600" y="585660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8272</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9805A615-11E2-4A66-94D6-01A217241EE1}"/>
            </a:ext>
          </a:extLst>
        </xdr:cNvPr>
        <xdr:cNvSpPr txBox="1"/>
      </xdr:nvSpPr>
      <xdr:spPr>
        <a:xfrm>
          <a:off x="14414500" y="570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109220</xdr:rowOff>
    </xdr:from>
    <xdr:to>
      <xdr:col>81</xdr:col>
      <xdr:colOff>101600</xdr:colOff>
      <xdr:row>35</xdr:row>
      <xdr:rowOff>39370</xdr:rowOff>
    </xdr:to>
    <xdr:sp macro="" textlink="">
      <xdr:nvSpPr>
        <xdr:cNvPr id="439" name="楕円 438">
          <a:extLst>
            <a:ext uri="{FF2B5EF4-FFF2-40B4-BE49-F238E27FC236}">
              <a16:creationId xmlns:a16="http://schemas.microsoft.com/office/drawing/2014/main" id="{B3B46615-BAEF-4B36-99B8-29A0C74EA2D8}"/>
            </a:ext>
          </a:extLst>
        </xdr:cNvPr>
        <xdr:cNvSpPr/>
      </xdr:nvSpPr>
      <xdr:spPr>
        <a:xfrm>
          <a:off x="13578840" y="5808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160020</xdr:rowOff>
    </xdr:from>
    <xdr:to>
      <xdr:col>85</xdr:col>
      <xdr:colOff>127000</xdr:colOff>
      <xdr:row>35</xdr:row>
      <xdr:rowOff>36195</xdr:rowOff>
    </xdr:to>
    <xdr:cxnSp macro="">
      <xdr:nvCxnSpPr>
        <xdr:cNvPr id="440" name="直線コネクタ 439">
          <a:extLst>
            <a:ext uri="{FF2B5EF4-FFF2-40B4-BE49-F238E27FC236}">
              <a16:creationId xmlns:a16="http://schemas.microsoft.com/office/drawing/2014/main" id="{8C5B2852-DC2E-48F7-8E25-FA97DA438208}"/>
            </a:ext>
          </a:extLst>
        </xdr:cNvPr>
        <xdr:cNvCxnSpPr/>
      </xdr:nvCxnSpPr>
      <xdr:spPr>
        <a:xfrm>
          <a:off x="13629640" y="5859780"/>
          <a:ext cx="74676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67310</xdr:rowOff>
    </xdr:from>
    <xdr:to>
      <xdr:col>76</xdr:col>
      <xdr:colOff>165100</xdr:colOff>
      <xdr:row>34</xdr:row>
      <xdr:rowOff>168910</xdr:rowOff>
    </xdr:to>
    <xdr:sp macro="" textlink="">
      <xdr:nvSpPr>
        <xdr:cNvPr id="441" name="楕円 440">
          <a:extLst>
            <a:ext uri="{FF2B5EF4-FFF2-40B4-BE49-F238E27FC236}">
              <a16:creationId xmlns:a16="http://schemas.microsoft.com/office/drawing/2014/main" id="{8D604730-6735-49C1-88D4-33C1F692DB16}"/>
            </a:ext>
          </a:extLst>
        </xdr:cNvPr>
        <xdr:cNvSpPr/>
      </xdr:nvSpPr>
      <xdr:spPr>
        <a:xfrm>
          <a:off x="12804140" y="576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118110</xdr:rowOff>
    </xdr:from>
    <xdr:to>
      <xdr:col>81</xdr:col>
      <xdr:colOff>50800</xdr:colOff>
      <xdr:row>34</xdr:row>
      <xdr:rowOff>160020</xdr:rowOff>
    </xdr:to>
    <xdr:cxnSp macro="">
      <xdr:nvCxnSpPr>
        <xdr:cNvPr id="442" name="直線コネクタ 441">
          <a:extLst>
            <a:ext uri="{FF2B5EF4-FFF2-40B4-BE49-F238E27FC236}">
              <a16:creationId xmlns:a16="http://schemas.microsoft.com/office/drawing/2014/main" id="{829033A3-95BA-4D26-AAAE-4709713C41DF}"/>
            </a:ext>
          </a:extLst>
        </xdr:cNvPr>
        <xdr:cNvCxnSpPr/>
      </xdr:nvCxnSpPr>
      <xdr:spPr>
        <a:xfrm>
          <a:off x="12854940" y="5817870"/>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23495</xdr:rowOff>
    </xdr:from>
    <xdr:to>
      <xdr:col>72</xdr:col>
      <xdr:colOff>38100</xdr:colOff>
      <xdr:row>34</xdr:row>
      <xdr:rowOff>125095</xdr:rowOff>
    </xdr:to>
    <xdr:sp macro="" textlink="">
      <xdr:nvSpPr>
        <xdr:cNvPr id="443" name="楕円 442">
          <a:extLst>
            <a:ext uri="{FF2B5EF4-FFF2-40B4-BE49-F238E27FC236}">
              <a16:creationId xmlns:a16="http://schemas.microsoft.com/office/drawing/2014/main" id="{4D0C0B17-ED20-41B6-A4F1-C1B970854B00}"/>
            </a:ext>
          </a:extLst>
        </xdr:cNvPr>
        <xdr:cNvSpPr/>
      </xdr:nvSpPr>
      <xdr:spPr>
        <a:xfrm>
          <a:off x="12029440" y="57232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74295</xdr:rowOff>
    </xdr:from>
    <xdr:to>
      <xdr:col>76</xdr:col>
      <xdr:colOff>114300</xdr:colOff>
      <xdr:row>34</xdr:row>
      <xdr:rowOff>118110</xdr:rowOff>
    </xdr:to>
    <xdr:cxnSp macro="">
      <xdr:nvCxnSpPr>
        <xdr:cNvPr id="444" name="直線コネクタ 443">
          <a:extLst>
            <a:ext uri="{FF2B5EF4-FFF2-40B4-BE49-F238E27FC236}">
              <a16:creationId xmlns:a16="http://schemas.microsoft.com/office/drawing/2014/main" id="{21941426-C4BD-49C1-93F1-F8F09D597666}"/>
            </a:ext>
          </a:extLst>
        </xdr:cNvPr>
        <xdr:cNvCxnSpPr/>
      </xdr:nvCxnSpPr>
      <xdr:spPr>
        <a:xfrm>
          <a:off x="12072620" y="5774055"/>
          <a:ext cx="78232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84455</xdr:rowOff>
    </xdr:from>
    <xdr:to>
      <xdr:col>67</xdr:col>
      <xdr:colOff>101600</xdr:colOff>
      <xdr:row>35</xdr:row>
      <xdr:rowOff>14605</xdr:rowOff>
    </xdr:to>
    <xdr:sp macro="" textlink="">
      <xdr:nvSpPr>
        <xdr:cNvPr id="445" name="楕円 444">
          <a:extLst>
            <a:ext uri="{FF2B5EF4-FFF2-40B4-BE49-F238E27FC236}">
              <a16:creationId xmlns:a16="http://schemas.microsoft.com/office/drawing/2014/main" id="{0D01F6BB-D395-468D-86F6-285BA4B0F399}"/>
            </a:ext>
          </a:extLst>
        </xdr:cNvPr>
        <xdr:cNvSpPr/>
      </xdr:nvSpPr>
      <xdr:spPr>
        <a:xfrm>
          <a:off x="11231880" y="5784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74295</xdr:rowOff>
    </xdr:from>
    <xdr:to>
      <xdr:col>71</xdr:col>
      <xdr:colOff>177800</xdr:colOff>
      <xdr:row>34</xdr:row>
      <xdr:rowOff>135255</xdr:rowOff>
    </xdr:to>
    <xdr:cxnSp macro="">
      <xdr:nvCxnSpPr>
        <xdr:cNvPr id="446" name="直線コネクタ 445">
          <a:extLst>
            <a:ext uri="{FF2B5EF4-FFF2-40B4-BE49-F238E27FC236}">
              <a16:creationId xmlns:a16="http://schemas.microsoft.com/office/drawing/2014/main" id="{94435FCA-FB06-4948-BC3E-7D64E7358780}"/>
            </a:ext>
          </a:extLst>
        </xdr:cNvPr>
        <xdr:cNvCxnSpPr/>
      </xdr:nvCxnSpPr>
      <xdr:spPr>
        <a:xfrm flipV="1">
          <a:off x="11282680" y="5774055"/>
          <a:ext cx="78994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133367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8DC7C017-7123-4D67-9FF3-B76D12254A3A}"/>
            </a:ext>
          </a:extLst>
        </xdr:cNvPr>
        <xdr:cNvSpPr txBox="1"/>
      </xdr:nvSpPr>
      <xdr:spPr>
        <a:xfrm>
          <a:off x="13437244" y="633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144797</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C769A3FA-5C1F-4BEC-B4FD-206E83011EFC}"/>
            </a:ext>
          </a:extLst>
        </xdr:cNvPr>
        <xdr:cNvSpPr txBox="1"/>
      </xdr:nvSpPr>
      <xdr:spPr>
        <a:xfrm>
          <a:off x="126752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139082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4F34B53E-3BD3-41C3-9EB4-4071949000AE}"/>
            </a:ext>
          </a:extLst>
        </xdr:cNvPr>
        <xdr:cNvSpPr txBox="1"/>
      </xdr:nvSpPr>
      <xdr:spPr>
        <a:xfrm>
          <a:off x="11900544" y="634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114317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788B4FE1-7F2C-4604-AE90-E8C166ADE733}"/>
            </a:ext>
          </a:extLst>
        </xdr:cNvPr>
        <xdr:cNvSpPr txBox="1"/>
      </xdr:nvSpPr>
      <xdr:spPr>
        <a:xfrm>
          <a:off x="11102984" y="631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55897</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99E655E2-CA54-44CA-BCB6-D7554315CEAE}"/>
            </a:ext>
          </a:extLst>
        </xdr:cNvPr>
        <xdr:cNvSpPr txBox="1"/>
      </xdr:nvSpPr>
      <xdr:spPr>
        <a:xfrm>
          <a:off x="13437244" y="558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13987</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D8FFE309-A625-4A39-9CDA-CE5A471F4AF5}"/>
            </a:ext>
          </a:extLst>
        </xdr:cNvPr>
        <xdr:cNvSpPr txBox="1"/>
      </xdr:nvSpPr>
      <xdr:spPr>
        <a:xfrm>
          <a:off x="12675244" y="55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141622</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A8C15CE0-D26E-4622-A4AB-63EF64B56D9A}"/>
            </a:ext>
          </a:extLst>
        </xdr:cNvPr>
        <xdr:cNvSpPr txBox="1"/>
      </xdr:nvSpPr>
      <xdr:spPr>
        <a:xfrm>
          <a:off x="11900544" y="550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31132</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4A5BD750-022C-4A56-8C8D-951633EF5E4A}"/>
            </a:ext>
          </a:extLst>
        </xdr:cNvPr>
        <xdr:cNvSpPr txBox="1"/>
      </xdr:nvSpPr>
      <xdr:spPr>
        <a:xfrm>
          <a:off x="11102984" y="55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B5E4EF0D-3146-4395-96D9-95EC7136EDB6}"/>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1C6C691F-24D6-4AFD-AF1E-88683A3CBA87}"/>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9DED91AA-7F05-4536-96AC-D12451FF08D8}"/>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20CDEFAC-05D0-4D3D-A90B-36F1518DAF4C}"/>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57F9F6FE-E555-45C1-A2BB-DC306C256013}"/>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CB28A2C5-F9F4-4EC3-82EE-4B7B53817EC4}"/>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6A1BEDE4-6674-42B9-BCB6-531D5A0EA5F2}"/>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415C4B89-2AC8-48F7-AC71-409F8B506A6F}"/>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71B19681-0A75-4EBB-BA7C-FC7983751101}"/>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61391DA-A6A0-4BA7-807E-5724F48E6907}"/>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1857949E-8090-48E8-9441-C1CC2D76064F}"/>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F16B14FE-8378-4B82-B653-2E6C26A3908E}"/>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B82597BA-B0E9-4B21-9CCD-E55C52F122F8}"/>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3EDF9182-0DA1-40E4-B77D-FF8E9010C0B6}"/>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E5438A18-4A89-419A-A015-FF552EF5BBB3}"/>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A8AF97E2-8E06-4DC6-ADDE-AF171D135EF1}"/>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DC3C63D8-E049-46F7-A62F-EB88F681495D}"/>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33F55641-62DE-4CBE-B858-C6AF3C1B7899}"/>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F743E74E-0DB4-466D-AFC7-C70CC58557AA}"/>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8D6EADEB-1908-4A2A-B51F-6A4909F9035A}"/>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99D9BFCB-3571-4F2A-8C3E-781169E0FBA7}"/>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26D8E0E0-DEB1-49A6-986F-353EC224508E}"/>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7BEAED8F-5840-42D0-87CA-49C5ACB1F146}"/>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78" name="直線コネクタ 477">
          <a:extLst>
            <a:ext uri="{FF2B5EF4-FFF2-40B4-BE49-F238E27FC236}">
              <a16:creationId xmlns:a16="http://schemas.microsoft.com/office/drawing/2014/main" id="{C6DCAF32-4216-4EB9-91CD-D1A5CB696D6D}"/>
            </a:ext>
          </a:extLst>
        </xdr:cNvPr>
        <xdr:cNvCxnSpPr/>
      </xdr:nvCxnSpPr>
      <xdr:spPr>
        <a:xfrm flipV="1">
          <a:off x="19509104" y="5768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6842BB6C-BE6E-44B4-8CCF-11A34D06A7BE}"/>
            </a:ext>
          </a:extLst>
        </xdr:cNvPr>
        <xdr:cNvSpPr txBox="1"/>
      </xdr:nvSpPr>
      <xdr:spPr>
        <a:xfrm>
          <a:off x="19547840"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0" name="直線コネクタ 479">
          <a:extLst>
            <a:ext uri="{FF2B5EF4-FFF2-40B4-BE49-F238E27FC236}">
              <a16:creationId xmlns:a16="http://schemas.microsoft.com/office/drawing/2014/main" id="{2530B887-8AFE-4314-BCF9-10776B679CBC}"/>
            </a:ext>
          </a:extLst>
        </xdr:cNvPr>
        <xdr:cNvCxnSpPr/>
      </xdr:nvCxnSpPr>
      <xdr:spPr>
        <a:xfrm>
          <a:off x="19443700" y="70637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CF86E86C-291E-405E-97F2-D090AC66A8AD}"/>
            </a:ext>
          </a:extLst>
        </xdr:cNvPr>
        <xdr:cNvSpPr txBox="1"/>
      </xdr:nvSpPr>
      <xdr:spPr>
        <a:xfrm>
          <a:off x="1954784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82" name="直線コネクタ 481">
          <a:extLst>
            <a:ext uri="{FF2B5EF4-FFF2-40B4-BE49-F238E27FC236}">
              <a16:creationId xmlns:a16="http://schemas.microsoft.com/office/drawing/2014/main" id="{7DB3417F-984D-44AE-A51D-6AEA21A066F7}"/>
            </a:ext>
          </a:extLst>
        </xdr:cNvPr>
        <xdr:cNvCxnSpPr/>
      </xdr:nvCxnSpPr>
      <xdr:spPr>
        <a:xfrm>
          <a:off x="19443700" y="5768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129557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E9413AAF-93ED-41D7-99BF-2B6D77B4D565}"/>
            </a:ext>
          </a:extLst>
        </xdr:cNvPr>
        <xdr:cNvSpPr txBox="1"/>
      </xdr:nvSpPr>
      <xdr:spPr>
        <a:xfrm>
          <a:off x="1954784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4" name="フローチャート: 判断 483">
          <a:extLst>
            <a:ext uri="{FF2B5EF4-FFF2-40B4-BE49-F238E27FC236}">
              <a16:creationId xmlns:a16="http://schemas.microsoft.com/office/drawing/2014/main" id="{3288E00C-BE36-44D0-9572-CBBA1F284A43}"/>
            </a:ext>
          </a:extLst>
        </xdr:cNvPr>
        <xdr:cNvSpPr/>
      </xdr:nvSpPr>
      <xdr:spPr>
        <a:xfrm>
          <a:off x="19458940" y="6689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485" name="フローチャート: 判断 484">
          <a:extLst>
            <a:ext uri="{FF2B5EF4-FFF2-40B4-BE49-F238E27FC236}">
              <a16:creationId xmlns:a16="http://schemas.microsoft.com/office/drawing/2014/main" id="{CD4CA4D2-9411-41BD-9CE1-2C0E7F318936}"/>
            </a:ext>
          </a:extLst>
        </xdr:cNvPr>
        <xdr:cNvSpPr/>
      </xdr:nvSpPr>
      <xdr:spPr>
        <a:xfrm>
          <a:off x="18735040" y="66967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486" name="フローチャート: 判断 485">
          <a:extLst>
            <a:ext uri="{FF2B5EF4-FFF2-40B4-BE49-F238E27FC236}">
              <a16:creationId xmlns:a16="http://schemas.microsoft.com/office/drawing/2014/main" id="{23A6431B-FAF9-4A33-9049-A0C4D0CBD004}"/>
            </a:ext>
          </a:extLst>
        </xdr:cNvPr>
        <xdr:cNvSpPr/>
      </xdr:nvSpPr>
      <xdr:spPr>
        <a:xfrm>
          <a:off x="17937480" y="6704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487" name="フローチャート: 判断 486">
          <a:extLst>
            <a:ext uri="{FF2B5EF4-FFF2-40B4-BE49-F238E27FC236}">
              <a16:creationId xmlns:a16="http://schemas.microsoft.com/office/drawing/2014/main" id="{BF8E0DAD-AC02-401D-AC69-5763B6F20348}"/>
            </a:ext>
          </a:extLst>
        </xdr:cNvPr>
        <xdr:cNvSpPr/>
      </xdr:nvSpPr>
      <xdr:spPr>
        <a:xfrm>
          <a:off x="17162780" y="6708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488" name="フローチャート: 判断 487">
          <a:extLst>
            <a:ext uri="{FF2B5EF4-FFF2-40B4-BE49-F238E27FC236}">
              <a16:creationId xmlns:a16="http://schemas.microsoft.com/office/drawing/2014/main" id="{06EAF723-772B-411C-AD0D-E06796E0CE57}"/>
            </a:ext>
          </a:extLst>
        </xdr:cNvPr>
        <xdr:cNvSpPr/>
      </xdr:nvSpPr>
      <xdr:spPr>
        <a:xfrm>
          <a:off x="16388080" y="67081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86B4A984-BE89-4649-832C-C8D469CC7DD8}"/>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79B49A0B-AD0F-4B50-AC2E-750716D874EF}"/>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60E4F959-3290-4D85-8CA4-2B518D3E63A3}"/>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721A6D3C-2F67-466D-9661-EAB2BA8B2091}"/>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25D47AC5-5711-47C2-989B-C2219F452C03}"/>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132080</xdr:rowOff>
    </xdr:from>
    <xdr:to>
      <xdr:col>116</xdr:col>
      <xdr:colOff>114300</xdr:colOff>
      <xdr:row>40</xdr:row>
      <xdr:rowOff>62230</xdr:rowOff>
    </xdr:to>
    <xdr:sp macro="" textlink="">
      <xdr:nvSpPr>
        <xdr:cNvPr id="494" name="楕円 493">
          <a:extLst>
            <a:ext uri="{FF2B5EF4-FFF2-40B4-BE49-F238E27FC236}">
              <a16:creationId xmlns:a16="http://schemas.microsoft.com/office/drawing/2014/main" id="{B1767706-C794-4352-8183-F9B389D91E77}"/>
            </a:ext>
          </a:extLst>
        </xdr:cNvPr>
        <xdr:cNvSpPr/>
      </xdr:nvSpPr>
      <xdr:spPr>
        <a:xfrm>
          <a:off x="19458940" y="6670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154957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0712BF1F-3DBB-468B-9689-6CC9ECCDC009}"/>
            </a:ext>
          </a:extLst>
        </xdr:cNvPr>
        <xdr:cNvSpPr txBox="1"/>
      </xdr:nvSpPr>
      <xdr:spPr>
        <a:xfrm>
          <a:off x="19547840"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113030</xdr:rowOff>
    </xdr:from>
    <xdr:to>
      <xdr:col>112</xdr:col>
      <xdr:colOff>38100</xdr:colOff>
      <xdr:row>40</xdr:row>
      <xdr:rowOff>43180</xdr:rowOff>
    </xdr:to>
    <xdr:sp macro="" textlink="">
      <xdr:nvSpPr>
        <xdr:cNvPr id="496" name="楕円 495">
          <a:extLst>
            <a:ext uri="{FF2B5EF4-FFF2-40B4-BE49-F238E27FC236}">
              <a16:creationId xmlns:a16="http://schemas.microsoft.com/office/drawing/2014/main" id="{7DF44F60-BC38-4253-83F3-643E17202665}"/>
            </a:ext>
          </a:extLst>
        </xdr:cNvPr>
        <xdr:cNvSpPr/>
      </xdr:nvSpPr>
      <xdr:spPr>
        <a:xfrm>
          <a:off x="18735040" y="66509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163830</xdr:rowOff>
    </xdr:from>
    <xdr:to>
      <xdr:col>116</xdr:col>
      <xdr:colOff>63500</xdr:colOff>
      <xdr:row>40</xdr:row>
      <xdr:rowOff>11430</xdr:rowOff>
    </xdr:to>
    <xdr:cxnSp macro="">
      <xdr:nvCxnSpPr>
        <xdr:cNvPr id="497" name="直線コネクタ 496">
          <a:extLst>
            <a:ext uri="{FF2B5EF4-FFF2-40B4-BE49-F238E27FC236}">
              <a16:creationId xmlns:a16="http://schemas.microsoft.com/office/drawing/2014/main" id="{2F35620A-0C96-49FA-A87A-BF043E444E68}"/>
            </a:ext>
          </a:extLst>
        </xdr:cNvPr>
        <xdr:cNvCxnSpPr/>
      </xdr:nvCxnSpPr>
      <xdr:spPr>
        <a:xfrm>
          <a:off x="18778220" y="6701790"/>
          <a:ext cx="7315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113030</xdr:rowOff>
    </xdr:from>
    <xdr:to>
      <xdr:col>107</xdr:col>
      <xdr:colOff>101600</xdr:colOff>
      <xdr:row>40</xdr:row>
      <xdr:rowOff>43180</xdr:rowOff>
    </xdr:to>
    <xdr:sp macro="" textlink="">
      <xdr:nvSpPr>
        <xdr:cNvPr id="498" name="楕円 497">
          <a:extLst>
            <a:ext uri="{FF2B5EF4-FFF2-40B4-BE49-F238E27FC236}">
              <a16:creationId xmlns:a16="http://schemas.microsoft.com/office/drawing/2014/main" id="{7BFF3D4C-BF2B-437E-B110-0369441F0EB1}"/>
            </a:ext>
          </a:extLst>
        </xdr:cNvPr>
        <xdr:cNvSpPr/>
      </xdr:nvSpPr>
      <xdr:spPr>
        <a:xfrm>
          <a:off x="17937480" y="66509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163830</xdr:rowOff>
    </xdr:from>
    <xdr:to>
      <xdr:col>111</xdr:col>
      <xdr:colOff>177800</xdr:colOff>
      <xdr:row>39</xdr:row>
      <xdr:rowOff>163830</xdr:rowOff>
    </xdr:to>
    <xdr:cxnSp macro="">
      <xdr:nvCxnSpPr>
        <xdr:cNvPr id="499" name="直線コネクタ 498">
          <a:extLst>
            <a:ext uri="{FF2B5EF4-FFF2-40B4-BE49-F238E27FC236}">
              <a16:creationId xmlns:a16="http://schemas.microsoft.com/office/drawing/2014/main" id="{A19743AE-0A28-4379-895A-6E068CDF9940}"/>
            </a:ext>
          </a:extLst>
        </xdr:cNvPr>
        <xdr:cNvCxnSpPr/>
      </xdr:nvCxnSpPr>
      <xdr:spPr>
        <a:xfrm>
          <a:off x="17988280" y="670179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116840</xdr:rowOff>
    </xdr:from>
    <xdr:to>
      <xdr:col>102</xdr:col>
      <xdr:colOff>165100</xdr:colOff>
      <xdr:row>40</xdr:row>
      <xdr:rowOff>46990</xdr:rowOff>
    </xdr:to>
    <xdr:sp macro="" textlink="">
      <xdr:nvSpPr>
        <xdr:cNvPr id="500" name="楕円 499">
          <a:extLst>
            <a:ext uri="{FF2B5EF4-FFF2-40B4-BE49-F238E27FC236}">
              <a16:creationId xmlns:a16="http://schemas.microsoft.com/office/drawing/2014/main" id="{E2E01750-B5F6-4EE0-9100-11BF67A4FE19}"/>
            </a:ext>
          </a:extLst>
        </xdr:cNvPr>
        <xdr:cNvSpPr/>
      </xdr:nvSpPr>
      <xdr:spPr>
        <a:xfrm>
          <a:off x="17162780" y="6654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163830</xdr:rowOff>
    </xdr:from>
    <xdr:to>
      <xdr:col>107</xdr:col>
      <xdr:colOff>50800</xdr:colOff>
      <xdr:row>39</xdr:row>
      <xdr:rowOff>167640</xdr:rowOff>
    </xdr:to>
    <xdr:cxnSp macro="">
      <xdr:nvCxnSpPr>
        <xdr:cNvPr id="501" name="直線コネクタ 500">
          <a:extLst>
            <a:ext uri="{FF2B5EF4-FFF2-40B4-BE49-F238E27FC236}">
              <a16:creationId xmlns:a16="http://schemas.microsoft.com/office/drawing/2014/main" id="{735E801A-A87B-492C-8A9B-958A144B7F8E}"/>
            </a:ext>
          </a:extLst>
        </xdr:cNvPr>
        <xdr:cNvCxnSpPr/>
      </xdr:nvCxnSpPr>
      <xdr:spPr>
        <a:xfrm flipV="1">
          <a:off x="17213580" y="670179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120650</xdr:rowOff>
    </xdr:from>
    <xdr:to>
      <xdr:col>98</xdr:col>
      <xdr:colOff>38100</xdr:colOff>
      <xdr:row>40</xdr:row>
      <xdr:rowOff>50800</xdr:rowOff>
    </xdr:to>
    <xdr:sp macro="" textlink="">
      <xdr:nvSpPr>
        <xdr:cNvPr id="502" name="楕円 501">
          <a:extLst>
            <a:ext uri="{FF2B5EF4-FFF2-40B4-BE49-F238E27FC236}">
              <a16:creationId xmlns:a16="http://schemas.microsoft.com/office/drawing/2014/main" id="{C050B3C8-1D66-4FA4-A3F3-E28C67BA0733}"/>
            </a:ext>
          </a:extLst>
        </xdr:cNvPr>
        <xdr:cNvSpPr/>
      </xdr:nvSpPr>
      <xdr:spPr>
        <a:xfrm>
          <a:off x="16388080" y="66586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167640</xdr:rowOff>
    </xdr:from>
    <xdr:to>
      <xdr:col>102</xdr:col>
      <xdr:colOff>114300</xdr:colOff>
      <xdr:row>40</xdr:row>
      <xdr:rowOff>0</xdr:rowOff>
    </xdr:to>
    <xdr:cxnSp macro="">
      <xdr:nvCxnSpPr>
        <xdr:cNvPr id="503" name="直線コネクタ 502">
          <a:extLst>
            <a:ext uri="{FF2B5EF4-FFF2-40B4-BE49-F238E27FC236}">
              <a16:creationId xmlns:a16="http://schemas.microsoft.com/office/drawing/2014/main" id="{3A052AEB-23F6-43DE-8FC5-350F577F3FA7}"/>
            </a:ext>
          </a:extLst>
        </xdr:cNvPr>
        <xdr:cNvCxnSpPr/>
      </xdr:nvCxnSpPr>
      <xdr:spPr>
        <a:xfrm flipV="1">
          <a:off x="16431260" y="670560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80027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6C49B455-3C82-4457-B9C6-69209DCA6563}"/>
            </a:ext>
          </a:extLst>
        </xdr:cNvPr>
        <xdr:cNvSpPr txBox="1"/>
      </xdr:nvSpPr>
      <xdr:spPr>
        <a:xfrm>
          <a:off x="185611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87647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5BBE7BE7-21C2-42E1-AFA1-E7FB8C09C50C}"/>
            </a:ext>
          </a:extLst>
        </xdr:cNvPr>
        <xdr:cNvSpPr txBox="1"/>
      </xdr:nvSpPr>
      <xdr:spPr>
        <a:xfrm>
          <a:off x="1777626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91457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17BAC647-E267-40D1-AF1A-3E6DF12F10EA}"/>
            </a:ext>
          </a:extLst>
        </xdr:cNvPr>
        <xdr:cNvSpPr txBox="1"/>
      </xdr:nvSpPr>
      <xdr:spPr>
        <a:xfrm>
          <a:off x="17001567" y="67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95267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E5B50CAE-5C4D-4631-94F1-0E9CE380A9DD}"/>
            </a:ext>
          </a:extLst>
        </xdr:cNvPr>
        <xdr:cNvSpPr txBox="1"/>
      </xdr:nvSpPr>
      <xdr:spPr>
        <a:xfrm>
          <a:off x="1622686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59707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F232FFE9-D473-4A2F-A4F5-B4EEC6EF2481}"/>
            </a:ext>
          </a:extLst>
        </xdr:cNvPr>
        <xdr:cNvSpPr txBox="1"/>
      </xdr:nvSpPr>
      <xdr:spPr>
        <a:xfrm>
          <a:off x="185611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59707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24936B15-E759-4F0B-84E5-D652567580DA}"/>
            </a:ext>
          </a:extLst>
        </xdr:cNvPr>
        <xdr:cNvSpPr txBox="1"/>
      </xdr:nvSpPr>
      <xdr:spPr>
        <a:xfrm>
          <a:off x="1777626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63517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7A6D0B75-0A35-4837-8A6E-116FD8251DAE}"/>
            </a:ext>
          </a:extLst>
        </xdr:cNvPr>
        <xdr:cNvSpPr txBox="1"/>
      </xdr:nvSpPr>
      <xdr:spPr>
        <a:xfrm>
          <a:off x="17001567" y="643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67327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14431642-65B9-4379-A19B-8336406D2F25}"/>
            </a:ext>
          </a:extLst>
        </xdr:cNvPr>
        <xdr:cNvSpPr txBox="1"/>
      </xdr:nvSpPr>
      <xdr:spPr>
        <a:xfrm>
          <a:off x="16226867"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63FE296A-94DB-4500-8C4F-A6F505A52898}"/>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5D06B69C-8A6E-4540-AB8C-292F6D7F8576}"/>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61A63B56-851C-44E1-93B1-50258DF928DB}"/>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7927F3EA-3B7C-4711-AE9F-91F606C6F9E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C3DD870C-8898-4E34-8D9A-31363CFF4A94}"/>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6C9B7A52-B6CF-4258-A9DD-80FA301BD477}"/>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2881F5BF-3B23-4757-B80C-6F830BFA7602}"/>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BEB11926-9DC0-4512-82BD-7A5999FC2526}"/>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7FDCFA86-1CDD-443B-88AA-5097C98E5526}"/>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42E315BF-517E-4B84-B457-7868CA3716DD}"/>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2F8C5F40-2B5D-4729-80AC-7EC7BFD077E3}"/>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FAC934C8-E4DB-4F4E-BAB8-862C362F389E}"/>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96C8979C-66AE-4A60-A93E-8C06D4B97C37}"/>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A071E0A3-F65A-4BB4-8FB2-C7FEF65F2331}"/>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82B4BF2B-F089-43A3-A8F8-9E98F37A2B77}"/>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7C2F0AD2-946F-40E8-84C9-583E23A66115}"/>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5E4F7560-870A-416B-ADD0-5B22038009E6}"/>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B211D424-C9C6-46C3-89C8-0048B298D09F}"/>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79851B3F-CEDC-4C00-8B3E-DD6DCF7022C9}"/>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1CB8E504-C235-40BF-BB31-E11CC804713D}"/>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DBAB99A0-2013-4A2C-93AC-F51F3F740CD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2536CE35-3518-492D-BAF0-03AFEFDF593D}"/>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36B96C3F-2899-4E15-B4F7-2BFA0B40F646}"/>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51330D9B-9EB6-4846-86CC-3E1E11EB94FF}"/>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36" name="直線コネクタ 535">
          <a:extLst>
            <a:ext uri="{FF2B5EF4-FFF2-40B4-BE49-F238E27FC236}">
              <a16:creationId xmlns:a16="http://schemas.microsoft.com/office/drawing/2014/main" id="{C2C14B7A-B513-41D0-A5E3-A3005D8793B9}"/>
            </a:ext>
          </a:extLst>
        </xdr:cNvPr>
        <xdr:cNvCxnSpPr/>
      </xdr:nvCxnSpPr>
      <xdr:spPr>
        <a:xfrm flipV="1">
          <a:off x="14375764" y="9561195"/>
          <a:ext cx="0" cy="10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67A140E7-7DA5-445B-9681-178910F1C90C}"/>
            </a:ext>
          </a:extLst>
        </xdr:cNvPr>
        <xdr:cNvSpPr txBox="1"/>
      </xdr:nvSpPr>
      <xdr:spPr>
        <a:xfrm>
          <a:off x="14414500"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8" name="直線コネクタ 537">
          <a:extLst>
            <a:ext uri="{FF2B5EF4-FFF2-40B4-BE49-F238E27FC236}">
              <a16:creationId xmlns:a16="http://schemas.microsoft.com/office/drawing/2014/main" id="{FA0F410B-D0FF-4124-844B-A5639A190297}"/>
            </a:ext>
          </a:extLst>
        </xdr:cNvPr>
        <xdr:cNvCxnSpPr/>
      </xdr:nvCxnSpPr>
      <xdr:spPr>
        <a:xfrm>
          <a:off x="14287500" y="10639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02AD6014-600E-4466-80D7-458B312D3C2B}"/>
            </a:ext>
          </a:extLst>
        </xdr:cNvPr>
        <xdr:cNvSpPr txBox="1"/>
      </xdr:nvSpPr>
      <xdr:spPr>
        <a:xfrm>
          <a:off x="144145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40" name="直線コネクタ 539">
          <a:extLst>
            <a:ext uri="{FF2B5EF4-FFF2-40B4-BE49-F238E27FC236}">
              <a16:creationId xmlns:a16="http://schemas.microsoft.com/office/drawing/2014/main" id="{EFD2C1E4-F8F2-4C37-A2A6-F42D347BE72E}"/>
            </a:ext>
          </a:extLst>
        </xdr:cNvPr>
        <xdr:cNvCxnSpPr/>
      </xdr:nvCxnSpPr>
      <xdr:spPr>
        <a:xfrm>
          <a:off x="14287500" y="95611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86377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47852F79-F7A9-4D2D-8689-7A36224E840C}"/>
            </a:ext>
          </a:extLst>
        </xdr:cNvPr>
        <xdr:cNvSpPr txBox="1"/>
      </xdr:nvSpPr>
      <xdr:spPr>
        <a:xfrm>
          <a:off x="14414500" y="9977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42" name="フローチャート: 判断 541">
          <a:extLst>
            <a:ext uri="{FF2B5EF4-FFF2-40B4-BE49-F238E27FC236}">
              <a16:creationId xmlns:a16="http://schemas.microsoft.com/office/drawing/2014/main" id="{73FD140F-0D1A-4663-9DD3-1DC23C88054D}"/>
            </a:ext>
          </a:extLst>
        </xdr:cNvPr>
        <xdr:cNvSpPr/>
      </xdr:nvSpPr>
      <xdr:spPr>
        <a:xfrm>
          <a:off x="14325600" y="1012190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543" name="フローチャート: 判断 542">
          <a:extLst>
            <a:ext uri="{FF2B5EF4-FFF2-40B4-BE49-F238E27FC236}">
              <a16:creationId xmlns:a16="http://schemas.microsoft.com/office/drawing/2014/main" id="{3DA8E4F5-5B38-41F3-8A10-E6336923E005}"/>
            </a:ext>
          </a:extLst>
        </xdr:cNvPr>
        <xdr:cNvSpPr/>
      </xdr:nvSpPr>
      <xdr:spPr>
        <a:xfrm>
          <a:off x="1357884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544" name="フローチャート: 判断 543">
          <a:extLst>
            <a:ext uri="{FF2B5EF4-FFF2-40B4-BE49-F238E27FC236}">
              <a16:creationId xmlns:a16="http://schemas.microsoft.com/office/drawing/2014/main" id="{29DD90A3-103E-4E40-B5F7-E1C5A5CA3C29}"/>
            </a:ext>
          </a:extLst>
        </xdr:cNvPr>
        <xdr:cNvSpPr/>
      </xdr:nvSpPr>
      <xdr:spPr>
        <a:xfrm>
          <a:off x="1280414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5" name="フローチャート: 判断 544">
          <a:extLst>
            <a:ext uri="{FF2B5EF4-FFF2-40B4-BE49-F238E27FC236}">
              <a16:creationId xmlns:a16="http://schemas.microsoft.com/office/drawing/2014/main" id="{5A5BEAF4-5EC0-44DB-AFE6-C452214B85E4}"/>
            </a:ext>
          </a:extLst>
        </xdr:cNvPr>
        <xdr:cNvSpPr/>
      </xdr:nvSpPr>
      <xdr:spPr>
        <a:xfrm>
          <a:off x="12029440" y="100857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546" name="フローチャート: 判断 545">
          <a:extLst>
            <a:ext uri="{FF2B5EF4-FFF2-40B4-BE49-F238E27FC236}">
              <a16:creationId xmlns:a16="http://schemas.microsoft.com/office/drawing/2014/main" id="{8345696C-E0B6-4232-9D57-3B83185295FB}"/>
            </a:ext>
          </a:extLst>
        </xdr:cNvPr>
        <xdr:cNvSpPr/>
      </xdr:nvSpPr>
      <xdr:spPr>
        <a:xfrm>
          <a:off x="1123188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6F7CA738-7046-4E06-B16D-1041B0B2D0CD}"/>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CD3E63EA-ADC9-40CA-8D23-179DA39F0C7E}"/>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AF56264E-C9F3-42EF-843E-C0473968ED1A}"/>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59C93A75-572E-40EC-BD80-8ACB7679438A}"/>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D2E9287E-9B41-4D7C-B6B1-DF606EF04F08}"/>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76835</xdr:rowOff>
    </xdr:from>
    <xdr:to>
      <xdr:col>85</xdr:col>
      <xdr:colOff>177800</xdr:colOff>
      <xdr:row>63</xdr:row>
      <xdr:rowOff>6985</xdr:rowOff>
    </xdr:to>
    <xdr:sp macro="" textlink="">
      <xdr:nvSpPr>
        <xdr:cNvPr id="552" name="楕円 551">
          <a:extLst>
            <a:ext uri="{FF2B5EF4-FFF2-40B4-BE49-F238E27FC236}">
              <a16:creationId xmlns:a16="http://schemas.microsoft.com/office/drawing/2014/main" id="{9613D856-9040-44B9-92AE-0CF5810F01D9}"/>
            </a:ext>
          </a:extLst>
        </xdr:cNvPr>
        <xdr:cNvSpPr/>
      </xdr:nvSpPr>
      <xdr:spPr>
        <a:xfrm>
          <a:off x="14325600" y="1047051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163212</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FCBB28CE-0B10-4E60-B3AB-8E9F1CFD0739}"/>
            </a:ext>
          </a:extLst>
        </xdr:cNvPr>
        <xdr:cNvSpPr txBox="1"/>
      </xdr:nvSpPr>
      <xdr:spPr>
        <a:xfrm>
          <a:off x="14414500" y="10389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55880</xdr:rowOff>
    </xdr:from>
    <xdr:to>
      <xdr:col>81</xdr:col>
      <xdr:colOff>101600</xdr:colOff>
      <xdr:row>62</xdr:row>
      <xdr:rowOff>157480</xdr:rowOff>
    </xdr:to>
    <xdr:sp macro="" textlink="">
      <xdr:nvSpPr>
        <xdr:cNvPr id="554" name="楕円 553">
          <a:extLst>
            <a:ext uri="{FF2B5EF4-FFF2-40B4-BE49-F238E27FC236}">
              <a16:creationId xmlns:a16="http://schemas.microsoft.com/office/drawing/2014/main" id="{80790A2B-C703-42B0-B45F-C8ADF3032374}"/>
            </a:ext>
          </a:extLst>
        </xdr:cNvPr>
        <xdr:cNvSpPr/>
      </xdr:nvSpPr>
      <xdr:spPr>
        <a:xfrm>
          <a:off x="1357884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106680</xdr:rowOff>
    </xdr:from>
    <xdr:to>
      <xdr:col>85</xdr:col>
      <xdr:colOff>127000</xdr:colOff>
      <xdr:row>62</xdr:row>
      <xdr:rowOff>127635</xdr:rowOff>
    </xdr:to>
    <xdr:cxnSp macro="">
      <xdr:nvCxnSpPr>
        <xdr:cNvPr id="555" name="直線コネクタ 554">
          <a:extLst>
            <a:ext uri="{FF2B5EF4-FFF2-40B4-BE49-F238E27FC236}">
              <a16:creationId xmlns:a16="http://schemas.microsoft.com/office/drawing/2014/main" id="{95ED8C0C-3D16-4C76-8241-7B5FC2CB84A6}"/>
            </a:ext>
          </a:extLst>
        </xdr:cNvPr>
        <xdr:cNvCxnSpPr/>
      </xdr:nvCxnSpPr>
      <xdr:spPr>
        <a:xfrm>
          <a:off x="13629640" y="10500360"/>
          <a:ext cx="74676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23495</xdr:rowOff>
    </xdr:from>
    <xdr:to>
      <xdr:col>76</xdr:col>
      <xdr:colOff>165100</xdr:colOff>
      <xdr:row>62</xdr:row>
      <xdr:rowOff>125095</xdr:rowOff>
    </xdr:to>
    <xdr:sp macro="" textlink="">
      <xdr:nvSpPr>
        <xdr:cNvPr id="556" name="楕円 555">
          <a:extLst>
            <a:ext uri="{FF2B5EF4-FFF2-40B4-BE49-F238E27FC236}">
              <a16:creationId xmlns:a16="http://schemas.microsoft.com/office/drawing/2014/main" id="{F6289B44-D12B-4233-8C13-4748AADC067F}"/>
            </a:ext>
          </a:extLst>
        </xdr:cNvPr>
        <xdr:cNvSpPr/>
      </xdr:nvSpPr>
      <xdr:spPr>
        <a:xfrm>
          <a:off x="1280414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74295</xdr:rowOff>
    </xdr:from>
    <xdr:to>
      <xdr:col>81</xdr:col>
      <xdr:colOff>50800</xdr:colOff>
      <xdr:row>62</xdr:row>
      <xdr:rowOff>106680</xdr:rowOff>
    </xdr:to>
    <xdr:cxnSp macro="">
      <xdr:nvCxnSpPr>
        <xdr:cNvPr id="557" name="直線コネクタ 556">
          <a:extLst>
            <a:ext uri="{FF2B5EF4-FFF2-40B4-BE49-F238E27FC236}">
              <a16:creationId xmlns:a16="http://schemas.microsoft.com/office/drawing/2014/main" id="{DA35F72B-6CA8-4258-A727-434376F379E7}"/>
            </a:ext>
          </a:extLst>
        </xdr:cNvPr>
        <xdr:cNvCxnSpPr/>
      </xdr:nvCxnSpPr>
      <xdr:spPr>
        <a:xfrm>
          <a:off x="12854940" y="10467975"/>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25400</xdr:rowOff>
    </xdr:from>
    <xdr:to>
      <xdr:col>72</xdr:col>
      <xdr:colOff>38100</xdr:colOff>
      <xdr:row>62</xdr:row>
      <xdr:rowOff>127000</xdr:rowOff>
    </xdr:to>
    <xdr:sp macro="" textlink="">
      <xdr:nvSpPr>
        <xdr:cNvPr id="558" name="楕円 557">
          <a:extLst>
            <a:ext uri="{FF2B5EF4-FFF2-40B4-BE49-F238E27FC236}">
              <a16:creationId xmlns:a16="http://schemas.microsoft.com/office/drawing/2014/main" id="{DE466141-2B3F-4446-A153-01BA4982935F}"/>
            </a:ext>
          </a:extLst>
        </xdr:cNvPr>
        <xdr:cNvSpPr/>
      </xdr:nvSpPr>
      <xdr:spPr>
        <a:xfrm>
          <a:off x="12029440" y="104190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74295</xdr:rowOff>
    </xdr:from>
    <xdr:to>
      <xdr:col>76</xdr:col>
      <xdr:colOff>114300</xdr:colOff>
      <xdr:row>62</xdr:row>
      <xdr:rowOff>76200</xdr:rowOff>
    </xdr:to>
    <xdr:cxnSp macro="">
      <xdr:nvCxnSpPr>
        <xdr:cNvPr id="559" name="直線コネクタ 558">
          <a:extLst>
            <a:ext uri="{FF2B5EF4-FFF2-40B4-BE49-F238E27FC236}">
              <a16:creationId xmlns:a16="http://schemas.microsoft.com/office/drawing/2014/main" id="{5DF7B99F-3A5B-474E-AE96-F26B9073EE1D}"/>
            </a:ext>
          </a:extLst>
        </xdr:cNvPr>
        <xdr:cNvCxnSpPr/>
      </xdr:nvCxnSpPr>
      <xdr:spPr>
        <a:xfrm flipV="1">
          <a:off x="12072620" y="10467975"/>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149225</xdr:rowOff>
    </xdr:from>
    <xdr:to>
      <xdr:col>67</xdr:col>
      <xdr:colOff>101600</xdr:colOff>
      <xdr:row>62</xdr:row>
      <xdr:rowOff>79375</xdr:rowOff>
    </xdr:to>
    <xdr:sp macro="" textlink="">
      <xdr:nvSpPr>
        <xdr:cNvPr id="560" name="楕円 559">
          <a:extLst>
            <a:ext uri="{FF2B5EF4-FFF2-40B4-BE49-F238E27FC236}">
              <a16:creationId xmlns:a16="http://schemas.microsoft.com/office/drawing/2014/main" id="{FD1349A8-9785-4C62-AFA7-AD02A31CC733}"/>
            </a:ext>
          </a:extLst>
        </xdr:cNvPr>
        <xdr:cNvSpPr/>
      </xdr:nvSpPr>
      <xdr:spPr>
        <a:xfrm>
          <a:off x="11231880" y="103752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28575</xdr:rowOff>
    </xdr:from>
    <xdr:to>
      <xdr:col>71</xdr:col>
      <xdr:colOff>177800</xdr:colOff>
      <xdr:row>62</xdr:row>
      <xdr:rowOff>76200</xdr:rowOff>
    </xdr:to>
    <xdr:cxnSp macro="">
      <xdr:nvCxnSpPr>
        <xdr:cNvPr id="561" name="直線コネクタ 560">
          <a:extLst>
            <a:ext uri="{FF2B5EF4-FFF2-40B4-BE49-F238E27FC236}">
              <a16:creationId xmlns:a16="http://schemas.microsoft.com/office/drawing/2014/main" id="{EA793944-A69C-4C86-9368-FDF06FE1903B}"/>
            </a:ext>
          </a:extLst>
        </xdr:cNvPr>
        <xdr:cNvCxnSpPr/>
      </xdr:nvCxnSpPr>
      <xdr:spPr>
        <a:xfrm>
          <a:off x="11282680" y="10422255"/>
          <a:ext cx="78994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166387</xdr:rowOff>
    </xdr:from>
    <xdr:ext cx="405111" cy="259045"/>
    <xdr:sp macro="" textlink="">
      <xdr:nvSpPr>
        <xdr:cNvPr id="562" name="n_1aveValue【学校施設】&#10;有形固定資産減価償却率">
          <a:extLst>
            <a:ext uri="{FF2B5EF4-FFF2-40B4-BE49-F238E27FC236}">
              <a16:creationId xmlns:a16="http://schemas.microsoft.com/office/drawing/2014/main" id="{F1AEF489-7432-4D06-A45F-40DA5104EC63}"/>
            </a:ext>
          </a:extLst>
        </xdr:cNvPr>
        <xdr:cNvSpPr txBox="1"/>
      </xdr:nvSpPr>
      <xdr:spPr>
        <a:xfrm>
          <a:off x="134372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156862</xdr:rowOff>
    </xdr:from>
    <xdr:ext cx="405111" cy="259045"/>
    <xdr:sp macro="" textlink="">
      <xdr:nvSpPr>
        <xdr:cNvPr id="563" name="n_2aveValue【学校施設】&#10;有形固定資産減価償却率">
          <a:extLst>
            <a:ext uri="{FF2B5EF4-FFF2-40B4-BE49-F238E27FC236}">
              <a16:creationId xmlns:a16="http://schemas.microsoft.com/office/drawing/2014/main" id="{BF0B3876-EC06-4C34-A1AD-FFE9BD35AED8}"/>
            </a:ext>
          </a:extLst>
        </xdr:cNvPr>
        <xdr:cNvSpPr txBox="1"/>
      </xdr:nvSpPr>
      <xdr:spPr>
        <a:xfrm>
          <a:off x="12675244"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64" name="n_3aveValue【学校施設】&#10;有形固定資産減価償却率">
          <a:extLst>
            <a:ext uri="{FF2B5EF4-FFF2-40B4-BE49-F238E27FC236}">
              <a16:creationId xmlns:a16="http://schemas.microsoft.com/office/drawing/2014/main" id="{C71B1B58-8AA4-47C4-BD68-D03B6E8ED899}"/>
            </a:ext>
          </a:extLst>
        </xdr:cNvPr>
        <xdr:cNvSpPr txBox="1"/>
      </xdr:nvSpPr>
      <xdr:spPr>
        <a:xfrm>
          <a:off x="119005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145432</xdr:rowOff>
    </xdr:from>
    <xdr:ext cx="405111" cy="259045"/>
    <xdr:sp macro="" textlink="">
      <xdr:nvSpPr>
        <xdr:cNvPr id="565" name="n_4aveValue【学校施設】&#10;有形固定資産減価償却率">
          <a:extLst>
            <a:ext uri="{FF2B5EF4-FFF2-40B4-BE49-F238E27FC236}">
              <a16:creationId xmlns:a16="http://schemas.microsoft.com/office/drawing/2014/main" id="{5DFC34A7-FC20-48D6-A31D-423337AA661E}"/>
            </a:ext>
          </a:extLst>
        </xdr:cNvPr>
        <xdr:cNvSpPr txBox="1"/>
      </xdr:nvSpPr>
      <xdr:spPr>
        <a:xfrm>
          <a:off x="1110298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148607</xdr:rowOff>
    </xdr:from>
    <xdr:ext cx="405111" cy="259045"/>
    <xdr:sp macro="" textlink="">
      <xdr:nvSpPr>
        <xdr:cNvPr id="566" name="n_1mainValue【学校施設】&#10;有形固定資産減価償却率">
          <a:extLst>
            <a:ext uri="{FF2B5EF4-FFF2-40B4-BE49-F238E27FC236}">
              <a16:creationId xmlns:a16="http://schemas.microsoft.com/office/drawing/2014/main" id="{4D6F65C3-45BB-41C3-A5C9-1A8684AB5768}"/>
            </a:ext>
          </a:extLst>
        </xdr:cNvPr>
        <xdr:cNvSpPr txBox="1"/>
      </xdr:nvSpPr>
      <xdr:spPr>
        <a:xfrm>
          <a:off x="134372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116222</xdr:rowOff>
    </xdr:from>
    <xdr:ext cx="405111" cy="259045"/>
    <xdr:sp macro="" textlink="">
      <xdr:nvSpPr>
        <xdr:cNvPr id="567" name="n_2mainValue【学校施設】&#10;有形固定資産減価償却率">
          <a:extLst>
            <a:ext uri="{FF2B5EF4-FFF2-40B4-BE49-F238E27FC236}">
              <a16:creationId xmlns:a16="http://schemas.microsoft.com/office/drawing/2014/main" id="{137BC9E1-0A4C-4689-AAE5-0ED290CBE4C6}"/>
            </a:ext>
          </a:extLst>
        </xdr:cNvPr>
        <xdr:cNvSpPr txBox="1"/>
      </xdr:nvSpPr>
      <xdr:spPr>
        <a:xfrm>
          <a:off x="12675244"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118127</xdr:rowOff>
    </xdr:from>
    <xdr:ext cx="405111" cy="259045"/>
    <xdr:sp macro="" textlink="">
      <xdr:nvSpPr>
        <xdr:cNvPr id="568" name="n_3mainValue【学校施設】&#10;有形固定資産減価償却率">
          <a:extLst>
            <a:ext uri="{FF2B5EF4-FFF2-40B4-BE49-F238E27FC236}">
              <a16:creationId xmlns:a16="http://schemas.microsoft.com/office/drawing/2014/main" id="{326633E1-9CB5-4C9C-9B0E-1AEF6146D655}"/>
            </a:ext>
          </a:extLst>
        </xdr:cNvPr>
        <xdr:cNvSpPr txBox="1"/>
      </xdr:nvSpPr>
      <xdr:spPr>
        <a:xfrm>
          <a:off x="119005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70502</xdr:rowOff>
    </xdr:from>
    <xdr:ext cx="405111" cy="259045"/>
    <xdr:sp macro="" textlink="">
      <xdr:nvSpPr>
        <xdr:cNvPr id="569" name="n_4mainValue【学校施設】&#10;有形固定資産減価償却率">
          <a:extLst>
            <a:ext uri="{FF2B5EF4-FFF2-40B4-BE49-F238E27FC236}">
              <a16:creationId xmlns:a16="http://schemas.microsoft.com/office/drawing/2014/main" id="{4401F18D-59E7-4E5C-B8E2-D7BE3316CDDF}"/>
            </a:ext>
          </a:extLst>
        </xdr:cNvPr>
        <xdr:cNvSpPr txBox="1"/>
      </xdr:nvSpPr>
      <xdr:spPr>
        <a:xfrm>
          <a:off x="1110298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35FFD00C-1C78-492A-AC0F-9EA8842F55A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C12B1F0C-8D6A-4D48-9BDB-900A558D15E5}"/>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0775954E-4FBD-4B54-A6D8-8EC300F5F6E2}"/>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83F3B2F7-E793-46C0-B012-1FFDAF3F1DD9}"/>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77A3C347-93BA-4811-934C-94FEF3D7ADD1}"/>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167402C2-7741-4E4B-98FC-07693EAF96BA}"/>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1784100F-B614-4344-BDE3-E0A05547235E}"/>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603AF6EB-15F1-4BB2-81EB-BE3491EDCFA1}"/>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43628932-3672-4711-983C-C55B763ED597}"/>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3F517482-8455-45C2-AEE9-E423627C7E3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8778C4C2-AF3E-457D-8162-5E1744FB779D}"/>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40D4112C-A2EC-4FBD-B470-CFD3FF50C8D2}"/>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4267ED7F-BF08-44FA-81FC-A507FFCC412B}"/>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id="{46E1D9E5-5DA5-42D0-9F8C-A5A39A22592F}"/>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8FB99A4D-FB61-4567-91AD-8D96AAFDF03E}"/>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3CE75CDB-098C-4A43-B532-933627C3392E}"/>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EBDF33E1-E213-4881-A0FC-2189AE2652DB}"/>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id="{A3A1FDBF-A963-4918-8C8D-89BFB527F24E}"/>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AA90B9E7-E455-48C5-9A5B-6A271D34B2B6}"/>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id="{1CED9048-8537-4A22-8430-2ADAFCF26198}"/>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D172C6D3-A892-4F17-991C-1AA6BA8260B6}"/>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a:extLst>
            <a:ext uri="{FF2B5EF4-FFF2-40B4-BE49-F238E27FC236}">
              <a16:creationId xmlns:a16="http://schemas.microsoft.com/office/drawing/2014/main" id="{0B81914A-9EF0-44C7-A94C-1230E966E9CA}"/>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a:extLst>
            <a:ext uri="{FF2B5EF4-FFF2-40B4-BE49-F238E27FC236}">
              <a16:creationId xmlns:a16="http://schemas.microsoft.com/office/drawing/2014/main" id="{C658CAB6-9634-44FD-8C02-CFB910CD1D13}"/>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93" name="直線コネクタ 592">
          <a:extLst>
            <a:ext uri="{FF2B5EF4-FFF2-40B4-BE49-F238E27FC236}">
              <a16:creationId xmlns:a16="http://schemas.microsoft.com/office/drawing/2014/main" id="{3DDE249B-0F3B-468B-8337-127614F36797}"/>
            </a:ext>
          </a:extLst>
        </xdr:cNvPr>
        <xdr:cNvCxnSpPr/>
      </xdr:nvCxnSpPr>
      <xdr:spPr>
        <a:xfrm flipV="1">
          <a:off x="19509104" y="9448609"/>
          <a:ext cx="0" cy="1212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94" name="【学校施設】&#10;一人当たり面積最小値テキスト">
          <a:extLst>
            <a:ext uri="{FF2B5EF4-FFF2-40B4-BE49-F238E27FC236}">
              <a16:creationId xmlns:a16="http://schemas.microsoft.com/office/drawing/2014/main" id="{117359FD-A173-4A1F-A70C-967DAAB7F0B1}"/>
            </a:ext>
          </a:extLst>
        </xdr:cNvPr>
        <xdr:cNvSpPr txBox="1"/>
      </xdr:nvSpPr>
      <xdr:spPr>
        <a:xfrm>
          <a:off x="19547840" y="1066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95" name="直線コネクタ 594">
          <a:extLst>
            <a:ext uri="{FF2B5EF4-FFF2-40B4-BE49-F238E27FC236}">
              <a16:creationId xmlns:a16="http://schemas.microsoft.com/office/drawing/2014/main" id="{8912CD7C-01E3-48ED-A50A-35C3504DFF1D}"/>
            </a:ext>
          </a:extLst>
        </xdr:cNvPr>
        <xdr:cNvCxnSpPr/>
      </xdr:nvCxnSpPr>
      <xdr:spPr>
        <a:xfrm>
          <a:off x="19443700" y="106611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96" name="【学校施設】&#10;一人当たり面積最大値テキスト">
          <a:extLst>
            <a:ext uri="{FF2B5EF4-FFF2-40B4-BE49-F238E27FC236}">
              <a16:creationId xmlns:a16="http://schemas.microsoft.com/office/drawing/2014/main" id="{D513640A-BFC6-4C03-ADA7-EEF794A39962}"/>
            </a:ext>
          </a:extLst>
        </xdr:cNvPr>
        <xdr:cNvSpPr txBox="1"/>
      </xdr:nvSpPr>
      <xdr:spPr>
        <a:xfrm>
          <a:off x="19547840" y="9227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97" name="直線コネクタ 596">
          <a:extLst>
            <a:ext uri="{FF2B5EF4-FFF2-40B4-BE49-F238E27FC236}">
              <a16:creationId xmlns:a16="http://schemas.microsoft.com/office/drawing/2014/main" id="{8CABDBB6-0D8E-4BCC-B784-82057EC7D9B6}"/>
            </a:ext>
          </a:extLst>
        </xdr:cNvPr>
        <xdr:cNvCxnSpPr/>
      </xdr:nvCxnSpPr>
      <xdr:spPr>
        <a:xfrm>
          <a:off x="19443700" y="94486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598" name="【学校施設】&#10;一人当たり面積平均値テキスト">
          <a:extLst>
            <a:ext uri="{FF2B5EF4-FFF2-40B4-BE49-F238E27FC236}">
              <a16:creationId xmlns:a16="http://schemas.microsoft.com/office/drawing/2014/main" id="{E046B756-11D6-40A9-9FA1-7AB230CA7D2C}"/>
            </a:ext>
          </a:extLst>
        </xdr:cNvPr>
        <xdr:cNvSpPr txBox="1"/>
      </xdr:nvSpPr>
      <xdr:spPr>
        <a:xfrm>
          <a:off x="19547840" y="10330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99" name="フローチャート: 判断 598">
          <a:extLst>
            <a:ext uri="{FF2B5EF4-FFF2-40B4-BE49-F238E27FC236}">
              <a16:creationId xmlns:a16="http://schemas.microsoft.com/office/drawing/2014/main" id="{EA3C8361-A0B8-4312-AA54-121ABD91FB47}"/>
            </a:ext>
          </a:extLst>
        </xdr:cNvPr>
        <xdr:cNvSpPr/>
      </xdr:nvSpPr>
      <xdr:spPr>
        <a:xfrm>
          <a:off x="19458940" y="104756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600" name="フローチャート: 判断 599">
          <a:extLst>
            <a:ext uri="{FF2B5EF4-FFF2-40B4-BE49-F238E27FC236}">
              <a16:creationId xmlns:a16="http://schemas.microsoft.com/office/drawing/2014/main" id="{2CF00EE3-15DF-434E-A68F-6BADDA725072}"/>
            </a:ext>
          </a:extLst>
        </xdr:cNvPr>
        <xdr:cNvSpPr/>
      </xdr:nvSpPr>
      <xdr:spPr>
        <a:xfrm>
          <a:off x="18735040" y="104733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601" name="フローチャート: 判断 600">
          <a:extLst>
            <a:ext uri="{FF2B5EF4-FFF2-40B4-BE49-F238E27FC236}">
              <a16:creationId xmlns:a16="http://schemas.microsoft.com/office/drawing/2014/main" id="{B01999B1-7CCF-465E-8028-A9E5EE5944BE}"/>
            </a:ext>
          </a:extLst>
        </xdr:cNvPr>
        <xdr:cNvSpPr/>
      </xdr:nvSpPr>
      <xdr:spPr>
        <a:xfrm>
          <a:off x="17937480" y="104775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602" name="フローチャート: 判断 601">
          <a:extLst>
            <a:ext uri="{FF2B5EF4-FFF2-40B4-BE49-F238E27FC236}">
              <a16:creationId xmlns:a16="http://schemas.microsoft.com/office/drawing/2014/main" id="{069AC7D5-F995-4654-953A-0992B6410C62}"/>
            </a:ext>
          </a:extLst>
        </xdr:cNvPr>
        <xdr:cNvSpPr/>
      </xdr:nvSpPr>
      <xdr:spPr>
        <a:xfrm>
          <a:off x="17162780" y="104830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603" name="フローチャート: 判断 602">
          <a:extLst>
            <a:ext uri="{FF2B5EF4-FFF2-40B4-BE49-F238E27FC236}">
              <a16:creationId xmlns:a16="http://schemas.microsoft.com/office/drawing/2014/main" id="{2E22E9FA-C209-4290-83A6-943FEBBD0FE1}"/>
            </a:ext>
          </a:extLst>
        </xdr:cNvPr>
        <xdr:cNvSpPr/>
      </xdr:nvSpPr>
      <xdr:spPr>
        <a:xfrm>
          <a:off x="16388080" y="104827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F8D0C072-DDCD-4EEB-9DF0-301F232F7E0D}"/>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F92B2A01-35DC-4DE9-BE02-617C092AF43B}"/>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2422FAFA-035D-4A77-B785-93DC9361E20F}"/>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85E380E4-CE0E-4653-BD01-BC8FEF777321}"/>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FFA19AAF-C559-44D9-99A3-B9E4CD66CE73}"/>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124841</xdr:rowOff>
    </xdr:from>
    <xdr:to>
      <xdr:col>116</xdr:col>
      <xdr:colOff>114300</xdr:colOff>
      <xdr:row>63</xdr:row>
      <xdr:rowOff>54991</xdr:rowOff>
    </xdr:to>
    <xdr:sp macro="" textlink="">
      <xdr:nvSpPr>
        <xdr:cNvPr id="609" name="楕円 608">
          <a:extLst>
            <a:ext uri="{FF2B5EF4-FFF2-40B4-BE49-F238E27FC236}">
              <a16:creationId xmlns:a16="http://schemas.microsoft.com/office/drawing/2014/main" id="{7F802551-1AA3-4BF9-8B23-B979861A1E1C}"/>
            </a:ext>
          </a:extLst>
        </xdr:cNvPr>
        <xdr:cNvSpPr/>
      </xdr:nvSpPr>
      <xdr:spPr>
        <a:xfrm>
          <a:off x="19458940" y="105185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60406</xdr:rowOff>
    </xdr:from>
    <xdr:ext cx="469744" cy="259045"/>
    <xdr:sp macro="" textlink="">
      <xdr:nvSpPr>
        <xdr:cNvPr id="610" name="【学校施設】&#10;一人当たり面積該当値テキスト">
          <a:extLst>
            <a:ext uri="{FF2B5EF4-FFF2-40B4-BE49-F238E27FC236}">
              <a16:creationId xmlns:a16="http://schemas.microsoft.com/office/drawing/2014/main" id="{075C3123-E710-4D48-8C4C-9773723405BE}"/>
            </a:ext>
          </a:extLst>
        </xdr:cNvPr>
        <xdr:cNvSpPr txBox="1"/>
      </xdr:nvSpPr>
      <xdr:spPr>
        <a:xfrm>
          <a:off x="19547840" y="10454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126556</xdr:rowOff>
    </xdr:from>
    <xdr:to>
      <xdr:col>112</xdr:col>
      <xdr:colOff>38100</xdr:colOff>
      <xdr:row>63</xdr:row>
      <xdr:rowOff>56706</xdr:rowOff>
    </xdr:to>
    <xdr:sp macro="" textlink="">
      <xdr:nvSpPr>
        <xdr:cNvPr id="611" name="楕円 610">
          <a:extLst>
            <a:ext uri="{FF2B5EF4-FFF2-40B4-BE49-F238E27FC236}">
              <a16:creationId xmlns:a16="http://schemas.microsoft.com/office/drawing/2014/main" id="{305C0497-29AE-4ADD-8F15-9D93C4D3EEC3}"/>
            </a:ext>
          </a:extLst>
        </xdr:cNvPr>
        <xdr:cNvSpPr/>
      </xdr:nvSpPr>
      <xdr:spPr>
        <a:xfrm>
          <a:off x="18735040" y="105202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4191</xdr:rowOff>
    </xdr:from>
    <xdr:to>
      <xdr:col>116</xdr:col>
      <xdr:colOff>63500</xdr:colOff>
      <xdr:row>63</xdr:row>
      <xdr:rowOff>5906</xdr:rowOff>
    </xdr:to>
    <xdr:cxnSp macro="">
      <xdr:nvCxnSpPr>
        <xdr:cNvPr id="612" name="直線コネクタ 611">
          <a:extLst>
            <a:ext uri="{FF2B5EF4-FFF2-40B4-BE49-F238E27FC236}">
              <a16:creationId xmlns:a16="http://schemas.microsoft.com/office/drawing/2014/main" id="{CA28D31E-5C6B-48EE-97FD-8A69740BFE2F}"/>
            </a:ext>
          </a:extLst>
        </xdr:cNvPr>
        <xdr:cNvCxnSpPr/>
      </xdr:nvCxnSpPr>
      <xdr:spPr>
        <a:xfrm flipV="1">
          <a:off x="18778220" y="10565511"/>
          <a:ext cx="73152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127698</xdr:rowOff>
    </xdr:from>
    <xdr:to>
      <xdr:col>107</xdr:col>
      <xdr:colOff>101600</xdr:colOff>
      <xdr:row>63</xdr:row>
      <xdr:rowOff>57848</xdr:rowOff>
    </xdr:to>
    <xdr:sp macro="" textlink="">
      <xdr:nvSpPr>
        <xdr:cNvPr id="613" name="楕円 612">
          <a:extLst>
            <a:ext uri="{FF2B5EF4-FFF2-40B4-BE49-F238E27FC236}">
              <a16:creationId xmlns:a16="http://schemas.microsoft.com/office/drawing/2014/main" id="{826D9A30-0BCA-45C8-9D00-90CFB7CDD13E}"/>
            </a:ext>
          </a:extLst>
        </xdr:cNvPr>
        <xdr:cNvSpPr/>
      </xdr:nvSpPr>
      <xdr:spPr>
        <a:xfrm>
          <a:off x="17937480" y="105213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5906</xdr:rowOff>
    </xdr:from>
    <xdr:to>
      <xdr:col>111</xdr:col>
      <xdr:colOff>177800</xdr:colOff>
      <xdr:row>63</xdr:row>
      <xdr:rowOff>7048</xdr:rowOff>
    </xdr:to>
    <xdr:cxnSp macro="">
      <xdr:nvCxnSpPr>
        <xdr:cNvPr id="614" name="直線コネクタ 613">
          <a:extLst>
            <a:ext uri="{FF2B5EF4-FFF2-40B4-BE49-F238E27FC236}">
              <a16:creationId xmlns:a16="http://schemas.microsoft.com/office/drawing/2014/main" id="{3CD8CA57-308F-4041-8A68-D5CF4839BB8C}"/>
            </a:ext>
          </a:extLst>
        </xdr:cNvPr>
        <xdr:cNvCxnSpPr/>
      </xdr:nvCxnSpPr>
      <xdr:spPr>
        <a:xfrm flipV="1">
          <a:off x="17988280" y="10567226"/>
          <a:ext cx="78994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128842</xdr:rowOff>
    </xdr:from>
    <xdr:to>
      <xdr:col>102</xdr:col>
      <xdr:colOff>165100</xdr:colOff>
      <xdr:row>63</xdr:row>
      <xdr:rowOff>58992</xdr:rowOff>
    </xdr:to>
    <xdr:sp macro="" textlink="">
      <xdr:nvSpPr>
        <xdr:cNvPr id="615" name="楕円 614">
          <a:extLst>
            <a:ext uri="{FF2B5EF4-FFF2-40B4-BE49-F238E27FC236}">
              <a16:creationId xmlns:a16="http://schemas.microsoft.com/office/drawing/2014/main" id="{62EE115F-D0AC-42B5-B358-D7E3C5CF003F}"/>
            </a:ext>
          </a:extLst>
        </xdr:cNvPr>
        <xdr:cNvSpPr/>
      </xdr:nvSpPr>
      <xdr:spPr>
        <a:xfrm>
          <a:off x="17162780" y="105225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7048</xdr:rowOff>
    </xdr:from>
    <xdr:to>
      <xdr:col>107</xdr:col>
      <xdr:colOff>50800</xdr:colOff>
      <xdr:row>63</xdr:row>
      <xdr:rowOff>8192</xdr:rowOff>
    </xdr:to>
    <xdr:cxnSp macro="">
      <xdr:nvCxnSpPr>
        <xdr:cNvPr id="616" name="直線コネクタ 615">
          <a:extLst>
            <a:ext uri="{FF2B5EF4-FFF2-40B4-BE49-F238E27FC236}">
              <a16:creationId xmlns:a16="http://schemas.microsoft.com/office/drawing/2014/main" id="{01B0D7EE-DE8C-4A49-AFAE-FF47054AABFC}"/>
            </a:ext>
          </a:extLst>
        </xdr:cNvPr>
        <xdr:cNvCxnSpPr/>
      </xdr:nvCxnSpPr>
      <xdr:spPr>
        <a:xfrm flipV="1">
          <a:off x="17213580" y="10568368"/>
          <a:ext cx="7747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130746</xdr:rowOff>
    </xdr:from>
    <xdr:to>
      <xdr:col>98</xdr:col>
      <xdr:colOff>38100</xdr:colOff>
      <xdr:row>63</xdr:row>
      <xdr:rowOff>60896</xdr:rowOff>
    </xdr:to>
    <xdr:sp macro="" textlink="">
      <xdr:nvSpPr>
        <xdr:cNvPr id="617" name="楕円 616">
          <a:extLst>
            <a:ext uri="{FF2B5EF4-FFF2-40B4-BE49-F238E27FC236}">
              <a16:creationId xmlns:a16="http://schemas.microsoft.com/office/drawing/2014/main" id="{BCE24347-888F-470D-876A-0ABF54C6F957}"/>
            </a:ext>
          </a:extLst>
        </xdr:cNvPr>
        <xdr:cNvSpPr/>
      </xdr:nvSpPr>
      <xdr:spPr>
        <a:xfrm>
          <a:off x="16388080" y="105244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8192</xdr:rowOff>
    </xdr:from>
    <xdr:to>
      <xdr:col>102</xdr:col>
      <xdr:colOff>114300</xdr:colOff>
      <xdr:row>63</xdr:row>
      <xdr:rowOff>10096</xdr:rowOff>
    </xdr:to>
    <xdr:cxnSp macro="">
      <xdr:nvCxnSpPr>
        <xdr:cNvPr id="618" name="直線コネクタ 617">
          <a:extLst>
            <a:ext uri="{FF2B5EF4-FFF2-40B4-BE49-F238E27FC236}">
              <a16:creationId xmlns:a16="http://schemas.microsoft.com/office/drawing/2014/main" id="{B7090321-E985-411F-A73A-929D3D3758FD}"/>
            </a:ext>
          </a:extLst>
        </xdr:cNvPr>
        <xdr:cNvCxnSpPr/>
      </xdr:nvCxnSpPr>
      <xdr:spPr>
        <a:xfrm flipV="1">
          <a:off x="16431260" y="10569512"/>
          <a:ext cx="78232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26370</xdr:rowOff>
    </xdr:from>
    <xdr:ext cx="469744" cy="259045"/>
    <xdr:sp macro="" textlink="">
      <xdr:nvSpPr>
        <xdr:cNvPr id="619" name="n_1aveValue【学校施設】&#10;一人当たり面積">
          <a:extLst>
            <a:ext uri="{FF2B5EF4-FFF2-40B4-BE49-F238E27FC236}">
              <a16:creationId xmlns:a16="http://schemas.microsoft.com/office/drawing/2014/main" id="{4CC445AE-EF71-4115-AE03-8162F6AB1477}"/>
            </a:ext>
          </a:extLst>
        </xdr:cNvPr>
        <xdr:cNvSpPr txBox="1"/>
      </xdr:nvSpPr>
      <xdr:spPr>
        <a:xfrm>
          <a:off x="18561127" y="1025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620" name="n_2aveValue【学校施設】&#10;一人当たり面積">
          <a:extLst>
            <a:ext uri="{FF2B5EF4-FFF2-40B4-BE49-F238E27FC236}">
              <a16:creationId xmlns:a16="http://schemas.microsoft.com/office/drawing/2014/main" id="{D27FD7D9-E9C3-4454-9AEB-8EF364EE1C15}"/>
            </a:ext>
          </a:extLst>
        </xdr:cNvPr>
        <xdr:cNvSpPr txBox="1"/>
      </xdr:nvSpPr>
      <xdr:spPr>
        <a:xfrm>
          <a:off x="17776267" y="10256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36085</xdr:rowOff>
    </xdr:from>
    <xdr:ext cx="469744" cy="259045"/>
    <xdr:sp macro="" textlink="">
      <xdr:nvSpPr>
        <xdr:cNvPr id="621" name="n_3aveValue【学校施設】&#10;一人当たり面積">
          <a:extLst>
            <a:ext uri="{FF2B5EF4-FFF2-40B4-BE49-F238E27FC236}">
              <a16:creationId xmlns:a16="http://schemas.microsoft.com/office/drawing/2014/main" id="{9AF5C871-D82B-40A3-A877-9CB0BD15CBCA}"/>
            </a:ext>
          </a:extLst>
        </xdr:cNvPr>
        <xdr:cNvSpPr txBox="1"/>
      </xdr:nvSpPr>
      <xdr:spPr>
        <a:xfrm>
          <a:off x="17001567" y="1026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35704</xdr:rowOff>
    </xdr:from>
    <xdr:ext cx="469744" cy="259045"/>
    <xdr:sp macro="" textlink="">
      <xdr:nvSpPr>
        <xdr:cNvPr id="622" name="n_4aveValue【学校施設】&#10;一人当たり面積">
          <a:extLst>
            <a:ext uri="{FF2B5EF4-FFF2-40B4-BE49-F238E27FC236}">
              <a16:creationId xmlns:a16="http://schemas.microsoft.com/office/drawing/2014/main" id="{9CE0F919-FD50-4F65-8D9B-D0CAF83398D6}"/>
            </a:ext>
          </a:extLst>
        </xdr:cNvPr>
        <xdr:cNvSpPr txBox="1"/>
      </xdr:nvSpPr>
      <xdr:spPr>
        <a:xfrm>
          <a:off x="16226867" y="1026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47833</xdr:rowOff>
    </xdr:from>
    <xdr:ext cx="469744" cy="259045"/>
    <xdr:sp macro="" textlink="">
      <xdr:nvSpPr>
        <xdr:cNvPr id="623" name="n_1mainValue【学校施設】&#10;一人当たり面積">
          <a:extLst>
            <a:ext uri="{FF2B5EF4-FFF2-40B4-BE49-F238E27FC236}">
              <a16:creationId xmlns:a16="http://schemas.microsoft.com/office/drawing/2014/main" id="{EB183187-95B2-47AE-8C2C-DDD5C4916DCE}"/>
            </a:ext>
          </a:extLst>
        </xdr:cNvPr>
        <xdr:cNvSpPr txBox="1"/>
      </xdr:nvSpPr>
      <xdr:spPr>
        <a:xfrm>
          <a:off x="18561127" y="1060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48975</xdr:rowOff>
    </xdr:from>
    <xdr:ext cx="469744" cy="259045"/>
    <xdr:sp macro="" textlink="">
      <xdr:nvSpPr>
        <xdr:cNvPr id="624" name="n_2mainValue【学校施設】&#10;一人当たり面積">
          <a:extLst>
            <a:ext uri="{FF2B5EF4-FFF2-40B4-BE49-F238E27FC236}">
              <a16:creationId xmlns:a16="http://schemas.microsoft.com/office/drawing/2014/main" id="{0A3CCEFC-5312-467E-8F10-86D26C4EA91E}"/>
            </a:ext>
          </a:extLst>
        </xdr:cNvPr>
        <xdr:cNvSpPr txBox="1"/>
      </xdr:nvSpPr>
      <xdr:spPr>
        <a:xfrm>
          <a:off x="17776267" y="1061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50119</xdr:rowOff>
    </xdr:from>
    <xdr:ext cx="469744" cy="259045"/>
    <xdr:sp macro="" textlink="">
      <xdr:nvSpPr>
        <xdr:cNvPr id="625" name="n_3mainValue【学校施設】&#10;一人当たり面積">
          <a:extLst>
            <a:ext uri="{FF2B5EF4-FFF2-40B4-BE49-F238E27FC236}">
              <a16:creationId xmlns:a16="http://schemas.microsoft.com/office/drawing/2014/main" id="{C5F607DE-47E7-4A9A-B575-7966E3B9FB8E}"/>
            </a:ext>
          </a:extLst>
        </xdr:cNvPr>
        <xdr:cNvSpPr txBox="1"/>
      </xdr:nvSpPr>
      <xdr:spPr>
        <a:xfrm>
          <a:off x="17001567" y="1061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52023</xdr:rowOff>
    </xdr:from>
    <xdr:ext cx="469744" cy="259045"/>
    <xdr:sp macro="" textlink="">
      <xdr:nvSpPr>
        <xdr:cNvPr id="626" name="n_4mainValue【学校施設】&#10;一人当たり面積">
          <a:extLst>
            <a:ext uri="{FF2B5EF4-FFF2-40B4-BE49-F238E27FC236}">
              <a16:creationId xmlns:a16="http://schemas.microsoft.com/office/drawing/2014/main" id="{A835F715-940D-4C6D-A784-8A21F1001BE5}"/>
            </a:ext>
          </a:extLst>
        </xdr:cNvPr>
        <xdr:cNvSpPr txBox="1"/>
      </xdr:nvSpPr>
      <xdr:spPr>
        <a:xfrm>
          <a:off x="16226867" y="1061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D3CF3F3D-6AC5-4413-BDA9-A96875ECDB53}"/>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2A8B79E2-2D15-4B97-BE98-8252E986466B}"/>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F21301FC-9AF6-4793-A043-099C3CC7B3CA}"/>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F0261A81-C645-4842-B915-0F2F068AC894}"/>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7A0217C2-7456-4066-A547-532579A54A8C}"/>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8B38B8E7-B49C-4867-A177-34EB59300C16}"/>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476CB677-FE4B-430F-B3AC-94290663D0C8}"/>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967BA1EF-3FFB-4F85-B7CE-DAD80E730D12}"/>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764E0E30-DE0C-457C-B106-9B8B910277C2}"/>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EF4AAAD6-778B-4D64-B3F5-A4327882354E}"/>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57284C6F-8EB2-4FAA-A564-015227AC988D}"/>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a:extLst>
            <a:ext uri="{FF2B5EF4-FFF2-40B4-BE49-F238E27FC236}">
              <a16:creationId xmlns:a16="http://schemas.microsoft.com/office/drawing/2014/main" id="{77DF4427-4BAD-4287-A56E-6B25BEEA1CB2}"/>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a:extLst>
            <a:ext uri="{FF2B5EF4-FFF2-40B4-BE49-F238E27FC236}">
              <a16:creationId xmlns:a16="http://schemas.microsoft.com/office/drawing/2014/main" id="{DEA8A089-BE19-443B-B894-5C7555E1DBEB}"/>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a:extLst>
            <a:ext uri="{FF2B5EF4-FFF2-40B4-BE49-F238E27FC236}">
              <a16:creationId xmlns:a16="http://schemas.microsoft.com/office/drawing/2014/main" id="{30357C91-092E-432B-91B4-8561A84B9473}"/>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a:extLst>
            <a:ext uri="{FF2B5EF4-FFF2-40B4-BE49-F238E27FC236}">
              <a16:creationId xmlns:a16="http://schemas.microsoft.com/office/drawing/2014/main" id="{5B1B36FB-E48F-46D7-9BD9-FDE10AC6303F}"/>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a:extLst>
            <a:ext uri="{FF2B5EF4-FFF2-40B4-BE49-F238E27FC236}">
              <a16:creationId xmlns:a16="http://schemas.microsoft.com/office/drawing/2014/main" id="{31C2AEE1-DF3A-4633-8C52-E4BAB8FACA25}"/>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a:extLst>
            <a:ext uri="{FF2B5EF4-FFF2-40B4-BE49-F238E27FC236}">
              <a16:creationId xmlns:a16="http://schemas.microsoft.com/office/drawing/2014/main" id="{E96B2048-8752-409B-8B01-1F20D5F745F8}"/>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a:extLst>
            <a:ext uri="{FF2B5EF4-FFF2-40B4-BE49-F238E27FC236}">
              <a16:creationId xmlns:a16="http://schemas.microsoft.com/office/drawing/2014/main" id="{2F68447F-0E72-495B-8FB2-62A6BBA665AE}"/>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a:extLst>
            <a:ext uri="{FF2B5EF4-FFF2-40B4-BE49-F238E27FC236}">
              <a16:creationId xmlns:a16="http://schemas.microsoft.com/office/drawing/2014/main" id="{EF80FE4A-D04E-44EB-B2DC-C6C4A2F1341A}"/>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a:extLst>
            <a:ext uri="{FF2B5EF4-FFF2-40B4-BE49-F238E27FC236}">
              <a16:creationId xmlns:a16="http://schemas.microsoft.com/office/drawing/2014/main" id="{5DE36DE2-BC83-46BB-ACF1-34A1C6F87F48}"/>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a:extLst>
            <a:ext uri="{FF2B5EF4-FFF2-40B4-BE49-F238E27FC236}">
              <a16:creationId xmlns:a16="http://schemas.microsoft.com/office/drawing/2014/main" id="{B0FC4273-A814-466A-B8D6-6D897470EF7D}"/>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a:extLst>
            <a:ext uri="{FF2B5EF4-FFF2-40B4-BE49-F238E27FC236}">
              <a16:creationId xmlns:a16="http://schemas.microsoft.com/office/drawing/2014/main" id="{961D8C5A-0014-408F-8717-EC34849B3EC2}"/>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a:extLst>
            <a:ext uri="{FF2B5EF4-FFF2-40B4-BE49-F238E27FC236}">
              <a16:creationId xmlns:a16="http://schemas.microsoft.com/office/drawing/2014/main" id="{89F123B4-9306-4382-8039-3BA02F3CA61A}"/>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a:extLst>
            <a:ext uri="{FF2B5EF4-FFF2-40B4-BE49-F238E27FC236}">
              <a16:creationId xmlns:a16="http://schemas.microsoft.com/office/drawing/2014/main" id="{17CD5CF1-5430-40E8-9195-8CC297D02C67}"/>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児童館】&#10;有形固定資産減価償却率グラフ枠">
          <a:extLst>
            <a:ext uri="{FF2B5EF4-FFF2-40B4-BE49-F238E27FC236}">
              <a16:creationId xmlns:a16="http://schemas.microsoft.com/office/drawing/2014/main" id="{2FB9FBBF-47E2-4A19-8030-C0934FD3C56E}"/>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652" name="直線コネクタ 651">
          <a:extLst>
            <a:ext uri="{FF2B5EF4-FFF2-40B4-BE49-F238E27FC236}">
              <a16:creationId xmlns:a16="http://schemas.microsoft.com/office/drawing/2014/main" id="{E616A85D-D5F8-49D7-BBD2-654B44FF5EF8}"/>
            </a:ext>
          </a:extLst>
        </xdr:cNvPr>
        <xdr:cNvCxnSpPr/>
      </xdr:nvCxnSpPr>
      <xdr:spPr>
        <a:xfrm flipV="1">
          <a:off x="14375764" y="13156475"/>
          <a:ext cx="0" cy="142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3" name="【児童館】&#10;有形固定資産減価償却率最小値テキスト">
          <a:extLst>
            <a:ext uri="{FF2B5EF4-FFF2-40B4-BE49-F238E27FC236}">
              <a16:creationId xmlns:a16="http://schemas.microsoft.com/office/drawing/2014/main" id="{55833D90-8146-4421-B0F2-9E180D452907}"/>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4" name="直線コネクタ 653">
          <a:extLst>
            <a:ext uri="{FF2B5EF4-FFF2-40B4-BE49-F238E27FC236}">
              <a16:creationId xmlns:a16="http://schemas.microsoft.com/office/drawing/2014/main" id="{D53298AF-C9D1-42AE-A58C-B6FCA020B800}"/>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655" name="【児童館】&#10;有形固定資産減価償却率最大値テキスト">
          <a:extLst>
            <a:ext uri="{FF2B5EF4-FFF2-40B4-BE49-F238E27FC236}">
              <a16:creationId xmlns:a16="http://schemas.microsoft.com/office/drawing/2014/main" id="{045CFB58-A518-4E9D-90BE-02298AF2140F}"/>
            </a:ext>
          </a:extLst>
        </xdr:cNvPr>
        <xdr:cNvSpPr txBox="1"/>
      </xdr:nvSpPr>
      <xdr:spPr>
        <a:xfrm>
          <a:off x="14414500" y="12935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656" name="直線コネクタ 655">
          <a:extLst>
            <a:ext uri="{FF2B5EF4-FFF2-40B4-BE49-F238E27FC236}">
              <a16:creationId xmlns:a16="http://schemas.microsoft.com/office/drawing/2014/main" id="{A2F2EFE8-A9C0-4A88-9AA0-B844A0F13740}"/>
            </a:ext>
          </a:extLst>
        </xdr:cNvPr>
        <xdr:cNvCxnSpPr/>
      </xdr:nvCxnSpPr>
      <xdr:spPr>
        <a:xfrm>
          <a:off x="14287500" y="131564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29408</xdr:rowOff>
    </xdr:from>
    <xdr:ext cx="405111" cy="259045"/>
    <xdr:sp macro="" textlink="">
      <xdr:nvSpPr>
        <xdr:cNvPr id="657" name="【児童館】&#10;有形固定資産減価償却率平均値テキスト">
          <a:extLst>
            <a:ext uri="{FF2B5EF4-FFF2-40B4-BE49-F238E27FC236}">
              <a16:creationId xmlns:a16="http://schemas.microsoft.com/office/drawing/2014/main" id="{C1739BB9-AC92-46BD-95D7-2C12F834740C}"/>
            </a:ext>
          </a:extLst>
        </xdr:cNvPr>
        <xdr:cNvSpPr txBox="1"/>
      </xdr:nvSpPr>
      <xdr:spPr>
        <a:xfrm>
          <a:off x="14414500" y="13775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8" name="フローチャート: 判断 657">
          <a:extLst>
            <a:ext uri="{FF2B5EF4-FFF2-40B4-BE49-F238E27FC236}">
              <a16:creationId xmlns:a16="http://schemas.microsoft.com/office/drawing/2014/main" id="{5C0D6E77-10D8-4DC5-909D-73069818C879}"/>
            </a:ext>
          </a:extLst>
        </xdr:cNvPr>
        <xdr:cNvSpPr/>
      </xdr:nvSpPr>
      <xdr:spPr>
        <a:xfrm>
          <a:off x="14325600" y="1379746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86905</xdr:rowOff>
    </xdr:from>
    <xdr:to>
      <xdr:col>81</xdr:col>
      <xdr:colOff>101600</xdr:colOff>
      <xdr:row>83</xdr:row>
      <xdr:rowOff>17055</xdr:rowOff>
    </xdr:to>
    <xdr:sp macro="" textlink="">
      <xdr:nvSpPr>
        <xdr:cNvPr id="659" name="フローチャート: 判断 658">
          <a:extLst>
            <a:ext uri="{FF2B5EF4-FFF2-40B4-BE49-F238E27FC236}">
              <a16:creationId xmlns:a16="http://schemas.microsoft.com/office/drawing/2014/main" id="{7A424578-A64F-463A-8729-E5611129CCCA}"/>
            </a:ext>
          </a:extLst>
        </xdr:cNvPr>
        <xdr:cNvSpPr/>
      </xdr:nvSpPr>
      <xdr:spPr>
        <a:xfrm>
          <a:off x="13578840" y="13833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660" name="フローチャート: 判断 659">
          <a:extLst>
            <a:ext uri="{FF2B5EF4-FFF2-40B4-BE49-F238E27FC236}">
              <a16:creationId xmlns:a16="http://schemas.microsoft.com/office/drawing/2014/main" id="{883B5CCD-8634-4840-9522-AFFB2AFD39F3}"/>
            </a:ext>
          </a:extLst>
        </xdr:cNvPr>
        <xdr:cNvSpPr/>
      </xdr:nvSpPr>
      <xdr:spPr>
        <a:xfrm>
          <a:off x="12804140" y="138219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661" name="フローチャート: 判断 660">
          <a:extLst>
            <a:ext uri="{FF2B5EF4-FFF2-40B4-BE49-F238E27FC236}">
              <a16:creationId xmlns:a16="http://schemas.microsoft.com/office/drawing/2014/main" id="{69484966-6A29-4134-881B-97A3EB37BC68}"/>
            </a:ext>
          </a:extLst>
        </xdr:cNvPr>
        <xdr:cNvSpPr/>
      </xdr:nvSpPr>
      <xdr:spPr>
        <a:xfrm>
          <a:off x="12029440" y="138154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662" name="フローチャート: 判断 661">
          <a:extLst>
            <a:ext uri="{FF2B5EF4-FFF2-40B4-BE49-F238E27FC236}">
              <a16:creationId xmlns:a16="http://schemas.microsoft.com/office/drawing/2014/main" id="{9CE9A4DA-E421-4F9D-8521-6044C26E1A46}"/>
            </a:ext>
          </a:extLst>
        </xdr:cNvPr>
        <xdr:cNvSpPr/>
      </xdr:nvSpPr>
      <xdr:spPr>
        <a:xfrm>
          <a:off x="11231880" y="1381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5A63141E-AA18-43E9-8EDE-3BC112414BCA}"/>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9A633BB2-1C1E-4E50-AD61-1F944E772469}"/>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EDA64F1B-9F22-42FE-A532-87F4529208A3}"/>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1A332568-077A-4B24-83B8-A08DF9D504B9}"/>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E75AFC57-E527-4B17-82F1-80A0DC29F3B4}"/>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83638</xdr:rowOff>
    </xdr:from>
    <xdr:to>
      <xdr:col>81</xdr:col>
      <xdr:colOff>101600</xdr:colOff>
      <xdr:row>82</xdr:row>
      <xdr:rowOff>13788</xdr:rowOff>
    </xdr:to>
    <xdr:sp macro="" textlink="">
      <xdr:nvSpPr>
        <xdr:cNvPr id="668" name="楕円 667">
          <a:extLst>
            <a:ext uri="{FF2B5EF4-FFF2-40B4-BE49-F238E27FC236}">
              <a16:creationId xmlns:a16="http://schemas.microsoft.com/office/drawing/2014/main" id="{E375D37C-5554-4DBF-A7AE-9EE817FC9E6B}"/>
            </a:ext>
          </a:extLst>
        </xdr:cNvPr>
        <xdr:cNvSpPr/>
      </xdr:nvSpPr>
      <xdr:spPr>
        <a:xfrm>
          <a:off x="13578840" y="136624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69" name="楕円 668">
          <a:extLst>
            <a:ext uri="{FF2B5EF4-FFF2-40B4-BE49-F238E27FC236}">
              <a16:creationId xmlns:a16="http://schemas.microsoft.com/office/drawing/2014/main" id="{B498DBCE-3F5D-4914-A8C1-0AADB8D67E80}"/>
            </a:ext>
          </a:extLst>
        </xdr:cNvPr>
        <xdr:cNvSpPr/>
      </xdr:nvSpPr>
      <xdr:spPr>
        <a:xfrm>
          <a:off x="12804140" y="1362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95250</xdr:rowOff>
    </xdr:from>
    <xdr:to>
      <xdr:col>81</xdr:col>
      <xdr:colOff>50800</xdr:colOff>
      <xdr:row>81</xdr:row>
      <xdr:rowOff>134438</xdr:rowOff>
    </xdr:to>
    <xdr:cxnSp macro="">
      <xdr:nvCxnSpPr>
        <xdr:cNvPr id="670" name="直線コネクタ 669">
          <a:extLst>
            <a:ext uri="{FF2B5EF4-FFF2-40B4-BE49-F238E27FC236}">
              <a16:creationId xmlns:a16="http://schemas.microsoft.com/office/drawing/2014/main" id="{61D09594-880A-49FE-A304-22C914816597}"/>
            </a:ext>
          </a:extLst>
        </xdr:cNvPr>
        <xdr:cNvCxnSpPr/>
      </xdr:nvCxnSpPr>
      <xdr:spPr>
        <a:xfrm>
          <a:off x="12854940" y="13674090"/>
          <a:ext cx="7747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99968</xdr:rowOff>
    </xdr:from>
    <xdr:to>
      <xdr:col>72</xdr:col>
      <xdr:colOff>38100</xdr:colOff>
      <xdr:row>82</xdr:row>
      <xdr:rowOff>30118</xdr:rowOff>
    </xdr:to>
    <xdr:sp macro="" textlink="">
      <xdr:nvSpPr>
        <xdr:cNvPr id="671" name="楕円 670">
          <a:extLst>
            <a:ext uri="{FF2B5EF4-FFF2-40B4-BE49-F238E27FC236}">
              <a16:creationId xmlns:a16="http://schemas.microsoft.com/office/drawing/2014/main" id="{4D245C28-A8AE-4BAE-819D-379FC19879E7}"/>
            </a:ext>
          </a:extLst>
        </xdr:cNvPr>
        <xdr:cNvSpPr/>
      </xdr:nvSpPr>
      <xdr:spPr>
        <a:xfrm>
          <a:off x="12029440" y="136788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95250</xdr:rowOff>
    </xdr:from>
    <xdr:to>
      <xdr:col>76</xdr:col>
      <xdr:colOff>114300</xdr:colOff>
      <xdr:row>81</xdr:row>
      <xdr:rowOff>150768</xdr:rowOff>
    </xdr:to>
    <xdr:cxnSp macro="">
      <xdr:nvCxnSpPr>
        <xdr:cNvPr id="672" name="直線コネクタ 671">
          <a:extLst>
            <a:ext uri="{FF2B5EF4-FFF2-40B4-BE49-F238E27FC236}">
              <a16:creationId xmlns:a16="http://schemas.microsoft.com/office/drawing/2014/main" id="{815CD259-D175-47CD-8337-C49949FBFA20}"/>
            </a:ext>
          </a:extLst>
        </xdr:cNvPr>
        <xdr:cNvCxnSpPr/>
      </xdr:nvCxnSpPr>
      <xdr:spPr>
        <a:xfrm flipV="1">
          <a:off x="12072620" y="13674090"/>
          <a:ext cx="78232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96701</xdr:rowOff>
    </xdr:from>
    <xdr:to>
      <xdr:col>67</xdr:col>
      <xdr:colOff>101600</xdr:colOff>
      <xdr:row>82</xdr:row>
      <xdr:rowOff>26851</xdr:rowOff>
    </xdr:to>
    <xdr:sp macro="" textlink="">
      <xdr:nvSpPr>
        <xdr:cNvPr id="673" name="楕円 672">
          <a:extLst>
            <a:ext uri="{FF2B5EF4-FFF2-40B4-BE49-F238E27FC236}">
              <a16:creationId xmlns:a16="http://schemas.microsoft.com/office/drawing/2014/main" id="{FAE57309-5847-44DF-B140-83203679A89C}"/>
            </a:ext>
          </a:extLst>
        </xdr:cNvPr>
        <xdr:cNvSpPr/>
      </xdr:nvSpPr>
      <xdr:spPr>
        <a:xfrm>
          <a:off x="11231880" y="136755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147501</xdr:rowOff>
    </xdr:from>
    <xdr:to>
      <xdr:col>71</xdr:col>
      <xdr:colOff>177800</xdr:colOff>
      <xdr:row>81</xdr:row>
      <xdr:rowOff>150768</xdr:rowOff>
    </xdr:to>
    <xdr:cxnSp macro="">
      <xdr:nvCxnSpPr>
        <xdr:cNvPr id="674" name="直線コネクタ 673">
          <a:extLst>
            <a:ext uri="{FF2B5EF4-FFF2-40B4-BE49-F238E27FC236}">
              <a16:creationId xmlns:a16="http://schemas.microsoft.com/office/drawing/2014/main" id="{533F003A-B204-48D9-B2B4-335F3E8E1AFA}"/>
            </a:ext>
          </a:extLst>
        </xdr:cNvPr>
        <xdr:cNvCxnSpPr/>
      </xdr:nvCxnSpPr>
      <xdr:spPr>
        <a:xfrm>
          <a:off x="11282680" y="13726341"/>
          <a:ext cx="78994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8182</xdr:rowOff>
    </xdr:from>
    <xdr:ext cx="405111" cy="259045"/>
    <xdr:sp macro="" textlink="">
      <xdr:nvSpPr>
        <xdr:cNvPr id="675" name="n_1aveValue【児童館】&#10;有形固定資産減価償却率">
          <a:extLst>
            <a:ext uri="{FF2B5EF4-FFF2-40B4-BE49-F238E27FC236}">
              <a16:creationId xmlns:a16="http://schemas.microsoft.com/office/drawing/2014/main" id="{E5BA7B5E-7CFA-4F7C-A61C-AC29323E4976}"/>
            </a:ext>
          </a:extLst>
        </xdr:cNvPr>
        <xdr:cNvSpPr txBox="1"/>
      </xdr:nvSpPr>
      <xdr:spPr>
        <a:xfrm>
          <a:off x="13437244" y="1392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168201</xdr:rowOff>
    </xdr:from>
    <xdr:ext cx="405111" cy="259045"/>
    <xdr:sp macro="" textlink="">
      <xdr:nvSpPr>
        <xdr:cNvPr id="676" name="n_2aveValue【児童館】&#10;有形固定資産減価償却率">
          <a:extLst>
            <a:ext uri="{FF2B5EF4-FFF2-40B4-BE49-F238E27FC236}">
              <a16:creationId xmlns:a16="http://schemas.microsoft.com/office/drawing/2014/main" id="{5342A729-27F1-49F6-9FD1-EB7CD378194D}"/>
            </a:ext>
          </a:extLst>
        </xdr:cNvPr>
        <xdr:cNvSpPr txBox="1"/>
      </xdr:nvSpPr>
      <xdr:spPr>
        <a:xfrm>
          <a:off x="12675244" y="13914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161670</xdr:rowOff>
    </xdr:from>
    <xdr:ext cx="405111" cy="259045"/>
    <xdr:sp macro="" textlink="">
      <xdr:nvSpPr>
        <xdr:cNvPr id="677" name="n_3aveValue【児童館】&#10;有形固定資産減価償却率">
          <a:extLst>
            <a:ext uri="{FF2B5EF4-FFF2-40B4-BE49-F238E27FC236}">
              <a16:creationId xmlns:a16="http://schemas.microsoft.com/office/drawing/2014/main" id="{63A1665D-B06E-409F-AF5D-724D1675BC8E}"/>
            </a:ext>
          </a:extLst>
        </xdr:cNvPr>
        <xdr:cNvSpPr txBox="1"/>
      </xdr:nvSpPr>
      <xdr:spPr>
        <a:xfrm>
          <a:off x="11900544" y="13908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160038</xdr:rowOff>
    </xdr:from>
    <xdr:ext cx="405111" cy="259045"/>
    <xdr:sp macro="" textlink="">
      <xdr:nvSpPr>
        <xdr:cNvPr id="678" name="n_4aveValue【児童館】&#10;有形固定資産減価償却率">
          <a:extLst>
            <a:ext uri="{FF2B5EF4-FFF2-40B4-BE49-F238E27FC236}">
              <a16:creationId xmlns:a16="http://schemas.microsoft.com/office/drawing/2014/main" id="{D8577927-2F7B-4F91-BE9F-57603F755D2C}"/>
            </a:ext>
          </a:extLst>
        </xdr:cNvPr>
        <xdr:cNvSpPr txBox="1"/>
      </xdr:nvSpPr>
      <xdr:spPr>
        <a:xfrm>
          <a:off x="11102984" y="1390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30315</xdr:rowOff>
    </xdr:from>
    <xdr:ext cx="405111" cy="259045"/>
    <xdr:sp macro="" textlink="">
      <xdr:nvSpPr>
        <xdr:cNvPr id="679" name="n_1mainValue【児童館】&#10;有形固定資産減価償却率">
          <a:extLst>
            <a:ext uri="{FF2B5EF4-FFF2-40B4-BE49-F238E27FC236}">
              <a16:creationId xmlns:a16="http://schemas.microsoft.com/office/drawing/2014/main" id="{14FF014D-C002-4D1A-B485-0DCA7166E0C0}"/>
            </a:ext>
          </a:extLst>
        </xdr:cNvPr>
        <xdr:cNvSpPr txBox="1"/>
      </xdr:nvSpPr>
      <xdr:spPr>
        <a:xfrm>
          <a:off x="13437244" y="1344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680" name="n_2mainValue【児童館】&#10;有形固定資産減価償却率">
          <a:extLst>
            <a:ext uri="{FF2B5EF4-FFF2-40B4-BE49-F238E27FC236}">
              <a16:creationId xmlns:a16="http://schemas.microsoft.com/office/drawing/2014/main" id="{0F77946F-1C1F-4E65-A5D7-6FDFEED36706}"/>
            </a:ext>
          </a:extLst>
        </xdr:cNvPr>
        <xdr:cNvSpPr txBox="1"/>
      </xdr:nvSpPr>
      <xdr:spPr>
        <a:xfrm>
          <a:off x="12675244" y="1340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46645</xdr:rowOff>
    </xdr:from>
    <xdr:ext cx="405111" cy="259045"/>
    <xdr:sp macro="" textlink="">
      <xdr:nvSpPr>
        <xdr:cNvPr id="681" name="n_3mainValue【児童館】&#10;有形固定資産減価償却率">
          <a:extLst>
            <a:ext uri="{FF2B5EF4-FFF2-40B4-BE49-F238E27FC236}">
              <a16:creationId xmlns:a16="http://schemas.microsoft.com/office/drawing/2014/main" id="{8147ECDA-5A53-4855-A5CD-8C9C5BAA9E82}"/>
            </a:ext>
          </a:extLst>
        </xdr:cNvPr>
        <xdr:cNvSpPr txBox="1"/>
      </xdr:nvSpPr>
      <xdr:spPr>
        <a:xfrm>
          <a:off x="11900544" y="13457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43378</xdr:rowOff>
    </xdr:from>
    <xdr:ext cx="405111" cy="259045"/>
    <xdr:sp macro="" textlink="">
      <xdr:nvSpPr>
        <xdr:cNvPr id="682" name="n_4mainValue【児童館】&#10;有形固定資産減価償却率">
          <a:extLst>
            <a:ext uri="{FF2B5EF4-FFF2-40B4-BE49-F238E27FC236}">
              <a16:creationId xmlns:a16="http://schemas.microsoft.com/office/drawing/2014/main" id="{93A8D16E-5C41-4EEC-BFB9-12058ED0F18E}"/>
            </a:ext>
          </a:extLst>
        </xdr:cNvPr>
        <xdr:cNvSpPr txBox="1"/>
      </xdr:nvSpPr>
      <xdr:spPr>
        <a:xfrm>
          <a:off x="11102984" y="1345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55E14368-87ED-4474-828E-49BB5B5CC62E}"/>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EDF26598-F572-45A4-9DF4-2BE5AEB8A629}"/>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2156311C-712D-457E-A8FA-7ACEB5D2B88D}"/>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87B21037-161C-4053-B6EF-8790D2C0B556}"/>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374F615B-65FD-42CA-93D2-D25F458C3261}"/>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E4FCB13B-75A4-4138-B601-3B20CFAAEE65}"/>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ED08B009-0175-4A7D-A675-97CC115F1FBD}"/>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45CF8A63-5605-4454-B786-B4CE0E713047}"/>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49EBB400-AFE3-4EFD-B0B3-E5B870E404F3}"/>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DDEBCBFE-4934-45A0-8BEC-27FA59829423}"/>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a:extLst>
            <a:ext uri="{FF2B5EF4-FFF2-40B4-BE49-F238E27FC236}">
              <a16:creationId xmlns:a16="http://schemas.microsoft.com/office/drawing/2014/main" id="{D798E168-6BA6-497F-A99A-ED366B380F2F}"/>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a:extLst>
            <a:ext uri="{FF2B5EF4-FFF2-40B4-BE49-F238E27FC236}">
              <a16:creationId xmlns:a16="http://schemas.microsoft.com/office/drawing/2014/main" id="{DA19DBB9-E382-45D1-89B2-7E2D8905BFA8}"/>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a:extLst>
            <a:ext uri="{FF2B5EF4-FFF2-40B4-BE49-F238E27FC236}">
              <a16:creationId xmlns:a16="http://schemas.microsoft.com/office/drawing/2014/main" id="{E88A0CFF-604E-4845-A2F0-7360ED14497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a:extLst>
            <a:ext uri="{FF2B5EF4-FFF2-40B4-BE49-F238E27FC236}">
              <a16:creationId xmlns:a16="http://schemas.microsoft.com/office/drawing/2014/main" id="{B5C6E8C7-62EB-46FC-B8FB-B83A28B72953}"/>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a:extLst>
            <a:ext uri="{FF2B5EF4-FFF2-40B4-BE49-F238E27FC236}">
              <a16:creationId xmlns:a16="http://schemas.microsoft.com/office/drawing/2014/main" id="{B3F12CC8-685F-44BC-A8F5-DDD762D4B1B4}"/>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a:extLst>
            <a:ext uri="{FF2B5EF4-FFF2-40B4-BE49-F238E27FC236}">
              <a16:creationId xmlns:a16="http://schemas.microsoft.com/office/drawing/2014/main" id="{41217266-74AA-4FA2-9DCB-8B30B5539A27}"/>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a:extLst>
            <a:ext uri="{FF2B5EF4-FFF2-40B4-BE49-F238E27FC236}">
              <a16:creationId xmlns:a16="http://schemas.microsoft.com/office/drawing/2014/main" id="{02251700-A99D-475A-85F0-9C3310F28D07}"/>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a:extLst>
            <a:ext uri="{FF2B5EF4-FFF2-40B4-BE49-F238E27FC236}">
              <a16:creationId xmlns:a16="http://schemas.microsoft.com/office/drawing/2014/main" id="{02C09B8C-4228-49C9-8AD9-B514B58C6AEE}"/>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a:extLst>
            <a:ext uri="{FF2B5EF4-FFF2-40B4-BE49-F238E27FC236}">
              <a16:creationId xmlns:a16="http://schemas.microsoft.com/office/drawing/2014/main" id="{471EB8D5-B4AB-4826-917D-232AB3A3D08C}"/>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a:extLst>
            <a:ext uri="{FF2B5EF4-FFF2-40B4-BE49-F238E27FC236}">
              <a16:creationId xmlns:a16="http://schemas.microsoft.com/office/drawing/2014/main" id="{3CD6E560-785D-4723-A9E5-8D29A39A053C}"/>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49202F1C-A0A1-4E1A-B853-C9217E01C4A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FDAC2A3B-5AC9-44E7-8F9A-73FD6123975C}"/>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DD16227A-6A40-477E-80A4-0410C2929681}"/>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706" name="直線コネクタ 705">
          <a:extLst>
            <a:ext uri="{FF2B5EF4-FFF2-40B4-BE49-F238E27FC236}">
              <a16:creationId xmlns:a16="http://schemas.microsoft.com/office/drawing/2014/main" id="{3597583F-5889-4267-8388-C0A55636C736}"/>
            </a:ext>
          </a:extLst>
        </xdr:cNvPr>
        <xdr:cNvCxnSpPr/>
      </xdr:nvCxnSpPr>
      <xdr:spPr>
        <a:xfrm flipV="1">
          <a:off x="19509104" y="1309497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7" name="【児童館】&#10;一人当たり面積最小値テキスト">
          <a:extLst>
            <a:ext uri="{FF2B5EF4-FFF2-40B4-BE49-F238E27FC236}">
              <a16:creationId xmlns:a16="http://schemas.microsoft.com/office/drawing/2014/main" id="{DFAE608B-56EF-4D8F-923C-FC336982224B}"/>
            </a:ext>
          </a:extLst>
        </xdr:cNvPr>
        <xdr:cNvSpPr txBox="1"/>
      </xdr:nvSpPr>
      <xdr:spPr>
        <a:xfrm>
          <a:off x="19547840"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8" name="直線コネクタ 707">
          <a:extLst>
            <a:ext uri="{FF2B5EF4-FFF2-40B4-BE49-F238E27FC236}">
              <a16:creationId xmlns:a16="http://schemas.microsoft.com/office/drawing/2014/main" id="{11CDF32B-39E7-4EC5-A59A-FC8A0284A298}"/>
            </a:ext>
          </a:extLst>
        </xdr:cNvPr>
        <xdr:cNvCxnSpPr/>
      </xdr:nvCxnSpPr>
      <xdr:spPr>
        <a:xfrm>
          <a:off x="19443700" y="1449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709" name="【児童館】&#10;一人当たり面積最大値テキスト">
          <a:extLst>
            <a:ext uri="{FF2B5EF4-FFF2-40B4-BE49-F238E27FC236}">
              <a16:creationId xmlns:a16="http://schemas.microsoft.com/office/drawing/2014/main" id="{603EB006-B6B6-4839-812E-25797FFD4379}"/>
            </a:ext>
          </a:extLst>
        </xdr:cNvPr>
        <xdr:cNvSpPr txBox="1"/>
      </xdr:nvSpPr>
      <xdr:spPr>
        <a:xfrm>
          <a:off x="19547840" y="1287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710" name="直線コネクタ 709">
          <a:extLst>
            <a:ext uri="{FF2B5EF4-FFF2-40B4-BE49-F238E27FC236}">
              <a16:creationId xmlns:a16="http://schemas.microsoft.com/office/drawing/2014/main" id="{776F4B46-A59C-49B1-93A8-A9EDFED1FED3}"/>
            </a:ext>
          </a:extLst>
        </xdr:cNvPr>
        <xdr:cNvCxnSpPr/>
      </xdr:nvCxnSpPr>
      <xdr:spPr>
        <a:xfrm>
          <a:off x="19443700" y="130949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118127</xdr:rowOff>
    </xdr:from>
    <xdr:ext cx="469744" cy="259045"/>
    <xdr:sp macro="" textlink="">
      <xdr:nvSpPr>
        <xdr:cNvPr id="711" name="【児童館】&#10;一人当たり面積平均値テキスト">
          <a:extLst>
            <a:ext uri="{FF2B5EF4-FFF2-40B4-BE49-F238E27FC236}">
              <a16:creationId xmlns:a16="http://schemas.microsoft.com/office/drawing/2014/main" id="{BC1CDE78-2261-449D-834B-47E9F9551816}"/>
            </a:ext>
          </a:extLst>
        </xdr:cNvPr>
        <xdr:cNvSpPr txBox="1"/>
      </xdr:nvSpPr>
      <xdr:spPr>
        <a:xfrm>
          <a:off x="19547840" y="14032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12" name="フローチャート: 判断 711">
          <a:extLst>
            <a:ext uri="{FF2B5EF4-FFF2-40B4-BE49-F238E27FC236}">
              <a16:creationId xmlns:a16="http://schemas.microsoft.com/office/drawing/2014/main" id="{9BDEE58D-12AC-4ED1-A697-25BAE00F35C0}"/>
            </a:ext>
          </a:extLst>
        </xdr:cNvPr>
        <xdr:cNvSpPr/>
      </xdr:nvSpPr>
      <xdr:spPr>
        <a:xfrm>
          <a:off x="19458940" y="14053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3" name="フローチャート: 判断 712">
          <a:extLst>
            <a:ext uri="{FF2B5EF4-FFF2-40B4-BE49-F238E27FC236}">
              <a16:creationId xmlns:a16="http://schemas.microsoft.com/office/drawing/2014/main" id="{BE502685-E481-44A0-A21C-7869E5B152CF}"/>
            </a:ext>
          </a:extLst>
        </xdr:cNvPr>
        <xdr:cNvSpPr/>
      </xdr:nvSpPr>
      <xdr:spPr>
        <a:xfrm>
          <a:off x="18735040" y="14034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4" name="フローチャート: 判断 713">
          <a:extLst>
            <a:ext uri="{FF2B5EF4-FFF2-40B4-BE49-F238E27FC236}">
              <a16:creationId xmlns:a16="http://schemas.microsoft.com/office/drawing/2014/main" id="{F2311C27-4A0C-46B4-978C-E6AE112EA8FB}"/>
            </a:ext>
          </a:extLst>
        </xdr:cNvPr>
        <xdr:cNvSpPr/>
      </xdr:nvSpPr>
      <xdr:spPr>
        <a:xfrm>
          <a:off x="1793748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5" name="フローチャート: 判断 714">
          <a:extLst>
            <a:ext uri="{FF2B5EF4-FFF2-40B4-BE49-F238E27FC236}">
              <a16:creationId xmlns:a16="http://schemas.microsoft.com/office/drawing/2014/main" id="{23944B6B-2E19-49E2-A51F-0A7BF595B36D}"/>
            </a:ext>
          </a:extLst>
        </xdr:cNvPr>
        <xdr:cNvSpPr/>
      </xdr:nvSpPr>
      <xdr:spPr>
        <a:xfrm>
          <a:off x="1716278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6" name="フローチャート: 判断 715">
          <a:extLst>
            <a:ext uri="{FF2B5EF4-FFF2-40B4-BE49-F238E27FC236}">
              <a16:creationId xmlns:a16="http://schemas.microsoft.com/office/drawing/2014/main" id="{2620F5D4-ECCF-4E41-ADA2-E9E2A3CE276F}"/>
            </a:ext>
          </a:extLst>
        </xdr:cNvPr>
        <xdr:cNvSpPr/>
      </xdr:nvSpPr>
      <xdr:spPr>
        <a:xfrm>
          <a:off x="16388080" y="140157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BA5B5ECF-9E38-432F-AA18-734E765A3456}"/>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60304F30-1160-4269-AAF0-91CA41F93739}"/>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596C5FD0-E9F4-4E10-AC2C-2DCAD1C791CF}"/>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2BF83445-06C0-43F4-BF07-F3069D6047D3}"/>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B88F1BC0-EA6A-4617-AB36-CC2C90E4C673}"/>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xdr:rowOff>
    </xdr:from>
    <xdr:to>
      <xdr:col>112</xdr:col>
      <xdr:colOff>38100</xdr:colOff>
      <xdr:row>84</xdr:row>
      <xdr:rowOff>107950</xdr:rowOff>
    </xdr:to>
    <xdr:sp macro="" textlink="">
      <xdr:nvSpPr>
        <xdr:cNvPr id="722" name="楕円 721">
          <a:extLst>
            <a:ext uri="{FF2B5EF4-FFF2-40B4-BE49-F238E27FC236}">
              <a16:creationId xmlns:a16="http://schemas.microsoft.com/office/drawing/2014/main" id="{3E4FED37-1851-4EE5-BA5E-D8055A633FFB}"/>
            </a:ext>
          </a:extLst>
        </xdr:cNvPr>
        <xdr:cNvSpPr/>
      </xdr:nvSpPr>
      <xdr:spPr>
        <a:xfrm>
          <a:off x="18735040" y="140881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xdr:rowOff>
    </xdr:from>
    <xdr:to>
      <xdr:col>107</xdr:col>
      <xdr:colOff>101600</xdr:colOff>
      <xdr:row>84</xdr:row>
      <xdr:rowOff>107950</xdr:rowOff>
    </xdr:to>
    <xdr:sp macro="" textlink="">
      <xdr:nvSpPr>
        <xdr:cNvPr id="723" name="楕円 722">
          <a:extLst>
            <a:ext uri="{FF2B5EF4-FFF2-40B4-BE49-F238E27FC236}">
              <a16:creationId xmlns:a16="http://schemas.microsoft.com/office/drawing/2014/main" id="{8DD2C5BB-CFC6-4803-85EF-32D5B99DEEBB}"/>
            </a:ext>
          </a:extLst>
        </xdr:cNvPr>
        <xdr:cNvSpPr/>
      </xdr:nvSpPr>
      <xdr:spPr>
        <a:xfrm>
          <a:off x="17937480" y="1408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57150</xdr:rowOff>
    </xdr:from>
    <xdr:to>
      <xdr:col>111</xdr:col>
      <xdr:colOff>177800</xdr:colOff>
      <xdr:row>84</xdr:row>
      <xdr:rowOff>57150</xdr:rowOff>
    </xdr:to>
    <xdr:cxnSp macro="">
      <xdr:nvCxnSpPr>
        <xdr:cNvPr id="724" name="直線コネクタ 723">
          <a:extLst>
            <a:ext uri="{FF2B5EF4-FFF2-40B4-BE49-F238E27FC236}">
              <a16:creationId xmlns:a16="http://schemas.microsoft.com/office/drawing/2014/main" id="{CCBAD883-8EA2-4B6D-9EF7-0E335EFE89D3}"/>
            </a:ext>
          </a:extLst>
        </xdr:cNvPr>
        <xdr:cNvCxnSpPr/>
      </xdr:nvCxnSpPr>
      <xdr:spPr>
        <a:xfrm>
          <a:off x="17988280" y="141389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44450</xdr:rowOff>
    </xdr:from>
    <xdr:to>
      <xdr:col>102</xdr:col>
      <xdr:colOff>165100</xdr:colOff>
      <xdr:row>84</xdr:row>
      <xdr:rowOff>146050</xdr:rowOff>
    </xdr:to>
    <xdr:sp macro="" textlink="">
      <xdr:nvSpPr>
        <xdr:cNvPr id="725" name="楕円 724">
          <a:extLst>
            <a:ext uri="{FF2B5EF4-FFF2-40B4-BE49-F238E27FC236}">
              <a16:creationId xmlns:a16="http://schemas.microsoft.com/office/drawing/2014/main" id="{7423668F-C5F0-4869-95A2-AD19B49B6FB6}"/>
            </a:ext>
          </a:extLst>
        </xdr:cNvPr>
        <xdr:cNvSpPr/>
      </xdr:nvSpPr>
      <xdr:spPr>
        <a:xfrm>
          <a:off x="17162780" y="1412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57150</xdr:rowOff>
    </xdr:from>
    <xdr:to>
      <xdr:col>107</xdr:col>
      <xdr:colOff>50800</xdr:colOff>
      <xdr:row>84</xdr:row>
      <xdr:rowOff>95250</xdr:rowOff>
    </xdr:to>
    <xdr:cxnSp macro="">
      <xdr:nvCxnSpPr>
        <xdr:cNvPr id="726" name="直線コネクタ 725">
          <a:extLst>
            <a:ext uri="{FF2B5EF4-FFF2-40B4-BE49-F238E27FC236}">
              <a16:creationId xmlns:a16="http://schemas.microsoft.com/office/drawing/2014/main" id="{11A4A9D9-0DB7-41D3-AAAD-20ACA1A5E7C4}"/>
            </a:ext>
          </a:extLst>
        </xdr:cNvPr>
        <xdr:cNvCxnSpPr/>
      </xdr:nvCxnSpPr>
      <xdr:spPr>
        <a:xfrm flipV="1">
          <a:off x="17213580" y="1413891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44450</xdr:rowOff>
    </xdr:from>
    <xdr:to>
      <xdr:col>98</xdr:col>
      <xdr:colOff>38100</xdr:colOff>
      <xdr:row>84</xdr:row>
      <xdr:rowOff>146050</xdr:rowOff>
    </xdr:to>
    <xdr:sp macro="" textlink="">
      <xdr:nvSpPr>
        <xdr:cNvPr id="727" name="楕円 726">
          <a:extLst>
            <a:ext uri="{FF2B5EF4-FFF2-40B4-BE49-F238E27FC236}">
              <a16:creationId xmlns:a16="http://schemas.microsoft.com/office/drawing/2014/main" id="{BE19C594-A97D-4CF0-A509-7097B9FB3FB4}"/>
            </a:ext>
          </a:extLst>
        </xdr:cNvPr>
        <xdr:cNvSpPr/>
      </xdr:nvSpPr>
      <xdr:spPr>
        <a:xfrm>
          <a:off x="16388080" y="141262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95250</xdr:rowOff>
    </xdr:from>
    <xdr:to>
      <xdr:col>102</xdr:col>
      <xdr:colOff>114300</xdr:colOff>
      <xdr:row>84</xdr:row>
      <xdr:rowOff>95250</xdr:rowOff>
    </xdr:to>
    <xdr:cxnSp macro="">
      <xdr:nvCxnSpPr>
        <xdr:cNvPr id="728" name="直線コネクタ 727">
          <a:extLst>
            <a:ext uri="{FF2B5EF4-FFF2-40B4-BE49-F238E27FC236}">
              <a16:creationId xmlns:a16="http://schemas.microsoft.com/office/drawing/2014/main" id="{653AA2EF-ED60-4EAF-ADAC-412C79960361}"/>
            </a:ext>
          </a:extLst>
        </xdr:cNvPr>
        <xdr:cNvCxnSpPr/>
      </xdr:nvCxnSpPr>
      <xdr:spPr>
        <a:xfrm>
          <a:off x="16431260" y="141770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9" name="n_1aveValue【児童館】&#10;一人当たり面積">
          <a:extLst>
            <a:ext uri="{FF2B5EF4-FFF2-40B4-BE49-F238E27FC236}">
              <a16:creationId xmlns:a16="http://schemas.microsoft.com/office/drawing/2014/main" id="{27F6082A-75A9-4663-BBE5-388D1050E2DD}"/>
            </a:ext>
          </a:extLst>
        </xdr:cNvPr>
        <xdr:cNvSpPr txBox="1"/>
      </xdr:nvSpPr>
      <xdr:spPr>
        <a:xfrm>
          <a:off x="1856112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30" name="n_2aveValue【児童館】&#10;一人当たり面積">
          <a:extLst>
            <a:ext uri="{FF2B5EF4-FFF2-40B4-BE49-F238E27FC236}">
              <a16:creationId xmlns:a16="http://schemas.microsoft.com/office/drawing/2014/main" id="{8C79DA96-0C71-4235-B7E7-2C0E93ECF4D3}"/>
            </a:ext>
          </a:extLst>
        </xdr:cNvPr>
        <xdr:cNvSpPr txBox="1"/>
      </xdr:nvSpPr>
      <xdr:spPr>
        <a:xfrm>
          <a:off x="1777626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1" name="n_3aveValue【児童館】&#10;一人当たり面積">
          <a:extLst>
            <a:ext uri="{FF2B5EF4-FFF2-40B4-BE49-F238E27FC236}">
              <a16:creationId xmlns:a16="http://schemas.microsoft.com/office/drawing/2014/main" id="{830F1043-2350-4FB5-ADAB-18C407D2E902}"/>
            </a:ext>
          </a:extLst>
        </xdr:cNvPr>
        <xdr:cNvSpPr txBox="1"/>
      </xdr:nvSpPr>
      <xdr:spPr>
        <a:xfrm>
          <a:off x="1700156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32" name="n_4aveValue【児童館】&#10;一人当たり面積">
          <a:extLst>
            <a:ext uri="{FF2B5EF4-FFF2-40B4-BE49-F238E27FC236}">
              <a16:creationId xmlns:a16="http://schemas.microsoft.com/office/drawing/2014/main" id="{7465BD6D-BC7C-47BC-847D-E24846D4D3EC}"/>
            </a:ext>
          </a:extLst>
        </xdr:cNvPr>
        <xdr:cNvSpPr txBox="1"/>
      </xdr:nvSpPr>
      <xdr:spPr>
        <a:xfrm>
          <a:off x="16226867" y="1379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99077</xdr:rowOff>
    </xdr:from>
    <xdr:ext cx="469744" cy="259045"/>
    <xdr:sp macro="" textlink="">
      <xdr:nvSpPr>
        <xdr:cNvPr id="733" name="n_1mainValue【児童館】&#10;一人当たり面積">
          <a:extLst>
            <a:ext uri="{FF2B5EF4-FFF2-40B4-BE49-F238E27FC236}">
              <a16:creationId xmlns:a16="http://schemas.microsoft.com/office/drawing/2014/main" id="{E0162BDC-2F71-4560-841A-2B797417C2CD}"/>
            </a:ext>
          </a:extLst>
        </xdr:cNvPr>
        <xdr:cNvSpPr txBox="1"/>
      </xdr:nvSpPr>
      <xdr:spPr>
        <a:xfrm>
          <a:off x="18561127" y="1418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99077</xdr:rowOff>
    </xdr:from>
    <xdr:ext cx="469744" cy="259045"/>
    <xdr:sp macro="" textlink="">
      <xdr:nvSpPr>
        <xdr:cNvPr id="734" name="n_2mainValue【児童館】&#10;一人当たり面積">
          <a:extLst>
            <a:ext uri="{FF2B5EF4-FFF2-40B4-BE49-F238E27FC236}">
              <a16:creationId xmlns:a16="http://schemas.microsoft.com/office/drawing/2014/main" id="{8027AC1B-E7D3-4280-98DD-24D3C950D9BB}"/>
            </a:ext>
          </a:extLst>
        </xdr:cNvPr>
        <xdr:cNvSpPr txBox="1"/>
      </xdr:nvSpPr>
      <xdr:spPr>
        <a:xfrm>
          <a:off x="17776267" y="1418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137177</xdr:rowOff>
    </xdr:from>
    <xdr:ext cx="469744" cy="259045"/>
    <xdr:sp macro="" textlink="">
      <xdr:nvSpPr>
        <xdr:cNvPr id="735" name="n_3mainValue【児童館】&#10;一人当たり面積">
          <a:extLst>
            <a:ext uri="{FF2B5EF4-FFF2-40B4-BE49-F238E27FC236}">
              <a16:creationId xmlns:a16="http://schemas.microsoft.com/office/drawing/2014/main" id="{D1B3C94B-5BE6-4EAE-ABBE-1063873C9BBD}"/>
            </a:ext>
          </a:extLst>
        </xdr:cNvPr>
        <xdr:cNvSpPr txBox="1"/>
      </xdr:nvSpPr>
      <xdr:spPr>
        <a:xfrm>
          <a:off x="17001567" y="1421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137177</xdr:rowOff>
    </xdr:from>
    <xdr:ext cx="469744" cy="259045"/>
    <xdr:sp macro="" textlink="">
      <xdr:nvSpPr>
        <xdr:cNvPr id="736" name="n_4mainValue【児童館】&#10;一人当たり面積">
          <a:extLst>
            <a:ext uri="{FF2B5EF4-FFF2-40B4-BE49-F238E27FC236}">
              <a16:creationId xmlns:a16="http://schemas.microsoft.com/office/drawing/2014/main" id="{0B366B23-5AC6-4CA2-A263-C7168ACD1C9A}"/>
            </a:ext>
          </a:extLst>
        </xdr:cNvPr>
        <xdr:cNvSpPr txBox="1"/>
      </xdr:nvSpPr>
      <xdr:spPr>
        <a:xfrm>
          <a:off x="16226867" y="1421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15BC9EC1-C270-448E-B764-F1B02FB369B8}"/>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A4666986-DDB6-4663-ACED-C12BF88C12BB}"/>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512C37D4-E945-4E59-B8AA-33A8BE2273B9}"/>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5DBDD4B6-B0E8-455C-85CC-2D2128494686}"/>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35558DC3-0DC5-4677-9619-F90AF48CAABE}"/>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9B8E6D03-7057-4A75-9D55-1930A9264926}"/>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E07A812D-7A2D-4F8B-9AA7-D012645FA164}"/>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4A093D07-8ACE-42D8-992A-D19F8A36E282}"/>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55D83927-A75A-4164-AC4E-47FFC32622AE}"/>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8F20B0FD-1C4E-4B88-9E2A-F0D5EC50479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81F30FFD-422A-40F2-A258-021011ADEDB7}"/>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a:extLst>
            <a:ext uri="{FF2B5EF4-FFF2-40B4-BE49-F238E27FC236}">
              <a16:creationId xmlns:a16="http://schemas.microsoft.com/office/drawing/2014/main" id="{E6CF257D-18CF-4B3A-A6C6-F1885266E545}"/>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a:extLst>
            <a:ext uri="{FF2B5EF4-FFF2-40B4-BE49-F238E27FC236}">
              <a16:creationId xmlns:a16="http://schemas.microsoft.com/office/drawing/2014/main" id="{3B24E7C9-8861-433D-8BAA-AEE24D002252}"/>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a:extLst>
            <a:ext uri="{FF2B5EF4-FFF2-40B4-BE49-F238E27FC236}">
              <a16:creationId xmlns:a16="http://schemas.microsoft.com/office/drawing/2014/main" id="{773E7060-1DEB-483B-B8E5-89B5BEE329F9}"/>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a:extLst>
            <a:ext uri="{FF2B5EF4-FFF2-40B4-BE49-F238E27FC236}">
              <a16:creationId xmlns:a16="http://schemas.microsoft.com/office/drawing/2014/main" id="{B4F944F6-0A26-47B6-8984-6157FEA61D46}"/>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a:extLst>
            <a:ext uri="{FF2B5EF4-FFF2-40B4-BE49-F238E27FC236}">
              <a16:creationId xmlns:a16="http://schemas.microsoft.com/office/drawing/2014/main" id="{78FE13A6-B3F7-4EA4-BC46-C55DEC54BF6A}"/>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a:extLst>
            <a:ext uri="{FF2B5EF4-FFF2-40B4-BE49-F238E27FC236}">
              <a16:creationId xmlns:a16="http://schemas.microsoft.com/office/drawing/2014/main" id="{F4ED1BB2-E859-4D05-8153-030FADACB1F3}"/>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a:extLst>
            <a:ext uri="{FF2B5EF4-FFF2-40B4-BE49-F238E27FC236}">
              <a16:creationId xmlns:a16="http://schemas.microsoft.com/office/drawing/2014/main" id="{41F16C71-A643-428A-B469-24FFEA633168}"/>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a:extLst>
            <a:ext uri="{FF2B5EF4-FFF2-40B4-BE49-F238E27FC236}">
              <a16:creationId xmlns:a16="http://schemas.microsoft.com/office/drawing/2014/main" id="{5F472FA0-0A8B-4AA0-BAD6-C5D17D937D9A}"/>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a:extLst>
            <a:ext uri="{FF2B5EF4-FFF2-40B4-BE49-F238E27FC236}">
              <a16:creationId xmlns:a16="http://schemas.microsoft.com/office/drawing/2014/main" id="{143BED04-1BBA-4FDD-BCEB-408386C58B6B}"/>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a:extLst>
            <a:ext uri="{FF2B5EF4-FFF2-40B4-BE49-F238E27FC236}">
              <a16:creationId xmlns:a16="http://schemas.microsoft.com/office/drawing/2014/main" id="{2A4A5FC6-A6E2-42E0-BE55-F902BF511696}"/>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15244124-6A3F-48C5-9AA6-57CF634E6B9B}"/>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a:extLst>
            <a:ext uri="{FF2B5EF4-FFF2-40B4-BE49-F238E27FC236}">
              <a16:creationId xmlns:a16="http://schemas.microsoft.com/office/drawing/2014/main" id="{8C279CDA-7D9C-4300-9AA9-8BFF22FE97A1}"/>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9A666E87-1A16-4AD8-B564-47F10B76CACA}"/>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761" name="直線コネクタ 760">
          <a:extLst>
            <a:ext uri="{FF2B5EF4-FFF2-40B4-BE49-F238E27FC236}">
              <a16:creationId xmlns:a16="http://schemas.microsoft.com/office/drawing/2014/main" id="{B5F8A65B-7EC5-437D-A993-19E1792B4D72}"/>
            </a:ext>
          </a:extLst>
        </xdr:cNvPr>
        <xdr:cNvCxnSpPr/>
      </xdr:nvCxnSpPr>
      <xdr:spPr>
        <a:xfrm flipV="1">
          <a:off x="14375764" y="16752571"/>
          <a:ext cx="0" cy="150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2" name="【公民館】&#10;有形固定資産減価償却率最小値テキスト">
          <a:extLst>
            <a:ext uri="{FF2B5EF4-FFF2-40B4-BE49-F238E27FC236}">
              <a16:creationId xmlns:a16="http://schemas.microsoft.com/office/drawing/2014/main" id="{5DC5ADDA-A57C-4570-A35B-247DBC13315C}"/>
            </a:ext>
          </a:extLst>
        </xdr:cNvPr>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3" name="直線コネクタ 762">
          <a:extLst>
            <a:ext uri="{FF2B5EF4-FFF2-40B4-BE49-F238E27FC236}">
              <a16:creationId xmlns:a16="http://schemas.microsoft.com/office/drawing/2014/main" id="{9804D01A-8ECC-4921-BDC1-30B9AF206107}"/>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764" name="【公民館】&#10;有形固定資産減価償却率最大値テキスト">
          <a:extLst>
            <a:ext uri="{FF2B5EF4-FFF2-40B4-BE49-F238E27FC236}">
              <a16:creationId xmlns:a16="http://schemas.microsoft.com/office/drawing/2014/main" id="{4A82753C-0EA0-414C-B5FB-CC1096B88DCF}"/>
            </a:ext>
          </a:extLst>
        </xdr:cNvPr>
        <xdr:cNvSpPr txBox="1"/>
      </xdr:nvSpPr>
      <xdr:spPr>
        <a:xfrm>
          <a:off x="14414500" y="16531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765" name="直線コネクタ 764">
          <a:extLst>
            <a:ext uri="{FF2B5EF4-FFF2-40B4-BE49-F238E27FC236}">
              <a16:creationId xmlns:a16="http://schemas.microsoft.com/office/drawing/2014/main" id="{B7B4568E-CB00-429E-9DBB-3B7EC4D206B5}"/>
            </a:ext>
          </a:extLst>
        </xdr:cNvPr>
        <xdr:cNvCxnSpPr/>
      </xdr:nvCxnSpPr>
      <xdr:spPr>
        <a:xfrm>
          <a:off x="14287500" y="167525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766" name="【公民館】&#10;有形固定資産減価償却率平均値テキスト">
          <a:extLst>
            <a:ext uri="{FF2B5EF4-FFF2-40B4-BE49-F238E27FC236}">
              <a16:creationId xmlns:a16="http://schemas.microsoft.com/office/drawing/2014/main" id="{4BCE8C6E-6206-464B-8C23-24B56844FCD3}"/>
            </a:ext>
          </a:extLst>
        </xdr:cNvPr>
        <xdr:cNvSpPr txBox="1"/>
      </xdr:nvSpPr>
      <xdr:spPr>
        <a:xfrm>
          <a:off x="14414500" y="17324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767" name="フローチャート: 判断 766">
          <a:extLst>
            <a:ext uri="{FF2B5EF4-FFF2-40B4-BE49-F238E27FC236}">
              <a16:creationId xmlns:a16="http://schemas.microsoft.com/office/drawing/2014/main" id="{03609A0A-30A9-4F67-B83B-572B650D4505}"/>
            </a:ext>
          </a:extLst>
        </xdr:cNvPr>
        <xdr:cNvSpPr/>
      </xdr:nvSpPr>
      <xdr:spPr>
        <a:xfrm>
          <a:off x="14325600" y="1746948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768" name="フローチャート: 判断 767">
          <a:extLst>
            <a:ext uri="{FF2B5EF4-FFF2-40B4-BE49-F238E27FC236}">
              <a16:creationId xmlns:a16="http://schemas.microsoft.com/office/drawing/2014/main" id="{A8C65D69-E9F0-43C5-9CC0-18D5A634C51C}"/>
            </a:ext>
          </a:extLst>
        </xdr:cNvPr>
        <xdr:cNvSpPr/>
      </xdr:nvSpPr>
      <xdr:spPr>
        <a:xfrm>
          <a:off x="13578840" y="1748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769" name="フローチャート: 判断 768">
          <a:extLst>
            <a:ext uri="{FF2B5EF4-FFF2-40B4-BE49-F238E27FC236}">
              <a16:creationId xmlns:a16="http://schemas.microsoft.com/office/drawing/2014/main" id="{284F6498-6601-4642-B3FA-610C6043C437}"/>
            </a:ext>
          </a:extLst>
        </xdr:cNvPr>
        <xdr:cNvSpPr/>
      </xdr:nvSpPr>
      <xdr:spPr>
        <a:xfrm>
          <a:off x="12804140" y="174218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770" name="フローチャート: 判断 769">
          <a:extLst>
            <a:ext uri="{FF2B5EF4-FFF2-40B4-BE49-F238E27FC236}">
              <a16:creationId xmlns:a16="http://schemas.microsoft.com/office/drawing/2014/main" id="{57E4AEAA-0F49-4A94-9E25-0441F4370528}"/>
            </a:ext>
          </a:extLst>
        </xdr:cNvPr>
        <xdr:cNvSpPr/>
      </xdr:nvSpPr>
      <xdr:spPr>
        <a:xfrm>
          <a:off x="12029440" y="174047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71" name="フローチャート: 判断 770">
          <a:extLst>
            <a:ext uri="{FF2B5EF4-FFF2-40B4-BE49-F238E27FC236}">
              <a16:creationId xmlns:a16="http://schemas.microsoft.com/office/drawing/2014/main" id="{039442C7-DAE5-4A95-A323-08A51974FC74}"/>
            </a:ext>
          </a:extLst>
        </xdr:cNvPr>
        <xdr:cNvSpPr/>
      </xdr:nvSpPr>
      <xdr:spPr>
        <a:xfrm>
          <a:off x="11231880" y="17437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C1553C39-1CDD-434D-A965-3995732B408B}"/>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1EFB423B-425F-4D6B-8474-A2F7787F9F5C}"/>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FBAF719E-D08F-4C73-BBD8-B0562B5288D4}"/>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F9429CE3-3BD1-4E94-A4A7-537778FA1772}"/>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F9D1EAED-43C5-479D-997E-BB8EB93EA55C}"/>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111125</xdr:rowOff>
    </xdr:from>
    <xdr:to>
      <xdr:col>85</xdr:col>
      <xdr:colOff>177800</xdr:colOff>
      <xdr:row>107</xdr:row>
      <xdr:rowOff>41275</xdr:rowOff>
    </xdr:to>
    <xdr:sp macro="" textlink="">
      <xdr:nvSpPr>
        <xdr:cNvPr id="777" name="楕円 776">
          <a:extLst>
            <a:ext uri="{FF2B5EF4-FFF2-40B4-BE49-F238E27FC236}">
              <a16:creationId xmlns:a16="http://schemas.microsoft.com/office/drawing/2014/main" id="{AAC20821-1BB2-4E8D-A447-381C2B84DDDD}"/>
            </a:ext>
          </a:extLst>
        </xdr:cNvPr>
        <xdr:cNvSpPr/>
      </xdr:nvSpPr>
      <xdr:spPr>
        <a:xfrm>
          <a:off x="14325600" y="1788096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89552</xdr:rowOff>
    </xdr:from>
    <xdr:ext cx="405111" cy="259045"/>
    <xdr:sp macro="" textlink="">
      <xdr:nvSpPr>
        <xdr:cNvPr id="778" name="【公民館】&#10;有形固定資産減価償却率該当値テキスト">
          <a:extLst>
            <a:ext uri="{FF2B5EF4-FFF2-40B4-BE49-F238E27FC236}">
              <a16:creationId xmlns:a16="http://schemas.microsoft.com/office/drawing/2014/main" id="{8B7E5C48-A381-4302-A52C-89DC747CDAF7}"/>
            </a:ext>
          </a:extLst>
        </xdr:cNvPr>
        <xdr:cNvSpPr txBox="1"/>
      </xdr:nvSpPr>
      <xdr:spPr>
        <a:xfrm>
          <a:off x="14414500" y="1785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67311</xdr:rowOff>
    </xdr:from>
    <xdr:to>
      <xdr:col>81</xdr:col>
      <xdr:colOff>101600</xdr:colOff>
      <xdr:row>106</xdr:row>
      <xdr:rowOff>168911</xdr:rowOff>
    </xdr:to>
    <xdr:sp macro="" textlink="">
      <xdr:nvSpPr>
        <xdr:cNvPr id="779" name="楕円 778">
          <a:extLst>
            <a:ext uri="{FF2B5EF4-FFF2-40B4-BE49-F238E27FC236}">
              <a16:creationId xmlns:a16="http://schemas.microsoft.com/office/drawing/2014/main" id="{DC4F8137-26B9-4F63-866D-E4DD6BE09C4D}"/>
            </a:ext>
          </a:extLst>
        </xdr:cNvPr>
        <xdr:cNvSpPr/>
      </xdr:nvSpPr>
      <xdr:spPr>
        <a:xfrm>
          <a:off x="13578840" y="1783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118111</xdr:rowOff>
    </xdr:from>
    <xdr:to>
      <xdr:col>85</xdr:col>
      <xdr:colOff>127000</xdr:colOff>
      <xdr:row>106</xdr:row>
      <xdr:rowOff>161925</xdr:rowOff>
    </xdr:to>
    <xdr:cxnSp macro="">
      <xdr:nvCxnSpPr>
        <xdr:cNvPr id="780" name="直線コネクタ 779">
          <a:extLst>
            <a:ext uri="{FF2B5EF4-FFF2-40B4-BE49-F238E27FC236}">
              <a16:creationId xmlns:a16="http://schemas.microsoft.com/office/drawing/2014/main" id="{0BD2DCDF-9204-4DD5-91D4-780E1EBEAE73}"/>
            </a:ext>
          </a:extLst>
        </xdr:cNvPr>
        <xdr:cNvCxnSpPr/>
      </xdr:nvCxnSpPr>
      <xdr:spPr>
        <a:xfrm>
          <a:off x="13629640" y="17887951"/>
          <a:ext cx="74676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21589</xdr:rowOff>
    </xdr:from>
    <xdr:to>
      <xdr:col>76</xdr:col>
      <xdr:colOff>165100</xdr:colOff>
      <xdr:row>106</xdr:row>
      <xdr:rowOff>123189</xdr:rowOff>
    </xdr:to>
    <xdr:sp macro="" textlink="">
      <xdr:nvSpPr>
        <xdr:cNvPr id="781" name="楕円 780">
          <a:extLst>
            <a:ext uri="{FF2B5EF4-FFF2-40B4-BE49-F238E27FC236}">
              <a16:creationId xmlns:a16="http://schemas.microsoft.com/office/drawing/2014/main" id="{020CFBEB-6335-4105-A73B-720C54D307EF}"/>
            </a:ext>
          </a:extLst>
        </xdr:cNvPr>
        <xdr:cNvSpPr/>
      </xdr:nvSpPr>
      <xdr:spPr>
        <a:xfrm>
          <a:off x="12804140" y="1779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72389</xdr:rowOff>
    </xdr:from>
    <xdr:to>
      <xdr:col>81</xdr:col>
      <xdr:colOff>50800</xdr:colOff>
      <xdr:row>106</xdr:row>
      <xdr:rowOff>118111</xdr:rowOff>
    </xdr:to>
    <xdr:cxnSp macro="">
      <xdr:nvCxnSpPr>
        <xdr:cNvPr id="782" name="直線コネクタ 781">
          <a:extLst>
            <a:ext uri="{FF2B5EF4-FFF2-40B4-BE49-F238E27FC236}">
              <a16:creationId xmlns:a16="http://schemas.microsoft.com/office/drawing/2014/main" id="{3CB6B174-FDA3-4AA7-83D2-4893B5FBB268}"/>
            </a:ext>
          </a:extLst>
        </xdr:cNvPr>
        <xdr:cNvCxnSpPr/>
      </xdr:nvCxnSpPr>
      <xdr:spPr>
        <a:xfrm>
          <a:off x="12854940" y="17842229"/>
          <a:ext cx="7747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168275</xdr:rowOff>
    </xdr:from>
    <xdr:to>
      <xdr:col>72</xdr:col>
      <xdr:colOff>38100</xdr:colOff>
      <xdr:row>106</xdr:row>
      <xdr:rowOff>98425</xdr:rowOff>
    </xdr:to>
    <xdr:sp macro="" textlink="">
      <xdr:nvSpPr>
        <xdr:cNvPr id="783" name="楕円 782">
          <a:extLst>
            <a:ext uri="{FF2B5EF4-FFF2-40B4-BE49-F238E27FC236}">
              <a16:creationId xmlns:a16="http://schemas.microsoft.com/office/drawing/2014/main" id="{CC32793D-916A-468F-B70C-D62DB7E3D777}"/>
            </a:ext>
          </a:extLst>
        </xdr:cNvPr>
        <xdr:cNvSpPr/>
      </xdr:nvSpPr>
      <xdr:spPr>
        <a:xfrm>
          <a:off x="12029440" y="177704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47625</xdr:rowOff>
    </xdr:from>
    <xdr:to>
      <xdr:col>76</xdr:col>
      <xdr:colOff>114300</xdr:colOff>
      <xdr:row>106</xdr:row>
      <xdr:rowOff>72389</xdr:rowOff>
    </xdr:to>
    <xdr:cxnSp macro="">
      <xdr:nvCxnSpPr>
        <xdr:cNvPr id="784" name="直線コネクタ 783">
          <a:extLst>
            <a:ext uri="{FF2B5EF4-FFF2-40B4-BE49-F238E27FC236}">
              <a16:creationId xmlns:a16="http://schemas.microsoft.com/office/drawing/2014/main" id="{94695B94-6213-4AFC-BBB7-10FCDD5216AA}"/>
            </a:ext>
          </a:extLst>
        </xdr:cNvPr>
        <xdr:cNvCxnSpPr/>
      </xdr:nvCxnSpPr>
      <xdr:spPr>
        <a:xfrm>
          <a:off x="12072620" y="17817465"/>
          <a:ext cx="78232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141605</xdr:rowOff>
    </xdr:from>
    <xdr:to>
      <xdr:col>67</xdr:col>
      <xdr:colOff>101600</xdr:colOff>
      <xdr:row>106</xdr:row>
      <xdr:rowOff>71755</xdr:rowOff>
    </xdr:to>
    <xdr:sp macro="" textlink="">
      <xdr:nvSpPr>
        <xdr:cNvPr id="785" name="楕円 784">
          <a:extLst>
            <a:ext uri="{FF2B5EF4-FFF2-40B4-BE49-F238E27FC236}">
              <a16:creationId xmlns:a16="http://schemas.microsoft.com/office/drawing/2014/main" id="{F862D760-5C9E-419E-AD35-025953E11087}"/>
            </a:ext>
          </a:extLst>
        </xdr:cNvPr>
        <xdr:cNvSpPr/>
      </xdr:nvSpPr>
      <xdr:spPr>
        <a:xfrm>
          <a:off x="11231880" y="177438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20955</xdr:rowOff>
    </xdr:from>
    <xdr:to>
      <xdr:col>71</xdr:col>
      <xdr:colOff>177800</xdr:colOff>
      <xdr:row>106</xdr:row>
      <xdr:rowOff>47625</xdr:rowOff>
    </xdr:to>
    <xdr:cxnSp macro="">
      <xdr:nvCxnSpPr>
        <xdr:cNvPr id="786" name="直線コネクタ 785">
          <a:extLst>
            <a:ext uri="{FF2B5EF4-FFF2-40B4-BE49-F238E27FC236}">
              <a16:creationId xmlns:a16="http://schemas.microsoft.com/office/drawing/2014/main" id="{64EC7591-95F1-46C4-992A-89A3ADBD0B2F}"/>
            </a:ext>
          </a:extLst>
        </xdr:cNvPr>
        <xdr:cNvCxnSpPr/>
      </xdr:nvCxnSpPr>
      <xdr:spPr>
        <a:xfrm>
          <a:off x="11282680" y="17790795"/>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164482</xdr:rowOff>
    </xdr:from>
    <xdr:ext cx="405111" cy="259045"/>
    <xdr:sp macro="" textlink="">
      <xdr:nvSpPr>
        <xdr:cNvPr id="787" name="n_1aveValue【公民館】&#10;有形固定資産減価償却率">
          <a:extLst>
            <a:ext uri="{FF2B5EF4-FFF2-40B4-BE49-F238E27FC236}">
              <a16:creationId xmlns:a16="http://schemas.microsoft.com/office/drawing/2014/main" id="{D274186E-1C6F-4A09-BBB6-4CA38878F9B1}"/>
            </a:ext>
          </a:extLst>
        </xdr:cNvPr>
        <xdr:cNvSpPr txBox="1"/>
      </xdr:nvSpPr>
      <xdr:spPr>
        <a:xfrm>
          <a:off x="13437244" y="1726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101616</xdr:rowOff>
    </xdr:from>
    <xdr:ext cx="405111" cy="259045"/>
    <xdr:sp macro="" textlink="">
      <xdr:nvSpPr>
        <xdr:cNvPr id="788" name="n_2aveValue【公民館】&#10;有形固定資産減価償却率">
          <a:extLst>
            <a:ext uri="{FF2B5EF4-FFF2-40B4-BE49-F238E27FC236}">
              <a16:creationId xmlns:a16="http://schemas.microsoft.com/office/drawing/2014/main" id="{3B50749A-1C1A-4AA0-A9B2-417DEACC5B5E}"/>
            </a:ext>
          </a:extLst>
        </xdr:cNvPr>
        <xdr:cNvSpPr txBox="1"/>
      </xdr:nvSpPr>
      <xdr:spPr>
        <a:xfrm>
          <a:off x="12675244" y="17200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84472</xdr:rowOff>
    </xdr:from>
    <xdr:ext cx="405111" cy="259045"/>
    <xdr:sp macro="" textlink="">
      <xdr:nvSpPr>
        <xdr:cNvPr id="789" name="n_3aveValue【公民館】&#10;有形固定資産減価償却率">
          <a:extLst>
            <a:ext uri="{FF2B5EF4-FFF2-40B4-BE49-F238E27FC236}">
              <a16:creationId xmlns:a16="http://schemas.microsoft.com/office/drawing/2014/main" id="{5DB087CE-4456-45C5-9ED9-71921E662617}"/>
            </a:ext>
          </a:extLst>
        </xdr:cNvPr>
        <xdr:cNvSpPr txBox="1"/>
      </xdr:nvSpPr>
      <xdr:spPr>
        <a:xfrm>
          <a:off x="11900544" y="1718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790" name="n_4aveValue【公民館】&#10;有形固定資産減価償却率">
          <a:extLst>
            <a:ext uri="{FF2B5EF4-FFF2-40B4-BE49-F238E27FC236}">
              <a16:creationId xmlns:a16="http://schemas.microsoft.com/office/drawing/2014/main" id="{C1CE51D0-D90F-418E-8241-FD8306CE62A9}"/>
            </a:ext>
          </a:extLst>
        </xdr:cNvPr>
        <xdr:cNvSpPr txBox="1"/>
      </xdr:nvSpPr>
      <xdr:spPr>
        <a:xfrm>
          <a:off x="11102984" y="17219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160038</xdr:rowOff>
    </xdr:from>
    <xdr:ext cx="405111" cy="259045"/>
    <xdr:sp macro="" textlink="">
      <xdr:nvSpPr>
        <xdr:cNvPr id="791" name="n_1mainValue【公民館】&#10;有形固定資産減価償却率">
          <a:extLst>
            <a:ext uri="{FF2B5EF4-FFF2-40B4-BE49-F238E27FC236}">
              <a16:creationId xmlns:a16="http://schemas.microsoft.com/office/drawing/2014/main" id="{378821BE-A0BD-4D7A-B890-29229051FF29}"/>
            </a:ext>
          </a:extLst>
        </xdr:cNvPr>
        <xdr:cNvSpPr txBox="1"/>
      </xdr:nvSpPr>
      <xdr:spPr>
        <a:xfrm>
          <a:off x="13437244" y="17929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114316</xdr:rowOff>
    </xdr:from>
    <xdr:ext cx="405111" cy="259045"/>
    <xdr:sp macro="" textlink="">
      <xdr:nvSpPr>
        <xdr:cNvPr id="792" name="n_2mainValue【公民館】&#10;有形固定資産減価償却率">
          <a:extLst>
            <a:ext uri="{FF2B5EF4-FFF2-40B4-BE49-F238E27FC236}">
              <a16:creationId xmlns:a16="http://schemas.microsoft.com/office/drawing/2014/main" id="{BCE4A7DA-1FE6-47B0-9449-20FC3FE9117B}"/>
            </a:ext>
          </a:extLst>
        </xdr:cNvPr>
        <xdr:cNvSpPr txBox="1"/>
      </xdr:nvSpPr>
      <xdr:spPr>
        <a:xfrm>
          <a:off x="12675244" y="17884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89552</xdr:rowOff>
    </xdr:from>
    <xdr:ext cx="405111" cy="259045"/>
    <xdr:sp macro="" textlink="">
      <xdr:nvSpPr>
        <xdr:cNvPr id="793" name="n_3mainValue【公民館】&#10;有形固定資産減価償却率">
          <a:extLst>
            <a:ext uri="{FF2B5EF4-FFF2-40B4-BE49-F238E27FC236}">
              <a16:creationId xmlns:a16="http://schemas.microsoft.com/office/drawing/2014/main" id="{F90A8A73-8F6A-49C3-BE7E-75E67C8B6B56}"/>
            </a:ext>
          </a:extLst>
        </xdr:cNvPr>
        <xdr:cNvSpPr txBox="1"/>
      </xdr:nvSpPr>
      <xdr:spPr>
        <a:xfrm>
          <a:off x="11900544" y="1785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62882</xdr:rowOff>
    </xdr:from>
    <xdr:ext cx="405111" cy="259045"/>
    <xdr:sp macro="" textlink="">
      <xdr:nvSpPr>
        <xdr:cNvPr id="794" name="n_4mainValue【公民館】&#10;有形固定資産減価償却率">
          <a:extLst>
            <a:ext uri="{FF2B5EF4-FFF2-40B4-BE49-F238E27FC236}">
              <a16:creationId xmlns:a16="http://schemas.microsoft.com/office/drawing/2014/main" id="{80B7C402-4623-4F7E-89A8-FC571026CBE6}"/>
            </a:ext>
          </a:extLst>
        </xdr:cNvPr>
        <xdr:cNvSpPr txBox="1"/>
      </xdr:nvSpPr>
      <xdr:spPr>
        <a:xfrm>
          <a:off x="11102984" y="1783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10FF1E84-1EB4-4022-9E21-39A217BA1F37}"/>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4A946ACB-4BD3-40A3-A8F4-363503D92A4B}"/>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F1440F26-BEF4-4067-8DFB-85E40C1839F4}"/>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66002E05-FFE1-46B2-B73B-68DBD5BE7844}"/>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7A80571C-6CA6-4238-A914-978F78C42FB9}"/>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5D73EA21-E8D0-4037-BDAA-7FBD6F08557C}"/>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ADF22F21-02CE-4C17-A244-BDBD5701E4A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DE706729-B9F0-4BCC-88F3-94F240CE25C5}"/>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4F5D5BA0-B1E0-4AFE-9D0F-0EA0174C5A76}"/>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0B02F398-D754-4A88-9AE0-736704593CF3}"/>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5" name="直線コネクタ 804">
          <a:extLst>
            <a:ext uri="{FF2B5EF4-FFF2-40B4-BE49-F238E27FC236}">
              <a16:creationId xmlns:a16="http://schemas.microsoft.com/office/drawing/2014/main" id="{799BB052-B20C-44E7-89B2-62BF4DE3E420}"/>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6" name="テキスト ボックス 805">
          <a:extLst>
            <a:ext uri="{FF2B5EF4-FFF2-40B4-BE49-F238E27FC236}">
              <a16:creationId xmlns:a16="http://schemas.microsoft.com/office/drawing/2014/main" id="{A082CFC8-EC89-478A-8E5F-23C758433B44}"/>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7" name="直線コネクタ 806">
          <a:extLst>
            <a:ext uri="{FF2B5EF4-FFF2-40B4-BE49-F238E27FC236}">
              <a16:creationId xmlns:a16="http://schemas.microsoft.com/office/drawing/2014/main" id="{6074A387-CB90-4560-BB74-6CE4FE73F70A}"/>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8" name="テキスト ボックス 807">
          <a:extLst>
            <a:ext uri="{FF2B5EF4-FFF2-40B4-BE49-F238E27FC236}">
              <a16:creationId xmlns:a16="http://schemas.microsoft.com/office/drawing/2014/main" id="{4635E714-0958-4F14-BD8A-520F0729A783}"/>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9" name="直線コネクタ 808">
          <a:extLst>
            <a:ext uri="{FF2B5EF4-FFF2-40B4-BE49-F238E27FC236}">
              <a16:creationId xmlns:a16="http://schemas.microsoft.com/office/drawing/2014/main" id="{127FA98B-8576-4940-813C-BE429495D5CE}"/>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0" name="テキスト ボックス 809">
          <a:extLst>
            <a:ext uri="{FF2B5EF4-FFF2-40B4-BE49-F238E27FC236}">
              <a16:creationId xmlns:a16="http://schemas.microsoft.com/office/drawing/2014/main" id="{8BC46F6A-A243-441E-8275-437158DCE3AF}"/>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1" name="直線コネクタ 810">
          <a:extLst>
            <a:ext uri="{FF2B5EF4-FFF2-40B4-BE49-F238E27FC236}">
              <a16:creationId xmlns:a16="http://schemas.microsoft.com/office/drawing/2014/main" id="{B73B8C41-39A6-458B-AC29-97246066F871}"/>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2" name="テキスト ボックス 811">
          <a:extLst>
            <a:ext uri="{FF2B5EF4-FFF2-40B4-BE49-F238E27FC236}">
              <a16:creationId xmlns:a16="http://schemas.microsoft.com/office/drawing/2014/main" id="{DB821A05-CA98-40B8-AF58-19D3E732D1AA}"/>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3" name="直線コネクタ 812">
          <a:extLst>
            <a:ext uri="{FF2B5EF4-FFF2-40B4-BE49-F238E27FC236}">
              <a16:creationId xmlns:a16="http://schemas.microsoft.com/office/drawing/2014/main" id="{29B2FCCF-75E3-4A9A-913F-289809C5D35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4" name="テキスト ボックス 813">
          <a:extLst>
            <a:ext uri="{FF2B5EF4-FFF2-40B4-BE49-F238E27FC236}">
              <a16:creationId xmlns:a16="http://schemas.microsoft.com/office/drawing/2014/main" id="{44F02B44-772D-4212-9456-B9371951D2B2}"/>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5" name="直線コネクタ 814">
          <a:extLst>
            <a:ext uri="{FF2B5EF4-FFF2-40B4-BE49-F238E27FC236}">
              <a16:creationId xmlns:a16="http://schemas.microsoft.com/office/drawing/2014/main" id="{5FCBBF13-1F31-45EB-903F-F1F6759E01DC}"/>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6" name="テキスト ボックス 815">
          <a:extLst>
            <a:ext uri="{FF2B5EF4-FFF2-40B4-BE49-F238E27FC236}">
              <a16:creationId xmlns:a16="http://schemas.microsoft.com/office/drawing/2014/main" id="{A76E5FC1-1463-47BC-ADFF-87E319DBDD79}"/>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8B493FFB-3B36-4923-BBF7-199D27AE7CC6}"/>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8DDF8FC2-D7F8-4504-A961-53D62A8EFD7D}"/>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4C4211BF-D9D2-4F97-BFA1-E430AE5DF533}"/>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820" name="直線コネクタ 819">
          <a:extLst>
            <a:ext uri="{FF2B5EF4-FFF2-40B4-BE49-F238E27FC236}">
              <a16:creationId xmlns:a16="http://schemas.microsoft.com/office/drawing/2014/main" id="{77519B72-D45A-49C6-9924-9A3142D1CFA5}"/>
            </a:ext>
          </a:extLst>
        </xdr:cNvPr>
        <xdr:cNvCxnSpPr/>
      </xdr:nvCxnSpPr>
      <xdr:spPr>
        <a:xfrm flipV="1">
          <a:off x="19509104" y="16739508"/>
          <a:ext cx="0" cy="154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821" name="【公民館】&#10;一人当たり面積最小値テキスト">
          <a:extLst>
            <a:ext uri="{FF2B5EF4-FFF2-40B4-BE49-F238E27FC236}">
              <a16:creationId xmlns:a16="http://schemas.microsoft.com/office/drawing/2014/main" id="{8B7899D8-3F5C-45F1-A53F-F6084D93A324}"/>
            </a:ext>
          </a:extLst>
        </xdr:cNvPr>
        <xdr:cNvSpPr txBox="1"/>
      </xdr:nvSpPr>
      <xdr:spPr>
        <a:xfrm>
          <a:off x="19547840" y="1828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822" name="直線コネクタ 821">
          <a:extLst>
            <a:ext uri="{FF2B5EF4-FFF2-40B4-BE49-F238E27FC236}">
              <a16:creationId xmlns:a16="http://schemas.microsoft.com/office/drawing/2014/main" id="{8874D7A8-27ED-4B0F-9800-DE6F94FDC026}"/>
            </a:ext>
          </a:extLst>
        </xdr:cNvPr>
        <xdr:cNvCxnSpPr/>
      </xdr:nvCxnSpPr>
      <xdr:spPr>
        <a:xfrm>
          <a:off x="19443700" y="182820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823" name="【公民館】&#10;一人当たり面積最大値テキスト">
          <a:extLst>
            <a:ext uri="{FF2B5EF4-FFF2-40B4-BE49-F238E27FC236}">
              <a16:creationId xmlns:a16="http://schemas.microsoft.com/office/drawing/2014/main" id="{A1AF909A-F714-49E1-851E-0F8EF4BB7799}"/>
            </a:ext>
          </a:extLst>
        </xdr:cNvPr>
        <xdr:cNvSpPr txBox="1"/>
      </xdr:nvSpPr>
      <xdr:spPr>
        <a:xfrm>
          <a:off x="19547840" y="1651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824" name="直線コネクタ 823">
          <a:extLst>
            <a:ext uri="{FF2B5EF4-FFF2-40B4-BE49-F238E27FC236}">
              <a16:creationId xmlns:a16="http://schemas.microsoft.com/office/drawing/2014/main" id="{4FBF8761-81C1-4A98-950F-9FE6FDF840FB}"/>
            </a:ext>
          </a:extLst>
        </xdr:cNvPr>
        <xdr:cNvCxnSpPr/>
      </xdr:nvCxnSpPr>
      <xdr:spPr>
        <a:xfrm>
          <a:off x="19443700" y="167395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69504</xdr:rowOff>
    </xdr:from>
    <xdr:ext cx="469744" cy="259045"/>
    <xdr:sp macro="" textlink="">
      <xdr:nvSpPr>
        <xdr:cNvPr id="825" name="【公民館】&#10;一人当たり面積平均値テキスト">
          <a:extLst>
            <a:ext uri="{FF2B5EF4-FFF2-40B4-BE49-F238E27FC236}">
              <a16:creationId xmlns:a16="http://schemas.microsoft.com/office/drawing/2014/main" id="{8213A6C5-2308-4C0B-8CCA-57B1AA33AF77}"/>
            </a:ext>
          </a:extLst>
        </xdr:cNvPr>
        <xdr:cNvSpPr txBox="1"/>
      </xdr:nvSpPr>
      <xdr:spPr>
        <a:xfrm>
          <a:off x="19547840" y="17839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826" name="フローチャート: 判断 825">
          <a:extLst>
            <a:ext uri="{FF2B5EF4-FFF2-40B4-BE49-F238E27FC236}">
              <a16:creationId xmlns:a16="http://schemas.microsoft.com/office/drawing/2014/main" id="{1BA35520-9218-4F3A-93CC-BCC472B4CDC2}"/>
            </a:ext>
          </a:extLst>
        </xdr:cNvPr>
        <xdr:cNvSpPr/>
      </xdr:nvSpPr>
      <xdr:spPr>
        <a:xfrm>
          <a:off x="19458940" y="1798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827" name="フローチャート: 判断 826">
          <a:extLst>
            <a:ext uri="{FF2B5EF4-FFF2-40B4-BE49-F238E27FC236}">
              <a16:creationId xmlns:a16="http://schemas.microsoft.com/office/drawing/2014/main" id="{11A5A650-8CAC-48B2-9800-E78A05DBAE5D}"/>
            </a:ext>
          </a:extLst>
        </xdr:cNvPr>
        <xdr:cNvSpPr/>
      </xdr:nvSpPr>
      <xdr:spPr>
        <a:xfrm>
          <a:off x="18735040" y="179841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828" name="フローチャート: 判断 827">
          <a:extLst>
            <a:ext uri="{FF2B5EF4-FFF2-40B4-BE49-F238E27FC236}">
              <a16:creationId xmlns:a16="http://schemas.microsoft.com/office/drawing/2014/main" id="{6F5AB000-0A47-491F-B1AD-9650AB259871}"/>
            </a:ext>
          </a:extLst>
        </xdr:cNvPr>
        <xdr:cNvSpPr/>
      </xdr:nvSpPr>
      <xdr:spPr>
        <a:xfrm>
          <a:off x="17937480" y="1797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829" name="フローチャート: 判断 828">
          <a:extLst>
            <a:ext uri="{FF2B5EF4-FFF2-40B4-BE49-F238E27FC236}">
              <a16:creationId xmlns:a16="http://schemas.microsoft.com/office/drawing/2014/main" id="{53836F85-49E4-47B6-A477-7B4BD19EBE51}"/>
            </a:ext>
          </a:extLst>
        </xdr:cNvPr>
        <xdr:cNvSpPr/>
      </xdr:nvSpPr>
      <xdr:spPr>
        <a:xfrm>
          <a:off x="17162780" y="1798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830" name="フローチャート: 判断 829">
          <a:extLst>
            <a:ext uri="{FF2B5EF4-FFF2-40B4-BE49-F238E27FC236}">
              <a16:creationId xmlns:a16="http://schemas.microsoft.com/office/drawing/2014/main" id="{C136781C-B06E-45CD-A264-09A1C6AB9329}"/>
            </a:ext>
          </a:extLst>
        </xdr:cNvPr>
        <xdr:cNvSpPr/>
      </xdr:nvSpPr>
      <xdr:spPr>
        <a:xfrm>
          <a:off x="16388080" y="180037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A1CE8945-75C0-473D-AFB9-2668217AD4A9}"/>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88ACD164-8D54-4681-BDFD-5D4901FC3FA5}"/>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3984B8B6-97D6-4C98-AB85-3BB96B6EB407}"/>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33D02724-6622-4ADB-BB26-24BF9DD002F3}"/>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F9830663-683B-435A-9B76-DA385941BAC6}"/>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107043</xdr:rowOff>
    </xdr:from>
    <xdr:to>
      <xdr:col>116</xdr:col>
      <xdr:colOff>114300</xdr:colOff>
      <xdr:row>109</xdr:row>
      <xdr:rowOff>37193</xdr:rowOff>
    </xdr:to>
    <xdr:sp macro="" textlink="">
      <xdr:nvSpPr>
        <xdr:cNvPr id="836" name="楕円 835">
          <a:extLst>
            <a:ext uri="{FF2B5EF4-FFF2-40B4-BE49-F238E27FC236}">
              <a16:creationId xmlns:a16="http://schemas.microsoft.com/office/drawing/2014/main" id="{1A43F12D-5FC3-43F0-AF73-8FBD2F949776}"/>
            </a:ext>
          </a:extLst>
        </xdr:cNvPr>
        <xdr:cNvSpPr/>
      </xdr:nvSpPr>
      <xdr:spPr>
        <a:xfrm>
          <a:off x="19458940" y="182121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21970</xdr:rowOff>
    </xdr:from>
    <xdr:ext cx="469744" cy="259045"/>
    <xdr:sp macro="" textlink="">
      <xdr:nvSpPr>
        <xdr:cNvPr id="837" name="【公民館】&#10;一人当たり面積該当値テキスト">
          <a:extLst>
            <a:ext uri="{FF2B5EF4-FFF2-40B4-BE49-F238E27FC236}">
              <a16:creationId xmlns:a16="http://schemas.microsoft.com/office/drawing/2014/main" id="{3058C96B-EFB1-4ADD-95EA-5FBA868001A0}"/>
            </a:ext>
          </a:extLst>
        </xdr:cNvPr>
        <xdr:cNvSpPr txBox="1"/>
      </xdr:nvSpPr>
      <xdr:spPr>
        <a:xfrm>
          <a:off x="19547840" y="18127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107043</xdr:rowOff>
    </xdr:from>
    <xdr:to>
      <xdr:col>112</xdr:col>
      <xdr:colOff>38100</xdr:colOff>
      <xdr:row>109</xdr:row>
      <xdr:rowOff>37193</xdr:rowOff>
    </xdr:to>
    <xdr:sp macro="" textlink="">
      <xdr:nvSpPr>
        <xdr:cNvPr id="838" name="楕円 837">
          <a:extLst>
            <a:ext uri="{FF2B5EF4-FFF2-40B4-BE49-F238E27FC236}">
              <a16:creationId xmlns:a16="http://schemas.microsoft.com/office/drawing/2014/main" id="{8074C403-6B3F-438D-9A1B-4406DA9F3F2C}"/>
            </a:ext>
          </a:extLst>
        </xdr:cNvPr>
        <xdr:cNvSpPr/>
      </xdr:nvSpPr>
      <xdr:spPr>
        <a:xfrm>
          <a:off x="18735040" y="182121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157843</xdr:rowOff>
    </xdr:from>
    <xdr:to>
      <xdr:col>116</xdr:col>
      <xdr:colOff>63500</xdr:colOff>
      <xdr:row>108</xdr:row>
      <xdr:rowOff>157843</xdr:rowOff>
    </xdr:to>
    <xdr:cxnSp macro="">
      <xdr:nvCxnSpPr>
        <xdr:cNvPr id="839" name="直線コネクタ 838">
          <a:extLst>
            <a:ext uri="{FF2B5EF4-FFF2-40B4-BE49-F238E27FC236}">
              <a16:creationId xmlns:a16="http://schemas.microsoft.com/office/drawing/2014/main" id="{5E07186C-46E3-4EEE-83F1-BDFD059D549A}"/>
            </a:ext>
          </a:extLst>
        </xdr:cNvPr>
        <xdr:cNvCxnSpPr/>
      </xdr:nvCxnSpPr>
      <xdr:spPr>
        <a:xfrm>
          <a:off x="18778220" y="18262963"/>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107043</xdr:rowOff>
    </xdr:from>
    <xdr:to>
      <xdr:col>107</xdr:col>
      <xdr:colOff>101600</xdr:colOff>
      <xdr:row>109</xdr:row>
      <xdr:rowOff>37193</xdr:rowOff>
    </xdr:to>
    <xdr:sp macro="" textlink="">
      <xdr:nvSpPr>
        <xdr:cNvPr id="840" name="楕円 839">
          <a:extLst>
            <a:ext uri="{FF2B5EF4-FFF2-40B4-BE49-F238E27FC236}">
              <a16:creationId xmlns:a16="http://schemas.microsoft.com/office/drawing/2014/main" id="{058B63C1-9706-4E29-858F-11C6E8E416E8}"/>
            </a:ext>
          </a:extLst>
        </xdr:cNvPr>
        <xdr:cNvSpPr/>
      </xdr:nvSpPr>
      <xdr:spPr>
        <a:xfrm>
          <a:off x="17937480" y="182121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157843</xdr:rowOff>
    </xdr:from>
    <xdr:to>
      <xdr:col>111</xdr:col>
      <xdr:colOff>177800</xdr:colOff>
      <xdr:row>108</xdr:row>
      <xdr:rowOff>157843</xdr:rowOff>
    </xdr:to>
    <xdr:cxnSp macro="">
      <xdr:nvCxnSpPr>
        <xdr:cNvPr id="841" name="直線コネクタ 840">
          <a:extLst>
            <a:ext uri="{FF2B5EF4-FFF2-40B4-BE49-F238E27FC236}">
              <a16:creationId xmlns:a16="http://schemas.microsoft.com/office/drawing/2014/main" id="{9643BBF8-80C0-4335-A5EA-98114564B6C9}"/>
            </a:ext>
          </a:extLst>
        </xdr:cNvPr>
        <xdr:cNvCxnSpPr/>
      </xdr:nvCxnSpPr>
      <xdr:spPr>
        <a:xfrm>
          <a:off x="17988280" y="1826296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103777</xdr:rowOff>
    </xdr:from>
    <xdr:to>
      <xdr:col>102</xdr:col>
      <xdr:colOff>165100</xdr:colOff>
      <xdr:row>109</xdr:row>
      <xdr:rowOff>33927</xdr:rowOff>
    </xdr:to>
    <xdr:sp macro="" textlink="">
      <xdr:nvSpPr>
        <xdr:cNvPr id="842" name="楕円 841">
          <a:extLst>
            <a:ext uri="{FF2B5EF4-FFF2-40B4-BE49-F238E27FC236}">
              <a16:creationId xmlns:a16="http://schemas.microsoft.com/office/drawing/2014/main" id="{632F0742-DC5D-486A-9AE6-F4D42678F81F}"/>
            </a:ext>
          </a:extLst>
        </xdr:cNvPr>
        <xdr:cNvSpPr/>
      </xdr:nvSpPr>
      <xdr:spPr>
        <a:xfrm>
          <a:off x="17162780" y="182088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154577</xdr:rowOff>
    </xdr:from>
    <xdr:to>
      <xdr:col>107</xdr:col>
      <xdr:colOff>50800</xdr:colOff>
      <xdr:row>108</xdr:row>
      <xdr:rowOff>157843</xdr:rowOff>
    </xdr:to>
    <xdr:cxnSp macro="">
      <xdr:nvCxnSpPr>
        <xdr:cNvPr id="843" name="直線コネクタ 842">
          <a:extLst>
            <a:ext uri="{FF2B5EF4-FFF2-40B4-BE49-F238E27FC236}">
              <a16:creationId xmlns:a16="http://schemas.microsoft.com/office/drawing/2014/main" id="{CC34DD0B-736D-419A-8A6F-CE7F32C3C364}"/>
            </a:ext>
          </a:extLst>
        </xdr:cNvPr>
        <xdr:cNvCxnSpPr/>
      </xdr:nvCxnSpPr>
      <xdr:spPr>
        <a:xfrm>
          <a:off x="17213580" y="18259697"/>
          <a:ext cx="7747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103777</xdr:rowOff>
    </xdr:from>
    <xdr:to>
      <xdr:col>98</xdr:col>
      <xdr:colOff>38100</xdr:colOff>
      <xdr:row>109</xdr:row>
      <xdr:rowOff>33927</xdr:rowOff>
    </xdr:to>
    <xdr:sp macro="" textlink="">
      <xdr:nvSpPr>
        <xdr:cNvPr id="844" name="楕円 843">
          <a:extLst>
            <a:ext uri="{FF2B5EF4-FFF2-40B4-BE49-F238E27FC236}">
              <a16:creationId xmlns:a16="http://schemas.microsoft.com/office/drawing/2014/main" id="{437E7D33-7461-412B-B0A1-AE4C542968A0}"/>
            </a:ext>
          </a:extLst>
        </xdr:cNvPr>
        <xdr:cNvSpPr/>
      </xdr:nvSpPr>
      <xdr:spPr>
        <a:xfrm>
          <a:off x="16388080" y="182088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154577</xdr:rowOff>
    </xdr:from>
    <xdr:to>
      <xdr:col>102</xdr:col>
      <xdr:colOff>114300</xdr:colOff>
      <xdr:row>108</xdr:row>
      <xdr:rowOff>154577</xdr:rowOff>
    </xdr:to>
    <xdr:cxnSp macro="">
      <xdr:nvCxnSpPr>
        <xdr:cNvPr id="845" name="直線コネクタ 844">
          <a:extLst>
            <a:ext uri="{FF2B5EF4-FFF2-40B4-BE49-F238E27FC236}">
              <a16:creationId xmlns:a16="http://schemas.microsoft.com/office/drawing/2014/main" id="{B721A8BF-81D3-4CEE-8DA9-72467EB5EEFD}"/>
            </a:ext>
          </a:extLst>
        </xdr:cNvPr>
        <xdr:cNvCxnSpPr/>
      </xdr:nvCxnSpPr>
      <xdr:spPr>
        <a:xfrm>
          <a:off x="16431260" y="18259697"/>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164754</xdr:rowOff>
    </xdr:from>
    <xdr:ext cx="469744" cy="259045"/>
    <xdr:sp macro="" textlink="">
      <xdr:nvSpPr>
        <xdr:cNvPr id="846" name="n_1aveValue【公民館】&#10;一人当たり面積">
          <a:extLst>
            <a:ext uri="{FF2B5EF4-FFF2-40B4-BE49-F238E27FC236}">
              <a16:creationId xmlns:a16="http://schemas.microsoft.com/office/drawing/2014/main" id="{E891D22C-87A5-4CB0-B630-10EE2C7DB578}"/>
            </a:ext>
          </a:extLst>
        </xdr:cNvPr>
        <xdr:cNvSpPr txBox="1"/>
      </xdr:nvSpPr>
      <xdr:spPr>
        <a:xfrm>
          <a:off x="18561127" y="1776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158222</xdr:rowOff>
    </xdr:from>
    <xdr:ext cx="469744" cy="259045"/>
    <xdr:sp macro="" textlink="">
      <xdr:nvSpPr>
        <xdr:cNvPr id="847" name="n_2aveValue【公民館】&#10;一人当たり面積">
          <a:extLst>
            <a:ext uri="{FF2B5EF4-FFF2-40B4-BE49-F238E27FC236}">
              <a16:creationId xmlns:a16="http://schemas.microsoft.com/office/drawing/2014/main" id="{305305AC-9CB4-4C05-B58B-F79926C419A5}"/>
            </a:ext>
          </a:extLst>
        </xdr:cNvPr>
        <xdr:cNvSpPr txBox="1"/>
      </xdr:nvSpPr>
      <xdr:spPr>
        <a:xfrm>
          <a:off x="17776267" y="177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164754</xdr:rowOff>
    </xdr:from>
    <xdr:ext cx="469744" cy="259045"/>
    <xdr:sp macro="" textlink="">
      <xdr:nvSpPr>
        <xdr:cNvPr id="848" name="n_3aveValue【公民館】&#10;一人当たり面積">
          <a:extLst>
            <a:ext uri="{FF2B5EF4-FFF2-40B4-BE49-F238E27FC236}">
              <a16:creationId xmlns:a16="http://schemas.microsoft.com/office/drawing/2014/main" id="{440FA4ED-312D-46AA-A6B1-EFEF7058F9CB}"/>
            </a:ext>
          </a:extLst>
        </xdr:cNvPr>
        <xdr:cNvSpPr txBox="1"/>
      </xdr:nvSpPr>
      <xdr:spPr>
        <a:xfrm>
          <a:off x="17001567" y="1776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12898</xdr:rowOff>
    </xdr:from>
    <xdr:ext cx="469744" cy="259045"/>
    <xdr:sp macro="" textlink="">
      <xdr:nvSpPr>
        <xdr:cNvPr id="849" name="n_4aveValue【公民館】&#10;一人当たり面積">
          <a:extLst>
            <a:ext uri="{FF2B5EF4-FFF2-40B4-BE49-F238E27FC236}">
              <a16:creationId xmlns:a16="http://schemas.microsoft.com/office/drawing/2014/main" id="{539B55A1-23B9-4ECC-812F-816405B21A2A}"/>
            </a:ext>
          </a:extLst>
        </xdr:cNvPr>
        <xdr:cNvSpPr txBox="1"/>
      </xdr:nvSpPr>
      <xdr:spPr>
        <a:xfrm>
          <a:off x="16226867" y="1778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28320</xdr:rowOff>
    </xdr:from>
    <xdr:ext cx="469744" cy="259045"/>
    <xdr:sp macro="" textlink="">
      <xdr:nvSpPr>
        <xdr:cNvPr id="850" name="n_1mainValue【公民館】&#10;一人当たり面積">
          <a:extLst>
            <a:ext uri="{FF2B5EF4-FFF2-40B4-BE49-F238E27FC236}">
              <a16:creationId xmlns:a16="http://schemas.microsoft.com/office/drawing/2014/main" id="{DE93D974-AC80-485B-8CC4-A5F99B05C13A}"/>
            </a:ext>
          </a:extLst>
        </xdr:cNvPr>
        <xdr:cNvSpPr txBox="1"/>
      </xdr:nvSpPr>
      <xdr:spPr>
        <a:xfrm>
          <a:off x="18561127" y="1830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28320</xdr:rowOff>
    </xdr:from>
    <xdr:ext cx="469744" cy="259045"/>
    <xdr:sp macro="" textlink="">
      <xdr:nvSpPr>
        <xdr:cNvPr id="851" name="n_2mainValue【公民館】&#10;一人当たり面積">
          <a:extLst>
            <a:ext uri="{FF2B5EF4-FFF2-40B4-BE49-F238E27FC236}">
              <a16:creationId xmlns:a16="http://schemas.microsoft.com/office/drawing/2014/main" id="{C344EE49-764E-4CB3-80A4-5E0D17DA9297}"/>
            </a:ext>
          </a:extLst>
        </xdr:cNvPr>
        <xdr:cNvSpPr txBox="1"/>
      </xdr:nvSpPr>
      <xdr:spPr>
        <a:xfrm>
          <a:off x="17776267" y="1830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25054</xdr:rowOff>
    </xdr:from>
    <xdr:ext cx="469744" cy="259045"/>
    <xdr:sp macro="" textlink="">
      <xdr:nvSpPr>
        <xdr:cNvPr id="852" name="n_3mainValue【公民館】&#10;一人当たり面積">
          <a:extLst>
            <a:ext uri="{FF2B5EF4-FFF2-40B4-BE49-F238E27FC236}">
              <a16:creationId xmlns:a16="http://schemas.microsoft.com/office/drawing/2014/main" id="{B89200FC-802A-4B95-9085-8D5ECC0A9537}"/>
            </a:ext>
          </a:extLst>
        </xdr:cNvPr>
        <xdr:cNvSpPr txBox="1"/>
      </xdr:nvSpPr>
      <xdr:spPr>
        <a:xfrm>
          <a:off x="17001567" y="1829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25054</xdr:rowOff>
    </xdr:from>
    <xdr:ext cx="469744" cy="259045"/>
    <xdr:sp macro="" textlink="">
      <xdr:nvSpPr>
        <xdr:cNvPr id="853" name="n_4mainValue【公民館】&#10;一人当たり面積">
          <a:extLst>
            <a:ext uri="{FF2B5EF4-FFF2-40B4-BE49-F238E27FC236}">
              <a16:creationId xmlns:a16="http://schemas.microsoft.com/office/drawing/2014/main" id="{9AC8C1BC-EBA1-45F9-902A-450788E166AF}"/>
            </a:ext>
          </a:extLst>
        </xdr:cNvPr>
        <xdr:cNvSpPr txBox="1"/>
      </xdr:nvSpPr>
      <xdr:spPr>
        <a:xfrm>
          <a:off x="16226867" y="1829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F8EEE900-5AFF-400E-853F-5479C0B8B85C}"/>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FE49ED66-EC9B-4382-A0D4-DFF0481DE17D}"/>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88F1454C-A1C5-48D4-9117-0B35D1900DAD}"/>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の減価償却率が突出していますが、本市の市営住宅は施設更新を実施しない方針としていることから、入居者不在になった建物から順に用途廃止して除却を進めており、最終的には全て除却対象となります。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についても減価償却率は高いですが、施設数が少なく利用率も総じて低いため、更新のあり方に検討が必要です。</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については、各年度毎の予算に応じて工事等を実施していますが、金額の大きさや工期の問題等から一度に実施することができないため、減価償却率は高いままとなっています。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AB06349-F018-453A-8317-04A0B666D08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836085C-42E3-4682-8A85-85DFDBC92C3B}"/>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1058208-FD5C-4DF6-82F6-5A7F64D1304D}"/>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0A631EE-DB99-41DD-881C-7138844AB3F3}"/>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京都府城陽市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F92E187-F266-433D-AFA1-AE5BFC4CCE7C}"/>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2735FB4-7641-4A9A-BD43-28D782D824E9}"/>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559A063-C087-4CA3-9233-8254D4550BBA}"/>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C6EA04F-B5BE-4035-8DA8-6F1BFC5079EC}"/>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8C70442-C2E5-4CED-9261-D83F72486D6B}"/>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F2F3EC9-B6F3-43AA-B557-AB59D52C54A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75,274
74,551
32.71
34,275,009
33,897,570
74,771
16,714,271
40,879,738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9B3188A-48C8-467B-8380-C51684ECDD2F}"/>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C370568-A9B8-4597-A234-FBB70F565571}"/>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708F92C-3703-47E0-9A6D-F929A33F66EA}"/>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CB2F2B8-3ECA-442E-B314-98719D148AA9}"/>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14E564F-01A7-4225-8E7D-DDA42945B562}"/>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11CFCC4-303E-405B-8F38-BEFC040C2649}"/>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6DEB1CA-B84D-44A1-9580-EED065211A43}"/>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18E7704-98C7-45CE-BADD-C89DCC63F93B}"/>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A827AF0-1C3A-4347-8632-37CE99F888A6}"/>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5386DA2-8CAE-4252-B047-9FEB511D5761}"/>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233DC9D-1397-4B90-8AB8-4636D4424A58}"/>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FE48F3D-5706-4921-9FE8-DB408A16B6E7}"/>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9B1F05B-C5EB-4F75-8513-32481F24EDD3}"/>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D178885-D9E4-484F-A0B2-B7756D69C263}"/>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97E64AB-040B-4227-AA7D-A92D899BAA9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E99D3D9-5BE2-4AB9-844C-AFB742F3DB37}"/>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7DC8E9C-B253-4929-A1D6-869298A7A042}"/>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AACCC54-D39A-429A-AEB3-437766117474}"/>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C72A4C2-3F7D-465A-9EAF-63C3C69C24AD}"/>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2393251-500C-4C26-A31E-9507CF18D347}"/>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2E51381-72BA-4455-BBAF-1E36403FD114}"/>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D6CA071-5C33-4E5F-88D5-EF3F6A9B1122}"/>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1078725-1E71-458D-B70D-6E59E8DFE641}"/>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6CD9774-7663-49EE-9797-419876FCBD01}"/>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DA95964-A342-4512-8B27-F66439D64D11}"/>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63653BF-97E6-43A3-8148-B5C6364DB32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6A22671-B431-4F8C-8C65-1DE0928999E1}"/>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F4C5D56-9746-4D0F-8C04-B9B303B5EAC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DE01A53-26FC-4D6F-8B86-770C44DC6855}"/>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7E5E3C1-B166-4931-A869-A24A09E0E6CB}"/>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5B010EE-1B14-454E-A012-BAC13AE88001}"/>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CD8AFCD-8510-44E4-ADCB-8FFA95AB2B41}"/>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4AD5277-FF49-4AAB-B865-651DC1DAEE76}"/>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5986E90-F33A-4649-B308-80AE5B51DD7D}"/>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DB243FA-42FD-4C3D-B884-E5B6FB608495}"/>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F6A562F-244C-4A3B-855C-EB4FB676CDE5}"/>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85D5D2F-D31A-4BA7-84B6-39B255B021CF}"/>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3738C31-2001-4A88-9F4B-38B04D703E44}"/>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A4CBBDC-3366-4D2F-A16F-5C1A222351DB}"/>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ECBC8B3-1939-4029-BA3F-5D257AE6770C}"/>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1BCC2A4-F399-4487-98A5-89D745DA8A6C}"/>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E757558-228A-465A-88D2-F2DB2D57DF24}"/>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1E476F9-E594-4745-B445-E4AA9EE23DAC}"/>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BE0BDF8-61F5-4806-A7A1-FEF0FE3257A7}"/>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1F997CB-E043-4283-9A40-F00FC8279DEA}"/>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40B7370A-D00A-499B-9D6E-2386F976CB5F}"/>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5B442CCE-FDD5-4737-B200-07FBFE20A342}"/>
            </a:ext>
          </a:extLst>
        </xdr:cNvPr>
        <xdr:cNvCxnSpPr/>
      </xdr:nvCxnSpPr>
      <xdr:spPr>
        <a:xfrm flipV="1">
          <a:off x="4086225" y="555117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38FC0F63-A762-49D5-AE7E-CA0F1C821434}"/>
            </a:ext>
          </a:extLst>
        </xdr:cNvPr>
        <xdr:cNvSpPr txBox="1"/>
      </xdr:nvSpPr>
      <xdr:spPr>
        <a:xfrm>
          <a:off x="412496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EF053BAD-9817-4E23-937A-37F8A66878D9}"/>
            </a:ext>
          </a:extLst>
        </xdr:cNvPr>
        <xdr:cNvCxnSpPr/>
      </xdr:nvCxnSpPr>
      <xdr:spPr>
        <a:xfrm>
          <a:off x="4020820" y="71056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69C925C2-C398-4F8F-94D5-9956F5FC270F}"/>
            </a:ext>
          </a:extLst>
        </xdr:cNvPr>
        <xdr:cNvSpPr txBox="1"/>
      </xdr:nvSpPr>
      <xdr:spPr>
        <a:xfrm>
          <a:off x="4124960" y="53340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CA880906-63B2-4051-B224-75A1FA60E76B}"/>
            </a:ext>
          </a:extLst>
        </xdr:cNvPr>
        <xdr:cNvCxnSpPr/>
      </xdr:nvCxnSpPr>
      <xdr:spPr>
        <a:xfrm>
          <a:off x="4020820" y="5551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21788</xdr:rowOff>
    </xdr:from>
    <xdr:ext cx="405111" cy="259045"/>
    <xdr:sp macro="" textlink="">
      <xdr:nvSpPr>
        <xdr:cNvPr id="63" name="【図書館】&#10;有形固定資産減価償却率平均値テキスト">
          <a:extLst>
            <a:ext uri="{FF2B5EF4-FFF2-40B4-BE49-F238E27FC236}">
              <a16:creationId xmlns:a16="http://schemas.microsoft.com/office/drawing/2014/main" id="{F8A43B31-600F-44F2-83AD-AB7ABF0CD1BE}"/>
            </a:ext>
          </a:extLst>
        </xdr:cNvPr>
        <xdr:cNvSpPr txBox="1"/>
      </xdr:nvSpPr>
      <xdr:spPr>
        <a:xfrm>
          <a:off x="4124960" y="6224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id="{1480210F-45A0-4A89-8EDA-1E4C86432248}"/>
            </a:ext>
          </a:extLst>
        </xdr:cNvPr>
        <xdr:cNvSpPr/>
      </xdr:nvSpPr>
      <xdr:spPr>
        <a:xfrm>
          <a:off x="4036060" y="624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a:extLst>
            <a:ext uri="{FF2B5EF4-FFF2-40B4-BE49-F238E27FC236}">
              <a16:creationId xmlns:a16="http://schemas.microsoft.com/office/drawing/2014/main" id="{B0C70F0B-714E-4D93-93EB-0803C0CF985B}"/>
            </a:ext>
          </a:extLst>
        </xdr:cNvPr>
        <xdr:cNvSpPr/>
      </xdr:nvSpPr>
      <xdr:spPr>
        <a:xfrm>
          <a:off x="3312160" y="62591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a:extLst>
            <a:ext uri="{FF2B5EF4-FFF2-40B4-BE49-F238E27FC236}">
              <a16:creationId xmlns:a16="http://schemas.microsoft.com/office/drawing/2014/main" id="{34A1493D-07B6-4FE0-8B63-D5F5772645F4}"/>
            </a:ext>
          </a:extLst>
        </xdr:cNvPr>
        <xdr:cNvSpPr/>
      </xdr:nvSpPr>
      <xdr:spPr>
        <a:xfrm>
          <a:off x="2514600" y="62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CE027248-9499-4E29-BC6A-D5E1D893E3A3}"/>
            </a:ext>
          </a:extLst>
        </xdr:cNvPr>
        <xdr:cNvSpPr/>
      </xdr:nvSpPr>
      <xdr:spPr>
        <a:xfrm>
          <a:off x="1739900" y="6197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a:extLst>
            <a:ext uri="{FF2B5EF4-FFF2-40B4-BE49-F238E27FC236}">
              <a16:creationId xmlns:a16="http://schemas.microsoft.com/office/drawing/2014/main" id="{DAE6A0B0-C366-4537-AB3E-8F3E6B70F76C}"/>
            </a:ext>
          </a:extLst>
        </xdr:cNvPr>
        <xdr:cNvSpPr/>
      </xdr:nvSpPr>
      <xdr:spPr>
        <a:xfrm>
          <a:off x="965200" y="61812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FDFBD7A-C440-435A-82B4-B4B7B8556E8E}"/>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3BE82D5-9D64-4BDF-97CF-B4C98ED9CD04}"/>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0EB847B-2D3F-4912-9CFA-0D1D0C29BA8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9841A99-3E36-49BB-865D-173301309185}"/>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BB5FCA96-75FE-4FE0-A2F8-9EC1191D6AA4}"/>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82550</xdr:rowOff>
    </xdr:from>
    <xdr:to>
      <xdr:col>24</xdr:col>
      <xdr:colOff>114300</xdr:colOff>
      <xdr:row>34</xdr:row>
      <xdr:rowOff>12700</xdr:rowOff>
    </xdr:to>
    <xdr:sp macro="" textlink="">
      <xdr:nvSpPr>
        <xdr:cNvPr id="74" name="楕円 73">
          <a:extLst>
            <a:ext uri="{FF2B5EF4-FFF2-40B4-BE49-F238E27FC236}">
              <a16:creationId xmlns:a16="http://schemas.microsoft.com/office/drawing/2014/main" id="{C6D5049A-0254-417F-8FDE-32DE1666104C}"/>
            </a:ext>
          </a:extLst>
        </xdr:cNvPr>
        <xdr:cNvSpPr/>
      </xdr:nvSpPr>
      <xdr:spPr>
        <a:xfrm>
          <a:off x="4036060" y="5614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168927</xdr:rowOff>
    </xdr:from>
    <xdr:ext cx="340478" cy="259045"/>
    <xdr:sp macro="" textlink="">
      <xdr:nvSpPr>
        <xdr:cNvPr id="75" name="【図書館】&#10;有形固定資産減価償却率該当値テキスト">
          <a:extLst>
            <a:ext uri="{FF2B5EF4-FFF2-40B4-BE49-F238E27FC236}">
              <a16:creationId xmlns:a16="http://schemas.microsoft.com/office/drawing/2014/main" id="{E67AF69D-3EB2-44E6-BC00-9F965154F0B0}"/>
            </a:ext>
          </a:extLst>
        </xdr:cNvPr>
        <xdr:cNvSpPr txBox="1"/>
      </xdr:nvSpPr>
      <xdr:spPr>
        <a:xfrm>
          <a:off x="4124960" y="55334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49893</xdr:rowOff>
    </xdr:from>
    <xdr:to>
      <xdr:col>20</xdr:col>
      <xdr:colOff>38100</xdr:colOff>
      <xdr:row>33</xdr:row>
      <xdr:rowOff>151493</xdr:rowOff>
    </xdr:to>
    <xdr:sp macro="" textlink="">
      <xdr:nvSpPr>
        <xdr:cNvPr id="76" name="楕円 75">
          <a:extLst>
            <a:ext uri="{FF2B5EF4-FFF2-40B4-BE49-F238E27FC236}">
              <a16:creationId xmlns:a16="http://schemas.microsoft.com/office/drawing/2014/main" id="{9D2ED396-1953-4C51-8CBF-AD0BD7064C2F}"/>
            </a:ext>
          </a:extLst>
        </xdr:cNvPr>
        <xdr:cNvSpPr/>
      </xdr:nvSpPr>
      <xdr:spPr>
        <a:xfrm>
          <a:off x="3312160" y="558201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100693</xdr:rowOff>
    </xdr:from>
    <xdr:to>
      <xdr:col>24</xdr:col>
      <xdr:colOff>63500</xdr:colOff>
      <xdr:row>33</xdr:row>
      <xdr:rowOff>133350</xdr:rowOff>
    </xdr:to>
    <xdr:cxnSp macro="">
      <xdr:nvCxnSpPr>
        <xdr:cNvPr id="77" name="直線コネクタ 76">
          <a:extLst>
            <a:ext uri="{FF2B5EF4-FFF2-40B4-BE49-F238E27FC236}">
              <a16:creationId xmlns:a16="http://schemas.microsoft.com/office/drawing/2014/main" id="{7978E803-C360-4BFE-8E34-3B9B0812E7A0}"/>
            </a:ext>
          </a:extLst>
        </xdr:cNvPr>
        <xdr:cNvCxnSpPr/>
      </xdr:nvCxnSpPr>
      <xdr:spPr>
        <a:xfrm>
          <a:off x="3355340" y="5632813"/>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17236</xdr:rowOff>
    </xdr:from>
    <xdr:to>
      <xdr:col>15</xdr:col>
      <xdr:colOff>101600</xdr:colOff>
      <xdr:row>33</xdr:row>
      <xdr:rowOff>118836</xdr:rowOff>
    </xdr:to>
    <xdr:sp macro="" textlink="">
      <xdr:nvSpPr>
        <xdr:cNvPr id="78" name="楕円 77">
          <a:extLst>
            <a:ext uri="{FF2B5EF4-FFF2-40B4-BE49-F238E27FC236}">
              <a16:creationId xmlns:a16="http://schemas.microsoft.com/office/drawing/2014/main" id="{F38D16BC-9ADA-44DA-B78C-54EE32C0D8FA}"/>
            </a:ext>
          </a:extLst>
        </xdr:cNvPr>
        <xdr:cNvSpPr/>
      </xdr:nvSpPr>
      <xdr:spPr>
        <a:xfrm>
          <a:off x="2514600" y="554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68036</xdr:rowOff>
    </xdr:from>
    <xdr:to>
      <xdr:col>19</xdr:col>
      <xdr:colOff>177800</xdr:colOff>
      <xdr:row>33</xdr:row>
      <xdr:rowOff>100693</xdr:rowOff>
    </xdr:to>
    <xdr:cxnSp macro="">
      <xdr:nvCxnSpPr>
        <xdr:cNvPr id="79" name="直線コネクタ 78">
          <a:extLst>
            <a:ext uri="{FF2B5EF4-FFF2-40B4-BE49-F238E27FC236}">
              <a16:creationId xmlns:a16="http://schemas.microsoft.com/office/drawing/2014/main" id="{1B34F8E3-AA25-410F-A311-DE45C0F09EBD}"/>
            </a:ext>
          </a:extLst>
        </xdr:cNvPr>
        <xdr:cNvCxnSpPr/>
      </xdr:nvCxnSpPr>
      <xdr:spPr>
        <a:xfrm>
          <a:off x="2565400" y="5600156"/>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156028</xdr:rowOff>
    </xdr:from>
    <xdr:to>
      <xdr:col>10</xdr:col>
      <xdr:colOff>165100</xdr:colOff>
      <xdr:row>33</xdr:row>
      <xdr:rowOff>86178</xdr:rowOff>
    </xdr:to>
    <xdr:sp macro="" textlink="">
      <xdr:nvSpPr>
        <xdr:cNvPr id="80" name="楕円 79">
          <a:extLst>
            <a:ext uri="{FF2B5EF4-FFF2-40B4-BE49-F238E27FC236}">
              <a16:creationId xmlns:a16="http://schemas.microsoft.com/office/drawing/2014/main" id="{9E47E52A-D87E-4C12-ABFD-E8AA488783D2}"/>
            </a:ext>
          </a:extLst>
        </xdr:cNvPr>
        <xdr:cNvSpPr/>
      </xdr:nvSpPr>
      <xdr:spPr>
        <a:xfrm>
          <a:off x="1739900" y="55205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35378</xdr:rowOff>
    </xdr:from>
    <xdr:to>
      <xdr:col>15</xdr:col>
      <xdr:colOff>50800</xdr:colOff>
      <xdr:row>33</xdr:row>
      <xdr:rowOff>68036</xdr:rowOff>
    </xdr:to>
    <xdr:cxnSp macro="">
      <xdr:nvCxnSpPr>
        <xdr:cNvPr id="81" name="直線コネクタ 80">
          <a:extLst>
            <a:ext uri="{FF2B5EF4-FFF2-40B4-BE49-F238E27FC236}">
              <a16:creationId xmlns:a16="http://schemas.microsoft.com/office/drawing/2014/main" id="{B03FAC72-B455-45E6-97B0-1CECA27DB731}"/>
            </a:ext>
          </a:extLst>
        </xdr:cNvPr>
        <xdr:cNvCxnSpPr/>
      </xdr:nvCxnSpPr>
      <xdr:spPr>
        <a:xfrm>
          <a:off x="1790700" y="5567498"/>
          <a:ext cx="7747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123372</xdr:rowOff>
    </xdr:from>
    <xdr:to>
      <xdr:col>6</xdr:col>
      <xdr:colOff>38100</xdr:colOff>
      <xdr:row>33</xdr:row>
      <xdr:rowOff>53522</xdr:rowOff>
    </xdr:to>
    <xdr:sp macro="" textlink="">
      <xdr:nvSpPr>
        <xdr:cNvPr id="82" name="楕円 81">
          <a:extLst>
            <a:ext uri="{FF2B5EF4-FFF2-40B4-BE49-F238E27FC236}">
              <a16:creationId xmlns:a16="http://schemas.microsoft.com/office/drawing/2014/main" id="{BF9D9089-FF1A-41B5-868A-ABFDC6ABB2FB}"/>
            </a:ext>
          </a:extLst>
        </xdr:cNvPr>
        <xdr:cNvSpPr/>
      </xdr:nvSpPr>
      <xdr:spPr>
        <a:xfrm>
          <a:off x="965200" y="54878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2722</xdr:rowOff>
    </xdr:from>
    <xdr:to>
      <xdr:col>10</xdr:col>
      <xdr:colOff>114300</xdr:colOff>
      <xdr:row>33</xdr:row>
      <xdr:rowOff>35378</xdr:rowOff>
    </xdr:to>
    <xdr:cxnSp macro="">
      <xdr:nvCxnSpPr>
        <xdr:cNvPr id="83" name="直線コネクタ 82">
          <a:extLst>
            <a:ext uri="{FF2B5EF4-FFF2-40B4-BE49-F238E27FC236}">
              <a16:creationId xmlns:a16="http://schemas.microsoft.com/office/drawing/2014/main" id="{0AF5E361-2874-49CE-85C2-DFB02B985053}"/>
            </a:ext>
          </a:extLst>
        </xdr:cNvPr>
        <xdr:cNvCxnSpPr/>
      </xdr:nvCxnSpPr>
      <xdr:spPr>
        <a:xfrm>
          <a:off x="1008380" y="5534842"/>
          <a:ext cx="78232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149151</xdr:rowOff>
    </xdr:from>
    <xdr:ext cx="405111" cy="259045"/>
    <xdr:sp macro="" textlink="">
      <xdr:nvSpPr>
        <xdr:cNvPr id="84" name="n_1aveValue【図書館】&#10;有形固定資産減価償却率">
          <a:extLst>
            <a:ext uri="{FF2B5EF4-FFF2-40B4-BE49-F238E27FC236}">
              <a16:creationId xmlns:a16="http://schemas.microsoft.com/office/drawing/2014/main" id="{529CB03D-75A4-4CAF-B847-AA2DC1AECA00}"/>
            </a:ext>
          </a:extLst>
        </xdr:cNvPr>
        <xdr:cNvSpPr txBox="1"/>
      </xdr:nvSpPr>
      <xdr:spPr>
        <a:xfrm>
          <a:off x="3170564" y="6351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119760</xdr:rowOff>
    </xdr:from>
    <xdr:ext cx="405111" cy="259045"/>
    <xdr:sp macro="" textlink="">
      <xdr:nvSpPr>
        <xdr:cNvPr id="85" name="n_2aveValue【図書館】&#10;有形固定資産減価償却率">
          <a:extLst>
            <a:ext uri="{FF2B5EF4-FFF2-40B4-BE49-F238E27FC236}">
              <a16:creationId xmlns:a16="http://schemas.microsoft.com/office/drawing/2014/main" id="{1B9A3732-D40B-4D30-8DA8-EA4ADAF80C1D}"/>
            </a:ext>
          </a:extLst>
        </xdr:cNvPr>
        <xdr:cNvSpPr txBox="1"/>
      </xdr:nvSpPr>
      <xdr:spPr>
        <a:xfrm>
          <a:off x="2385704" y="632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83837</xdr:rowOff>
    </xdr:from>
    <xdr:ext cx="405111" cy="259045"/>
    <xdr:sp macro="" textlink="">
      <xdr:nvSpPr>
        <xdr:cNvPr id="86" name="n_3aveValue【図書館】&#10;有形固定資産減価償却率">
          <a:extLst>
            <a:ext uri="{FF2B5EF4-FFF2-40B4-BE49-F238E27FC236}">
              <a16:creationId xmlns:a16="http://schemas.microsoft.com/office/drawing/2014/main" id="{8AE25B79-4AD3-40EE-BC43-C5174BC59601}"/>
            </a:ext>
          </a:extLst>
        </xdr:cNvPr>
        <xdr:cNvSpPr txBox="1"/>
      </xdr:nvSpPr>
      <xdr:spPr>
        <a:xfrm>
          <a:off x="1611004" y="628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67508</xdr:rowOff>
    </xdr:from>
    <xdr:ext cx="405111" cy="259045"/>
    <xdr:sp macro="" textlink="">
      <xdr:nvSpPr>
        <xdr:cNvPr id="87" name="n_4aveValue【図書館】&#10;有形固定資産減価償却率">
          <a:extLst>
            <a:ext uri="{FF2B5EF4-FFF2-40B4-BE49-F238E27FC236}">
              <a16:creationId xmlns:a16="http://schemas.microsoft.com/office/drawing/2014/main" id="{C1F202CE-DBDE-42C0-8CE0-57349E632F0A}"/>
            </a:ext>
          </a:extLst>
        </xdr:cNvPr>
        <xdr:cNvSpPr txBox="1"/>
      </xdr:nvSpPr>
      <xdr:spPr>
        <a:xfrm>
          <a:off x="836304" y="6270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31</xdr:row>
      <xdr:rowOff>168020</xdr:rowOff>
    </xdr:from>
    <xdr:ext cx="340478" cy="259045"/>
    <xdr:sp macro="" textlink="">
      <xdr:nvSpPr>
        <xdr:cNvPr id="88" name="n_1mainValue【図書館】&#10;有形固定資産減価償却率">
          <a:extLst>
            <a:ext uri="{FF2B5EF4-FFF2-40B4-BE49-F238E27FC236}">
              <a16:creationId xmlns:a16="http://schemas.microsoft.com/office/drawing/2014/main" id="{D83BCCC2-1CFE-4ECB-BCB3-BB27E6EDF6D5}"/>
            </a:ext>
          </a:extLst>
        </xdr:cNvPr>
        <xdr:cNvSpPr txBox="1"/>
      </xdr:nvSpPr>
      <xdr:spPr>
        <a:xfrm>
          <a:off x="3187641" y="53648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135363</xdr:rowOff>
    </xdr:from>
    <xdr:ext cx="340478" cy="259045"/>
    <xdr:sp macro="" textlink="">
      <xdr:nvSpPr>
        <xdr:cNvPr id="89" name="n_2mainValue【図書館】&#10;有形固定資産減価償却率">
          <a:extLst>
            <a:ext uri="{FF2B5EF4-FFF2-40B4-BE49-F238E27FC236}">
              <a16:creationId xmlns:a16="http://schemas.microsoft.com/office/drawing/2014/main" id="{FB348DC7-74DE-474B-A07C-77BDC320F429}"/>
            </a:ext>
          </a:extLst>
        </xdr:cNvPr>
        <xdr:cNvSpPr txBox="1"/>
      </xdr:nvSpPr>
      <xdr:spPr>
        <a:xfrm>
          <a:off x="2418021" y="53322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102705</xdr:rowOff>
    </xdr:from>
    <xdr:ext cx="340478" cy="259045"/>
    <xdr:sp macro="" textlink="">
      <xdr:nvSpPr>
        <xdr:cNvPr id="90" name="n_3mainValue【図書館】&#10;有形固定資産減価償却率">
          <a:extLst>
            <a:ext uri="{FF2B5EF4-FFF2-40B4-BE49-F238E27FC236}">
              <a16:creationId xmlns:a16="http://schemas.microsoft.com/office/drawing/2014/main" id="{67AFEF99-0C31-4B98-BBAB-6CBF8B15DA02}"/>
            </a:ext>
          </a:extLst>
        </xdr:cNvPr>
        <xdr:cNvSpPr txBox="1"/>
      </xdr:nvSpPr>
      <xdr:spPr>
        <a:xfrm>
          <a:off x="1643321" y="52995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70049</xdr:rowOff>
    </xdr:from>
    <xdr:ext cx="340478" cy="259045"/>
    <xdr:sp macro="" textlink="">
      <xdr:nvSpPr>
        <xdr:cNvPr id="91" name="n_4mainValue【図書館】&#10;有形固定資産減価償却率">
          <a:extLst>
            <a:ext uri="{FF2B5EF4-FFF2-40B4-BE49-F238E27FC236}">
              <a16:creationId xmlns:a16="http://schemas.microsoft.com/office/drawing/2014/main" id="{4B5ED9CF-894E-45AA-A413-4140BCC2E5B4}"/>
            </a:ext>
          </a:extLst>
        </xdr:cNvPr>
        <xdr:cNvSpPr txBox="1"/>
      </xdr:nvSpPr>
      <xdr:spPr>
        <a:xfrm>
          <a:off x="845761" y="52668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2DB1CF19-01A1-4729-B2FA-E5EB0CB9DD54}"/>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DECDFBE-C1F1-47C4-A870-F743D992580F}"/>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8D37C837-7869-4404-B6C9-31645349DE01}"/>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6518419-C1D2-41AF-AE60-B9D55E9CDB2A}"/>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67719091-0BBE-4B79-A20A-79C7FA007055}"/>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3DA7113A-07E6-4242-ACA2-F3939F9D079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9159E52A-2FA2-4695-9897-848A705A2B88}"/>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C322978C-C7EA-4C3C-AF5C-1D5C08B6023E}"/>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C8842F78-DEBB-4878-9FD9-70755A68AF36}"/>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683928E-C2C5-4F7C-A8CE-183EB5EF57F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DEFB3609-17DE-41E1-A4B6-AC49654AB58D}"/>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6F28F4E3-0653-4F82-A9AF-CD0C4E8DBC22}"/>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81BEEFA0-0351-4EDF-9C6F-10C349DC117E}"/>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6308C3DA-BF46-4CD0-8B75-E7808E179830}"/>
            </a:ext>
          </a:extLst>
        </xdr:cNvPr>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38AD02B5-31A3-443F-BD4D-2660CDC27BDA}"/>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65D1F8BC-8962-4618-8AD6-9CA9FA46C1B7}"/>
            </a:ext>
          </a:extLst>
        </xdr:cNvPr>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C7058762-2A68-4300-BB30-C4C0DFE9DD50}"/>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47D02DFA-9E85-4D30-9742-9A926B4F7FD1}"/>
            </a:ext>
          </a:extLst>
        </xdr:cNvPr>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1D532E2-728F-4572-BC7F-655149BF1F5F}"/>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E7F04931-1957-4379-AF74-B367630EFE8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416B8CA-170C-4AA5-9AC3-73144662D1A2}"/>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a:extLst>
            <a:ext uri="{FF2B5EF4-FFF2-40B4-BE49-F238E27FC236}">
              <a16:creationId xmlns:a16="http://schemas.microsoft.com/office/drawing/2014/main" id="{98FACA06-23CA-4FC4-ACAB-5AF4A45A0A2A}"/>
            </a:ext>
          </a:extLst>
        </xdr:cNvPr>
        <xdr:cNvCxnSpPr/>
      </xdr:nvCxnSpPr>
      <xdr:spPr>
        <a:xfrm flipV="1">
          <a:off x="9219565" y="594131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a:extLst>
            <a:ext uri="{FF2B5EF4-FFF2-40B4-BE49-F238E27FC236}">
              <a16:creationId xmlns:a16="http://schemas.microsoft.com/office/drawing/2014/main" id="{ECE5ACC2-3C42-4408-872D-7C8A66E7BA39}"/>
            </a:ext>
          </a:extLst>
        </xdr:cNvPr>
        <xdr:cNvSpPr txBox="1"/>
      </xdr:nvSpPr>
      <xdr:spPr>
        <a:xfrm>
          <a:off x="9258300" y="700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a:extLst>
            <a:ext uri="{FF2B5EF4-FFF2-40B4-BE49-F238E27FC236}">
              <a16:creationId xmlns:a16="http://schemas.microsoft.com/office/drawing/2014/main" id="{3D9B339C-03B3-4F5B-8DAB-D1CD011C550A}"/>
            </a:ext>
          </a:extLst>
        </xdr:cNvPr>
        <xdr:cNvCxnSpPr/>
      </xdr:nvCxnSpPr>
      <xdr:spPr>
        <a:xfrm>
          <a:off x="9154160" y="69974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a:extLst>
            <a:ext uri="{FF2B5EF4-FFF2-40B4-BE49-F238E27FC236}">
              <a16:creationId xmlns:a16="http://schemas.microsoft.com/office/drawing/2014/main" id="{336A0F76-BFDB-4F1F-96C4-DCA8F3377316}"/>
            </a:ext>
          </a:extLst>
        </xdr:cNvPr>
        <xdr:cNvSpPr txBox="1"/>
      </xdr:nvSpPr>
      <xdr:spPr>
        <a:xfrm>
          <a:off x="9258300" y="572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a:extLst>
            <a:ext uri="{FF2B5EF4-FFF2-40B4-BE49-F238E27FC236}">
              <a16:creationId xmlns:a16="http://schemas.microsoft.com/office/drawing/2014/main" id="{8D87D35E-221B-4511-902D-E9E95161C499}"/>
            </a:ext>
          </a:extLst>
        </xdr:cNvPr>
        <xdr:cNvCxnSpPr/>
      </xdr:nvCxnSpPr>
      <xdr:spPr>
        <a:xfrm>
          <a:off x="9154160" y="59413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66565</xdr:rowOff>
    </xdr:from>
    <xdr:ext cx="469744" cy="259045"/>
    <xdr:sp macro="" textlink="">
      <xdr:nvSpPr>
        <xdr:cNvPr id="118" name="【図書館】&#10;一人当たり面積平均値テキスト">
          <a:extLst>
            <a:ext uri="{FF2B5EF4-FFF2-40B4-BE49-F238E27FC236}">
              <a16:creationId xmlns:a16="http://schemas.microsoft.com/office/drawing/2014/main" id="{7B576A10-4FDB-4729-BC24-C9FB454B70DC}"/>
            </a:ext>
          </a:extLst>
        </xdr:cNvPr>
        <xdr:cNvSpPr txBox="1"/>
      </xdr:nvSpPr>
      <xdr:spPr>
        <a:xfrm>
          <a:off x="9258300" y="6604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a:extLst>
            <a:ext uri="{FF2B5EF4-FFF2-40B4-BE49-F238E27FC236}">
              <a16:creationId xmlns:a16="http://schemas.microsoft.com/office/drawing/2014/main" id="{E1CE03A4-9B83-4251-AB57-BD721BE114E8}"/>
            </a:ext>
          </a:extLst>
        </xdr:cNvPr>
        <xdr:cNvSpPr/>
      </xdr:nvSpPr>
      <xdr:spPr>
        <a:xfrm>
          <a:off x="9192260" y="67492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a:extLst>
            <a:ext uri="{FF2B5EF4-FFF2-40B4-BE49-F238E27FC236}">
              <a16:creationId xmlns:a16="http://schemas.microsoft.com/office/drawing/2014/main" id="{195261AD-8820-4901-B7E8-CC4993732AB0}"/>
            </a:ext>
          </a:extLst>
        </xdr:cNvPr>
        <xdr:cNvSpPr/>
      </xdr:nvSpPr>
      <xdr:spPr>
        <a:xfrm>
          <a:off x="8445500" y="676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a:extLst>
            <a:ext uri="{FF2B5EF4-FFF2-40B4-BE49-F238E27FC236}">
              <a16:creationId xmlns:a16="http://schemas.microsoft.com/office/drawing/2014/main" id="{376F5648-2512-402C-8CF4-94AB2712DAB2}"/>
            </a:ext>
          </a:extLst>
        </xdr:cNvPr>
        <xdr:cNvSpPr/>
      </xdr:nvSpPr>
      <xdr:spPr>
        <a:xfrm>
          <a:off x="7670800" y="67721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a:extLst>
            <a:ext uri="{FF2B5EF4-FFF2-40B4-BE49-F238E27FC236}">
              <a16:creationId xmlns:a16="http://schemas.microsoft.com/office/drawing/2014/main" id="{411E5713-BE32-4627-B921-CF4837C6A9EC}"/>
            </a:ext>
          </a:extLst>
        </xdr:cNvPr>
        <xdr:cNvSpPr/>
      </xdr:nvSpPr>
      <xdr:spPr>
        <a:xfrm>
          <a:off x="6873240" y="67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a:extLst>
            <a:ext uri="{FF2B5EF4-FFF2-40B4-BE49-F238E27FC236}">
              <a16:creationId xmlns:a16="http://schemas.microsoft.com/office/drawing/2014/main" id="{9B910B57-878C-4B9D-A4D2-FBDA4D79735D}"/>
            </a:ext>
          </a:extLst>
        </xdr:cNvPr>
        <xdr:cNvSpPr/>
      </xdr:nvSpPr>
      <xdr:spPr>
        <a:xfrm>
          <a:off x="6098540" y="67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DD0599E-E5DF-4BD1-8174-8222A258FD35}"/>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CB1B8AF-993A-4A1F-832D-FB7D15802272}"/>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146E853-AEEE-4A4F-AF38-77750DB0C88D}"/>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E481CB9-06B7-4CC3-8C24-A99FC66BE29B}"/>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6B068D7-9AB4-4200-83CB-12679EB943A8}"/>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153416</xdr:rowOff>
    </xdr:from>
    <xdr:to>
      <xdr:col>55</xdr:col>
      <xdr:colOff>50800</xdr:colOff>
      <xdr:row>41</xdr:row>
      <xdr:rowOff>83566</xdr:rowOff>
    </xdr:to>
    <xdr:sp macro="" textlink="">
      <xdr:nvSpPr>
        <xdr:cNvPr id="129" name="楕円 128">
          <a:extLst>
            <a:ext uri="{FF2B5EF4-FFF2-40B4-BE49-F238E27FC236}">
              <a16:creationId xmlns:a16="http://schemas.microsoft.com/office/drawing/2014/main" id="{5F672177-516A-42D5-98E3-AE97F0B4B9ED}"/>
            </a:ext>
          </a:extLst>
        </xdr:cNvPr>
        <xdr:cNvSpPr/>
      </xdr:nvSpPr>
      <xdr:spPr>
        <a:xfrm>
          <a:off x="9192260" y="68590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68343</xdr:rowOff>
    </xdr:from>
    <xdr:ext cx="469744" cy="259045"/>
    <xdr:sp macro="" textlink="">
      <xdr:nvSpPr>
        <xdr:cNvPr id="130" name="【図書館】&#10;一人当たり面積該当値テキスト">
          <a:extLst>
            <a:ext uri="{FF2B5EF4-FFF2-40B4-BE49-F238E27FC236}">
              <a16:creationId xmlns:a16="http://schemas.microsoft.com/office/drawing/2014/main" id="{247B5532-D7D1-4407-900E-DEB26BD149B4}"/>
            </a:ext>
          </a:extLst>
        </xdr:cNvPr>
        <xdr:cNvSpPr txBox="1"/>
      </xdr:nvSpPr>
      <xdr:spPr>
        <a:xfrm>
          <a:off x="9258300" y="6773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153416</xdr:rowOff>
    </xdr:from>
    <xdr:to>
      <xdr:col>50</xdr:col>
      <xdr:colOff>165100</xdr:colOff>
      <xdr:row>41</xdr:row>
      <xdr:rowOff>83566</xdr:rowOff>
    </xdr:to>
    <xdr:sp macro="" textlink="">
      <xdr:nvSpPr>
        <xdr:cNvPr id="131" name="楕円 130">
          <a:extLst>
            <a:ext uri="{FF2B5EF4-FFF2-40B4-BE49-F238E27FC236}">
              <a16:creationId xmlns:a16="http://schemas.microsoft.com/office/drawing/2014/main" id="{BEB8031E-90EE-40FD-9EEE-50F88FE7AD0D}"/>
            </a:ext>
          </a:extLst>
        </xdr:cNvPr>
        <xdr:cNvSpPr/>
      </xdr:nvSpPr>
      <xdr:spPr>
        <a:xfrm>
          <a:off x="8445500" y="68590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32766</xdr:rowOff>
    </xdr:from>
    <xdr:to>
      <xdr:col>55</xdr:col>
      <xdr:colOff>0</xdr:colOff>
      <xdr:row>41</xdr:row>
      <xdr:rowOff>32766</xdr:rowOff>
    </xdr:to>
    <xdr:cxnSp macro="">
      <xdr:nvCxnSpPr>
        <xdr:cNvPr id="132" name="直線コネクタ 131">
          <a:extLst>
            <a:ext uri="{FF2B5EF4-FFF2-40B4-BE49-F238E27FC236}">
              <a16:creationId xmlns:a16="http://schemas.microsoft.com/office/drawing/2014/main" id="{33C47E0A-917F-4607-B38D-148772E35C7A}"/>
            </a:ext>
          </a:extLst>
        </xdr:cNvPr>
        <xdr:cNvCxnSpPr/>
      </xdr:nvCxnSpPr>
      <xdr:spPr>
        <a:xfrm>
          <a:off x="8496300" y="6906006"/>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153416</xdr:rowOff>
    </xdr:from>
    <xdr:to>
      <xdr:col>46</xdr:col>
      <xdr:colOff>38100</xdr:colOff>
      <xdr:row>41</xdr:row>
      <xdr:rowOff>83566</xdr:rowOff>
    </xdr:to>
    <xdr:sp macro="" textlink="">
      <xdr:nvSpPr>
        <xdr:cNvPr id="133" name="楕円 132">
          <a:extLst>
            <a:ext uri="{FF2B5EF4-FFF2-40B4-BE49-F238E27FC236}">
              <a16:creationId xmlns:a16="http://schemas.microsoft.com/office/drawing/2014/main" id="{2BCAFE49-8807-4AEB-BE8E-BA9079F66CE4}"/>
            </a:ext>
          </a:extLst>
        </xdr:cNvPr>
        <xdr:cNvSpPr/>
      </xdr:nvSpPr>
      <xdr:spPr>
        <a:xfrm>
          <a:off x="7670800" y="68590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32766</xdr:rowOff>
    </xdr:from>
    <xdr:to>
      <xdr:col>50</xdr:col>
      <xdr:colOff>114300</xdr:colOff>
      <xdr:row>41</xdr:row>
      <xdr:rowOff>32766</xdr:rowOff>
    </xdr:to>
    <xdr:cxnSp macro="">
      <xdr:nvCxnSpPr>
        <xdr:cNvPr id="134" name="直線コネクタ 133">
          <a:extLst>
            <a:ext uri="{FF2B5EF4-FFF2-40B4-BE49-F238E27FC236}">
              <a16:creationId xmlns:a16="http://schemas.microsoft.com/office/drawing/2014/main" id="{E2E3C436-1B4F-48FC-91B0-EA96D9A22D5B}"/>
            </a:ext>
          </a:extLst>
        </xdr:cNvPr>
        <xdr:cNvCxnSpPr/>
      </xdr:nvCxnSpPr>
      <xdr:spPr>
        <a:xfrm>
          <a:off x="7713980" y="690600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153416</xdr:rowOff>
    </xdr:from>
    <xdr:to>
      <xdr:col>41</xdr:col>
      <xdr:colOff>101600</xdr:colOff>
      <xdr:row>41</xdr:row>
      <xdr:rowOff>83566</xdr:rowOff>
    </xdr:to>
    <xdr:sp macro="" textlink="">
      <xdr:nvSpPr>
        <xdr:cNvPr id="135" name="楕円 134">
          <a:extLst>
            <a:ext uri="{FF2B5EF4-FFF2-40B4-BE49-F238E27FC236}">
              <a16:creationId xmlns:a16="http://schemas.microsoft.com/office/drawing/2014/main" id="{1329BDAD-ED52-45D8-801A-035CB7CD3BA6}"/>
            </a:ext>
          </a:extLst>
        </xdr:cNvPr>
        <xdr:cNvSpPr/>
      </xdr:nvSpPr>
      <xdr:spPr>
        <a:xfrm>
          <a:off x="6873240" y="68590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32766</xdr:rowOff>
    </xdr:from>
    <xdr:to>
      <xdr:col>45</xdr:col>
      <xdr:colOff>177800</xdr:colOff>
      <xdr:row>41</xdr:row>
      <xdr:rowOff>32766</xdr:rowOff>
    </xdr:to>
    <xdr:cxnSp macro="">
      <xdr:nvCxnSpPr>
        <xdr:cNvPr id="136" name="直線コネクタ 135">
          <a:extLst>
            <a:ext uri="{FF2B5EF4-FFF2-40B4-BE49-F238E27FC236}">
              <a16:creationId xmlns:a16="http://schemas.microsoft.com/office/drawing/2014/main" id="{DECCFC1C-1C98-4C21-918E-44C91D55DF02}"/>
            </a:ext>
          </a:extLst>
        </xdr:cNvPr>
        <xdr:cNvCxnSpPr/>
      </xdr:nvCxnSpPr>
      <xdr:spPr>
        <a:xfrm>
          <a:off x="6924040" y="690600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153416</xdr:rowOff>
    </xdr:from>
    <xdr:to>
      <xdr:col>36</xdr:col>
      <xdr:colOff>165100</xdr:colOff>
      <xdr:row>41</xdr:row>
      <xdr:rowOff>83566</xdr:rowOff>
    </xdr:to>
    <xdr:sp macro="" textlink="">
      <xdr:nvSpPr>
        <xdr:cNvPr id="137" name="楕円 136">
          <a:extLst>
            <a:ext uri="{FF2B5EF4-FFF2-40B4-BE49-F238E27FC236}">
              <a16:creationId xmlns:a16="http://schemas.microsoft.com/office/drawing/2014/main" id="{F2220F4A-E0C6-4AC6-B0C0-E08475B90A3E}"/>
            </a:ext>
          </a:extLst>
        </xdr:cNvPr>
        <xdr:cNvSpPr/>
      </xdr:nvSpPr>
      <xdr:spPr>
        <a:xfrm>
          <a:off x="6098540" y="68590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32766</xdr:rowOff>
    </xdr:from>
    <xdr:to>
      <xdr:col>41</xdr:col>
      <xdr:colOff>50800</xdr:colOff>
      <xdr:row>41</xdr:row>
      <xdr:rowOff>32766</xdr:rowOff>
    </xdr:to>
    <xdr:cxnSp macro="">
      <xdr:nvCxnSpPr>
        <xdr:cNvPr id="138" name="直線コネクタ 137">
          <a:extLst>
            <a:ext uri="{FF2B5EF4-FFF2-40B4-BE49-F238E27FC236}">
              <a16:creationId xmlns:a16="http://schemas.microsoft.com/office/drawing/2014/main" id="{6A8E5627-A2CE-4228-8996-F6AF0FC29999}"/>
            </a:ext>
          </a:extLst>
        </xdr:cNvPr>
        <xdr:cNvCxnSpPr/>
      </xdr:nvCxnSpPr>
      <xdr:spPr>
        <a:xfrm>
          <a:off x="6149340" y="690600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8653</xdr:rowOff>
    </xdr:from>
    <xdr:ext cx="469744" cy="259045"/>
    <xdr:sp macro="" textlink="">
      <xdr:nvSpPr>
        <xdr:cNvPr id="139" name="n_1aveValue【図書館】&#10;一人当たり面積">
          <a:extLst>
            <a:ext uri="{FF2B5EF4-FFF2-40B4-BE49-F238E27FC236}">
              <a16:creationId xmlns:a16="http://schemas.microsoft.com/office/drawing/2014/main" id="{2E919037-F229-4F76-A420-C3609AF0EBC7}"/>
            </a:ext>
          </a:extLst>
        </xdr:cNvPr>
        <xdr:cNvSpPr txBox="1"/>
      </xdr:nvSpPr>
      <xdr:spPr>
        <a:xfrm>
          <a:off x="8271587" y="654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13225</xdr:rowOff>
    </xdr:from>
    <xdr:ext cx="469744" cy="259045"/>
    <xdr:sp macro="" textlink="">
      <xdr:nvSpPr>
        <xdr:cNvPr id="140" name="n_2aveValue【図書館】&#10;一人当たり面積">
          <a:extLst>
            <a:ext uri="{FF2B5EF4-FFF2-40B4-BE49-F238E27FC236}">
              <a16:creationId xmlns:a16="http://schemas.microsoft.com/office/drawing/2014/main" id="{FC50F50A-72E5-4FCC-A8E7-DE16806AFF06}"/>
            </a:ext>
          </a:extLst>
        </xdr:cNvPr>
        <xdr:cNvSpPr txBox="1"/>
      </xdr:nvSpPr>
      <xdr:spPr>
        <a:xfrm>
          <a:off x="7509587" y="655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13225</xdr:rowOff>
    </xdr:from>
    <xdr:ext cx="469744" cy="259045"/>
    <xdr:sp macro="" textlink="">
      <xdr:nvSpPr>
        <xdr:cNvPr id="141" name="n_3aveValue【図書館】&#10;一人当たり面積">
          <a:extLst>
            <a:ext uri="{FF2B5EF4-FFF2-40B4-BE49-F238E27FC236}">
              <a16:creationId xmlns:a16="http://schemas.microsoft.com/office/drawing/2014/main" id="{F72D433A-A91D-45E5-97CB-685BF6EB81F1}"/>
            </a:ext>
          </a:extLst>
        </xdr:cNvPr>
        <xdr:cNvSpPr txBox="1"/>
      </xdr:nvSpPr>
      <xdr:spPr>
        <a:xfrm>
          <a:off x="6712027" y="655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13225</xdr:rowOff>
    </xdr:from>
    <xdr:ext cx="469744" cy="259045"/>
    <xdr:sp macro="" textlink="">
      <xdr:nvSpPr>
        <xdr:cNvPr id="142" name="n_4aveValue【図書館】&#10;一人当たり面積">
          <a:extLst>
            <a:ext uri="{FF2B5EF4-FFF2-40B4-BE49-F238E27FC236}">
              <a16:creationId xmlns:a16="http://schemas.microsoft.com/office/drawing/2014/main" id="{AF726676-7ED1-467A-B736-594CF345183E}"/>
            </a:ext>
          </a:extLst>
        </xdr:cNvPr>
        <xdr:cNvSpPr txBox="1"/>
      </xdr:nvSpPr>
      <xdr:spPr>
        <a:xfrm>
          <a:off x="5937327" y="655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74693</xdr:rowOff>
    </xdr:from>
    <xdr:ext cx="469744" cy="259045"/>
    <xdr:sp macro="" textlink="">
      <xdr:nvSpPr>
        <xdr:cNvPr id="143" name="n_1mainValue【図書館】&#10;一人当たり面積">
          <a:extLst>
            <a:ext uri="{FF2B5EF4-FFF2-40B4-BE49-F238E27FC236}">
              <a16:creationId xmlns:a16="http://schemas.microsoft.com/office/drawing/2014/main" id="{A8C32F1C-89E6-462E-A08B-27A6C0BE5909}"/>
            </a:ext>
          </a:extLst>
        </xdr:cNvPr>
        <xdr:cNvSpPr txBox="1"/>
      </xdr:nvSpPr>
      <xdr:spPr>
        <a:xfrm>
          <a:off x="8271587" y="694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74693</xdr:rowOff>
    </xdr:from>
    <xdr:ext cx="469744" cy="259045"/>
    <xdr:sp macro="" textlink="">
      <xdr:nvSpPr>
        <xdr:cNvPr id="144" name="n_2mainValue【図書館】&#10;一人当たり面積">
          <a:extLst>
            <a:ext uri="{FF2B5EF4-FFF2-40B4-BE49-F238E27FC236}">
              <a16:creationId xmlns:a16="http://schemas.microsoft.com/office/drawing/2014/main" id="{9593DE49-4B1F-4F31-8BC2-0E4E6CBCEA63}"/>
            </a:ext>
          </a:extLst>
        </xdr:cNvPr>
        <xdr:cNvSpPr txBox="1"/>
      </xdr:nvSpPr>
      <xdr:spPr>
        <a:xfrm>
          <a:off x="7509587" y="694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74693</xdr:rowOff>
    </xdr:from>
    <xdr:ext cx="469744" cy="259045"/>
    <xdr:sp macro="" textlink="">
      <xdr:nvSpPr>
        <xdr:cNvPr id="145" name="n_3mainValue【図書館】&#10;一人当たり面積">
          <a:extLst>
            <a:ext uri="{FF2B5EF4-FFF2-40B4-BE49-F238E27FC236}">
              <a16:creationId xmlns:a16="http://schemas.microsoft.com/office/drawing/2014/main" id="{2DED56E4-9263-49F8-B4BB-FCF6AF4AFB89}"/>
            </a:ext>
          </a:extLst>
        </xdr:cNvPr>
        <xdr:cNvSpPr txBox="1"/>
      </xdr:nvSpPr>
      <xdr:spPr>
        <a:xfrm>
          <a:off x="6712027" y="694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74693</xdr:rowOff>
    </xdr:from>
    <xdr:ext cx="469744" cy="259045"/>
    <xdr:sp macro="" textlink="">
      <xdr:nvSpPr>
        <xdr:cNvPr id="146" name="n_4mainValue【図書館】&#10;一人当たり面積">
          <a:extLst>
            <a:ext uri="{FF2B5EF4-FFF2-40B4-BE49-F238E27FC236}">
              <a16:creationId xmlns:a16="http://schemas.microsoft.com/office/drawing/2014/main" id="{BDB91D6E-0B97-4D9D-8674-8467502DB85B}"/>
            </a:ext>
          </a:extLst>
        </xdr:cNvPr>
        <xdr:cNvSpPr txBox="1"/>
      </xdr:nvSpPr>
      <xdr:spPr>
        <a:xfrm>
          <a:off x="5937327" y="694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FFD7F427-F173-4EBE-903D-BD27E567C8A5}"/>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FBCA1100-2D08-412D-B340-ABB9FE78D03C}"/>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110D5853-5288-4F28-A76D-88B2717A2627}"/>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904C5C78-F0E5-420C-BDC6-451DA8E37322}"/>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D867B012-F2AF-4283-B35F-88DD899BC057}"/>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8431D38B-C2A8-42FD-AFB4-C33BBEB29B77}"/>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34638B09-C699-4D26-8B0D-2C326CEAD571}"/>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3716F906-B857-4D62-976A-A146BF10AA81}"/>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8847ADA1-60C2-4911-A03F-E0028508A6AE}"/>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B0BB07BD-A31F-47FD-A3DE-E6009973380F}"/>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DF4A8258-D347-4ABF-8BA8-47292B1EF8F5}"/>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93C9B955-229F-445E-9793-1D93A105D14C}"/>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370D98FC-24E9-4137-BF9A-760219815400}"/>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B3EAEC12-A674-41E3-B2B5-BF42D12815A4}"/>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ABA73AFC-9F64-4E84-82AA-8050E54D20DE}"/>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BD840147-1B87-4D5F-970D-5FB425F9043A}"/>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85F74B5D-6FC8-4905-A4C4-B4DEFB47A17A}"/>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73DE554A-408A-4C62-B656-382076B95061}"/>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A429F664-C643-4C21-89E3-59CB7A13112D}"/>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C60D9DB1-F76E-491E-BF37-42D689AEF04C}"/>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DC0B0F7E-5922-4115-8B9E-5ABA90F9727C}"/>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373BC477-1D3D-4AA1-A9C8-B5A495D574D7}"/>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3EA284EB-52DB-4F14-AE89-369B533CF54A}"/>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2B387E9B-CD05-4CF7-A5E1-3A57B25CABC1}"/>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a:extLst>
            <a:ext uri="{FF2B5EF4-FFF2-40B4-BE49-F238E27FC236}">
              <a16:creationId xmlns:a16="http://schemas.microsoft.com/office/drawing/2014/main" id="{EF2CE70A-B712-4654-B367-F478BE734B98}"/>
            </a:ext>
          </a:extLst>
        </xdr:cNvPr>
        <xdr:cNvCxnSpPr/>
      </xdr:nvCxnSpPr>
      <xdr:spPr>
        <a:xfrm flipV="1">
          <a:off x="4086225" y="932688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98DEFEB-27E1-48DE-8ED8-713570F9C5B8}"/>
            </a:ext>
          </a:extLst>
        </xdr:cNvPr>
        <xdr:cNvSpPr txBox="1"/>
      </xdr:nvSpPr>
      <xdr:spPr>
        <a:xfrm>
          <a:off x="4124960" y="1075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a:extLst>
            <a:ext uri="{FF2B5EF4-FFF2-40B4-BE49-F238E27FC236}">
              <a16:creationId xmlns:a16="http://schemas.microsoft.com/office/drawing/2014/main" id="{668FDF95-CF19-46F4-A931-88EF0DC9B630}"/>
            </a:ext>
          </a:extLst>
        </xdr:cNvPr>
        <xdr:cNvCxnSpPr/>
      </xdr:nvCxnSpPr>
      <xdr:spPr>
        <a:xfrm>
          <a:off x="4020820" y="10753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27952A2F-855D-47B5-82A3-1DAAFC82BA25}"/>
            </a:ext>
          </a:extLst>
        </xdr:cNvPr>
        <xdr:cNvSpPr txBox="1"/>
      </xdr:nvSpPr>
      <xdr:spPr>
        <a:xfrm>
          <a:off x="4124960" y="9105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35BE811E-3412-4D8B-8A6B-BEADF2D0C3AE}"/>
            </a:ext>
          </a:extLst>
        </xdr:cNvPr>
        <xdr:cNvCxnSpPr/>
      </xdr:nvCxnSpPr>
      <xdr:spPr>
        <a:xfrm>
          <a:off x="4020820" y="9326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EEF3D76B-1001-4DA0-98D7-A9AFB91A6E8A}"/>
            </a:ext>
          </a:extLst>
        </xdr:cNvPr>
        <xdr:cNvSpPr txBox="1"/>
      </xdr:nvSpPr>
      <xdr:spPr>
        <a:xfrm>
          <a:off x="4124960" y="9931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a:extLst>
            <a:ext uri="{FF2B5EF4-FFF2-40B4-BE49-F238E27FC236}">
              <a16:creationId xmlns:a16="http://schemas.microsoft.com/office/drawing/2014/main" id="{95D90950-AB78-48D5-A549-9F8201424FE5}"/>
            </a:ext>
          </a:extLst>
        </xdr:cNvPr>
        <xdr:cNvSpPr/>
      </xdr:nvSpPr>
      <xdr:spPr>
        <a:xfrm>
          <a:off x="403606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a:extLst>
            <a:ext uri="{FF2B5EF4-FFF2-40B4-BE49-F238E27FC236}">
              <a16:creationId xmlns:a16="http://schemas.microsoft.com/office/drawing/2014/main" id="{C87704B3-310C-4E7F-ABA3-8615C727917A}"/>
            </a:ext>
          </a:extLst>
        </xdr:cNvPr>
        <xdr:cNvSpPr/>
      </xdr:nvSpPr>
      <xdr:spPr>
        <a:xfrm>
          <a:off x="3312160" y="100647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a:extLst>
            <a:ext uri="{FF2B5EF4-FFF2-40B4-BE49-F238E27FC236}">
              <a16:creationId xmlns:a16="http://schemas.microsoft.com/office/drawing/2014/main" id="{C0B1CA43-D975-424B-81DD-A4E0FD94B021}"/>
            </a:ext>
          </a:extLst>
        </xdr:cNvPr>
        <xdr:cNvSpPr/>
      </xdr:nvSpPr>
      <xdr:spPr>
        <a:xfrm>
          <a:off x="2514600" y="10055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a:extLst>
            <a:ext uri="{FF2B5EF4-FFF2-40B4-BE49-F238E27FC236}">
              <a16:creationId xmlns:a16="http://schemas.microsoft.com/office/drawing/2014/main" id="{ED8EFB5A-0682-46DF-B901-0F4486449DD0}"/>
            </a:ext>
          </a:extLst>
        </xdr:cNvPr>
        <xdr:cNvSpPr/>
      </xdr:nvSpPr>
      <xdr:spPr>
        <a:xfrm>
          <a:off x="1739900" y="1001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a:extLst>
            <a:ext uri="{FF2B5EF4-FFF2-40B4-BE49-F238E27FC236}">
              <a16:creationId xmlns:a16="http://schemas.microsoft.com/office/drawing/2014/main" id="{BD065A77-624A-4A49-A614-5CC30DA0CC6A}"/>
            </a:ext>
          </a:extLst>
        </xdr:cNvPr>
        <xdr:cNvSpPr/>
      </xdr:nvSpPr>
      <xdr:spPr>
        <a:xfrm>
          <a:off x="965200" y="100056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3702A7C-89EA-40E9-8C29-BD7322B7D5B2}"/>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DB81CC75-3A39-4C8E-8CBE-EBFDF529C595}"/>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71C0CCA-E60E-4FDE-9648-A797D4A1D6F8}"/>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79FFA53-9B62-4167-889B-B345C3D3DA82}"/>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BE240E7-D0E0-42F2-82D8-82A8911EE985}"/>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143510</xdr:rowOff>
    </xdr:from>
    <xdr:to>
      <xdr:col>24</xdr:col>
      <xdr:colOff>114300</xdr:colOff>
      <xdr:row>62</xdr:row>
      <xdr:rowOff>73660</xdr:rowOff>
    </xdr:to>
    <xdr:sp macro="" textlink="">
      <xdr:nvSpPr>
        <xdr:cNvPr id="187" name="楕円 186">
          <a:extLst>
            <a:ext uri="{FF2B5EF4-FFF2-40B4-BE49-F238E27FC236}">
              <a16:creationId xmlns:a16="http://schemas.microsoft.com/office/drawing/2014/main" id="{09F1658C-5C0B-44D3-9036-73BD88D9ADD3}"/>
            </a:ext>
          </a:extLst>
        </xdr:cNvPr>
        <xdr:cNvSpPr/>
      </xdr:nvSpPr>
      <xdr:spPr>
        <a:xfrm>
          <a:off x="4036060" y="10369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121937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FB3355C2-DA23-4E92-B81A-2C041A2FB260}"/>
            </a:ext>
          </a:extLst>
        </xdr:cNvPr>
        <xdr:cNvSpPr txBox="1"/>
      </xdr:nvSpPr>
      <xdr:spPr>
        <a:xfrm>
          <a:off x="4124960"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101600</xdr:rowOff>
    </xdr:from>
    <xdr:to>
      <xdr:col>20</xdr:col>
      <xdr:colOff>38100</xdr:colOff>
      <xdr:row>62</xdr:row>
      <xdr:rowOff>31750</xdr:rowOff>
    </xdr:to>
    <xdr:sp macro="" textlink="">
      <xdr:nvSpPr>
        <xdr:cNvPr id="189" name="楕円 188">
          <a:extLst>
            <a:ext uri="{FF2B5EF4-FFF2-40B4-BE49-F238E27FC236}">
              <a16:creationId xmlns:a16="http://schemas.microsoft.com/office/drawing/2014/main" id="{6CE56498-AA55-4747-BA9E-773A31AAF05C}"/>
            </a:ext>
          </a:extLst>
        </xdr:cNvPr>
        <xdr:cNvSpPr/>
      </xdr:nvSpPr>
      <xdr:spPr>
        <a:xfrm>
          <a:off x="3312160" y="103276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152400</xdr:rowOff>
    </xdr:from>
    <xdr:to>
      <xdr:col>24</xdr:col>
      <xdr:colOff>63500</xdr:colOff>
      <xdr:row>62</xdr:row>
      <xdr:rowOff>22860</xdr:rowOff>
    </xdr:to>
    <xdr:cxnSp macro="">
      <xdr:nvCxnSpPr>
        <xdr:cNvPr id="190" name="直線コネクタ 189">
          <a:extLst>
            <a:ext uri="{FF2B5EF4-FFF2-40B4-BE49-F238E27FC236}">
              <a16:creationId xmlns:a16="http://schemas.microsoft.com/office/drawing/2014/main" id="{BE3F31E2-8936-4EDC-8387-39D7C137F88C}"/>
            </a:ext>
          </a:extLst>
        </xdr:cNvPr>
        <xdr:cNvCxnSpPr/>
      </xdr:nvCxnSpPr>
      <xdr:spPr>
        <a:xfrm>
          <a:off x="3355340" y="10378440"/>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59690</xdr:rowOff>
    </xdr:from>
    <xdr:to>
      <xdr:col>15</xdr:col>
      <xdr:colOff>101600</xdr:colOff>
      <xdr:row>61</xdr:row>
      <xdr:rowOff>161290</xdr:rowOff>
    </xdr:to>
    <xdr:sp macro="" textlink="">
      <xdr:nvSpPr>
        <xdr:cNvPr id="191" name="楕円 190">
          <a:extLst>
            <a:ext uri="{FF2B5EF4-FFF2-40B4-BE49-F238E27FC236}">
              <a16:creationId xmlns:a16="http://schemas.microsoft.com/office/drawing/2014/main" id="{5D76005F-58AF-489D-A523-A9B5EF453C17}"/>
            </a:ext>
          </a:extLst>
        </xdr:cNvPr>
        <xdr:cNvSpPr/>
      </xdr:nvSpPr>
      <xdr:spPr>
        <a:xfrm>
          <a:off x="25146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110490</xdr:rowOff>
    </xdr:from>
    <xdr:to>
      <xdr:col>19</xdr:col>
      <xdr:colOff>177800</xdr:colOff>
      <xdr:row>61</xdr:row>
      <xdr:rowOff>152400</xdr:rowOff>
    </xdr:to>
    <xdr:cxnSp macro="">
      <xdr:nvCxnSpPr>
        <xdr:cNvPr id="192" name="直線コネクタ 191">
          <a:extLst>
            <a:ext uri="{FF2B5EF4-FFF2-40B4-BE49-F238E27FC236}">
              <a16:creationId xmlns:a16="http://schemas.microsoft.com/office/drawing/2014/main" id="{1E4C52B3-BF8B-4DB3-A70B-022DA1D5020E}"/>
            </a:ext>
          </a:extLst>
        </xdr:cNvPr>
        <xdr:cNvCxnSpPr/>
      </xdr:nvCxnSpPr>
      <xdr:spPr>
        <a:xfrm>
          <a:off x="2565400" y="10336530"/>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17780</xdr:rowOff>
    </xdr:from>
    <xdr:to>
      <xdr:col>10</xdr:col>
      <xdr:colOff>165100</xdr:colOff>
      <xdr:row>61</xdr:row>
      <xdr:rowOff>119380</xdr:rowOff>
    </xdr:to>
    <xdr:sp macro="" textlink="">
      <xdr:nvSpPr>
        <xdr:cNvPr id="193" name="楕円 192">
          <a:extLst>
            <a:ext uri="{FF2B5EF4-FFF2-40B4-BE49-F238E27FC236}">
              <a16:creationId xmlns:a16="http://schemas.microsoft.com/office/drawing/2014/main" id="{A9289F48-89EA-4533-B3BC-F46804B397E5}"/>
            </a:ext>
          </a:extLst>
        </xdr:cNvPr>
        <xdr:cNvSpPr/>
      </xdr:nvSpPr>
      <xdr:spPr>
        <a:xfrm>
          <a:off x="17399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68580</xdr:rowOff>
    </xdr:from>
    <xdr:to>
      <xdr:col>15</xdr:col>
      <xdr:colOff>50800</xdr:colOff>
      <xdr:row>61</xdr:row>
      <xdr:rowOff>110490</xdr:rowOff>
    </xdr:to>
    <xdr:cxnSp macro="">
      <xdr:nvCxnSpPr>
        <xdr:cNvPr id="194" name="直線コネクタ 193">
          <a:extLst>
            <a:ext uri="{FF2B5EF4-FFF2-40B4-BE49-F238E27FC236}">
              <a16:creationId xmlns:a16="http://schemas.microsoft.com/office/drawing/2014/main" id="{A661C12F-AC3F-426F-9180-F23B615517B2}"/>
            </a:ext>
          </a:extLst>
        </xdr:cNvPr>
        <xdr:cNvCxnSpPr/>
      </xdr:nvCxnSpPr>
      <xdr:spPr>
        <a:xfrm>
          <a:off x="1790700" y="10294620"/>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147320</xdr:rowOff>
    </xdr:from>
    <xdr:to>
      <xdr:col>6</xdr:col>
      <xdr:colOff>38100</xdr:colOff>
      <xdr:row>61</xdr:row>
      <xdr:rowOff>77470</xdr:rowOff>
    </xdr:to>
    <xdr:sp macro="" textlink="">
      <xdr:nvSpPr>
        <xdr:cNvPr id="195" name="楕円 194">
          <a:extLst>
            <a:ext uri="{FF2B5EF4-FFF2-40B4-BE49-F238E27FC236}">
              <a16:creationId xmlns:a16="http://schemas.microsoft.com/office/drawing/2014/main" id="{22DB88A6-D4AC-4604-8531-9762B09013A2}"/>
            </a:ext>
          </a:extLst>
        </xdr:cNvPr>
        <xdr:cNvSpPr/>
      </xdr:nvSpPr>
      <xdr:spPr>
        <a:xfrm>
          <a:off x="965200" y="102057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26670</xdr:rowOff>
    </xdr:from>
    <xdr:to>
      <xdr:col>10</xdr:col>
      <xdr:colOff>114300</xdr:colOff>
      <xdr:row>61</xdr:row>
      <xdr:rowOff>68580</xdr:rowOff>
    </xdr:to>
    <xdr:cxnSp macro="">
      <xdr:nvCxnSpPr>
        <xdr:cNvPr id="196" name="直線コネクタ 195">
          <a:extLst>
            <a:ext uri="{FF2B5EF4-FFF2-40B4-BE49-F238E27FC236}">
              <a16:creationId xmlns:a16="http://schemas.microsoft.com/office/drawing/2014/main" id="{1ADDFBC4-9661-4179-8463-FB136D8A2848}"/>
            </a:ext>
          </a:extLst>
        </xdr:cNvPr>
        <xdr:cNvCxnSpPr/>
      </xdr:nvCxnSpPr>
      <xdr:spPr>
        <a:xfrm>
          <a:off x="1008380" y="10252710"/>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a:extLst>
            <a:ext uri="{FF2B5EF4-FFF2-40B4-BE49-F238E27FC236}">
              <a16:creationId xmlns:a16="http://schemas.microsoft.com/office/drawing/2014/main" id="{9FE930DC-6CD8-498D-864E-92E809910159}"/>
            </a:ext>
          </a:extLst>
        </xdr:cNvPr>
        <xdr:cNvSpPr txBox="1"/>
      </xdr:nvSpPr>
      <xdr:spPr>
        <a:xfrm>
          <a:off x="317056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8" name="n_2aveValue【体育館・プール】&#10;有形固定資産減価償却率">
          <a:extLst>
            <a:ext uri="{FF2B5EF4-FFF2-40B4-BE49-F238E27FC236}">
              <a16:creationId xmlns:a16="http://schemas.microsoft.com/office/drawing/2014/main" id="{CF9A7B5A-D857-415E-AFB0-F60F5006E3D5}"/>
            </a:ext>
          </a:extLst>
        </xdr:cNvPr>
        <xdr:cNvSpPr txBox="1"/>
      </xdr:nvSpPr>
      <xdr:spPr>
        <a:xfrm>
          <a:off x="238570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99" name="n_3aveValue【体育館・プール】&#10;有形固定資産減価償却率">
          <a:extLst>
            <a:ext uri="{FF2B5EF4-FFF2-40B4-BE49-F238E27FC236}">
              <a16:creationId xmlns:a16="http://schemas.microsoft.com/office/drawing/2014/main" id="{0CEEC141-66A2-4AF2-A85F-3415BF80350A}"/>
            </a:ext>
          </a:extLst>
        </xdr:cNvPr>
        <xdr:cNvSpPr txBox="1"/>
      </xdr:nvSpPr>
      <xdr:spPr>
        <a:xfrm>
          <a:off x="161100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61612</xdr:rowOff>
    </xdr:from>
    <xdr:ext cx="405111" cy="259045"/>
    <xdr:sp macro="" textlink="">
      <xdr:nvSpPr>
        <xdr:cNvPr id="200" name="n_4aveValue【体育館・プール】&#10;有形固定資産減価償却率">
          <a:extLst>
            <a:ext uri="{FF2B5EF4-FFF2-40B4-BE49-F238E27FC236}">
              <a16:creationId xmlns:a16="http://schemas.microsoft.com/office/drawing/2014/main" id="{754553B8-F1B5-4806-83AA-8BCA8DF14298}"/>
            </a:ext>
          </a:extLst>
        </xdr:cNvPr>
        <xdr:cNvSpPr txBox="1"/>
      </xdr:nvSpPr>
      <xdr:spPr>
        <a:xfrm>
          <a:off x="83630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22877</xdr:rowOff>
    </xdr:from>
    <xdr:ext cx="405111" cy="259045"/>
    <xdr:sp macro="" textlink="">
      <xdr:nvSpPr>
        <xdr:cNvPr id="201" name="n_1mainValue【体育館・プール】&#10;有形固定資産減価償却率">
          <a:extLst>
            <a:ext uri="{FF2B5EF4-FFF2-40B4-BE49-F238E27FC236}">
              <a16:creationId xmlns:a16="http://schemas.microsoft.com/office/drawing/2014/main" id="{ACDA371A-FF5D-4E9B-BD5F-79E9A79C4E8C}"/>
            </a:ext>
          </a:extLst>
        </xdr:cNvPr>
        <xdr:cNvSpPr txBox="1"/>
      </xdr:nvSpPr>
      <xdr:spPr>
        <a:xfrm>
          <a:off x="317056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152417</xdr:rowOff>
    </xdr:from>
    <xdr:ext cx="405111" cy="259045"/>
    <xdr:sp macro="" textlink="">
      <xdr:nvSpPr>
        <xdr:cNvPr id="202" name="n_2mainValue【体育館・プール】&#10;有形固定資産減価償却率">
          <a:extLst>
            <a:ext uri="{FF2B5EF4-FFF2-40B4-BE49-F238E27FC236}">
              <a16:creationId xmlns:a16="http://schemas.microsoft.com/office/drawing/2014/main" id="{A5C8A3DF-2B02-4F49-A9E4-49B71590FCA0}"/>
            </a:ext>
          </a:extLst>
        </xdr:cNvPr>
        <xdr:cNvSpPr txBox="1"/>
      </xdr:nvSpPr>
      <xdr:spPr>
        <a:xfrm>
          <a:off x="238570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110507</xdr:rowOff>
    </xdr:from>
    <xdr:ext cx="405111" cy="259045"/>
    <xdr:sp macro="" textlink="">
      <xdr:nvSpPr>
        <xdr:cNvPr id="203" name="n_3mainValue【体育館・プール】&#10;有形固定資産減価償却率">
          <a:extLst>
            <a:ext uri="{FF2B5EF4-FFF2-40B4-BE49-F238E27FC236}">
              <a16:creationId xmlns:a16="http://schemas.microsoft.com/office/drawing/2014/main" id="{82B7AF02-4A0C-4F85-97C3-D024ED04A537}"/>
            </a:ext>
          </a:extLst>
        </xdr:cNvPr>
        <xdr:cNvSpPr txBox="1"/>
      </xdr:nvSpPr>
      <xdr:spPr>
        <a:xfrm>
          <a:off x="161100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68597</xdr:rowOff>
    </xdr:from>
    <xdr:ext cx="405111" cy="259045"/>
    <xdr:sp macro="" textlink="">
      <xdr:nvSpPr>
        <xdr:cNvPr id="204" name="n_4mainValue【体育館・プール】&#10;有形固定資産減価償却率">
          <a:extLst>
            <a:ext uri="{FF2B5EF4-FFF2-40B4-BE49-F238E27FC236}">
              <a16:creationId xmlns:a16="http://schemas.microsoft.com/office/drawing/2014/main" id="{F589DBDD-2476-49C8-B37E-1569F338C6B9}"/>
            </a:ext>
          </a:extLst>
        </xdr:cNvPr>
        <xdr:cNvSpPr txBox="1"/>
      </xdr:nvSpPr>
      <xdr:spPr>
        <a:xfrm>
          <a:off x="83630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741F8547-A5CD-483A-A420-87E900B4F16F}"/>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389DDAC2-F489-4D18-9396-B8A0D1214AA7}"/>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BE51FD16-A047-4C9A-ADCC-16225AF4502F}"/>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C106D8F9-4085-40DB-A2C7-6A6B7A2C0223}"/>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2EF25DC0-85FB-410F-8497-A222CCA14074}"/>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699034BB-E639-4FDF-9755-E67A51F2C4F5}"/>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526DB094-573E-48D0-B315-F9BA4A7CD4D3}"/>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22A75641-C890-47D9-963A-B6B9AC2B6E74}"/>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3DBBCC4-D9B1-452A-9D91-CC472B5D2372}"/>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9F7EF68D-2BC6-4D42-91CF-9F63855182FB}"/>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E82B1F8-DFAD-4F28-B704-1A646FA97C06}"/>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49FB1AA6-CEB5-4EDA-A305-6BC9F51F7A72}"/>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524A073A-B2F3-4C9F-81F9-E81AE8644531}"/>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634E4683-8BF9-4CB6-922B-0BAE409B5565}"/>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9E1C7C74-8F0C-4209-B2DA-6D98D58638CC}"/>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57EAEE04-B29B-49D0-A71A-52E8F5598DC6}"/>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469F8DFF-CEB0-4E60-B661-C01AD20984D9}"/>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22161370-8C99-48AB-B176-1714BE26F005}"/>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664B2AC5-03CC-4C0B-86C9-6ADDC0AC18D7}"/>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72B03C2-EA31-47DC-9308-59A91042E928}"/>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8FD7E47C-E326-43F8-888A-A713E3AC08E3}"/>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E2D1A468-490F-4877-85EB-C98E69ADCFD4}"/>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1E2B3D90-81A2-4D70-B54A-ABD4072F8FA9}"/>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a:extLst>
            <a:ext uri="{FF2B5EF4-FFF2-40B4-BE49-F238E27FC236}">
              <a16:creationId xmlns:a16="http://schemas.microsoft.com/office/drawing/2014/main" id="{E603595C-8871-4196-877A-645334B4F89E}"/>
            </a:ext>
          </a:extLst>
        </xdr:cNvPr>
        <xdr:cNvCxnSpPr/>
      </xdr:nvCxnSpPr>
      <xdr:spPr>
        <a:xfrm flipV="1">
          <a:off x="9219565" y="9303258"/>
          <a:ext cx="0" cy="1495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a:extLst>
            <a:ext uri="{FF2B5EF4-FFF2-40B4-BE49-F238E27FC236}">
              <a16:creationId xmlns:a16="http://schemas.microsoft.com/office/drawing/2014/main" id="{E48130C9-92BF-4400-A0D9-A1470CEE654D}"/>
            </a:ext>
          </a:extLst>
        </xdr:cNvPr>
        <xdr:cNvSpPr txBox="1"/>
      </xdr:nvSpPr>
      <xdr:spPr>
        <a:xfrm>
          <a:off x="92583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a:extLst>
            <a:ext uri="{FF2B5EF4-FFF2-40B4-BE49-F238E27FC236}">
              <a16:creationId xmlns:a16="http://schemas.microsoft.com/office/drawing/2014/main" id="{26D199A4-0593-4D16-ABBE-8103EBC158B4}"/>
            </a:ext>
          </a:extLst>
        </xdr:cNvPr>
        <xdr:cNvCxnSpPr/>
      </xdr:nvCxnSpPr>
      <xdr:spPr>
        <a:xfrm>
          <a:off x="9154160" y="107990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a:extLst>
            <a:ext uri="{FF2B5EF4-FFF2-40B4-BE49-F238E27FC236}">
              <a16:creationId xmlns:a16="http://schemas.microsoft.com/office/drawing/2014/main" id="{90026EF8-E959-47C2-BC2B-E7AE525E0EF7}"/>
            </a:ext>
          </a:extLst>
        </xdr:cNvPr>
        <xdr:cNvSpPr txBox="1"/>
      </xdr:nvSpPr>
      <xdr:spPr>
        <a:xfrm>
          <a:off x="9258300" y="9082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a:extLst>
            <a:ext uri="{FF2B5EF4-FFF2-40B4-BE49-F238E27FC236}">
              <a16:creationId xmlns:a16="http://schemas.microsoft.com/office/drawing/2014/main" id="{12B0F5D8-B305-483A-8B95-C8E57A22B3D4}"/>
            </a:ext>
          </a:extLst>
        </xdr:cNvPr>
        <xdr:cNvCxnSpPr/>
      </xdr:nvCxnSpPr>
      <xdr:spPr>
        <a:xfrm>
          <a:off x="9154160" y="93032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a:extLst>
            <a:ext uri="{FF2B5EF4-FFF2-40B4-BE49-F238E27FC236}">
              <a16:creationId xmlns:a16="http://schemas.microsoft.com/office/drawing/2014/main" id="{FA0D6472-6ABC-4721-A377-A1FBFCAEF614}"/>
            </a:ext>
          </a:extLst>
        </xdr:cNvPr>
        <xdr:cNvSpPr txBox="1"/>
      </xdr:nvSpPr>
      <xdr:spPr>
        <a:xfrm>
          <a:off x="9258300" y="1052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a:extLst>
            <a:ext uri="{FF2B5EF4-FFF2-40B4-BE49-F238E27FC236}">
              <a16:creationId xmlns:a16="http://schemas.microsoft.com/office/drawing/2014/main" id="{53421B5D-54BA-4D1C-A007-0B14BA8A0274}"/>
            </a:ext>
          </a:extLst>
        </xdr:cNvPr>
        <xdr:cNvSpPr/>
      </xdr:nvSpPr>
      <xdr:spPr>
        <a:xfrm>
          <a:off x="9192260" y="106724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a:extLst>
            <a:ext uri="{FF2B5EF4-FFF2-40B4-BE49-F238E27FC236}">
              <a16:creationId xmlns:a16="http://schemas.microsoft.com/office/drawing/2014/main" id="{119F817B-771E-47D7-BFF7-8811D8794B5A}"/>
            </a:ext>
          </a:extLst>
        </xdr:cNvPr>
        <xdr:cNvSpPr/>
      </xdr:nvSpPr>
      <xdr:spPr>
        <a:xfrm>
          <a:off x="8445500" y="106865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a:extLst>
            <a:ext uri="{FF2B5EF4-FFF2-40B4-BE49-F238E27FC236}">
              <a16:creationId xmlns:a16="http://schemas.microsoft.com/office/drawing/2014/main" id="{75047226-9A51-4341-8BE4-7D8A68F36EDC}"/>
            </a:ext>
          </a:extLst>
        </xdr:cNvPr>
        <xdr:cNvSpPr/>
      </xdr:nvSpPr>
      <xdr:spPr>
        <a:xfrm>
          <a:off x="7670800" y="106994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a:extLst>
            <a:ext uri="{FF2B5EF4-FFF2-40B4-BE49-F238E27FC236}">
              <a16:creationId xmlns:a16="http://schemas.microsoft.com/office/drawing/2014/main" id="{842EB0B4-780B-470A-956A-CFB11F135AEF}"/>
            </a:ext>
          </a:extLst>
        </xdr:cNvPr>
        <xdr:cNvSpPr/>
      </xdr:nvSpPr>
      <xdr:spPr>
        <a:xfrm>
          <a:off x="6873240" y="106998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a:extLst>
            <a:ext uri="{FF2B5EF4-FFF2-40B4-BE49-F238E27FC236}">
              <a16:creationId xmlns:a16="http://schemas.microsoft.com/office/drawing/2014/main" id="{1523E572-9B80-4FE8-B988-1D16653E0142}"/>
            </a:ext>
          </a:extLst>
        </xdr:cNvPr>
        <xdr:cNvSpPr/>
      </xdr:nvSpPr>
      <xdr:spPr>
        <a:xfrm>
          <a:off x="6098540" y="107025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8939C259-5CFC-4ADE-B558-CFCF8E941496}"/>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60048F7B-B129-444F-B7ED-D9BBE43ADC58}"/>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B8BCA68-B9EE-4B56-8C28-155A6E55CEB6}"/>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5D3D84A-CC7F-4F6C-A7C0-B08744D3405B}"/>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5CD0806-32D1-43D2-9A3D-EEE843334911}"/>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167513</xdr:rowOff>
    </xdr:from>
    <xdr:to>
      <xdr:col>55</xdr:col>
      <xdr:colOff>50800</xdr:colOff>
      <xdr:row>64</xdr:row>
      <xdr:rowOff>97663</xdr:rowOff>
    </xdr:to>
    <xdr:sp macro="" textlink="">
      <xdr:nvSpPr>
        <xdr:cNvPr id="244" name="楕円 243">
          <a:extLst>
            <a:ext uri="{FF2B5EF4-FFF2-40B4-BE49-F238E27FC236}">
              <a16:creationId xmlns:a16="http://schemas.microsoft.com/office/drawing/2014/main" id="{58ACF878-66D2-459A-9E33-1580EDF0F240}"/>
            </a:ext>
          </a:extLst>
        </xdr:cNvPr>
        <xdr:cNvSpPr/>
      </xdr:nvSpPr>
      <xdr:spPr>
        <a:xfrm>
          <a:off x="9192260" y="107288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a:extLst>
            <a:ext uri="{FF2B5EF4-FFF2-40B4-BE49-F238E27FC236}">
              <a16:creationId xmlns:a16="http://schemas.microsoft.com/office/drawing/2014/main" id="{3000A794-A9A5-4D0A-97DD-A23136F914D0}"/>
            </a:ext>
          </a:extLst>
        </xdr:cNvPr>
        <xdr:cNvSpPr txBox="1"/>
      </xdr:nvSpPr>
      <xdr:spPr>
        <a:xfrm>
          <a:off x="9258300" y="1065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167513</xdr:rowOff>
    </xdr:from>
    <xdr:to>
      <xdr:col>50</xdr:col>
      <xdr:colOff>165100</xdr:colOff>
      <xdr:row>64</xdr:row>
      <xdr:rowOff>97663</xdr:rowOff>
    </xdr:to>
    <xdr:sp macro="" textlink="">
      <xdr:nvSpPr>
        <xdr:cNvPr id="246" name="楕円 245">
          <a:extLst>
            <a:ext uri="{FF2B5EF4-FFF2-40B4-BE49-F238E27FC236}">
              <a16:creationId xmlns:a16="http://schemas.microsoft.com/office/drawing/2014/main" id="{5DB2172E-AC3B-42C7-BC06-1A6FF728EA7E}"/>
            </a:ext>
          </a:extLst>
        </xdr:cNvPr>
        <xdr:cNvSpPr/>
      </xdr:nvSpPr>
      <xdr:spPr>
        <a:xfrm>
          <a:off x="8445500" y="107288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46863</xdr:rowOff>
    </xdr:from>
    <xdr:to>
      <xdr:col>55</xdr:col>
      <xdr:colOff>0</xdr:colOff>
      <xdr:row>64</xdr:row>
      <xdr:rowOff>46863</xdr:rowOff>
    </xdr:to>
    <xdr:cxnSp macro="">
      <xdr:nvCxnSpPr>
        <xdr:cNvPr id="247" name="直線コネクタ 246">
          <a:extLst>
            <a:ext uri="{FF2B5EF4-FFF2-40B4-BE49-F238E27FC236}">
              <a16:creationId xmlns:a16="http://schemas.microsoft.com/office/drawing/2014/main" id="{D2683DDA-D36D-4C70-B495-DD973FD2B829}"/>
            </a:ext>
          </a:extLst>
        </xdr:cNvPr>
        <xdr:cNvCxnSpPr/>
      </xdr:nvCxnSpPr>
      <xdr:spPr>
        <a:xfrm>
          <a:off x="8496300" y="10775823"/>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167894</xdr:rowOff>
    </xdr:from>
    <xdr:to>
      <xdr:col>46</xdr:col>
      <xdr:colOff>38100</xdr:colOff>
      <xdr:row>64</xdr:row>
      <xdr:rowOff>98044</xdr:rowOff>
    </xdr:to>
    <xdr:sp macro="" textlink="">
      <xdr:nvSpPr>
        <xdr:cNvPr id="248" name="楕円 247">
          <a:extLst>
            <a:ext uri="{FF2B5EF4-FFF2-40B4-BE49-F238E27FC236}">
              <a16:creationId xmlns:a16="http://schemas.microsoft.com/office/drawing/2014/main" id="{90E0A538-BCE9-49A0-BF49-40F09F213080}"/>
            </a:ext>
          </a:extLst>
        </xdr:cNvPr>
        <xdr:cNvSpPr/>
      </xdr:nvSpPr>
      <xdr:spPr>
        <a:xfrm>
          <a:off x="7670800" y="107292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46863</xdr:rowOff>
    </xdr:from>
    <xdr:to>
      <xdr:col>50</xdr:col>
      <xdr:colOff>114300</xdr:colOff>
      <xdr:row>64</xdr:row>
      <xdr:rowOff>47244</xdr:rowOff>
    </xdr:to>
    <xdr:cxnSp macro="">
      <xdr:nvCxnSpPr>
        <xdr:cNvPr id="249" name="直線コネクタ 248">
          <a:extLst>
            <a:ext uri="{FF2B5EF4-FFF2-40B4-BE49-F238E27FC236}">
              <a16:creationId xmlns:a16="http://schemas.microsoft.com/office/drawing/2014/main" id="{C1B0F6A2-B3D0-46CB-8A45-418CA32616D2}"/>
            </a:ext>
          </a:extLst>
        </xdr:cNvPr>
        <xdr:cNvCxnSpPr/>
      </xdr:nvCxnSpPr>
      <xdr:spPr>
        <a:xfrm flipV="1">
          <a:off x="7713980" y="10775823"/>
          <a:ext cx="78232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167894</xdr:rowOff>
    </xdr:from>
    <xdr:to>
      <xdr:col>41</xdr:col>
      <xdr:colOff>101600</xdr:colOff>
      <xdr:row>64</xdr:row>
      <xdr:rowOff>98044</xdr:rowOff>
    </xdr:to>
    <xdr:sp macro="" textlink="">
      <xdr:nvSpPr>
        <xdr:cNvPr id="250" name="楕円 249">
          <a:extLst>
            <a:ext uri="{FF2B5EF4-FFF2-40B4-BE49-F238E27FC236}">
              <a16:creationId xmlns:a16="http://schemas.microsoft.com/office/drawing/2014/main" id="{CD871039-B946-4422-B35F-5C71CE4CA18D}"/>
            </a:ext>
          </a:extLst>
        </xdr:cNvPr>
        <xdr:cNvSpPr/>
      </xdr:nvSpPr>
      <xdr:spPr>
        <a:xfrm>
          <a:off x="6873240" y="107292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47244</xdr:rowOff>
    </xdr:from>
    <xdr:to>
      <xdr:col>45</xdr:col>
      <xdr:colOff>177800</xdr:colOff>
      <xdr:row>64</xdr:row>
      <xdr:rowOff>47244</xdr:rowOff>
    </xdr:to>
    <xdr:cxnSp macro="">
      <xdr:nvCxnSpPr>
        <xdr:cNvPr id="251" name="直線コネクタ 250">
          <a:extLst>
            <a:ext uri="{FF2B5EF4-FFF2-40B4-BE49-F238E27FC236}">
              <a16:creationId xmlns:a16="http://schemas.microsoft.com/office/drawing/2014/main" id="{ED203E80-9654-41FA-B6E8-780552C9F36A}"/>
            </a:ext>
          </a:extLst>
        </xdr:cNvPr>
        <xdr:cNvCxnSpPr/>
      </xdr:nvCxnSpPr>
      <xdr:spPr>
        <a:xfrm>
          <a:off x="6924040" y="1077620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168275</xdr:rowOff>
    </xdr:from>
    <xdr:to>
      <xdr:col>36</xdr:col>
      <xdr:colOff>165100</xdr:colOff>
      <xdr:row>64</xdr:row>
      <xdr:rowOff>98425</xdr:rowOff>
    </xdr:to>
    <xdr:sp macro="" textlink="">
      <xdr:nvSpPr>
        <xdr:cNvPr id="252" name="楕円 251">
          <a:extLst>
            <a:ext uri="{FF2B5EF4-FFF2-40B4-BE49-F238E27FC236}">
              <a16:creationId xmlns:a16="http://schemas.microsoft.com/office/drawing/2014/main" id="{F93D04D7-572E-4415-B6F2-EAC65384520A}"/>
            </a:ext>
          </a:extLst>
        </xdr:cNvPr>
        <xdr:cNvSpPr/>
      </xdr:nvSpPr>
      <xdr:spPr>
        <a:xfrm>
          <a:off x="6098540" y="10729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47244</xdr:rowOff>
    </xdr:from>
    <xdr:to>
      <xdr:col>41</xdr:col>
      <xdr:colOff>50800</xdr:colOff>
      <xdr:row>64</xdr:row>
      <xdr:rowOff>47625</xdr:rowOff>
    </xdr:to>
    <xdr:cxnSp macro="">
      <xdr:nvCxnSpPr>
        <xdr:cNvPr id="253" name="直線コネクタ 252">
          <a:extLst>
            <a:ext uri="{FF2B5EF4-FFF2-40B4-BE49-F238E27FC236}">
              <a16:creationId xmlns:a16="http://schemas.microsoft.com/office/drawing/2014/main" id="{BC0F8C77-97EF-4CB4-A056-598348AF7397}"/>
            </a:ext>
          </a:extLst>
        </xdr:cNvPr>
        <xdr:cNvCxnSpPr/>
      </xdr:nvCxnSpPr>
      <xdr:spPr>
        <a:xfrm flipV="1">
          <a:off x="6149340" y="10776204"/>
          <a:ext cx="7747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54" name="n_1aveValue【体育館・プール】&#10;一人当たり面積">
          <a:extLst>
            <a:ext uri="{FF2B5EF4-FFF2-40B4-BE49-F238E27FC236}">
              <a16:creationId xmlns:a16="http://schemas.microsoft.com/office/drawing/2014/main" id="{7496D147-2E8D-424A-BE42-276AB0DDDEC0}"/>
            </a:ext>
          </a:extLst>
        </xdr:cNvPr>
        <xdr:cNvSpPr txBox="1"/>
      </xdr:nvSpPr>
      <xdr:spPr>
        <a:xfrm>
          <a:off x="8271587" y="1046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84853</xdr:rowOff>
    </xdr:from>
    <xdr:ext cx="469744" cy="259045"/>
    <xdr:sp macro="" textlink="">
      <xdr:nvSpPr>
        <xdr:cNvPr id="255" name="n_2aveValue【体育館・プール】&#10;一人当たり面積">
          <a:extLst>
            <a:ext uri="{FF2B5EF4-FFF2-40B4-BE49-F238E27FC236}">
              <a16:creationId xmlns:a16="http://schemas.microsoft.com/office/drawing/2014/main" id="{18D7B1FD-3E87-435E-9BE5-A9AA9AF51EB3}"/>
            </a:ext>
          </a:extLst>
        </xdr:cNvPr>
        <xdr:cNvSpPr txBox="1"/>
      </xdr:nvSpPr>
      <xdr:spPr>
        <a:xfrm>
          <a:off x="7509587" y="1047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85234</xdr:rowOff>
    </xdr:from>
    <xdr:ext cx="469744" cy="259045"/>
    <xdr:sp macro="" textlink="">
      <xdr:nvSpPr>
        <xdr:cNvPr id="256" name="n_3aveValue【体育館・プール】&#10;一人当たり面積">
          <a:extLst>
            <a:ext uri="{FF2B5EF4-FFF2-40B4-BE49-F238E27FC236}">
              <a16:creationId xmlns:a16="http://schemas.microsoft.com/office/drawing/2014/main" id="{11DCFE2B-8089-43B5-9FCB-3775BDDAEFA6}"/>
            </a:ext>
          </a:extLst>
        </xdr:cNvPr>
        <xdr:cNvSpPr txBox="1"/>
      </xdr:nvSpPr>
      <xdr:spPr>
        <a:xfrm>
          <a:off x="6712027" y="1047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87901</xdr:rowOff>
    </xdr:from>
    <xdr:ext cx="469744" cy="259045"/>
    <xdr:sp macro="" textlink="">
      <xdr:nvSpPr>
        <xdr:cNvPr id="257" name="n_4aveValue【体育館・プール】&#10;一人当たり面積">
          <a:extLst>
            <a:ext uri="{FF2B5EF4-FFF2-40B4-BE49-F238E27FC236}">
              <a16:creationId xmlns:a16="http://schemas.microsoft.com/office/drawing/2014/main" id="{20902C99-1D9A-4253-BCC0-127117666E8C}"/>
            </a:ext>
          </a:extLst>
        </xdr:cNvPr>
        <xdr:cNvSpPr txBox="1"/>
      </xdr:nvSpPr>
      <xdr:spPr>
        <a:xfrm>
          <a:off x="59373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88790</xdr:rowOff>
    </xdr:from>
    <xdr:ext cx="469744" cy="259045"/>
    <xdr:sp macro="" textlink="">
      <xdr:nvSpPr>
        <xdr:cNvPr id="258" name="n_1mainValue【体育館・プール】&#10;一人当たり面積">
          <a:extLst>
            <a:ext uri="{FF2B5EF4-FFF2-40B4-BE49-F238E27FC236}">
              <a16:creationId xmlns:a16="http://schemas.microsoft.com/office/drawing/2014/main" id="{F21C2FDC-AF3F-47E3-A5AB-E669BAAAE975}"/>
            </a:ext>
          </a:extLst>
        </xdr:cNvPr>
        <xdr:cNvSpPr txBox="1"/>
      </xdr:nvSpPr>
      <xdr:spPr>
        <a:xfrm>
          <a:off x="8271587" y="1081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89171</xdr:rowOff>
    </xdr:from>
    <xdr:ext cx="469744" cy="259045"/>
    <xdr:sp macro="" textlink="">
      <xdr:nvSpPr>
        <xdr:cNvPr id="259" name="n_2mainValue【体育館・プール】&#10;一人当たり面積">
          <a:extLst>
            <a:ext uri="{FF2B5EF4-FFF2-40B4-BE49-F238E27FC236}">
              <a16:creationId xmlns:a16="http://schemas.microsoft.com/office/drawing/2014/main" id="{3DFF9BAC-13E9-4A31-B1F9-E86469380F16}"/>
            </a:ext>
          </a:extLst>
        </xdr:cNvPr>
        <xdr:cNvSpPr txBox="1"/>
      </xdr:nvSpPr>
      <xdr:spPr>
        <a:xfrm>
          <a:off x="750958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89171</xdr:rowOff>
    </xdr:from>
    <xdr:ext cx="469744" cy="259045"/>
    <xdr:sp macro="" textlink="">
      <xdr:nvSpPr>
        <xdr:cNvPr id="260" name="n_3mainValue【体育館・プール】&#10;一人当たり面積">
          <a:extLst>
            <a:ext uri="{FF2B5EF4-FFF2-40B4-BE49-F238E27FC236}">
              <a16:creationId xmlns:a16="http://schemas.microsoft.com/office/drawing/2014/main" id="{CFE84558-88CF-4E33-9E4E-C35354E65674}"/>
            </a:ext>
          </a:extLst>
        </xdr:cNvPr>
        <xdr:cNvSpPr txBox="1"/>
      </xdr:nvSpPr>
      <xdr:spPr>
        <a:xfrm>
          <a:off x="67120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89552</xdr:rowOff>
    </xdr:from>
    <xdr:ext cx="469744" cy="259045"/>
    <xdr:sp macro="" textlink="">
      <xdr:nvSpPr>
        <xdr:cNvPr id="261" name="n_4mainValue【体育館・プール】&#10;一人当たり面積">
          <a:extLst>
            <a:ext uri="{FF2B5EF4-FFF2-40B4-BE49-F238E27FC236}">
              <a16:creationId xmlns:a16="http://schemas.microsoft.com/office/drawing/2014/main" id="{5CC4B520-1916-43E7-AE74-022A3AD2ED48}"/>
            </a:ext>
          </a:extLst>
        </xdr:cNvPr>
        <xdr:cNvSpPr txBox="1"/>
      </xdr:nvSpPr>
      <xdr:spPr>
        <a:xfrm>
          <a:off x="5937327" y="1081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888825F2-F878-4453-BF2D-7565888055F8}"/>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16ABF200-6391-49A8-ACF5-46135C62F8C1}"/>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373D02DC-1B2D-430D-A3F5-537C471E7166}"/>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D1785103-8F84-424B-B90D-A3839B330381}"/>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5194F55-520E-48DE-9436-10A2BFCD1431}"/>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F918FA22-E4DA-43A2-9C4F-F39F744DA9DB}"/>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F5563035-7091-4452-9619-F4DD35D0A12C}"/>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37169AC4-F14E-40FF-8EB7-7CAB7D971F46}"/>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45CC1488-3180-4DA7-B48B-E7A090CBFDCE}"/>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5A945984-37AC-443A-AE13-D227CADBBD6F}"/>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EBFDD997-CA75-45EB-8134-8B689728B0BA}"/>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EEBB64FA-549B-432B-83C9-411AF4CA990C}"/>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C11BE115-99E4-4315-B468-DDFC4534559E}"/>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9A228F92-8DB5-4293-A67A-858D64210183}"/>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4093F96D-FFE3-4644-9B4E-AA328A73EE2C}"/>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EDA66C88-2723-46A5-8936-BD11FA629AB4}"/>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37AA9221-A120-43F7-A959-D1FFA7DC74C4}"/>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5AA878B-3BBF-4512-A30B-89A4D497709C}"/>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830691D9-7951-484B-A56D-F85F055A4512}"/>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B55C4D66-A283-46CE-8700-310341434FD4}"/>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81E097D7-4ECE-4D4D-A51A-8F73FE838DD9}"/>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786FD7AB-1E17-4906-B45F-D19AA9429AE1}"/>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25D4516E-E8F5-4BB6-AE0C-E386C0C51AB8}"/>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4E427BA6-755D-4E0B-BFB0-EA6065E472DF}"/>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65703101-7F54-4900-9F96-7239C7BFAC32}"/>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B5C86BBC-FFFA-485E-B930-5D40FAC42D85}"/>
            </a:ext>
          </a:extLst>
        </xdr:cNvPr>
        <xdr:cNvCxnSpPr/>
      </xdr:nvCxnSpPr>
      <xdr:spPr>
        <a:xfrm flipV="1">
          <a:off x="4086225" y="13125450"/>
          <a:ext cx="0" cy="146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8FAD69A1-97C7-4557-9691-93A7BDC793CC}"/>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97F5A361-1DC3-4762-A43C-EB9A8A0DFA37}"/>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a:extLst>
            <a:ext uri="{FF2B5EF4-FFF2-40B4-BE49-F238E27FC236}">
              <a16:creationId xmlns:a16="http://schemas.microsoft.com/office/drawing/2014/main" id="{EEE21D2E-91EB-46FE-B225-84FDB9050F20}"/>
            </a:ext>
          </a:extLst>
        </xdr:cNvPr>
        <xdr:cNvSpPr txBox="1"/>
      </xdr:nvSpPr>
      <xdr:spPr>
        <a:xfrm>
          <a:off x="4124960" y="129082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a:extLst>
            <a:ext uri="{FF2B5EF4-FFF2-40B4-BE49-F238E27FC236}">
              <a16:creationId xmlns:a16="http://schemas.microsoft.com/office/drawing/2014/main" id="{B061F22C-B55F-46B2-AAB9-85F6583E943D}"/>
            </a:ext>
          </a:extLst>
        </xdr:cNvPr>
        <xdr:cNvCxnSpPr/>
      </xdr:nvCxnSpPr>
      <xdr:spPr>
        <a:xfrm>
          <a:off x="4020820" y="1312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26506</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41E651E9-928F-4390-9413-4F988E9F9796}"/>
            </a:ext>
          </a:extLst>
        </xdr:cNvPr>
        <xdr:cNvSpPr txBox="1"/>
      </xdr:nvSpPr>
      <xdr:spPr>
        <a:xfrm>
          <a:off x="4124960" y="137729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a:extLst>
            <a:ext uri="{FF2B5EF4-FFF2-40B4-BE49-F238E27FC236}">
              <a16:creationId xmlns:a16="http://schemas.microsoft.com/office/drawing/2014/main" id="{135F4686-3F72-4BEB-B953-1809D428AA11}"/>
            </a:ext>
          </a:extLst>
        </xdr:cNvPr>
        <xdr:cNvSpPr/>
      </xdr:nvSpPr>
      <xdr:spPr>
        <a:xfrm>
          <a:off x="4036060" y="1391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4" name="フローチャート: 判断 293">
          <a:extLst>
            <a:ext uri="{FF2B5EF4-FFF2-40B4-BE49-F238E27FC236}">
              <a16:creationId xmlns:a16="http://schemas.microsoft.com/office/drawing/2014/main" id="{8BBB0204-6956-440B-9F12-61014F0DAF9D}"/>
            </a:ext>
          </a:extLst>
        </xdr:cNvPr>
        <xdr:cNvSpPr/>
      </xdr:nvSpPr>
      <xdr:spPr>
        <a:xfrm>
          <a:off x="3312160" y="139019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95" name="フローチャート: 判断 294">
          <a:extLst>
            <a:ext uri="{FF2B5EF4-FFF2-40B4-BE49-F238E27FC236}">
              <a16:creationId xmlns:a16="http://schemas.microsoft.com/office/drawing/2014/main" id="{A23A46C0-EBD5-4E52-9B17-D1FAF8C07998}"/>
            </a:ext>
          </a:extLst>
        </xdr:cNvPr>
        <xdr:cNvSpPr/>
      </xdr:nvSpPr>
      <xdr:spPr>
        <a:xfrm>
          <a:off x="2514600" y="138627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96" name="フローチャート: 判断 295">
          <a:extLst>
            <a:ext uri="{FF2B5EF4-FFF2-40B4-BE49-F238E27FC236}">
              <a16:creationId xmlns:a16="http://schemas.microsoft.com/office/drawing/2014/main" id="{69D16876-8FD1-448D-ADBE-91993165D324}"/>
            </a:ext>
          </a:extLst>
        </xdr:cNvPr>
        <xdr:cNvSpPr/>
      </xdr:nvSpPr>
      <xdr:spPr>
        <a:xfrm>
          <a:off x="1739900" y="138611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97" name="フローチャート: 判断 296">
          <a:extLst>
            <a:ext uri="{FF2B5EF4-FFF2-40B4-BE49-F238E27FC236}">
              <a16:creationId xmlns:a16="http://schemas.microsoft.com/office/drawing/2014/main" id="{FD54683B-64F6-4667-B90E-FB5DD6C207C1}"/>
            </a:ext>
          </a:extLst>
        </xdr:cNvPr>
        <xdr:cNvSpPr/>
      </xdr:nvSpPr>
      <xdr:spPr>
        <a:xfrm>
          <a:off x="965200" y="138252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6B18CF78-3E02-4087-922F-F6A40C2F1F9D}"/>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7838AD25-043B-48DE-B5B8-CAA068A01E09}"/>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27BAD93-26AA-4D2A-B377-5760674F016E}"/>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CDFD41B-E6EA-47DA-A4BB-E04746BD241D}"/>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DB526C0-DFE3-4802-BB3D-70C4D7FE1168}"/>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303" name="楕円 302">
          <a:extLst>
            <a:ext uri="{FF2B5EF4-FFF2-40B4-BE49-F238E27FC236}">
              <a16:creationId xmlns:a16="http://schemas.microsoft.com/office/drawing/2014/main" id="{A4AB0C9B-DEAE-4948-98F9-CA7996454DFA}"/>
            </a:ext>
          </a:extLst>
        </xdr:cNvPr>
        <xdr:cNvSpPr/>
      </xdr:nvSpPr>
      <xdr:spPr>
        <a:xfrm>
          <a:off x="4036060" y="1393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A3A1E424-C2BA-43B6-A481-6DB17E7332C0}"/>
            </a:ext>
          </a:extLst>
        </xdr:cNvPr>
        <xdr:cNvSpPr txBox="1"/>
      </xdr:nvSpPr>
      <xdr:spPr>
        <a:xfrm>
          <a:off x="4124960" y="13914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82006</xdr:rowOff>
    </xdr:from>
    <xdr:to>
      <xdr:col>20</xdr:col>
      <xdr:colOff>38100</xdr:colOff>
      <xdr:row>83</xdr:row>
      <xdr:rowOff>12156</xdr:rowOff>
    </xdr:to>
    <xdr:sp macro="" textlink="">
      <xdr:nvSpPr>
        <xdr:cNvPr id="305" name="楕円 304">
          <a:extLst>
            <a:ext uri="{FF2B5EF4-FFF2-40B4-BE49-F238E27FC236}">
              <a16:creationId xmlns:a16="http://schemas.microsoft.com/office/drawing/2014/main" id="{1C9E92AE-3CB4-4373-BE1E-7A595DA8B4AC}"/>
            </a:ext>
          </a:extLst>
        </xdr:cNvPr>
        <xdr:cNvSpPr/>
      </xdr:nvSpPr>
      <xdr:spPr>
        <a:xfrm>
          <a:off x="3312160" y="138284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132806</xdr:rowOff>
    </xdr:from>
    <xdr:to>
      <xdr:col>24</xdr:col>
      <xdr:colOff>63500</xdr:colOff>
      <xdr:row>83</xdr:row>
      <xdr:rowOff>72389</xdr:rowOff>
    </xdr:to>
    <xdr:cxnSp macro="">
      <xdr:nvCxnSpPr>
        <xdr:cNvPr id="306" name="直線コネクタ 305">
          <a:extLst>
            <a:ext uri="{FF2B5EF4-FFF2-40B4-BE49-F238E27FC236}">
              <a16:creationId xmlns:a16="http://schemas.microsoft.com/office/drawing/2014/main" id="{35A324CE-1EB4-42FF-B687-D87ECCC23872}"/>
            </a:ext>
          </a:extLst>
        </xdr:cNvPr>
        <xdr:cNvCxnSpPr/>
      </xdr:nvCxnSpPr>
      <xdr:spPr>
        <a:xfrm>
          <a:off x="3355340" y="13879286"/>
          <a:ext cx="731520" cy="10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41184</xdr:rowOff>
    </xdr:from>
    <xdr:to>
      <xdr:col>15</xdr:col>
      <xdr:colOff>101600</xdr:colOff>
      <xdr:row>82</xdr:row>
      <xdr:rowOff>142784</xdr:rowOff>
    </xdr:to>
    <xdr:sp macro="" textlink="">
      <xdr:nvSpPr>
        <xdr:cNvPr id="307" name="楕円 306">
          <a:extLst>
            <a:ext uri="{FF2B5EF4-FFF2-40B4-BE49-F238E27FC236}">
              <a16:creationId xmlns:a16="http://schemas.microsoft.com/office/drawing/2014/main" id="{A47407C0-D5AA-406D-BF1F-508D4CBB099F}"/>
            </a:ext>
          </a:extLst>
        </xdr:cNvPr>
        <xdr:cNvSpPr/>
      </xdr:nvSpPr>
      <xdr:spPr>
        <a:xfrm>
          <a:off x="2514600" y="1378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91984</xdr:rowOff>
    </xdr:from>
    <xdr:to>
      <xdr:col>19</xdr:col>
      <xdr:colOff>177800</xdr:colOff>
      <xdr:row>82</xdr:row>
      <xdr:rowOff>132806</xdr:rowOff>
    </xdr:to>
    <xdr:cxnSp macro="">
      <xdr:nvCxnSpPr>
        <xdr:cNvPr id="308" name="直線コネクタ 307">
          <a:extLst>
            <a:ext uri="{FF2B5EF4-FFF2-40B4-BE49-F238E27FC236}">
              <a16:creationId xmlns:a16="http://schemas.microsoft.com/office/drawing/2014/main" id="{A6CF3BB7-2088-4ADC-8D8D-95437633E684}"/>
            </a:ext>
          </a:extLst>
        </xdr:cNvPr>
        <xdr:cNvCxnSpPr/>
      </xdr:nvCxnSpPr>
      <xdr:spPr>
        <a:xfrm>
          <a:off x="2565400" y="13838464"/>
          <a:ext cx="78994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363</xdr:rowOff>
    </xdr:from>
    <xdr:to>
      <xdr:col>10</xdr:col>
      <xdr:colOff>165100</xdr:colOff>
      <xdr:row>82</xdr:row>
      <xdr:rowOff>101963</xdr:rowOff>
    </xdr:to>
    <xdr:sp macro="" textlink="">
      <xdr:nvSpPr>
        <xdr:cNvPr id="309" name="楕円 308">
          <a:extLst>
            <a:ext uri="{FF2B5EF4-FFF2-40B4-BE49-F238E27FC236}">
              <a16:creationId xmlns:a16="http://schemas.microsoft.com/office/drawing/2014/main" id="{5689EDC7-6BAE-4124-9364-F94C8EBD0655}"/>
            </a:ext>
          </a:extLst>
        </xdr:cNvPr>
        <xdr:cNvSpPr/>
      </xdr:nvSpPr>
      <xdr:spPr>
        <a:xfrm>
          <a:off x="1739900" y="1374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51163</xdr:rowOff>
    </xdr:from>
    <xdr:to>
      <xdr:col>15</xdr:col>
      <xdr:colOff>50800</xdr:colOff>
      <xdr:row>82</xdr:row>
      <xdr:rowOff>91984</xdr:rowOff>
    </xdr:to>
    <xdr:cxnSp macro="">
      <xdr:nvCxnSpPr>
        <xdr:cNvPr id="310" name="直線コネクタ 309">
          <a:extLst>
            <a:ext uri="{FF2B5EF4-FFF2-40B4-BE49-F238E27FC236}">
              <a16:creationId xmlns:a16="http://schemas.microsoft.com/office/drawing/2014/main" id="{36B4EAFF-834A-47F9-AF46-F7FE79122B7E}"/>
            </a:ext>
          </a:extLst>
        </xdr:cNvPr>
        <xdr:cNvCxnSpPr/>
      </xdr:nvCxnSpPr>
      <xdr:spPr>
        <a:xfrm>
          <a:off x="1790700" y="13797643"/>
          <a:ext cx="7747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28121</xdr:rowOff>
    </xdr:from>
    <xdr:to>
      <xdr:col>6</xdr:col>
      <xdr:colOff>38100</xdr:colOff>
      <xdr:row>82</xdr:row>
      <xdr:rowOff>129721</xdr:rowOff>
    </xdr:to>
    <xdr:sp macro="" textlink="">
      <xdr:nvSpPr>
        <xdr:cNvPr id="311" name="楕円 310">
          <a:extLst>
            <a:ext uri="{FF2B5EF4-FFF2-40B4-BE49-F238E27FC236}">
              <a16:creationId xmlns:a16="http://schemas.microsoft.com/office/drawing/2014/main" id="{FA0DD278-F3B0-49DD-987B-F5A36FAFE8CA}"/>
            </a:ext>
          </a:extLst>
        </xdr:cNvPr>
        <xdr:cNvSpPr/>
      </xdr:nvSpPr>
      <xdr:spPr>
        <a:xfrm>
          <a:off x="965200" y="137746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51163</xdr:rowOff>
    </xdr:from>
    <xdr:to>
      <xdr:col>10</xdr:col>
      <xdr:colOff>114300</xdr:colOff>
      <xdr:row>82</xdr:row>
      <xdr:rowOff>78921</xdr:rowOff>
    </xdr:to>
    <xdr:cxnSp macro="">
      <xdr:nvCxnSpPr>
        <xdr:cNvPr id="312" name="直線コネクタ 311">
          <a:extLst>
            <a:ext uri="{FF2B5EF4-FFF2-40B4-BE49-F238E27FC236}">
              <a16:creationId xmlns:a16="http://schemas.microsoft.com/office/drawing/2014/main" id="{C9D7672D-D493-43A3-B865-EEDDA392CA18}"/>
            </a:ext>
          </a:extLst>
        </xdr:cNvPr>
        <xdr:cNvCxnSpPr/>
      </xdr:nvCxnSpPr>
      <xdr:spPr>
        <a:xfrm flipV="1">
          <a:off x="1008380" y="13797643"/>
          <a:ext cx="7823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76761</xdr:rowOff>
    </xdr:from>
    <xdr:ext cx="405111" cy="259045"/>
    <xdr:sp macro="" textlink="">
      <xdr:nvSpPr>
        <xdr:cNvPr id="313" name="n_1aveValue【福祉施設】&#10;有形固定資産減価償却率">
          <a:extLst>
            <a:ext uri="{FF2B5EF4-FFF2-40B4-BE49-F238E27FC236}">
              <a16:creationId xmlns:a16="http://schemas.microsoft.com/office/drawing/2014/main" id="{07CE3D34-4455-47BA-AB90-E6D7347C9194}"/>
            </a:ext>
          </a:extLst>
        </xdr:cNvPr>
        <xdr:cNvSpPr txBox="1"/>
      </xdr:nvSpPr>
      <xdr:spPr>
        <a:xfrm>
          <a:off x="3170564" y="1399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37572</xdr:rowOff>
    </xdr:from>
    <xdr:ext cx="405111" cy="259045"/>
    <xdr:sp macro="" textlink="">
      <xdr:nvSpPr>
        <xdr:cNvPr id="314" name="n_2aveValue【福祉施設】&#10;有形固定資産減価償却率">
          <a:extLst>
            <a:ext uri="{FF2B5EF4-FFF2-40B4-BE49-F238E27FC236}">
              <a16:creationId xmlns:a16="http://schemas.microsoft.com/office/drawing/2014/main" id="{65C57636-A147-4A4E-A033-D0D56A04F086}"/>
            </a:ext>
          </a:extLst>
        </xdr:cNvPr>
        <xdr:cNvSpPr txBox="1"/>
      </xdr:nvSpPr>
      <xdr:spPr>
        <a:xfrm>
          <a:off x="2385704" y="13951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35940</xdr:rowOff>
    </xdr:from>
    <xdr:ext cx="405111" cy="259045"/>
    <xdr:sp macro="" textlink="">
      <xdr:nvSpPr>
        <xdr:cNvPr id="315" name="n_3aveValue【福祉施設】&#10;有形固定資産減価償却率">
          <a:extLst>
            <a:ext uri="{FF2B5EF4-FFF2-40B4-BE49-F238E27FC236}">
              <a16:creationId xmlns:a16="http://schemas.microsoft.com/office/drawing/2014/main" id="{D55E1F47-C423-47FF-BA89-B54226293629}"/>
            </a:ext>
          </a:extLst>
        </xdr:cNvPr>
        <xdr:cNvSpPr txBox="1"/>
      </xdr:nvSpPr>
      <xdr:spPr>
        <a:xfrm>
          <a:off x="1611004" y="13950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xdr:rowOff>
    </xdr:from>
    <xdr:ext cx="405111" cy="259045"/>
    <xdr:sp macro="" textlink="">
      <xdr:nvSpPr>
        <xdr:cNvPr id="316" name="n_4aveValue【福祉施設】&#10;有形固定資産減価償却率">
          <a:extLst>
            <a:ext uri="{FF2B5EF4-FFF2-40B4-BE49-F238E27FC236}">
              <a16:creationId xmlns:a16="http://schemas.microsoft.com/office/drawing/2014/main" id="{9055639D-F0E0-4E57-90BF-7D41A9ABE768}"/>
            </a:ext>
          </a:extLst>
        </xdr:cNvPr>
        <xdr:cNvSpPr txBox="1"/>
      </xdr:nvSpPr>
      <xdr:spPr>
        <a:xfrm>
          <a:off x="836304" y="13914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28683</xdr:rowOff>
    </xdr:from>
    <xdr:ext cx="405111" cy="259045"/>
    <xdr:sp macro="" textlink="">
      <xdr:nvSpPr>
        <xdr:cNvPr id="317" name="n_1mainValue【福祉施設】&#10;有形固定資産減価償却率">
          <a:extLst>
            <a:ext uri="{FF2B5EF4-FFF2-40B4-BE49-F238E27FC236}">
              <a16:creationId xmlns:a16="http://schemas.microsoft.com/office/drawing/2014/main" id="{FE48456D-A473-48B3-9A9B-A08A78F51939}"/>
            </a:ext>
          </a:extLst>
        </xdr:cNvPr>
        <xdr:cNvSpPr txBox="1"/>
      </xdr:nvSpPr>
      <xdr:spPr>
        <a:xfrm>
          <a:off x="3170564" y="1360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159311</xdr:rowOff>
    </xdr:from>
    <xdr:ext cx="405111" cy="259045"/>
    <xdr:sp macro="" textlink="">
      <xdr:nvSpPr>
        <xdr:cNvPr id="318" name="n_2mainValue【福祉施設】&#10;有形固定資産減価償却率">
          <a:extLst>
            <a:ext uri="{FF2B5EF4-FFF2-40B4-BE49-F238E27FC236}">
              <a16:creationId xmlns:a16="http://schemas.microsoft.com/office/drawing/2014/main" id="{C8C772A8-8582-4B30-982E-94990C698C08}"/>
            </a:ext>
          </a:extLst>
        </xdr:cNvPr>
        <xdr:cNvSpPr txBox="1"/>
      </xdr:nvSpPr>
      <xdr:spPr>
        <a:xfrm>
          <a:off x="2385704" y="1357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118490</xdr:rowOff>
    </xdr:from>
    <xdr:ext cx="405111" cy="259045"/>
    <xdr:sp macro="" textlink="">
      <xdr:nvSpPr>
        <xdr:cNvPr id="319" name="n_3mainValue【福祉施設】&#10;有形固定資産減価償却率">
          <a:extLst>
            <a:ext uri="{FF2B5EF4-FFF2-40B4-BE49-F238E27FC236}">
              <a16:creationId xmlns:a16="http://schemas.microsoft.com/office/drawing/2014/main" id="{9FDCE9A1-CD5A-49A1-8921-E8E35EC60374}"/>
            </a:ext>
          </a:extLst>
        </xdr:cNvPr>
        <xdr:cNvSpPr txBox="1"/>
      </xdr:nvSpPr>
      <xdr:spPr>
        <a:xfrm>
          <a:off x="1611004" y="1352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146248</xdr:rowOff>
    </xdr:from>
    <xdr:ext cx="405111" cy="259045"/>
    <xdr:sp macro="" textlink="">
      <xdr:nvSpPr>
        <xdr:cNvPr id="320" name="n_4mainValue【福祉施設】&#10;有形固定資産減価償却率">
          <a:extLst>
            <a:ext uri="{FF2B5EF4-FFF2-40B4-BE49-F238E27FC236}">
              <a16:creationId xmlns:a16="http://schemas.microsoft.com/office/drawing/2014/main" id="{F15F97B0-5E51-48C2-BE37-578E3010ABBA}"/>
            </a:ext>
          </a:extLst>
        </xdr:cNvPr>
        <xdr:cNvSpPr txBox="1"/>
      </xdr:nvSpPr>
      <xdr:spPr>
        <a:xfrm>
          <a:off x="836304" y="13557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A58E8767-5166-4056-A248-17A2AB84235A}"/>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CF87A943-E311-44B2-85EE-818495B9AF92}"/>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7BC495D-02EC-4D45-951D-C3D8BBD30931}"/>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AAFEC19D-35E2-4648-B3AE-23B246DD8BAE}"/>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858586FE-AFAB-4702-B0F2-790A21D956B8}"/>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5B814656-8E25-42D7-BCD5-9472971BEBA9}"/>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B912E521-C450-4C74-B9B4-01D619CC9731}"/>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77FAD88F-3F66-4A4D-8D38-2B2A853FABDE}"/>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4A29730E-F4AC-4760-8E7B-72ACBAC9264B}"/>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294840E-DC78-4738-AFD4-A0B379B91281}"/>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570FCAE1-511B-4FFC-8424-436FEB752E2B}"/>
            </a:ext>
          </a:extLst>
        </xdr:cNvPr>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5CC746B6-FF89-447B-9FA6-0948A421843F}"/>
            </a:ext>
          </a:extLst>
        </xdr:cNvPr>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32F9F232-9F8B-422A-9843-306A79CF1014}"/>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38021EFA-C584-4B12-92C6-F02BB5B1D497}"/>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F26DCAF8-EF84-48B0-BFA7-F145493641C7}"/>
            </a:ext>
          </a:extLst>
        </xdr:cNvPr>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A65CF78B-9068-4C57-8A01-87A6061335FD}"/>
            </a:ext>
          </a:extLst>
        </xdr:cNvPr>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E0B9D4-1FEC-4DD5-A9CB-3F2CEBC9CBC8}"/>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CB01D328-C74A-4344-8598-94CB2F81C09C}"/>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934E41B1-CD87-4ADB-B6CD-1245499E1A82}"/>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a:extLst>
            <a:ext uri="{FF2B5EF4-FFF2-40B4-BE49-F238E27FC236}">
              <a16:creationId xmlns:a16="http://schemas.microsoft.com/office/drawing/2014/main" id="{B0ACBC43-72B3-4707-B5F9-07ECFFBA4414}"/>
            </a:ext>
          </a:extLst>
        </xdr:cNvPr>
        <xdr:cNvCxnSpPr/>
      </xdr:nvCxnSpPr>
      <xdr:spPr>
        <a:xfrm flipV="1">
          <a:off x="9219565" y="13142595"/>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a:extLst>
            <a:ext uri="{FF2B5EF4-FFF2-40B4-BE49-F238E27FC236}">
              <a16:creationId xmlns:a16="http://schemas.microsoft.com/office/drawing/2014/main" id="{74210BC2-266F-4EFD-9843-E7651CF48A2E}"/>
            </a:ext>
          </a:extLst>
        </xdr:cNvPr>
        <xdr:cNvSpPr txBox="1"/>
      </xdr:nvSpPr>
      <xdr:spPr>
        <a:xfrm>
          <a:off x="9258300" y="1433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a:extLst>
            <a:ext uri="{FF2B5EF4-FFF2-40B4-BE49-F238E27FC236}">
              <a16:creationId xmlns:a16="http://schemas.microsoft.com/office/drawing/2014/main" id="{F604BC56-DFA7-406A-9F7C-2484CFB774A7}"/>
            </a:ext>
          </a:extLst>
        </xdr:cNvPr>
        <xdr:cNvCxnSpPr/>
      </xdr:nvCxnSpPr>
      <xdr:spPr>
        <a:xfrm>
          <a:off x="9154160" y="143275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a:extLst>
            <a:ext uri="{FF2B5EF4-FFF2-40B4-BE49-F238E27FC236}">
              <a16:creationId xmlns:a16="http://schemas.microsoft.com/office/drawing/2014/main" id="{E10DC81F-00AC-4024-8707-A9965355B196}"/>
            </a:ext>
          </a:extLst>
        </xdr:cNvPr>
        <xdr:cNvSpPr txBox="1"/>
      </xdr:nvSpPr>
      <xdr:spPr>
        <a:xfrm>
          <a:off x="9258300" y="1292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a:extLst>
            <a:ext uri="{FF2B5EF4-FFF2-40B4-BE49-F238E27FC236}">
              <a16:creationId xmlns:a16="http://schemas.microsoft.com/office/drawing/2014/main" id="{80A6D397-1B81-422F-BA26-023691B85C90}"/>
            </a:ext>
          </a:extLst>
        </xdr:cNvPr>
        <xdr:cNvCxnSpPr/>
      </xdr:nvCxnSpPr>
      <xdr:spPr>
        <a:xfrm>
          <a:off x="9154160" y="131425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142891</xdr:rowOff>
    </xdr:from>
    <xdr:ext cx="469744" cy="259045"/>
    <xdr:sp macro="" textlink="">
      <xdr:nvSpPr>
        <xdr:cNvPr id="345" name="【福祉施設】&#10;一人当たり面積平均値テキスト">
          <a:extLst>
            <a:ext uri="{FF2B5EF4-FFF2-40B4-BE49-F238E27FC236}">
              <a16:creationId xmlns:a16="http://schemas.microsoft.com/office/drawing/2014/main" id="{2511FF10-4337-466E-8579-D84C761416ED}"/>
            </a:ext>
          </a:extLst>
        </xdr:cNvPr>
        <xdr:cNvSpPr txBox="1"/>
      </xdr:nvSpPr>
      <xdr:spPr>
        <a:xfrm>
          <a:off x="9258300" y="13889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a:extLst>
            <a:ext uri="{FF2B5EF4-FFF2-40B4-BE49-F238E27FC236}">
              <a16:creationId xmlns:a16="http://schemas.microsoft.com/office/drawing/2014/main" id="{F2D0062A-BD5D-4389-909F-8A51A63B0EAB}"/>
            </a:ext>
          </a:extLst>
        </xdr:cNvPr>
        <xdr:cNvSpPr/>
      </xdr:nvSpPr>
      <xdr:spPr>
        <a:xfrm>
          <a:off x="9192260" y="139109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7" name="フローチャート: 判断 346">
          <a:extLst>
            <a:ext uri="{FF2B5EF4-FFF2-40B4-BE49-F238E27FC236}">
              <a16:creationId xmlns:a16="http://schemas.microsoft.com/office/drawing/2014/main" id="{67738586-2DAA-4CAB-9240-70B29F37489E}"/>
            </a:ext>
          </a:extLst>
        </xdr:cNvPr>
        <xdr:cNvSpPr/>
      </xdr:nvSpPr>
      <xdr:spPr>
        <a:xfrm>
          <a:off x="8445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8" name="フローチャート: 判断 347">
          <a:extLst>
            <a:ext uri="{FF2B5EF4-FFF2-40B4-BE49-F238E27FC236}">
              <a16:creationId xmlns:a16="http://schemas.microsoft.com/office/drawing/2014/main" id="{588A343C-59ED-4287-A42F-4BC3196B7B80}"/>
            </a:ext>
          </a:extLst>
        </xdr:cNvPr>
        <xdr:cNvSpPr/>
      </xdr:nvSpPr>
      <xdr:spPr>
        <a:xfrm>
          <a:off x="7670800" y="139700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49" name="フローチャート: 判断 348">
          <a:extLst>
            <a:ext uri="{FF2B5EF4-FFF2-40B4-BE49-F238E27FC236}">
              <a16:creationId xmlns:a16="http://schemas.microsoft.com/office/drawing/2014/main" id="{4C469902-C306-4D11-8136-F84A092604F2}"/>
            </a:ext>
          </a:extLst>
        </xdr:cNvPr>
        <xdr:cNvSpPr/>
      </xdr:nvSpPr>
      <xdr:spPr>
        <a:xfrm>
          <a:off x="6873240" y="1396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a:extLst>
            <a:ext uri="{FF2B5EF4-FFF2-40B4-BE49-F238E27FC236}">
              <a16:creationId xmlns:a16="http://schemas.microsoft.com/office/drawing/2014/main" id="{8C3AE982-C367-4FFF-A4AA-3A2F898A4056}"/>
            </a:ext>
          </a:extLst>
        </xdr:cNvPr>
        <xdr:cNvSpPr/>
      </xdr:nvSpPr>
      <xdr:spPr>
        <a:xfrm>
          <a:off x="609854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1ECAC382-EC41-433E-B700-60493528D6E9}"/>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65BBD46C-8045-46F7-9401-3F7EB5369E85}"/>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73355CA7-FA97-4970-B52F-CB2D6B1AB344}"/>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AE40AF9F-6147-4881-B51F-5D9DB41DE51F}"/>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72D6EE5A-1060-4B5D-9141-96CA9A01D63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356" name="楕円 355">
          <a:extLst>
            <a:ext uri="{FF2B5EF4-FFF2-40B4-BE49-F238E27FC236}">
              <a16:creationId xmlns:a16="http://schemas.microsoft.com/office/drawing/2014/main" id="{08689C82-FD7B-4C70-A8FE-76001E2A204A}"/>
            </a:ext>
          </a:extLst>
        </xdr:cNvPr>
        <xdr:cNvSpPr/>
      </xdr:nvSpPr>
      <xdr:spPr>
        <a:xfrm>
          <a:off x="9192260" y="138938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170197</xdr:rowOff>
    </xdr:from>
    <xdr:ext cx="469744" cy="259045"/>
    <xdr:sp macro="" textlink="">
      <xdr:nvSpPr>
        <xdr:cNvPr id="357" name="【福祉施設】&#10;一人当たり面積該当値テキスト">
          <a:extLst>
            <a:ext uri="{FF2B5EF4-FFF2-40B4-BE49-F238E27FC236}">
              <a16:creationId xmlns:a16="http://schemas.microsoft.com/office/drawing/2014/main" id="{40FD5F48-9B71-419A-8341-AFEEEA77970F}"/>
            </a:ext>
          </a:extLst>
        </xdr:cNvPr>
        <xdr:cNvSpPr txBox="1"/>
      </xdr:nvSpPr>
      <xdr:spPr>
        <a:xfrm>
          <a:off x="9258300" y="1374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95886</xdr:rowOff>
    </xdr:from>
    <xdr:to>
      <xdr:col>50</xdr:col>
      <xdr:colOff>165100</xdr:colOff>
      <xdr:row>83</xdr:row>
      <xdr:rowOff>26036</xdr:rowOff>
    </xdr:to>
    <xdr:sp macro="" textlink="">
      <xdr:nvSpPr>
        <xdr:cNvPr id="358" name="楕円 357">
          <a:extLst>
            <a:ext uri="{FF2B5EF4-FFF2-40B4-BE49-F238E27FC236}">
              <a16:creationId xmlns:a16="http://schemas.microsoft.com/office/drawing/2014/main" id="{52D11436-67C5-4AC7-82C7-DBA52C2B4892}"/>
            </a:ext>
          </a:extLst>
        </xdr:cNvPr>
        <xdr:cNvSpPr/>
      </xdr:nvSpPr>
      <xdr:spPr>
        <a:xfrm>
          <a:off x="8445500" y="138423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146686</xdr:rowOff>
    </xdr:from>
    <xdr:to>
      <xdr:col>55</xdr:col>
      <xdr:colOff>0</xdr:colOff>
      <xdr:row>83</xdr:row>
      <xdr:rowOff>26670</xdr:rowOff>
    </xdr:to>
    <xdr:cxnSp macro="">
      <xdr:nvCxnSpPr>
        <xdr:cNvPr id="359" name="直線コネクタ 358">
          <a:extLst>
            <a:ext uri="{FF2B5EF4-FFF2-40B4-BE49-F238E27FC236}">
              <a16:creationId xmlns:a16="http://schemas.microsoft.com/office/drawing/2014/main" id="{91AC8EFE-A850-4FDF-8ED3-CBB17AFF4630}"/>
            </a:ext>
          </a:extLst>
        </xdr:cNvPr>
        <xdr:cNvCxnSpPr/>
      </xdr:nvCxnSpPr>
      <xdr:spPr>
        <a:xfrm>
          <a:off x="8496300" y="13893166"/>
          <a:ext cx="723900" cy="4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101600</xdr:rowOff>
    </xdr:from>
    <xdr:to>
      <xdr:col>46</xdr:col>
      <xdr:colOff>38100</xdr:colOff>
      <xdr:row>83</xdr:row>
      <xdr:rowOff>31750</xdr:rowOff>
    </xdr:to>
    <xdr:sp macro="" textlink="">
      <xdr:nvSpPr>
        <xdr:cNvPr id="360" name="楕円 359">
          <a:extLst>
            <a:ext uri="{FF2B5EF4-FFF2-40B4-BE49-F238E27FC236}">
              <a16:creationId xmlns:a16="http://schemas.microsoft.com/office/drawing/2014/main" id="{BFB009CD-C8ED-45FA-A765-3D18AF033900}"/>
            </a:ext>
          </a:extLst>
        </xdr:cNvPr>
        <xdr:cNvSpPr/>
      </xdr:nvSpPr>
      <xdr:spPr>
        <a:xfrm>
          <a:off x="7670800" y="138480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146686</xdr:rowOff>
    </xdr:from>
    <xdr:to>
      <xdr:col>50</xdr:col>
      <xdr:colOff>114300</xdr:colOff>
      <xdr:row>82</xdr:row>
      <xdr:rowOff>152400</xdr:rowOff>
    </xdr:to>
    <xdr:cxnSp macro="">
      <xdr:nvCxnSpPr>
        <xdr:cNvPr id="361" name="直線コネクタ 360">
          <a:extLst>
            <a:ext uri="{FF2B5EF4-FFF2-40B4-BE49-F238E27FC236}">
              <a16:creationId xmlns:a16="http://schemas.microsoft.com/office/drawing/2014/main" id="{673B53A0-412A-451C-A235-1EC1F831D612}"/>
            </a:ext>
          </a:extLst>
        </xdr:cNvPr>
        <xdr:cNvCxnSpPr/>
      </xdr:nvCxnSpPr>
      <xdr:spPr>
        <a:xfrm flipV="1">
          <a:off x="7713980" y="13893166"/>
          <a:ext cx="78232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101600</xdr:rowOff>
    </xdr:from>
    <xdr:to>
      <xdr:col>41</xdr:col>
      <xdr:colOff>101600</xdr:colOff>
      <xdr:row>83</xdr:row>
      <xdr:rowOff>31750</xdr:rowOff>
    </xdr:to>
    <xdr:sp macro="" textlink="">
      <xdr:nvSpPr>
        <xdr:cNvPr id="362" name="楕円 361">
          <a:extLst>
            <a:ext uri="{FF2B5EF4-FFF2-40B4-BE49-F238E27FC236}">
              <a16:creationId xmlns:a16="http://schemas.microsoft.com/office/drawing/2014/main" id="{14286D6D-58E3-4C50-91E8-6DB01B07D4D8}"/>
            </a:ext>
          </a:extLst>
        </xdr:cNvPr>
        <xdr:cNvSpPr/>
      </xdr:nvSpPr>
      <xdr:spPr>
        <a:xfrm>
          <a:off x="6873240" y="13848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152400</xdr:rowOff>
    </xdr:from>
    <xdr:to>
      <xdr:col>45</xdr:col>
      <xdr:colOff>177800</xdr:colOff>
      <xdr:row>82</xdr:row>
      <xdr:rowOff>152400</xdr:rowOff>
    </xdr:to>
    <xdr:cxnSp macro="">
      <xdr:nvCxnSpPr>
        <xdr:cNvPr id="363" name="直線コネクタ 362">
          <a:extLst>
            <a:ext uri="{FF2B5EF4-FFF2-40B4-BE49-F238E27FC236}">
              <a16:creationId xmlns:a16="http://schemas.microsoft.com/office/drawing/2014/main" id="{3A1BBE24-C858-4576-B62F-184130B8DC68}"/>
            </a:ext>
          </a:extLst>
        </xdr:cNvPr>
        <xdr:cNvCxnSpPr/>
      </xdr:nvCxnSpPr>
      <xdr:spPr>
        <a:xfrm>
          <a:off x="6924040" y="1389888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107314</xdr:rowOff>
    </xdr:from>
    <xdr:to>
      <xdr:col>36</xdr:col>
      <xdr:colOff>165100</xdr:colOff>
      <xdr:row>83</xdr:row>
      <xdr:rowOff>37464</xdr:rowOff>
    </xdr:to>
    <xdr:sp macro="" textlink="">
      <xdr:nvSpPr>
        <xdr:cNvPr id="364" name="楕円 363">
          <a:extLst>
            <a:ext uri="{FF2B5EF4-FFF2-40B4-BE49-F238E27FC236}">
              <a16:creationId xmlns:a16="http://schemas.microsoft.com/office/drawing/2014/main" id="{47EF5279-19D9-492B-B37F-528786C9A2E6}"/>
            </a:ext>
          </a:extLst>
        </xdr:cNvPr>
        <xdr:cNvSpPr/>
      </xdr:nvSpPr>
      <xdr:spPr>
        <a:xfrm>
          <a:off x="6098540" y="138537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152400</xdr:rowOff>
    </xdr:from>
    <xdr:to>
      <xdr:col>41</xdr:col>
      <xdr:colOff>50800</xdr:colOff>
      <xdr:row>82</xdr:row>
      <xdr:rowOff>158114</xdr:rowOff>
    </xdr:to>
    <xdr:cxnSp macro="">
      <xdr:nvCxnSpPr>
        <xdr:cNvPr id="365" name="直線コネクタ 364">
          <a:extLst>
            <a:ext uri="{FF2B5EF4-FFF2-40B4-BE49-F238E27FC236}">
              <a16:creationId xmlns:a16="http://schemas.microsoft.com/office/drawing/2014/main" id="{F6DC7E56-6B9F-4219-B50E-92EB4CC37CEB}"/>
            </a:ext>
          </a:extLst>
        </xdr:cNvPr>
        <xdr:cNvCxnSpPr/>
      </xdr:nvCxnSpPr>
      <xdr:spPr>
        <a:xfrm flipV="1">
          <a:off x="6149340" y="13898880"/>
          <a:ext cx="7747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137177</xdr:rowOff>
    </xdr:from>
    <xdr:ext cx="469744" cy="259045"/>
    <xdr:sp macro="" textlink="">
      <xdr:nvSpPr>
        <xdr:cNvPr id="366" name="n_1aveValue【福祉施設】&#10;一人当たり面積">
          <a:extLst>
            <a:ext uri="{FF2B5EF4-FFF2-40B4-BE49-F238E27FC236}">
              <a16:creationId xmlns:a16="http://schemas.microsoft.com/office/drawing/2014/main" id="{F244EE58-B9BC-468A-93A4-B0A1B0CA00F9}"/>
            </a:ext>
          </a:extLst>
        </xdr:cNvPr>
        <xdr:cNvSpPr txBox="1"/>
      </xdr:nvSpPr>
      <xdr:spPr>
        <a:xfrm>
          <a:off x="827158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148607</xdr:rowOff>
    </xdr:from>
    <xdr:ext cx="469744" cy="259045"/>
    <xdr:sp macro="" textlink="">
      <xdr:nvSpPr>
        <xdr:cNvPr id="367" name="n_2aveValue【福祉施設】&#10;一人当たり面積">
          <a:extLst>
            <a:ext uri="{FF2B5EF4-FFF2-40B4-BE49-F238E27FC236}">
              <a16:creationId xmlns:a16="http://schemas.microsoft.com/office/drawing/2014/main" id="{80B3AECB-18DC-4275-9639-4BE394137ADB}"/>
            </a:ext>
          </a:extLst>
        </xdr:cNvPr>
        <xdr:cNvSpPr txBox="1"/>
      </xdr:nvSpPr>
      <xdr:spPr>
        <a:xfrm>
          <a:off x="750958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142891</xdr:rowOff>
    </xdr:from>
    <xdr:ext cx="469744" cy="259045"/>
    <xdr:sp macro="" textlink="">
      <xdr:nvSpPr>
        <xdr:cNvPr id="368" name="n_3aveValue【福祉施設】&#10;一人当たり面積">
          <a:extLst>
            <a:ext uri="{FF2B5EF4-FFF2-40B4-BE49-F238E27FC236}">
              <a16:creationId xmlns:a16="http://schemas.microsoft.com/office/drawing/2014/main" id="{A6F81FA2-7AF2-45C4-A342-FD8193405829}"/>
            </a:ext>
          </a:extLst>
        </xdr:cNvPr>
        <xdr:cNvSpPr txBox="1"/>
      </xdr:nvSpPr>
      <xdr:spPr>
        <a:xfrm>
          <a:off x="6712027" y="1405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69" name="n_4aveValue【福祉施設】&#10;一人当たり面積">
          <a:extLst>
            <a:ext uri="{FF2B5EF4-FFF2-40B4-BE49-F238E27FC236}">
              <a16:creationId xmlns:a16="http://schemas.microsoft.com/office/drawing/2014/main" id="{72F926BB-F2DD-4C57-B913-71110D22B7A6}"/>
            </a:ext>
          </a:extLst>
        </xdr:cNvPr>
        <xdr:cNvSpPr txBox="1"/>
      </xdr:nvSpPr>
      <xdr:spPr>
        <a:xfrm>
          <a:off x="593732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42563</xdr:rowOff>
    </xdr:from>
    <xdr:ext cx="469744" cy="259045"/>
    <xdr:sp macro="" textlink="">
      <xdr:nvSpPr>
        <xdr:cNvPr id="370" name="n_1mainValue【福祉施設】&#10;一人当たり面積">
          <a:extLst>
            <a:ext uri="{FF2B5EF4-FFF2-40B4-BE49-F238E27FC236}">
              <a16:creationId xmlns:a16="http://schemas.microsoft.com/office/drawing/2014/main" id="{D1D4AB71-D973-402B-ACBF-2C79593153B2}"/>
            </a:ext>
          </a:extLst>
        </xdr:cNvPr>
        <xdr:cNvSpPr txBox="1"/>
      </xdr:nvSpPr>
      <xdr:spPr>
        <a:xfrm>
          <a:off x="8271587" y="1362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48277</xdr:rowOff>
    </xdr:from>
    <xdr:ext cx="469744" cy="259045"/>
    <xdr:sp macro="" textlink="">
      <xdr:nvSpPr>
        <xdr:cNvPr id="371" name="n_2mainValue【福祉施設】&#10;一人当たり面積">
          <a:extLst>
            <a:ext uri="{FF2B5EF4-FFF2-40B4-BE49-F238E27FC236}">
              <a16:creationId xmlns:a16="http://schemas.microsoft.com/office/drawing/2014/main" id="{AE1B935B-D45F-472E-A7DF-FF2DD7D1B347}"/>
            </a:ext>
          </a:extLst>
        </xdr:cNvPr>
        <xdr:cNvSpPr txBox="1"/>
      </xdr:nvSpPr>
      <xdr:spPr>
        <a:xfrm>
          <a:off x="7509587" y="1362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48277</xdr:rowOff>
    </xdr:from>
    <xdr:ext cx="469744" cy="259045"/>
    <xdr:sp macro="" textlink="">
      <xdr:nvSpPr>
        <xdr:cNvPr id="372" name="n_3mainValue【福祉施設】&#10;一人当たり面積">
          <a:extLst>
            <a:ext uri="{FF2B5EF4-FFF2-40B4-BE49-F238E27FC236}">
              <a16:creationId xmlns:a16="http://schemas.microsoft.com/office/drawing/2014/main" id="{B2FD5FD5-6F62-48EB-B436-DF4D4556270F}"/>
            </a:ext>
          </a:extLst>
        </xdr:cNvPr>
        <xdr:cNvSpPr txBox="1"/>
      </xdr:nvSpPr>
      <xdr:spPr>
        <a:xfrm>
          <a:off x="6712027" y="1362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53991</xdr:rowOff>
    </xdr:from>
    <xdr:ext cx="469744" cy="259045"/>
    <xdr:sp macro="" textlink="">
      <xdr:nvSpPr>
        <xdr:cNvPr id="373" name="n_4mainValue【福祉施設】&#10;一人当たり面積">
          <a:extLst>
            <a:ext uri="{FF2B5EF4-FFF2-40B4-BE49-F238E27FC236}">
              <a16:creationId xmlns:a16="http://schemas.microsoft.com/office/drawing/2014/main" id="{7E11E454-93C0-486C-A604-0E4454DB4A5C}"/>
            </a:ext>
          </a:extLst>
        </xdr:cNvPr>
        <xdr:cNvSpPr txBox="1"/>
      </xdr:nvSpPr>
      <xdr:spPr>
        <a:xfrm>
          <a:off x="5937327" y="1363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9D2389AF-470D-4D49-B2EE-E4A736EE5CB3}"/>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D93E3824-1E8D-4CD1-B38E-F7234B63EB29}"/>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48EC74DE-FCC1-4509-AEF2-6A0DC8BA0BD5}"/>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7FF1116-5D75-4769-9F2B-07C2E373CF5D}"/>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4A2937D0-1C59-4FF9-A62F-197076C231A7}"/>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1960867C-7645-4DE5-AC46-0AC2BAB71C08}"/>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13F0C999-E6DF-46A9-BAFC-F75BF329A1B4}"/>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25B951CD-35D2-411E-9164-74EB2C4634DB}"/>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11C172FD-4065-48C9-B68E-B5D439D184D6}"/>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A5B14747-37DA-4745-9768-93CB943EE534}"/>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71047422-E9D0-47A2-85E9-52294495929F}"/>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a:extLst>
            <a:ext uri="{FF2B5EF4-FFF2-40B4-BE49-F238E27FC236}">
              <a16:creationId xmlns:a16="http://schemas.microsoft.com/office/drawing/2014/main" id="{C321A62B-8111-4A44-9349-E879858EA1C4}"/>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a:extLst>
            <a:ext uri="{FF2B5EF4-FFF2-40B4-BE49-F238E27FC236}">
              <a16:creationId xmlns:a16="http://schemas.microsoft.com/office/drawing/2014/main" id="{8C52395E-7590-4920-8841-CB897BE05901}"/>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a:extLst>
            <a:ext uri="{FF2B5EF4-FFF2-40B4-BE49-F238E27FC236}">
              <a16:creationId xmlns:a16="http://schemas.microsoft.com/office/drawing/2014/main" id="{852F097D-2227-43B8-B62C-76DD3428BCB5}"/>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a:extLst>
            <a:ext uri="{FF2B5EF4-FFF2-40B4-BE49-F238E27FC236}">
              <a16:creationId xmlns:a16="http://schemas.microsoft.com/office/drawing/2014/main" id="{719F0789-BF54-434C-AC5B-F07A83FF7AF6}"/>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a:extLst>
            <a:ext uri="{FF2B5EF4-FFF2-40B4-BE49-F238E27FC236}">
              <a16:creationId xmlns:a16="http://schemas.microsoft.com/office/drawing/2014/main" id="{08C8CFFE-69AD-43E9-97D6-368E6DEA427E}"/>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a:extLst>
            <a:ext uri="{FF2B5EF4-FFF2-40B4-BE49-F238E27FC236}">
              <a16:creationId xmlns:a16="http://schemas.microsoft.com/office/drawing/2014/main" id="{21FD340C-9651-4633-B7C3-A48B9818AA4D}"/>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a:extLst>
            <a:ext uri="{FF2B5EF4-FFF2-40B4-BE49-F238E27FC236}">
              <a16:creationId xmlns:a16="http://schemas.microsoft.com/office/drawing/2014/main" id="{D9E6F099-5661-4A48-958F-176D600FC77D}"/>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a:extLst>
            <a:ext uri="{FF2B5EF4-FFF2-40B4-BE49-F238E27FC236}">
              <a16:creationId xmlns:a16="http://schemas.microsoft.com/office/drawing/2014/main" id="{9F0A789F-27A1-40FA-BB06-6BCEAEB30B81}"/>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a:extLst>
            <a:ext uri="{FF2B5EF4-FFF2-40B4-BE49-F238E27FC236}">
              <a16:creationId xmlns:a16="http://schemas.microsoft.com/office/drawing/2014/main" id="{22E72874-567F-4334-BAE1-70BEEE104EEC}"/>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a:extLst>
            <a:ext uri="{FF2B5EF4-FFF2-40B4-BE49-F238E27FC236}">
              <a16:creationId xmlns:a16="http://schemas.microsoft.com/office/drawing/2014/main" id="{5D6E7351-4B72-4E59-A0AA-ED171EC593EC}"/>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a:extLst>
            <a:ext uri="{FF2B5EF4-FFF2-40B4-BE49-F238E27FC236}">
              <a16:creationId xmlns:a16="http://schemas.microsoft.com/office/drawing/2014/main" id="{F01CB73B-7D21-4DE4-B27D-EF280219B67C}"/>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a:extLst>
            <a:ext uri="{FF2B5EF4-FFF2-40B4-BE49-F238E27FC236}">
              <a16:creationId xmlns:a16="http://schemas.microsoft.com/office/drawing/2014/main" id="{D7228AC3-1FDB-4648-89D6-C15E8893A7DE}"/>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E7FE488B-8487-49BB-8922-5583BCA971DA}"/>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3C503E71-E0B8-4FB0-AF9E-15C702A888EF}"/>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a:extLst>
            <a:ext uri="{FF2B5EF4-FFF2-40B4-BE49-F238E27FC236}">
              <a16:creationId xmlns:a16="http://schemas.microsoft.com/office/drawing/2014/main" id="{235BA729-CF9E-4AE7-AD79-0A64BF580E5B}"/>
            </a:ext>
          </a:extLst>
        </xdr:cNvPr>
        <xdr:cNvCxnSpPr/>
      </xdr:nvCxnSpPr>
      <xdr:spPr>
        <a:xfrm flipV="1">
          <a:off x="4086225" y="16923476"/>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a:extLst>
            <a:ext uri="{FF2B5EF4-FFF2-40B4-BE49-F238E27FC236}">
              <a16:creationId xmlns:a16="http://schemas.microsoft.com/office/drawing/2014/main" id="{20FCC695-9A20-44C3-850A-361963BD4440}"/>
            </a:ext>
          </a:extLst>
        </xdr:cNvPr>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a:extLst>
            <a:ext uri="{FF2B5EF4-FFF2-40B4-BE49-F238E27FC236}">
              <a16:creationId xmlns:a16="http://schemas.microsoft.com/office/drawing/2014/main" id="{912B3264-7E09-47C9-9937-F8F38D6E0953}"/>
            </a:ext>
          </a:extLst>
        </xdr:cNvPr>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a:extLst>
            <a:ext uri="{FF2B5EF4-FFF2-40B4-BE49-F238E27FC236}">
              <a16:creationId xmlns:a16="http://schemas.microsoft.com/office/drawing/2014/main" id="{D4277AD7-61DC-44CA-82E8-73DE5BFFEE91}"/>
            </a:ext>
          </a:extLst>
        </xdr:cNvPr>
        <xdr:cNvSpPr txBox="1"/>
      </xdr:nvSpPr>
      <xdr:spPr>
        <a:xfrm>
          <a:off x="4124960" y="16702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a:extLst>
            <a:ext uri="{FF2B5EF4-FFF2-40B4-BE49-F238E27FC236}">
              <a16:creationId xmlns:a16="http://schemas.microsoft.com/office/drawing/2014/main" id="{B0DFB4CE-99CF-4BD8-9DEB-F28304BD6EE3}"/>
            </a:ext>
          </a:extLst>
        </xdr:cNvPr>
        <xdr:cNvCxnSpPr/>
      </xdr:nvCxnSpPr>
      <xdr:spPr>
        <a:xfrm>
          <a:off x="4020820" y="169234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132822</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C817E113-D3F0-476F-84B2-61EDF292F633}"/>
            </a:ext>
          </a:extLst>
        </xdr:cNvPr>
        <xdr:cNvSpPr txBox="1"/>
      </xdr:nvSpPr>
      <xdr:spPr>
        <a:xfrm>
          <a:off x="4124960" y="17567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a:extLst>
            <a:ext uri="{FF2B5EF4-FFF2-40B4-BE49-F238E27FC236}">
              <a16:creationId xmlns:a16="http://schemas.microsoft.com/office/drawing/2014/main" id="{2796AAC2-8623-4C8A-BAF7-22C353A00036}"/>
            </a:ext>
          </a:extLst>
        </xdr:cNvPr>
        <xdr:cNvSpPr/>
      </xdr:nvSpPr>
      <xdr:spPr>
        <a:xfrm>
          <a:off x="4036060" y="175889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6" name="フローチャート: 判断 405">
          <a:extLst>
            <a:ext uri="{FF2B5EF4-FFF2-40B4-BE49-F238E27FC236}">
              <a16:creationId xmlns:a16="http://schemas.microsoft.com/office/drawing/2014/main" id="{F259F66D-92D2-49A6-AD55-137B9793F72C}"/>
            </a:ext>
          </a:extLst>
        </xdr:cNvPr>
        <xdr:cNvSpPr/>
      </xdr:nvSpPr>
      <xdr:spPr>
        <a:xfrm>
          <a:off x="3312160" y="17585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407" name="フローチャート: 判断 406">
          <a:extLst>
            <a:ext uri="{FF2B5EF4-FFF2-40B4-BE49-F238E27FC236}">
              <a16:creationId xmlns:a16="http://schemas.microsoft.com/office/drawing/2014/main" id="{A1032342-F8A0-41CF-9F95-1D84A867A34E}"/>
            </a:ext>
          </a:extLst>
        </xdr:cNvPr>
        <xdr:cNvSpPr/>
      </xdr:nvSpPr>
      <xdr:spPr>
        <a:xfrm>
          <a:off x="2514600" y="175954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8" name="フローチャート: 判断 407">
          <a:extLst>
            <a:ext uri="{FF2B5EF4-FFF2-40B4-BE49-F238E27FC236}">
              <a16:creationId xmlns:a16="http://schemas.microsoft.com/office/drawing/2014/main" id="{3013685A-ECB9-4CDC-AF23-27218225AB97}"/>
            </a:ext>
          </a:extLst>
        </xdr:cNvPr>
        <xdr:cNvSpPr/>
      </xdr:nvSpPr>
      <xdr:spPr>
        <a:xfrm>
          <a:off x="1739900" y="175726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09" name="フローチャート: 判断 408">
          <a:extLst>
            <a:ext uri="{FF2B5EF4-FFF2-40B4-BE49-F238E27FC236}">
              <a16:creationId xmlns:a16="http://schemas.microsoft.com/office/drawing/2014/main" id="{1F3336F6-C3F9-4590-B505-B70B7D009500}"/>
            </a:ext>
          </a:extLst>
        </xdr:cNvPr>
        <xdr:cNvSpPr/>
      </xdr:nvSpPr>
      <xdr:spPr>
        <a:xfrm>
          <a:off x="965200" y="175073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6A2201E4-EA9D-4DFD-BE57-DFD057B3409D}"/>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D6C5E3C0-1990-4345-9FDA-67A126BBAB03}"/>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CDE954D-4179-4DCE-97F6-6A93E14FB5C6}"/>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9181F44C-E031-46A6-B507-C4B105EE15AF}"/>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F95D6572-E3BD-4064-8ED6-E6514E549177}"/>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108676</xdr:rowOff>
    </xdr:from>
    <xdr:to>
      <xdr:col>24</xdr:col>
      <xdr:colOff>114300</xdr:colOff>
      <xdr:row>101</xdr:row>
      <xdr:rowOff>38826</xdr:rowOff>
    </xdr:to>
    <xdr:sp macro="" textlink="">
      <xdr:nvSpPr>
        <xdr:cNvPr id="415" name="楕円 414">
          <a:extLst>
            <a:ext uri="{FF2B5EF4-FFF2-40B4-BE49-F238E27FC236}">
              <a16:creationId xmlns:a16="http://schemas.microsoft.com/office/drawing/2014/main" id="{E003E24C-7CAC-4931-B174-1A896AB9D27B}"/>
            </a:ext>
          </a:extLst>
        </xdr:cNvPr>
        <xdr:cNvSpPr/>
      </xdr:nvSpPr>
      <xdr:spPr>
        <a:xfrm>
          <a:off x="4036060" y="168726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61703</xdr:rowOff>
    </xdr:from>
    <xdr:ext cx="405111" cy="259045"/>
    <xdr:sp macro="" textlink="">
      <xdr:nvSpPr>
        <xdr:cNvPr id="416" name="【市民会館】&#10;有形固定資産減価償却率該当値テキスト">
          <a:extLst>
            <a:ext uri="{FF2B5EF4-FFF2-40B4-BE49-F238E27FC236}">
              <a16:creationId xmlns:a16="http://schemas.microsoft.com/office/drawing/2014/main" id="{D6703E0C-7EF7-46C2-8964-169C74CE338B}"/>
            </a:ext>
          </a:extLst>
        </xdr:cNvPr>
        <xdr:cNvSpPr txBox="1"/>
      </xdr:nvSpPr>
      <xdr:spPr>
        <a:xfrm>
          <a:off x="4124960" y="16825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72752</xdr:rowOff>
    </xdr:from>
    <xdr:to>
      <xdr:col>20</xdr:col>
      <xdr:colOff>38100</xdr:colOff>
      <xdr:row>101</xdr:row>
      <xdr:rowOff>2902</xdr:rowOff>
    </xdr:to>
    <xdr:sp macro="" textlink="">
      <xdr:nvSpPr>
        <xdr:cNvPr id="417" name="楕円 416">
          <a:extLst>
            <a:ext uri="{FF2B5EF4-FFF2-40B4-BE49-F238E27FC236}">
              <a16:creationId xmlns:a16="http://schemas.microsoft.com/office/drawing/2014/main" id="{DFBB8A74-22E7-43BE-AD68-5E2CDDF1C4DE}"/>
            </a:ext>
          </a:extLst>
        </xdr:cNvPr>
        <xdr:cNvSpPr/>
      </xdr:nvSpPr>
      <xdr:spPr>
        <a:xfrm>
          <a:off x="3312160" y="168367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123552</xdr:rowOff>
    </xdr:from>
    <xdr:to>
      <xdr:col>24</xdr:col>
      <xdr:colOff>63500</xdr:colOff>
      <xdr:row>100</xdr:row>
      <xdr:rowOff>159476</xdr:rowOff>
    </xdr:to>
    <xdr:cxnSp macro="">
      <xdr:nvCxnSpPr>
        <xdr:cNvPr id="418" name="直線コネクタ 417">
          <a:extLst>
            <a:ext uri="{FF2B5EF4-FFF2-40B4-BE49-F238E27FC236}">
              <a16:creationId xmlns:a16="http://schemas.microsoft.com/office/drawing/2014/main" id="{07B22202-9C1E-4189-9087-5C799CC105D8}"/>
            </a:ext>
          </a:extLst>
        </xdr:cNvPr>
        <xdr:cNvCxnSpPr/>
      </xdr:nvCxnSpPr>
      <xdr:spPr>
        <a:xfrm>
          <a:off x="3355340" y="16887552"/>
          <a:ext cx="73152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35198</xdr:rowOff>
    </xdr:from>
    <xdr:to>
      <xdr:col>15</xdr:col>
      <xdr:colOff>101600</xdr:colOff>
      <xdr:row>100</xdr:row>
      <xdr:rowOff>136798</xdr:rowOff>
    </xdr:to>
    <xdr:sp macro="" textlink="">
      <xdr:nvSpPr>
        <xdr:cNvPr id="419" name="楕円 418">
          <a:extLst>
            <a:ext uri="{FF2B5EF4-FFF2-40B4-BE49-F238E27FC236}">
              <a16:creationId xmlns:a16="http://schemas.microsoft.com/office/drawing/2014/main" id="{C6B742DA-DC3E-4334-88A9-FDA98FED8CFD}"/>
            </a:ext>
          </a:extLst>
        </xdr:cNvPr>
        <xdr:cNvSpPr/>
      </xdr:nvSpPr>
      <xdr:spPr>
        <a:xfrm>
          <a:off x="2514600" y="1679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85998</xdr:rowOff>
    </xdr:from>
    <xdr:to>
      <xdr:col>19</xdr:col>
      <xdr:colOff>177800</xdr:colOff>
      <xdr:row>100</xdr:row>
      <xdr:rowOff>123552</xdr:rowOff>
    </xdr:to>
    <xdr:cxnSp macro="">
      <xdr:nvCxnSpPr>
        <xdr:cNvPr id="420" name="直線コネクタ 419">
          <a:extLst>
            <a:ext uri="{FF2B5EF4-FFF2-40B4-BE49-F238E27FC236}">
              <a16:creationId xmlns:a16="http://schemas.microsoft.com/office/drawing/2014/main" id="{F698F437-EBBD-45E0-B5D4-ED07216094A3}"/>
            </a:ext>
          </a:extLst>
        </xdr:cNvPr>
        <xdr:cNvCxnSpPr/>
      </xdr:nvCxnSpPr>
      <xdr:spPr>
        <a:xfrm>
          <a:off x="2565400" y="16849998"/>
          <a:ext cx="78994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170724</xdr:rowOff>
    </xdr:from>
    <xdr:to>
      <xdr:col>10</xdr:col>
      <xdr:colOff>165100</xdr:colOff>
      <xdr:row>100</xdr:row>
      <xdr:rowOff>100874</xdr:rowOff>
    </xdr:to>
    <xdr:sp macro="" textlink="">
      <xdr:nvSpPr>
        <xdr:cNvPr id="421" name="楕円 420">
          <a:extLst>
            <a:ext uri="{FF2B5EF4-FFF2-40B4-BE49-F238E27FC236}">
              <a16:creationId xmlns:a16="http://schemas.microsoft.com/office/drawing/2014/main" id="{2398D928-3B35-48EB-953F-A5F3448FF262}"/>
            </a:ext>
          </a:extLst>
        </xdr:cNvPr>
        <xdr:cNvSpPr/>
      </xdr:nvSpPr>
      <xdr:spPr>
        <a:xfrm>
          <a:off x="1739900" y="167670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50074</xdr:rowOff>
    </xdr:from>
    <xdr:to>
      <xdr:col>15</xdr:col>
      <xdr:colOff>50800</xdr:colOff>
      <xdr:row>100</xdr:row>
      <xdr:rowOff>85998</xdr:rowOff>
    </xdr:to>
    <xdr:cxnSp macro="">
      <xdr:nvCxnSpPr>
        <xdr:cNvPr id="422" name="直線コネクタ 421">
          <a:extLst>
            <a:ext uri="{FF2B5EF4-FFF2-40B4-BE49-F238E27FC236}">
              <a16:creationId xmlns:a16="http://schemas.microsoft.com/office/drawing/2014/main" id="{B8D8E0D5-14AD-4136-9525-C3BF2926183E}"/>
            </a:ext>
          </a:extLst>
        </xdr:cNvPr>
        <xdr:cNvCxnSpPr/>
      </xdr:nvCxnSpPr>
      <xdr:spPr>
        <a:xfrm>
          <a:off x="1790700" y="16814074"/>
          <a:ext cx="7747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134801</xdr:rowOff>
    </xdr:from>
    <xdr:to>
      <xdr:col>6</xdr:col>
      <xdr:colOff>38100</xdr:colOff>
      <xdr:row>100</xdr:row>
      <xdr:rowOff>64951</xdr:rowOff>
    </xdr:to>
    <xdr:sp macro="" textlink="">
      <xdr:nvSpPr>
        <xdr:cNvPr id="423" name="楕円 422">
          <a:extLst>
            <a:ext uri="{FF2B5EF4-FFF2-40B4-BE49-F238E27FC236}">
              <a16:creationId xmlns:a16="http://schemas.microsoft.com/office/drawing/2014/main" id="{2A30ECC7-E542-4C3B-AA45-F28420CDD102}"/>
            </a:ext>
          </a:extLst>
        </xdr:cNvPr>
        <xdr:cNvSpPr/>
      </xdr:nvSpPr>
      <xdr:spPr>
        <a:xfrm>
          <a:off x="965200" y="167311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14151</xdr:rowOff>
    </xdr:from>
    <xdr:to>
      <xdr:col>10</xdr:col>
      <xdr:colOff>114300</xdr:colOff>
      <xdr:row>100</xdr:row>
      <xdr:rowOff>50074</xdr:rowOff>
    </xdr:to>
    <xdr:cxnSp macro="">
      <xdr:nvCxnSpPr>
        <xdr:cNvPr id="424" name="直線コネクタ 423">
          <a:extLst>
            <a:ext uri="{FF2B5EF4-FFF2-40B4-BE49-F238E27FC236}">
              <a16:creationId xmlns:a16="http://schemas.microsoft.com/office/drawing/2014/main" id="{BF5F7AF4-006E-4648-BA78-BC58D6EEC43A}"/>
            </a:ext>
          </a:extLst>
        </xdr:cNvPr>
        <xdr:cNvCxnSpPr/>
      </xdr:nvCxnSpPr>
      <xdr:spPr>
        <a:xfrm>
          <a:off x="1008380" y="16778151"/>
          <a:ext cx="7823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72407</xdr:rowOff>
    </xdr:from>
    <xdr:ext cx="405111" cy="259045"/>
    <xdr:sp macro="" textlink="">
      <xdr:nvSpPr>
        <xdr:cNvPr id="425" name="n_1aveValue【市民会館】&#10;有形固定資産減価償却率">
          <a:extLst>
            <a:ext uri="{FF2B5EF4-FFF2-40B4-BE49-F238E27FC236}">
              <a16:creationId xmlns:a16="http://schemas.microsoft.com/office/drawing/2014/main" id="{8D8D9CC1-FAAC-48AC-9EF5-F44237D70EF4}"/>
            </a:ext>
          </a:extLst>
        </xdr:cNvPr>
        <xdr:cNvSpPr txBox="1"/>
      </xdr:nvSpPr>
      <xdr:spPr>
        <a:xfrm>
          <a:off x="3170564" y="1767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82204</xdr:rowOff>
    </xdr:from>
    <xdr:ext cx="405111" cy="259045"/>
    <xdr:sp macro="" textlink="">
      <xdr:nvSpPr>
        <xdr:cNvPr id="426" name="n_2aveValue【市民会館】&#10;有形固定資産減価償却率">
          <a:extLst>
            <a:ext uri="{FF2B5EF4-FFF2-40B4-BE49-F238E27FC236}">
              <a16:creationId xmlns:a16="http://schemas.microsoft.com/office/drawing/2014/main" id="{19A5F64C-9A81-4B8B-955C-E8C755E5ED84}"/>
            </a:ext>
          </a:extLst>
        </xdr:cNvPr>
        <xdr:cNvSpPr txBox="1"/>
      </xdr:nvSpPr>
      <xdr:spPr>
        <a:xfrm>
          <a:off x="2385704" y="17684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59345</xdr:rowOff>
    </xdr:from>
    <xdr:ext cx="405111" cy="259045"/>
    <xdr:sp macro="" textlink="">
      <xdr:nvSpPr>
        <xdr:cNvPr id="427" name="n_3aveValue【市民会館】&#10;有形固定資産減価償却率">
          <a:extLst>
            <a:ext uri="{FF2B5EF4-FFF2-40B4-BE49-F238E27FC236}">
              <a16:creationId xmlns:a16="http://schemas.microsoft.com/office/drawing/2014/main" id="{D4CE439E-73C7-433D-8B0C-DBDFD2584B57}"/>
            </a:ext>
          </a:extLst>
        </xdr:cNvPr>
        <xdr:cNvSpPr txBox="1"/>
      </xdr:nvSpPr>
      <xdr:spPr>
        <a:xfrm>
          <a:off x="1611004" y="1766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165479</xdr:rowOff>
    </xdr:from>
    <xdr:ext cx="405111" cy="259045"/>
    <xdr:sp macro="" textlink="">
      <xdr:nvSpPr>
        <xdr:cNvPr id="428" name="n_4aveValue【市民会館】&#10;有形固定資産減価償却率">
          <a:extLst>
            <a:ext uri="{FF2B5EF4-FFF2-40B4-BE49-F238E27FC236}">
              <a16:creationId xmlns:a16="http://schemas.microsoft.com/office/drawing/2014/main" id="{201F5D9D-790D-4D53-8BD4-8141DF961C74}"/>
            </a:ext>
          </a:extLst>
        </xdr:cNvPr>
        <xdr:cNvSpPr txBox="1"/>
      </xdr:nvSpPr>
      <xdr:spPr>
        <a:xfrm>
          <a:off x="836304" y="17600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19429</xdr:rowOff>
    </xdr:from>
    <xdr:ext cx="405111" cy="259045"/>
    <xdr:sp macro="" textlink="">
      <xdr:nvSpPr>
        <xdr:cNvPr id="429" name="n_1mainValue【市民会館】&#10;有形固定資産減価償却率">
          <a:extLst>
            <a:ext uri="{FF2B5EF4-FFF2-40B4-BE49-F238E27FC236}">
              <a16:creationId xmlns:a16="http://schemas.microsoft.com/office/drawing/2014/main" id="{93F4B2AA-B6D6-493F-831F-3E207B6EF742}"/>
            </a:ext>
          </a:extLst>
        </xdr:cNvPr>
        <xdr:cNvSpPr txBox="1"/>
      </xdr:nvSpPr>
      <xdr:spPr>
        <a:xfrm>
          <a:off x="3170564" y="16615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153325</xdr:rowOff>
    </xdr:from>
    <xdr:ext cx="340478" cy="259045"/>
    <xdr:sp macro="" textlink="">
      <xdr:nvSpPr>
        <xdr:cNvPr id="430" name="n_2mainValue【市民会館】&#10;有形固定資産減価償却率">
          <a:extLst>
            <a:ext uri="{FF2B5EF4-FFF2-40B4-BE49-F238E27FC236}">
              <a16:creationId xmlns:a16="http://schemas.microsoft.com/office/drawing/2014/main" id="{875C8775-73AE-4F21-AA79-9259205C5361}"/>
            </a:ext>
          </a:extLst>
        </xdr:cNvPr>
        <xdr:cNvSpPr txBox="1"/>
      </xdr:nvSpPr>
      <xdr:spPr>
        <a:xfrm>
          <a:off x="2418021" y="165820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117401</xdr:rowOff>
    </xdr:from>
    <xdr:ext cx="340478" cy="259045"/>
    <xdr:sp macro="" textlink="">
      <xdr:nvSpPr>
        <xdr:cNvPr id="431" name="n_3mainValue【市民会館】&#10;有形固定資産減価償却率">
          <a:extLst>
            <a:ext uri="{FF2B5EF4-FFF2-40B4-BE49-F238E27FC236}">
              <a16:creationId xmlns:a16="http://schemas.microsoft.com/office/drawing/2014/main" id="{49EFD070-8ECC-45BC-85DE-006DCC04EA65}"/>
            </a:ext>
          </a:extLst>
        </xdr:cNvPr>
        <xdr:cNvSpPr txBox="1"/>
      </xdr:nvSpPr>
      <xdr:spPr>
        <a:xfrm>
          <a:off x="1643321" y="165461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81478</xdr:rowOff>
    </xdr:from>
    <xdr:ext cx="340478" cy="259045"/>
    <xdr:sp macro="" textlink="">
      <xdr:nvSpPr>
        <xdr:cNvPr id="432" name="n_4mainValue【市民会館】&#10;有形固定資産減価償却率">
          <a:extLst>
            <a:ext uri="{FF2B5EF4-FFF2-40B4-BE49-F238E27FC236}">
              <a16:creationId xmlns:a16="http://schemas.microsoft.com/office/drawing/2014/main" id="{0B844717-4EE7-4CD8-B724-51AFDD98E868}"/>
            </a:ext>
          </a:extLst>
        </xdr:cNvPr>
        <xdr:cNvSpPr txBox="1"/>
      </xdr:nvSpPr>
      <xdr:spPr>
        <a:xfrm>
          <a:off x="845761" y="165101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4EFA9211-E010-4D68-A339-525656EB1D0B}"/>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9268FBA8-FE80-4AD9-9C4E-FBE40A504E9A}"/>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E0EE12C7-A621-4114-9944-D52A81EE0F6F}"/>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C0C9F712-4FFA-4A98-908D-F5897753D76A}"/>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F30724FA-4661-4BEF-9034-DE5135AC71A6}"/>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0AA0240F-FF39-4F12-8107-42EBD397BFE7}"/>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12B4C532-A632-48C8-9880-4455E1CE9B78}"/>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5FE43ED7-3C86-440E-AAFA-E58711D47464}"/>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FB475DFD-7925-49AE-8DE3-25E8867A2A1B}"/>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E6E9F30E-2F83-4BD0-A0E6-3DF9F7FB7159}"/>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a:extLst>
            <a:ext uri="{FF2B5EF4-FFF2-40B4-BE49-F238E27FC236}">
              <a16:creationId xmlns:a16="http://schemas.microsoft.com/office/drawing/2014/main" id="{DCD66EAA-F9D6-49A5-AF03-E408E44413F1}"/>
            </a:ext>
          </a:extLst>
        </xdr:cNvPr>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a:extLst>
            <a:ext uri="{FF2B5EF4-FFF2-40B4-BE49-F238E27FC236}">
              <a16:creationId xmlns:a16="http://schemas.microsoft.com/office/drawing/2014/main" id="{FFB18D41-A517-49EE-821A-BBC8107D9DF0}"/>
            </a:ext>
          </a:extLst>
        </xdr:cNvPr>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a:extLst>
            <a:ext uri="{FF2B5EF4-FFF2-40B4-BE49-F238E27FC236}">
              <a16:creationId xmlns:a16="http://schemas.microsoft.com/office/drawing/2014/main" id="{1C63CCD8-9028-43CC-95D3-A90B86FC9E93}"/>
            </a:ext>
          </a:extLst>
        </xdr:cNvPr>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a:extLst>
            <a:ext uri="{FF2B5EF4-FFF2-40B4-BE49-F238E27FC236}">
              <a16:creationId xmlns:a16="http://schemas.microsoft.com/office/drawing/2014/main" id="{DDA0C075-BBC8-4B86-9E14-69EBF4527698}"/>
            </a:ext>
          </a:extLst>
        </xdr:cNvPr>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a:extLst>
            <a:ext uri="{FF2B5EF4-FFF2-40B4-BE49-F238E27FC236}">
              <a16:creationId xmlns:a16="http://schemas.microsoft.com/office/drawing/2014/main" id="{3CAB896A-7255-438B-8A5F-95E645DDA502}"/>
            </a:ext>
          </a:extLst>
        </xdr:cNvPr>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a:extLst>
            <a:ext uri="{FF2B5EF4-FFF2-40B4-BE49-F238E27FC236}">
              <a16:creationId xmlns:a16="http://schemas.microsoft.com/office/drawing/2014/main" id="{755591DC-E00F-4B22-892A-7E2A36349912}"/>
            </a:ext>
          </a:extLst>
        </xdr:cNvPr>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a:extLst>
            <a:ext uri="{FF2B5EF4-FFF2-40B4-BE49-F238E27FC236}">
              <a16:creationId xmlns:a16="http://schemas.microsoft.com/office/drawing/2014/main" id="{2560C4FF-429A-4F68-A6D0-48F190D76E95}"/>
            </a:ext>
          </a:extLst>
        </xdr:cNvPr>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a:extLst>
            <a:ext uri="{FF2B5EF4-FFF2-40B4-BE49-F238E27FC236}">
              <a16:creationId xmlns:a16="http://schemas.microsoft.com/office/drawing/2014/main" id="{8066425F-C7B2-474A-905C-DC1B80D3FF73}"/>
            </a:ext>
          </a:extLst>
        </xdr:cNvPr>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a:extLst>
            <a:ext uri="{FF2B5EF4-FFF2-40B4-BE49-F238E27FC236}">
              <a16:creationId xmlns:a16="http://schemas.microsoft.com/office/drawing/2014/main" id="{2CC67DDB-ACE8-4641-AB96-115A7F4E8F71}"/>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a:extLst>
            <a:ext uri="{FF2B5EF4-FFF2-40B4-BE49-F238E27FC236}">
              <a16:creationId xmlns:a16="http://schemas.microsoft.com/office/drawing/2014/main" id="{9886D40B-1927-4284-B6B2-43B324FB4DCA}"/>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a:extLst>
            <a:ext uri="{FF2B5EF4-FFF2-40B4-BE49-F238E27FC236}">
              <a16:creationId xmlns:a16="http://schemas.microsoft.com/office/drawing/2014/main" id="{24B0674C-23FF-4170-9369-A4C762CDD164}"/>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a:extLst>
            <a:ext uri="{FF2B5EF4-FFF2-40B4-BE49-F238E27FC236}">
              <a16:creationId xmlns:a16="http://schemas.microsoft.com/office/drawing/2014/main" id="{778999F1-4650-454F-8299-0F647A2979E1}"/>
            </a:ext>
          </a:extLst>
        </xdr:cNvPr>
        <xdr:cNvCxnSpPr/>
      </xdr:nvCxnSpPr>
      <xdr:spPr>
        <a:xfrm flipV="1">
          <a:off x="9219565" y="17019270"/>
          <a:ext cx="0" cy="1139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a:extLst>
            <a:ext uri="{FF2B5EF4-FFF2-40B4-BE49-F238E27FC236}">
              <a16:creationId xmlns:a16="http://schemas.microsoft.com/office/drawing/2014/main" id="{8D622185-D4B9-40D4-968E-B41D03236043}"/>
            </a:ext>
          </a:extLst>
        </xdr:cNvPr>
        <xdr:cNvSpPr txBox="1"/>
      </xdr:nvSpPr>
      <xdr:spPr>
        <a:xfrm>
          <a:off x="9258300" y="1816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a:extLst>
            <a:ext uri="{FF2B5EF4-FFF2-40B4-BE49-F238E27FC236}">
              <a16:creationId xmlns:a16="http://schemas.microsoft.com/office/drawing/2014/main" id="{41146830-5730-4239-8F70-5C75BC5D9CDB}"/>
            </a:ext>
          </a:extLst>
        </xdr:cNvPr>
        <xdr:cNvCxnSpPr/>
      </xdr:nvCxnSpPr>
      <xdr:spPr>
        <a:xfrm>
          <a:off x="9154160" y="18158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a:extLst>
            <a:ext uri="{FF2B5EF4-FFF2-40B4-BE49-F238E27FC236}">
              <a16:creationId xmlns:a16="http://schemas.microsoft.com/office/drawing/2014/main" id="{F6509DB7-8D62-4A6D-AAED-9D4157C28FD4}"/>
            </a:ext>
          </a:extLst>
        </xdr:cNvPr>
        <xdr:cNvSpPr txBox="1"/>
      </xdr:nvSpPr>
      <xdr:spPr>
        <a:xfrm>
          <a:off x="9258300" y="1679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a:extLst>
            <a:ext uri="{FF2B5EF4-FFF2-40B4-BE49-F238E27FC236}">
              <a16:creationId xmlns:a16="http://schemas.microsoft.com/office/drawing/2014/main" id="{E67851B7-607C-44BC-9631-B01E7C02C72C}"/>
            </a:ext>
          </a:extLst>
        </xdr:cNvPr>
        <xdr:cNvCxnSpPr/>
      </xdr:nvCxnSpPr>
      <xdr:spPr>
        <a:xfrm>
          <a:off x="9154160" y="1701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67835</xdr:rowOff>
    </xdr:from>
    <xdr:ext cx="469744" cy="259045"/>
    <xdr:sp macro="" textlink="">
      <xdr:nvSpPr>
        <xdr:cNvPr id="459" name="【市民会館】&#10;一人当たり面積平均値テキスト">
          <a:extLst>
            <a:ext uri="{FF2B5EF4-FFF2-40B4-BE49-F238E27FC236}">
              <a16:creationId xmlns:a16="http://schemas.microsoft.com/office/drawing/2014/main" id="{05316018-3F99-4628-91B4-B3BABF41AC09}"/>
            </a:ext>
          </a:extLst>
        </xdr:cNvPr>
        <xdr:cNvSpPr txBox="1"/>
      </xdr:nvSpPr>
      <xdr:spPr>
        <a:xfrm>
          <a:off x="9258300" y="17837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a:extLst>
            <a:ext uri="{FF2B5EF4-FFF2-40B4-BE49-F238E27FC236}">
              <a16:creationId xmlns:a16="http://schemas.microsoft.com/office/drawing/2014/main" id="{FB985FA5-E723-4C93-8ECC-ACEF1B3AB8B2}"/>
            </a:ext>
          </a:extLst>
        </xdr:cNvPr>
        <xdr:cNvSpPr/>
      </xdr:nvSpPr>
      <xdr:spPr>
        <a:xfrm>
          <a:off x="9192260" y="178592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61" name="フローチャート: 判断 460">
          <a:extLst>
            <a:ext uri="{FF2B5EF4-FFF2-40B4-BE49-F238E27FC236}">
              <a16:creationId xmlns:a16="http://schemas.microsoft.com/office/drawing/2014/main" id="{4CECF303-46A1-4A26-8C0F-1D5D30640ED3}"/>
            </a:ext>
          </a:extLst>
        </xdr:cNvPr>
        <xdr:cNvSpPr/>
      </xdr:nvSpPr>
      <xdr:spPr>
        <a:xfrm>
          <a:off x="8445500" y="178501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62" name="フローチャート: 判断 461">
          <a:extLst>
            <a:ext uri="{FF2B5EF4-FFF2-40B4-BE49-F238E27FC236}">
              <a16:creationId xmlns:a16="http://schemas.microsoft.com/office/drawing/2014/main" id="{7D86AB5C-829D-4981-BD5B-0C0DDBA1845A}"/>
            </a:ext>
          </a:extLst>
        </xdr:cNvPr>
        <xdr:cNvSpPr/>
      </xdr:nvSpPr>
      <xdr:spPr>
        <a:xfrm>
          <a:off x="7670800" y="178569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63" name="フローチャート: 判断 462">
          <a:extLst>
            <a:ext uri="{FF2B5EF4-FFF2-40B4-BE49-F238E27FC236}">
              <a16:creationId xmlns:a16="http://schemas.microsoft.com/office/drawing/2014/main" id="{16AE89B5-124E-4A48-BCA9-05B07532204A}"/>
            </a:ext>
          </a:extLst>
        </xdr:cNvPr>
        <xdr:cNvSpPr/>
      </xdr:nvSpPr>
      <xdr:spPr>
        <a:xfrm>
          <a:off x="6873240" y="178569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64" name="フローチャート: 判断 463">
          <a:extLst>
            <a:ext uri="{FF2B5EF4-FFF2-40B4-BE49-F238E27FC236}">
              <a16:creationId xmlns:a16="http://schemas.microsoft.com/office/drawing/2014/main" id="{93AFFF3A-FF05-49E7-9537-D31FD72DBEE8}"/>
            </a:ext>
          </a:extLst>
        </xdr:cNvPr>
        <xdr:cNvSpPr/>
      </xdr:nvSpPr>
      <xdr:spPr>
        <a:xfrm>
          <a:off x="6098540" y="17847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96CC7173-16AF-46A3-9539-15B0051B8D23}"/>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8037E723-122B-4634-860D-FDF6EC42147F}"/>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48587815-CB0A-48FB-A53B-DBFE36A64C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99C3E89A-61D4-4611-8A11-9FF5E128A6F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1BA87B53-2E65-483C-AE22-9E9A7CAB868A}"/>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61976</xdr:rowOff>
    </xdr:from>
    <xdr:to>
      <xdr:col>55</xdr:col>
      <xdr:colOff>50800</xdr:colOff>
      <xdr:row>104</xdr:row>
      <xdr:rowOff>163576</xdr:rowOff>
    </xdr:to>
    <xdr:sp macro="" textlink="">
      <xdr:nvSpPr>
        <xdr:cNvPr id="470" name="楕円 469">
          <a:extLst>
            <a:ext uri="{FF2B5EF4-FFF2-40B4-BE49-F238E27FC236}">
              <a16:creationId xmlns:a16="http://schemas.microsoft.com/office/drawing/2014/main" id="{5B4A93A8-A2F4-47B8-8E32-4333CCD18A6E}"/>
            </a:ext>
          </a:extLst>
        </xdr:cNvPr>
        <xdr:cNvSpPr/>
      </xdr:nvSpPr>
      <xdr:spPr>
        <a:xfrm>
          <a:off x="9192260" y="174965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84853</xdr:rowOff>
    </xdr:from>
    <xdr:ext cx="469744" cy="259045"/>
    <xdr:sp macro="" textlink="">
      <xdr:nvSpPr>
        <xdr:cNvPr id="471" name="【市民会館】&#10;一人当たり面積該当値テキスト">
          <a:extLst>
            <a:ext uri="{FF2B5EF4-FFF2-40B4-BE49-F238E27FC236}">
              <a16:creationId xmlns:a16="http://schemas.microsoft.com/office/drawing/2014/main" id="{B105B10C-BD07-4BDB-A755-BB946C101C14}"/>
            </a:ext>
          </a:extLst>
        </xdr:cNvPr>
        <xdr:cNvSpPr txBox="1"/>
      </xdr:nvSpPr>
      <xdr:spPr>
        <a:xfrm>
          <a:off x="9258300" y="1735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66548</xdr:rowOff>
    </xdr:from>
    <xdr:to>
      <xdr:col>50</xdr:col>
      <xdr:colOff>165100</xdr:colOff>
      <xdr:row>104</xdr:row>
      <xdr:rowOff>168148</xdr:rowOff>
    </xdr:to>
    <xdr:sp macro="" textlink="">
      <xdr:nvSpPr>
        <xdr:cNvPr id="472" name="楕円 471">
          <a:extLst>
            <a:ext uri="{FF2B5EF4-FFF2-40B4-BE49-F238E27FC236}">
              <a16:creationId xmlns:a16="http://schemas.microsoft.com/office/drawing/2014/main" id="{7B8C9B07-9299-48E2-AB6F-66BA1371B023}"/>
            </a:ext>
          </a:extLst>
        </xdr:cNvPr>
        <xdr:cNvSpPr/>
      </xdr:nvSpPr>
      <xdr:spPr>
        <a:xfrm>
          <a:off x="8445500" y="1750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112776</xdr:rowOff>
    </xdr:from>
    <xdr:to>
      <xdr:col>55</xdr:col>
      <xdr:colOff>0</xdr:colOff>
      <xdr:row>104</xdr:row>
      <xdr:rowOff>117348</xdr:rowOff>
    </xdr:to>
    <xdr:cxnSp macro="">
      <xdr:nvCxnSpPr>
        <xdr:cNvPr id="473" name="直線コネクタ 472">
          <a:extLst>
            <a:ext uri="{FF2B5EF4-FFF2-40B4-BE49-F238E27FC236}">
              <a16:creationId xmlns:a16="http://schemas.microsoft.com/office/drawing/2014/main" id="{C813A6C5-61C4-429F-A277-59E61C62AFE2}"/>
            </a:ext>
          </a:extLst>
        </xdr:cNvPr>
        <xdr:cNvCxnSpPr/>
      </xdr:nvCxnSpPr>
      <xdr:spPr>
        <a:xfrm flipV="1">
          <a:off x="8496300" y="17547336"/>
          <a:ext cx="7239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68835</xdr:rowOff>
    </xdr:from>
    <xdr:to>
      <xdr:col>46</xdr:col>
      <xdr:colOff>38100</xdr:colOff>
      <xdr:row>104</xdr:row>
      <xdr:rowOff>170435</xdr:rowOff>
    </xdr:to>
    <xdr:sp macro="" textlink="">
      <xdr:nvSpPr>
        <xdr:cNvPr id="474" name="楕円 473">
          <a:extLst>
            <a:ext uri="{FF2B5EF4-FFF2-40B4-BE49-F238E27FC236}">
              <a16:creationId xmlns:a16="http://schemas.microsoft.com/office/drawing/2014/main" id="{05302DF9-B748-4DCF-AFFB-DB99D9ED64FF}"/>
            </a:ext>
          </a:extLst>
        </xdr:cNvPr>
        <xdr:cNvSpPr/>
      </xdr:nvSpPr>
      <xdr:spPr>
        <a:xfrm>
          <a:off x="7670800" y="175033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117348</xdr:rowOff>
    </xdr:from>
    <xdr:to>
      <xdr:col>50</xdr:col>
      <xdr:colOff>114300</xdr:colOff>
      <xdr:row>104</xdr:row>
      <xdr:rowOff>119635</xdr:rowOff>
    </xdr:to>
    <xdr:cxnSp macro="">
      <xdr:nvCxnSpPr>
        <xdr:cNvPr id="475" name="直線コネクタ 474">
          <a:extLst>
            <a:ext uri="{FF2B5EF4-FFF2-40B4-BE49-F238E27FC236}">
              <a16:creationId xmlns:a16="http://schemas.microsoft.com/office/drawing/2014/main" id="{9435DED7-E734-4FD1-8239-FEA61A9D8C36}"/>
            </a:ext>
          </a:extLst>
        </xdr:cNvPr>
        <xdr:cNvCxnSpPr/>
      </xdr:nvCxnSpPr>
      <xdr:spPr>
        <a:xfrm flipV="1">
          <a:off x="7713980" y="17551908"/>
          <a:ext cx="78232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73406</xdr:rowOff>
    </xdr:from>
    <xdr:to>
      <xdr:col>41</xdr:col>
      <xdr:colOff>101600</xdr:colOff>
      <xdr:row>105</xdr:row>
      <xdr:rowOff>3556</xdr:rowOff>
    </xdr:to>
    <xdr:sp macro="" textlink="">
      <xdr:nvSpPr>
        <xdr:cNvPr id="476" name="楕円 475">
          <a:extLst>
            <a:ext uri="{FF2B5EF4-FFF2-40B4-BE49-F238E27FC236}">
              <a16:creationId xmlns:a16="http://schemas.microsoft.com/office/drawing/2014/main" id="{FAB632E3-EDCC-4D60-9725-34E6637A5E4B}"/>
            </a:ext>
          </a:extLst>
        </xdr:cNvPr>
        <xdr:cNvSpPr/>
      </xdr:nvSpPr>
      <xdr:spPr>
        <a:xfrm>
          <a:off x="6873240" y="175079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119635</xdr:rowOff>
    </xdr:from>
    <xdr:to>
      <xdr:col>45</xdr:col>
      <xdr:colOff>177800</xdr:colOff>
      <xdr:row>104</xdr:row>
      <xdr:rowOff>124206</xdr:rowOff>
    </xdr:to>
    <xdr:cxnSp macro="">
      <xdr:nvCxnSpPr>
        <xdr:cNvPr id="477" name="直線コネクタ 476">
          <a:extLst>
            <a:ext uri="{FF2B5EF4-FFF2-40B4-BE49-F238E27FC236}">
              <a16:creationId xmlns:a16="http://schemas.microsoft.com/office/drawing/2014/main" id="{1E8B6903-D6C4-42E8-95E4-4901E6CABCA4}"/>
            </a:ext>
          </a:extLst>
        </xdr:cNvPr>
        <xdr:cNvCxnSpPr/>
      </xdr:nvCxnSpPr>
      <xdr:spPr>
        <a:xfrm flipV="1">
          <a:off x="6924040" y="17554195"/>
          <a:ext cx="78994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77978</xdr:rowOff>
    </xdr:from>
    <xdr:to>
      <xdr:col>36</xdr:col>
      <xdr:colOff>165100</xdr:colOff>
      <xdr:row>105</xdr:row>
      <xdr:rowOff>8128</xdr:rowOff>
    </xdr:to>
    <xdr:sp macro="" textlink="">
      <xdr:nvSpPr>
        <xdr:cNvPr id="478" name="楕円 477">
          <a:extLst>
            <a:ext uri="{FF2B5EF4-FFF2-40B4-BE49-F238E27FC236}">
              <a16:creationId xmlns:a16="http://schemas.microsoft.com/office/drawing/2014/main" id="{A4AA1A85-9659-4B2A-8E37-40B925DBA4D8}"/>
            </a:ext>
          </a:extLst>
        </xdr:cNvPr>
        <xdr:cNvSpPr/>
      </xdr:nvSpPr>
      <xdr:spPr>
        <a:xfrm>
          <a:off x="6098540" y="175125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124206</xdr:rowOff>
    </xdr:from>
    <xdr:to>
      <xdr:col>41</xdr:col>
      <xdr:colOff>50800</xdr:colOff>
      <xdr:row>104</xdr:row>
      <xdr:rowOff>128778</xdr:rowOff>
    </xdr:to>
    <xdr:cxnSp macro="">
      <xdr:nvCxnSpPr>
        <xdr:cNvPr id="479" name="直線コネクタ 478">
          <a:extLst>
            <a:ext uri="{FF2B5EF4-FFF2-40B4-BE49-F238E27FC236}">
              <a16:creationId xmlns:a16="http://schemas.microsoft.com/office/drawing/2014/main" id="{630F8CDF-4AAB-4885-A7B3-9D12A35D1FF0}"/>
            </a:ext>
          </a:extLst>
        </xdr:cNvPr>
        <xdr:cNvCxnSpPr/>
      </xdr:nvCxnSpPr>
      <xdr:spPr>
        <a:xfrm flipV="1">
          <a:off x="6149340" y="17558766"/>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1540</xdr:rowOff>
    </xdr:from>
    <xdr:ext cx="469744" cy="259045"/>
    <xdr:sp macro="" textlink="">
      <xdr:nvSpPr>
        <xdr:cNvPr id="480" name="n_1aveValue【市民会館】&#10;一人当たり面積">
          <a:extLst>
            <a:ext uri="{FF2B5EF4-FFF2-40B4-BE49-F238E27FC236}">
              <a16:creationId xmlns:a16="http://schemas.microsoft.com/office/drawing/2014/main" id="{89CD43C6-CE39-4E3D-858F-A84FA884EBDC}"/>
            </a:ext>
          </a:extLst>
        </xdr:cNvPr>
        <xdr:cNvSpPr txBox="1"/>
      </xdr:nvSpPr>
      <xdr:spPr>
        <a:xfrm>
          <a:off x="8271587" y="1793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8399</xdr:rowOff>
    </xdr:from>
    <xdr:ext cx="469744" cy="259045"/>
    <xdr:sp macro="" textlink="">
      <xdr:nvSpPr>
        <xdr:cNvPr id="481" name="n_2aveValue【市民会館】&#10;一人当たり面積">
          <a:extLst>
            <a:ext uri="{FF2B5EF4-FFF2-40B4-BE49-F238E27FC236}">
              <a16:creationId xmlns:a16="http://schemas.microsoft.com/office/drawing/2014/main" id="{EF45D8E6-D42E-49E3-B158-BC4CF53396DA}"/>
            </a:ext>
          </a:extLst>
        </xdr:cNvPr>
        <xdr:cNvSpPr txBox="1"/>
      </xdr:nvSpPr>
      <xdr:spPr>
        <a:xfrm>
          <a:off x="7509587" y="1794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8399</xdr:rowOff>
    </xdr:from>
    <xdr:ext cx="469744" cy="259045"/>
    <xdr:sp macro="" textlink="">
      <xdr:nvSpPr>
        <xdr:cNvPr id="482" name="n_3aveValue【市民会館】&#10;一人当たり面積">
          <a:extLst>
            <a:ext uri="{FF2B5EF4-FFF2-40B4-BE49-F238E27FC236}">
              <a16:creationId xmlns:a16="http://schemas.microsoft.com/office/drawing/2014/main" id="{D1EF8B7C-F3CA-46A7-BA56-5A0188F82178}"/>
            </a:ext>
          </a:extLst>
        </xdr:cNvPr>
        <xdr:cNvSpPr txBox="1"/>
      </xdr:nvSpPr>
      <xdr:spPr>
        <a:xfrm>
          <a:off x="6712027" y="1794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170705</xdr:rowOff>
    </xdr:from>
    <xdr:ext cx="469744" cy="259045"/>
    <xdr:sp macro="" textlink="">
      <xdr:nvSpPr>
        <xdr:cNvPr id="483" name="n_4aveValue【市民会館】&#10;一人当たり面積">
          <a:extLst>
            <a:ext uri="{FF2B5EF4-FFF2-40B4-BE49-F238E27FC236}">
              <a16:creationId xmlns:a16="http://schemas.microsoft.com/office/drawing/2014/main" id="{3B806074-0490-4F69-B128-4183119A4E12}"/>
            </a:ext>
          </a:extLst>
        </xdr:cNvPr>
        <xdr:cNvSpPr txBox="1"/>
      </xdr:nvSpPr>
      <xdr:spPr>
        <a:xfrm>
          <a:off x="5937327" y="1794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13225</xdr:rowOff>
    </xdr:from>
    <xdr:ext cx="469744" cy="259045"/>
    <xdr:sp macro="" textlink="">
      <xdr:nvSpPr>
        <xdr:cNvPr id="484" name="n_1mainValue【市民会館】&#10;一人当たり面積">
          <a:extLst>
            <a:ext uri="{FF2B5EF4-FFF2-40B4-BE49-F238E27FC236}">
              <a16:creationId xmlns:a16="http://schemas.microsoft.com/office/drawing/2014/main" id="{B6B44DFC-B9FC-4EE2-9F30-7584E43B9DAA}"/>
            </a:ext>
          </a:extLst>
        </xdr:cNvPr>
        <xdr:cNvSpPr txBox="1"/>
      </xdr:nvSpPr>
      <xdr:spPr>
        <a:xfrm>
          <a:off x="8271587" y="1728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15512</xdr:rowOff>
    </xdr:from>
    <xdr:ext cx="469744" cy="259045"/>
    <xdr:sp macro="" textlink="">
      <xdr:nvSpPr>
        <xdr:cNvPr id="485" name="n_2mainValue【市民会館】&#10;一人当たり面積">
          <a:extLst>
            <a:ext uri="{FF2B5EF4-FFF2-40B4-BE49-F238E27FC236}">
              <a16:creationId xmlns:a16="http://schemas.microsoft.com/office/drawing/2014/main" id="{7C2771E7-F752-4E08-A0D1-5D51EA3B0168}"/>
            </a:ext>
          </a:extLst>
        </xdr:cNvPr>
        <xdr:cNvSpPr txBox="1"/>
      </xdr:nvSpPr>
      <xdr:spPr>
        <a:xfrm>
          <a:off x="7509587" y="1728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20083</xdr:rowOff>
    </xdr:from>
    <xdr:ext cx="469744" cy="259045"/>
    <xdr:sp macro="" textlink="">
      <xdr:nvSpPr>
        <xdr:cNvPr id="486" name="n_3mainValue【市民会館】&#10;一人当たり面積">
          <a:extLst>
            <a:ext uri="{FF2B5EF4-FFF2-40B4-BE49-F238E27FC236}">
              <a16:creationId xmlns:a16="http://schemas.microsoft.com/office/drawing/2014/main" id="{01896B74-EB9E-436A-A5E3-D80767255087}"/>
            </a:ext>
          </a:extLst>
        </xdr:cNvPr>
        <xdr:cNvSpPr txBox="1"/>
      </xdr:nvSpPr>
      <xdr:spPr>
        <a:xfrm>
          <a:off x="6712027" y="1728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24655</xdr:rowOff>
    </xdr:from>
    <xdr:ext cx="469744" cy="259045"/>
    <xdr:sp macro="" textlink="">
      <xdr:nvSpPr>
        <xdr:cNvPr id="487" name="n_4mainValue【市民会館】&#10;一人当たり面積">
          <a:extLst>
            <a:ext uri="{FF2B5EF4-FFF2-40B4-BE49-F238E27FC236}">
              <a16:creationId xmlns:a16="http://schemas.microsoft.com/office/drawing/2014/main" id="{DBF18F21-5E88-47A1-AE06-86309E3C0C5B}"/>
            </a:ext>
          </a:extLst>
        </xdr:cNvPr>
        <xdr:cNvSpPr txBox="1"/>
      </xdr:nvSpPr>
      <xdr:spPr>
        <a:xfrm>
          <a:off x="5937327" y="1729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a:extLst>
            <a:ext uri="{FF2B5EF4-FFF2-40B4-BE49-F238E27FC236}">
              <a16:creationId xmlns:a16="http://schemas.microsoft.com/office/drawing/2014/main" id="{5A185B99-D41C-4B90-8435-7BD4C97F7896}"/>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a:extLst>
            <a:ext uri="{FF2B5EF4-FFF2-40B4-BE49-F238E27FC236}">
              <a16:creationId xmlns:a16="http://schemas.microsoft.com/office/drawing/2014/main" id="{77F3D5AF-779A-4EB2-B6F2-0B8838385BAD}"/>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a:extLst>
            <a:ext uri="{FF2B5EF4-FFF2-40B4-BE49-F238E27FC236}">
              <a16:creationId xmlns:a16="http://schemas.microsoft.com/office/drawing/2014/main" id="{4AD6113E-4D47-4D56-B8E1-5BAD4BD62BB5}"/>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a:extLst>
            <a:ext uri="{FF2B5EF4-FFF2-40B4-BE49-F238E27FC236}">
              <a16:creationId xmlns:a16="http://schemas.microsoft.com/office/drawing/2014/main" id="{C56DB117-C90D-4623-81D4-2B9B9C4D2DF6}"/>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a:extLst>
            <a:ext uri="{FF2B5EF4-FFF2-40B4-BE49-F238E27FC236}">
              <a16:creationId xmlns:a16="http://schemas.microsoft.com/office/drawing/2014/main" id="{A9B3E745-073B-4A36-913D-04EA4F229DA9}"/>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a:extLst>
            <a:ext uri="{FF2B5EF4-FFF2-40B4-BE49-F238E27FC236}">
              <a16:creationId xmlns:a16="http://schemas.microsoft.com/office/drawing/2014/main" id="{4ECF2B15-68EC-43A8-8AA9-55782B4BD3A3}"/>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a:extLst>
            <a:ext uri="{FF2B5EF4-FFF2-40B4-BE49-F238E27FC236}">
              <a16:creationId xmlns:a16="http://schemas.microsoft.com/office/drawing/2014/main" id="{7014F07B-6531-4884-AB34-41E3797A513A}"/>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a:extLst>
            <a:ext uri="{FF2B5EF4-FFF2-40B4-BE49-F238E27FC236}">
              <a16:creationId xmlns:a16="http://schemas.microsoft.com/office/drawing/2014/main" id="{7C8BBAAB-352B-43E9-996F-296B5173D558}"/>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a:extLst>
            <a:ext uri="{FF2B5EF4-FFF2-40B4-BE49-F238E27FC236}">
              <a16:creationId xmlns:a16="http://schemas.microsoft.com/office/drawing/2014/main" id="{F7EDCD9C-0294-4BA0-91EF-BB44A335CB79}"/>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a:extLst>
            <a:ext uri="{FF2B5EF4-FFF2-40B4-BE49-F238E27FC236}">
              <a16:creationId xmlns:a16="http://schemas.microsoft.com/office/drawing/2014/main" id="{70079ECB-BB0C-4BC2-B2C8-2279BFCBDF4E}"/>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a:extLst>
            <a:ext uri="{FF2B5EF4-FFF2-40B4-BE49-F238E27FC236}">
              <a16:creationId xmlns:a16="http://schemas.microsoft.com/office/drawing/2014/main" id="{88443198-CAF2-4459-AE82-FB16EF71F95A}"/>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a:extLst>
            <a:ext uri="{FF2B5EF4-FFF2-40B4-BE49-F238E27FC236}">
              <a16:creationId xmlns:a16="http://schemas.microsoft.com/office/drawing/2014/main" id="{954B8954-4018-4E43-A047-61308B4DA0DE}"/>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a:extLst>
            <a:ext uri="{FF2B5EF4-FFF2-40B4-BE49-F238E27FC236}">
              <a16:creationId xmlns:a16="http://schemas.microsoft.com/office/drawing/2014/main" id="{D951F713-5879-4BE2-B570-68BEA0BB1D5C}"/>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a:extLst>
            <a:ext uri="{FF2B5EF4-FFF2-40B4-BE49-F238E27FC236}">
              <a16:creationId xmlns:a16="http://schemas.microsoft.com/office/drawing/2014/main" id="{36E2B975-3A3C-43A2-BC1A-2CD9512D0212}"/>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a:extLst>
            <a:ext uri="{FF2B5EF4-FFF2-40B4-BE49-F238E27FC236}">
              <a16:creationId xmlns:a16="http://schemas.microsoft.com/office/drawing/2014/main" id="{46F21033-026D-4C5B-BB1B-1C44C5384C5D}"/>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a:extLst>
            <a:ext uri="{FF2B5EF4-FFF2-40B4-BE49-F238E27FC236}">
              <a16:creationId xmlns:a16="http://schemas.microsoft.com/office/drawing/2014/main" id="{92E78893-9054-4260-A416-1E44246D6ACA}"/>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a:extLst>
            <a:ext uri="{FF2B5EF4-FFF2-40B4-BE49-F238E27FC236}">
              <a16:creationId xmlns:a16="http://schemas.microsoft.com/office/drawing/2014/main" id="{B0A7BF84-F3B3-495A-8C22-70F79A8F7F18}"/>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a:extLst>
            <a:ext uri="{FF2B5EF4-FFF2-40B4-BE49-F238E27FC236}">
              <a16:creationId xmlns:a16="http://schemas.microsoft.com/office/drawing/2014/main" id="{9F9CBBD1-6B55-4993-A578-DBF8D7E66A46}"/>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a:extLst>
            <a:ext uri="{FF2B5EF4-FFF2-40B4-BE49-F238E27FC236}">
              <a16:creationId xmlns:a16="http://schemas.microsoft.com/office/drawing/2014/main" id="{7D764D0E-E6D2-48B8-BDF0-E5D7BA9CD453}"/>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a:extLst>
            <a:ext uri="{FF2B5EF4-FFF2-40B4-BE49-F238E27FC236}">
              <a16:creationId xmlns:a16="http://schemas.microsoft.com/office/drawing/2014/main" id="{4CD0A36F-41CA-45DD-984E-4C3E1AE8BD02}"/>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a:extLst>
            <a:ext uri="{FF2B5EF4-FFF2-40B4-BE49-F238E27FC236}">
              <a16:creationId xmlns:a16="http://schemas.microsoft.com/office/drawing/2014/main" id="{3364D8F1-28DA-44E5-8B85-5CC824573F57}"/>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a:extLst>
            <a:ext uri="{FF2B5EF4-FFF2-40B4-BE49-F238E27FC236}">
              <a16:creationId xmlns:a16="http://schemas.microsoft.com/office/drawing/2014/main" id="{90FDC27B-4465-4BBE-B70E-5D170A806A61}"/>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a:extLst>
            <a:ext uri="{FF2B5EF4-FFF2-40B4-BE49-F238E27FC236}">
              <a16:creationId xmlns:a16="http://schemas.microsoft.com/office/drawing/2014/main" id="{1CA346E9-FFE8-4A8D-A0B8-04EEDDB8573A}"/>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DA15AD77-689E-45DA-BC5C-4F3EEBA36AF7}"/>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44E673EC-1A36-421B-A4AD-53403A94A2B6}"/>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3" name="直線コネクタ 512">
          <a:extLst>
            <a:ext uri="{FF2B5EF4-FFF2-40B4-BE49-F238E27FC236}">
              <a16:creationId xmlns:a16="http://schemas.microsoft.com/office/drawing/2014/main" id="{95A89F90-95A9-46F8-AA09-1A8235A8C1B1}"/>
            </a:ext>
          </a:extLst>
        </xdr:cNvPr>
        <xdr:cNvCxnSpPr/>
      </xdr:nvCxnSpPr>
      <xdr:spPr>
        <a:xfrm flipV="1">
          <a:off x="14375764" y="5743303"/>
          <a:ext cx="0" cy="131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7825521D-05AF-43D0-AF07-1000CE63EADA}"/>
            </a:ext>
          </a:extLst>
        </xdr:cNvPr>
        <xdr:cNvSpPr txBox="1"/>
      </xdr:nvSpPr>
      <xdr:spPr>
        <a:xfrm>
          <a:off x="1441450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5" name="直線コネクタ 514">
          <a:extLst>
            <a:ext uri="{FF2B5EF4-FFF2-40B4-BE49-F238E27FC236}">
              <a16:creationId xmlns:a16="http://schemas.microsoft.com/office/drawing/2014/main" id="{23A06D76-8302-4940-B356-68ABB5ACEFB1}"/>
            </a:ext>
          </a:extLst>
        </xdr:cNvPr>
        <xdr:cNvCxnSpPr/>
      </xdr:nvCxnSpPr>
      <xdr:spPr>
        <a:xfrm>
          <a:off x="14287500" y="70533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DDCF6D98-24DF-4AC9-9E39-11F98FCD578F}"/>
            </a:ext>
          </a:extLst>
        </xdr:cNvPr>
        <xdr:cNvSpPr txBox="1"/>
      </xdr:nvSpPr>
      <xdr:spPr>
        <a:xfrm>
          <a:off x="14414500" y="5526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7" name="直線コネクタ 516">
          <a:extLst>
            <a:ext uri="{FF2B5EF4-FFF2-40B4-BE49-F238E27FC236}">
              <a16:creationId xmlns:a16="http://schemas.microsoft.com/office/drawing/2014/main" id="{A80F2C37-B5B7-460D-8C8A-388A43A7A5B8}"/>
            </a:ext>
          </a:extLst>
        </xdr:cNvPr>
        <xdr:cNvCxnSpPr/>
      </xdr:nvCxnSpPr>
      <xdr:spPr>
        <a:xfrm>
          <a:off x="14287500" y="57433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100165</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62DE3827-9BE9-4864-9290-BCB2F9703D7B}"/>
            </a:ext>
          </a:extLst>
        </xdr:cNvPr>
        <xdr:cNvSpPr txBox="1"/>
      </xdr:nvSpPr>
      <xdr:spPr>
        <a:xfrm>
          <a:off x="14414500" y="64704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19" name="フローチャート: 判断 518">
          <a:extLst>
            <a:ext uri="{FF2B5EF4-FFF2-40B4-BE49-F238E27FC236}">
              <a16:creationId xmlns:a16="http://schemas.microsoft.com/office/drawing/2014/main" id="{3B89F6CA-E6D9-4C91-B4D7-1A05A5D052DE}"/>
            </a:ext>
          </a:extLst>
        </xdr:cNvPr>
        <xdr:cNvSpPr/>
      </xdr:nvSpPr>
      <xdr:spPr>
        <a:xfrm>
          <a:off x="14325600" y="649205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520" name="フローチャート: 判断 519">
          <a:extLst>
            <a:ext uri="{FF2B5EF4-FFF2-40B4-BE49-F238E27FC236}">
              <a16:creationId xmlns:a16="http://schemas.microsoft.com/office/drawing/2014/main" id="{A16A96FF-5BBC-4F0F-8026-37E274BB4D6D}"/>
            </a:ext>
          </a:extLst>
        </xdr:cNvPr>
        <xdr:cNvSpPr/>
      </xdr:nvSpPr>
      <xdr:spPr>
        <a:xfrm>
          <a:off x="13578840" y="64659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521" name="フローチャート: 判断 520">
          <a:extLst>
            <a:ext uri="{FF2B5EF4-FFF2-40B4-BE49-F238E27FC236}">
              <a16:creationId xmlns:a16="http://schemas.microsoft.com/office/drawing/2014/main" id="{AF3958EC-32C9-4C0F-A20C-A7326A2ECF6E}"/>
            </a:ext>
          </a:extLst>
        </xdr:cNvPr>
        <xdr:cNvSpPr/>
      </xdr:nvSpPr>
      <xdr:spPr>
        <a:xfrm>
          <a:off x="12804140" y="642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2" name="フローチャート: 判断 521">
          <a:extLst>
            <a:ext uri="{FF2B5EF4-FFF2-40B4-BE49-F238E27FC236}">
              <a16:creationId xmlns:a16="http://schemas.microsoft.com/office/drawing/2014/main" id="{02E29155-507C-424B-99D6-57A9CC0707E2}"/>
            </a:ext>
          </a:extLst>
        </xdr:cNvPr>
        <xdr:cNvSpPr/>
      </xdr:nvSpPr>
      <xdr:spPr>
        <a:xfrm>
          <a:off x="12029440" y="64087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523" name="フローチャート: 判断 522">
          <a:extLst>
            <a:ext uri="{FF2B5EF4-FFF2-40B4-BE49-F238E27FC236}">
              <a16:creationId xmlns:a16="http://schemas.microsoft.com/office/drawing/2014/main" id="{5DB1156B-E675-4F2D-BC65-DF6B6ACB8503}"/>
            </a:ext>
          </a:extLst>
        </xdr:cNvPr>
        <xdr:cNvSpPr/>
      </xdr:nvSpPr>
      <xdr:spPr>
        <a:xfrm>
          <a:off x="1123188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FAE35024-D37B-454D-8406-3152D8970BD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1366D1E-DA15-460E-8234-6248E961ACA1}"/>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CC6D8D2E-98E7-421B-AD4B-346B451C6F59}"/>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2C71E046-343C-4F65-9E46-5A64812F36F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F639C590-381C-4CC6-AF37-7681650C2C59}"/>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121738</xdr:rowOff>
    </xdr:from>
    <xdr:to>
      <xdr:col>81</xdr:col>
      <xdr:colOff>101600</xdr:colOff>
      <xdr:row>42</xdr:row>
      <xdr:rowOff>51888</xdr:rowOff>
    </xdr:to>
    <xdr:sp macro="" textlink="">
      <xdr:nvSpPr>
        <xdr:cNvPr id="529" name="楕円 528">
          <a:extLst>
            <a:ext uri="{FF2B5EF4-FFF2-40B4-BE49-F238E27FC236}">
              <a16:creationId xmlns:a16="http://schemas.microsoft.com/office/drawing/2014/main" id="{9436E014-7169-4422-9E84-37324DF3E6B2}"/>
            </a:ext>
          </a:extLst>
        </xdr:cNvPr>
        <xdr:cNvSpPr/>
      </xdr:nvSpPr>
      <xdr:spPr>
        <a:xfrm>
          <a:off x="13578840" y="69949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89081</xdr:rowOff>
    </xdr:from>
    <xdr:to>
      <xdr:col>76</xdr:col>
      <xdr:colOff>165100</xdr:colOff>
      <xdr:row>42</xdr:row>
      <xdr:rowOff>19231</xdr:rowOff>
    </xdr:to>
    <xdr:sp macro="" textlink="">
      <xdr:nvSpPr>
        <xdr:cNvPr id="530" name="楕円 529">
          <a:extLst>
            <a:ext uri="{FF2B5EF4-FFF2-40B4-BE49-F238E27FC236}">
              <a16:creationId xmlns:a16="http://schemas.microsoft.com/office/drawing/2014/main" id="{8137A245-8B0A-4DD5-9CD7-A93901E2B7E0}"/>
            </a:ext>
          </a:extLst>
        </xdr:cNvPr>
        <xdr:cNvSpPr/>
      </xdr:nvSpPr>
      <xdr:spPr>
        <a:xfrm>
          <a:off x="12804140" y="69623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139881</xdr:rowOff>
    </xdr:from>
    <xdr:to>
      <xdr:col>81</xdr:col>
      <xdr:colOff>50800</xdr:colOff>
      <xdr:row>42</xdr:row>
      <xdr:rowOff>1088</xdr:rowOff>
    </xdr:to>
    <xdr:cxnSp macro="">
      <xdr:nvCxnSpPr>
        <xdr:cNvPr id="531" name="直線コネクタ 530">
          <a:extLst>
            <a:ext uri="{FF2B5EF4-FFF2-40B4-BE49-F238E27FC236}">
              <a16:creationId xmlns:a16="http://schemas.microsoft.com/office/drawing/2014/main" id="{18BD277C-7E1F-4D02-8A3D-F26E594F232C}"/>
            </a:ext>
          </a:extLst>
        </xdr:cNvPr>
        <xdr:cNvCxnSpPr/>
      </xdr:nvCxnSpPr>
      <xdr:spPr>
        <a:xfrm>
          <a:off x="12854940" y="7013121"/>
          <a:ext cx="7747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58057</xdr:rowOff>
    </xdr:from>
    <xdr:to>
      <xdr:col>72</xdr:col>
      <xdr:colOff>38100</xdr:colOff>
      <xdr:row>41</xdr:row>
      <xdr:rowOff>159657</xdr:rowOff>
    </xdr:to>
    <xdr:sp macro="" textlink="">
      <xdr:nvSpPr>
        <xdr:cNvPr id="532" name="楕円 531">
          <a:extLst>
            <a:ext uri="{FF2B5EF4-FFF2-40B4-BE49-F238E27FC236}">
              <a16:creationId xmlns:a16="http://schemas.microsoft.com/office/drawing/2014/main" id="{06D3A044-0F20-4F9D-AABB-013AE9CBDEC5}"/>
            </a:ext>
          </a:extLst>
        </xdr:cNvPr>
        <xdr:cNvSpPr/>
      </xdr:nvSpPr>
      <xdr:spPr>
        <a:xfrm>
          <a:off x="12029440" y="69312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108857</xdr:rowOff>
    </xdr:from>
    <xdr:to>
      <xdr:col>76</xdr:col>
      <xdr:colOff>114300</xdr:colOff>
      <xdr:row>41</xdr:row>
      <xdr:rowOff>139881</xdr:rowOff>
    </xdr:to>
    <xdr:cxnSp macro="">
      <xdr:nvCxnSpPr>
        <xdr:cNvPr id="533" name="直線コネクタ 532">
          <a:extLst>
            <a:ext uri="{FF2B5EF4-FFF2-40B4-BE49-F238E27FC236}">
              <a16:creationId xmlns:a16="http://schemas.microsoft.com/office/drawing/2014/main" id="{29B6B1B5-9EAD-4A1D-82CF-BE5CE6363521}"/>
            </a:ext>
          </a:extLst>
        </xdr:cNvPr>
        <xdr:cNvCxnSpPr/>
      </xdr:nvCxnSpPr>
      <xdr:spPr>
        <a:xfrm>
          <a:off x="12072620" y="6982097"/>
          <a:ext cx="78232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53159</xdr:rowOff>
    </xdr:from>
    <xdr:to>
      <xdr:col>67</xdr:col>
      <xdr:colOff>101600</xdr:colOff>
      <xdr:row>41</xdr:row>
      <xdr:rowOff>154759</xdr:rowOff>
    </xdr:to>
    <xdr:sp macro="" textlink="">
      <xdr:nvSpPr>
        <xdr:cNvPr id="534" name="楕円 533">
          <a:extLst>
            <a:ext uri="{FF2B5EF4-FFF2-40B4-BE49-F238E27FC236}">
              <a16:creationId xmlns:a16="http://schemas.microsoft.com/office/drawing/2014/main" id="{CEE1DA6A-D018-41D8-8183-FC58FA95B5DC}"/>
            </a:ext>
          </a:extLst>
        </xdr:cNvPr>
        <xdr:cNvSpPr/>
      </xdr:nvSpPr>
      <xdr:spPr>
        <a:xfrm>
          <a:off x="11231880" y="692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103959</xdr:rowOff>
    </xdr:from>
    <xdr:to>
      <xdr:col>71</xdr:col>
      <xdr:colOff>177800</xdr:colOff>
      <xdr:row>41</xdr:row>
      <xdr:rowOff>108857</xdr:rowOff>
    </xdr:to>
    <xdr:cxnSp macro="">
      <xdr:nvCxnSpPr>
        <xdr:cNvPr id="535" name="直線コネクタ 534">
          <a:extLst>
            <a:ext uri="{FF2B5EF4-FFF2-40B4-BE49-F238E27FC236}">
              <a16:creationId xmlns:a16="http://schemas.microsoft.com/office/drawing/2014/main" id="{BF35C388-AE6B-40A7-900D-43CD7612BA35}"/>
            </a:ext>
          </a:extLst>
        </xdr:cNvPr>
        <xdr:cNvCxnSpPr/>
      </xdr:nvCxnSpPr>
      <xdr:spPr>
        <a:xfrm>
          <a:off x="11282680" y="6977199"/>
          <a:ext cx="78994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42290</xdr:rowOff>
    </xdr:from>
    <xdr:ext cx="405111" cy="259045"/>
    <xdr:sp macro="" textlink="">
      <xdr:nvSpPr>
        <xdr:cNvPr id="536" name="n_1aveValue【一般廃棄物処理施設】&#10;有形固定資産減価償却率">
          <a:extLst>
            <a:ext uri="{FF2B5EF4-FFF2-40B4-BE49-F238E27FC236}">
              <a16:creationId xmlns:a16="http://schemas.microsoft.com/office/drawing/2014/main" id="{86B384E1-D5CD-4427-84B0-39AC23C80E2F}"/>
            </a:ext>
          </a:extLst>
        </xdr:cNvPr>
        <xdr:cNvSpPr txBox="1"/>
      </xdr:nvSpPr>
      <xdr:spPr>
        <a:xfrm>
          <a:off x="13437244" y="624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4734</xdr:rowOff>
    </xdr:from>
    <xdr:ext cx="405111" cy="259045"/>
    <xdr:sp macro="" textlink="">
      <xdr:nvSpPr>
        <xdr:cNvPr id="537" name="n_2aveValue【一般廃棄物処理施設】&#10;有形固定資産減価償却率">
          <a:extLst>
            <a:ext uri="{FF2B5EF4-FFF2-40B4-BE49-F238E27FC236}">
              <a16:creationId xmlns:a16="http://schemas.microsoft.com/office/drawing/2014/main" id="{5D0DBC44-C8D4-4293-A576-B6C1F97B46C2}"/>
            </a:ext>
          </a:extLst>
        </xdr:cNvPr>
        <xdr:cNvSpPr txBox="1"/>
      </xdr:nvSpPr>
      <xdr:spPr>
        <a:xfrm>
          <a:off x="12675244" y="6207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38" name="n_3aveValue【一般廃棄物処理施設】&#10;有形固定資産減価償却率">
          <a:extLst>
            <a:ext uri="{FF2B5EF4-FFF2-40B4-BE49-F238E27FC236}">
              <a16:creationId xmlns:a16="http://schemas.microsoft.com/office/drawing/2014/main" id="{D0EF7400-EB82-4F77-BD67-E2B36804101A}"/>
            </a:ext>
          </a:extLst>
        </xdr:cNvPr>
        <xdr:cNvSpPr txBox="1"/>
      </xdr:nvSpPr>
      <xdr:spPr>
        <a:xfrm>
          <a:off x="119005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6367</xdr:rowOff>
    </xdr:from>
    <xdr:ext cx="405111" cy="259045"/>
    <xdr:sp macro="" textlink="">
      <xdr:nvSpPr>
        <xdr:cNvPr id="539" name="n_4aveValue【一般廃棄物処理施設】&#10;有形固定資産減価償却率">
          <a:extLst>
            <a:ext uri="{FF2B5EF4-FFF2-40B4-BE49-F238E27FC236}">
              <a16:creationId xmlns:a16="http://schemas.microsoft.com/office/drawing/2014/main" id="{E53A6099-988D-4574-BA20-F49081532885}"/>
            </a:ext>
          </a:extLst>
        </xdr:cNvPr>
        <xdr:cNvSpPr txBox="1"/>
      </xdr:nvSpPr>
      <xdr:spPr>
        <a:xfrm>
          <a:off x="1110298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43015</xdr:rowOff>
    </xdr:from>
    <xdr:ext cx="405111" cy="259045"/>
    <xdr:sp macro="" textlink="">
      <xdr:nvSpPr>
        <xdr:cNvPr id="540" name="n_1mainValue【一般廃棄物処理施設】&#10;有形固定資産減価償却率">
          <a:extLst>
            <a:ext uri="{FF2B5EF4-FFF2-40B4-BE49-F238E27FC236}">
              <a16:creationId xmlns:a16="http://schemas.microsoft.com/office/drawing/2014/main" id="{672DFDCB-19C0-49C4-89AC-3AA049FA74DC}"/>
            </a:ext>
          </a:extLst>
        </xdr:cNvPr>
        <xdr:cNvSpPr txBox="1"/>
      </xdr:nvSpPr>
      <xdr:spPr>
        <a:xfrm>
          <a:off x="13437244" y="7083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10358</xdr:rowOff>
    </xdr:from>
    <xdr:ext cx="405111" cy="259045"/>
    <xdr:sp macro="" textlink="">
      <xdr:nvSpPr>
        <xdr:cNvPr id="541" name="n_2mainValue【一般廃棄物処理施設】&#10;有形固定資産減価償却率">
          <a:extLst>
            <a:ext uri="{FF2B5EF4-FFF2-40B4-BE49-F238E27FC236}">
              <a16:creationId xmlns:a16="http://schemas.microsoft.com/office/drawing/2014/main" id="{750A8955-49DB-433A-993B-C909F3528298}"/>
            </a:ext>
          </a:extLst>
        </xdr:cNvPr>
        <xdr:cNvSpPr txBox="1"/>
      </xdr:nvSpPr>
      <xdr:spPr>
        <a:xfrm>
          <a:off x="12675244" y="705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150784</xdr:rowOff>
    </xdr:from>
    <xdr:ext cx="405111" cy="259045"/>
    <xdr:sp macro="" textlink="">
      <xdr:nvSpPr>
        <xdr:cNvPr id="542" name="n_3mainValue【一般廃棄物処理施設】&#10;有形固定資産減価償却率">
          <a:extLst>
            <a:ext uri="{FF2B5EF4-FFF2-40B4-BE49-F238E27FC236}">
              <a16:creationId xmlns:a16="http://schemas.microsoft.com/office/drawing/2014/main" id="{7E21A54B-1086-48D2-9939-196776D377AD}"/>
            </a:ext>
          </a:extLst>
        </xdr:cNvPr>
        <xdr:cNvSpPr txBox="1"/>
      </xdr:nvSpPr>
      <xdr:spPr>
        <a:xfrm>
          <a:off x="11900544" y="7024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145886</xdr:rowOff>
    </xdr:from>
    <xdr:ext cx="405111" cy="259045"/>
    <xdr:sp macro="" textlink="">
      <xdr:nvSpPr>
        <xdr:cNvPr id="543" name="n_4mainValue【一般廃棄物処理施設】&#10;有形固定資産減価償却率">
          <a:extLst>
            <a:ext uri="{FF2B5EF4-FFF2-40B4-BE49-F238E27FC236}">
              <a16:creationId xmlns:a16="http://schemas.microsoft.com/office/drawing/2014/main" id="{6ABF3291-7265-40D2-87FD-C6E73C00E38A}"/>
            </a:ext>
          </a:extLst>
        </xdr:cNvPr>
        <xdr:cNvSpPr txBox="1"/>
      </xdr:nvSpPr>
      <xdr:spPr>
        <a:xfrm>
          <a:off x="11102984" y="701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a:extLst>
            <a:ext uri="{FF2B5EF4-FFF2-40B4-BE49-F238E27FC236}">
              <a16:creationId xmlns:a16="http://schemas.microsoft.com/office/drawing/2014/main" id="{2CBF2FF4-45BE-462E-898A-98FCA521F6D4}"/>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a:extLst>
            <a:ext uri="{FF2B5EF4-FFF2-40B4-BE49-F238E27FC236}">
              <a16:creationId xmlns:a16="http://schemas.microsoft.com/office/drawing/2014/main" id="{51846B1D-5F73-434B-A08D-AA3C29999C9F}"/>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a:extLst>
            <a:ext uri="{FF2B5EF4-FFF2-40B4-BE49-F238E27FC236}">
              <a16:creationId xmlns:a16="http://schemas.microsoft.com/office/drawing/2014/main" id="{7798B435-6C85-4DE5-AFC1-3E96D8A2207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a:extLst>
            <a:ext uri="{FF2B5EF4-FFF2-40B4-BE49-F238E27FC236}">
              <a16:creationId xmlns:a16="http://schemas.microsoft.com/office/drawing/2014/main" id="{502E6751-9A75-44C7-8ECE-DADC7AC593AF}"/>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a:extLst>
            <a:ext uri="{FF2B5EF4-FFF2-40B4-BE49-F238E27FC236}">
              <a16:creationId xmlns:a16="http://schemas.microsoft.com/office/drawing/2014/main" id="{C7F70A86-B97F-4373-B87E-28F7BE5D271A}"/>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a:extLst>
            <a:ext uri="{FF2B5EF4-FFF2-40B4-BE49-F238E27FC236}">
              <a16:creationId xmlns:a16="http://schemas.microsoft.com/office/drawing/2014/main" id="{86E1BFE1-49CA-4FB8-9CAC-4F3CE5A52FD7}"/>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a:extLst>
            <a:ext uri="{FF2B5EF4-FFF2-40B4-BE49-F238E27FC236}">
              <a16:creationId xmlns:a16="http://schemas.microsoft.com/office/drawing/2014/main" id="{53036282-EF29-4AA4-AA32-988900345011}"/>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a:extLst>
            <a:ext uri="{FF2B5EF4-FFF2-40B4-BE49-F238E27FC236}">
              <a16:creationId xmlns:a16="http://schemas.microsoft.com/office/drawing/2014/main" id="{E909ABC5-ED61-40F2-A028-2456E431E2AC}"/>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a:extLst>
            <a:ext uri="{FF2B5EF4-FFF2-40B4-BE49-F238E27FC236}">
              <a16:creationId xmlns:a16="http://schemas.microsoft.com/office/drawing/2014/main" id="{1DB7089F-351E-4343-BC0D-0CBF778882B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a:extLst>
            <a:ext uri="{FF2B5EF4-FFF2-40B4-BE49-F238E27FC236}">
              <a16:creationId xmlns:a16="http://schemas.microsoft.com/office/drawing/2014/main" id="{F78DFD09-A35E-4AE7-A8C5-9A961398DF94}"/>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4" name="直線コネクタ 553">
          <a:extLst>
            <a:ext uri="{FF2B5EF4-FFF2-40B4-BE49-F238E27FC236}">
              <a16:creationId xmlns:a16="http://schemas.microsoft.com/office/drawing/2014/main" id="{CA592C21-0063-493F-98A9-65ABCCE59595}"/>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5" name="テキスト ボックス 554">
          <a:extLst>
            <a:ext uri="{FF2B5EF4-FFF2-40B4-BE49-F238E27FC236}">
              <a16:creationId xmlns:a16="http://schemas.microsoft.com/office/drawing/2014/main" id="{99368BFB-0641-4F50-A722-A4C8397B1021}"/>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6" name="直線コネクタ 555">
          <a:extLst>
            <a:ext uri="{FF2B5EF4-FFF2-40B4-BE49-F238E27FC236}">
              <a16:creationId xmlns:a16="http://schemas.microsoft.com/office/drawing/2014/main" id="{006C3955-A66E-4E2F-91F1-E88368295657}"/>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57" name="テキスト ボックス 556">
          <a:extLst>
            <a:ext uri="{FF2B5EF4-FFF2-40B4-BE49-F238E27FC236}">
              <a16:creationId xmlns:a16="http://schemas.microsoft.com/office/drawing/2014/main" id="{4933486F-4CD8-4828-B4AC-A5D1B3C41D30}"/>
            </a:ext>
          </a:extLst>
        </xdr:cNvPr>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8" name="直線コネクタ 557">
          <a:extLst>
            <a:ext uri="{FF2B5EF4-FFF2-40B4-BE49-F238E27FC236}">
              <a16:creationId xmlns:a16="http://schemas.microsoft.com/office/drawing/2014/main" id="{BF400EDE-D5D0-46E8-A97F-F26033C82E9C}"/>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59" name="テキスト ボックス 558">
          <a:extLst>
            <a:ext uri="{FF2B5EF4-FFF2-40B4-BE49-F238E27FC236}">
              <a16:creationId xmlns:a16="http://schemas.microsoft.com/office/drawing/2014/main" id="{D838ECA9-4851-471A-950E-8E424027ADF5}"/>
            </a:ext>
          </a:extLst>
        </xdr:cNvPr>
        <xdr:cNvSpPr txBox="1"/>
      </xdr:nvSpPr>
      <xdr:spPr>
        <a:xfrm>
          <a:off x="15499308" y="61976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0" name="直線コネクタ 559">
          <a:extLst>
            <a:ext uri="{FF2B5EF4-FFF2-40B4-BE49-F238E27FC236}">
              <a16:creationId xmlns:a16="http://schemas.microsoft.com/office/drawing/2014/main" id="{563984FB-B6B8-4979-AE60-E859F6E4F50B}"/>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1" name="テキスト ボックス 560">
          <a:extLst>
            <a:ext uri="{FF2B5EF4-FFF2-40B4-BE49-F238E27FC236}">
              <a16:creationId xmlns:a16="http://schemas.microsoft.com/office/drawing/2014/main" id="{4586CCAF-18E9-4B43-9E74-A2DBBCBEF5BE}"/>
            </a:ext>
          </a:extLst>
        </xdr:cNvPr>
        <xdr:cNvSpPr txBox="1"/>
      </xdr:nvSpPr>
      <xdr:spPr>
        <a:xfrm>
          <a:off x="15499308" y="58242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2" name="直線コネクタ 561">
          <a:extLst>
            <a:ext uri="{FF2B5EF4-FFF2-40B4-BE49-F238E27FC236}">
              <a16:creationId xmlns:a16="http://schemas.microsoft.com/office/drawing/2014/main" id="{06162E1B-421D-4B9B-974A-E2320D8BBEA8}"/>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3" name="テキスト ボックス 562">
          <a:extLst>
            <a:ext uri="{FF2B5EF4-FFF2-40B4-BE49-F238E27FC236}">
              <a16:creationId xmlns:a16="http://schemas.microsoft.com/office/drawing/2014/main" id="{BF7AD632-BBCB-4144-8787-BC1BA7F69B66}"/>
            </a:ext>
          </a:extLst>
        </xdr:cNvPr>
        <xdr:cNvSpPr txBox="1"/>
      </xdr:nvSpPr>
      <xdr:spPr>
        <a:xfrm>
          <a:off x="15499308" y="54508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4" name="直線コネクタ 563">
          <a:extLst>
            <a:ext uri="{FF2B5EF4-FFF2-40B4-BE49-F238E27FC236}">
              <a16:creationId xmlns:a16="http://schemas.microsoft.com/office/drawing/2014/main" id="{0E29F887-748A-4678-BC25-FF9A71857427}"/>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5" name="テキスト ボックス 564">
          <a:extLst>
            <a:ext uri="{FF2B5EF4-FFF2-40B4-BE49-F238E27FC236}">
              <a16:creationId xmlns:a16="http://schemas.microsoft.com/office/drawing/2014/main" id="{EA1321C0-EA26-4E74-8146-326F2F689CE7}"/>
            </a:ext>
          </a:extLst>
        </xdr:cNvPr>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6" name="【一般廃棄物処理施設】&#10;一人当たり有形固定資産（償却資産）額グラフ枠">
          <a:extLst>
            <a:ext uri="{FF2B5EF4-FFF2-40B4-BE49-F238E27FC236}">
              <a16:creationId xmlns:a16="http://schemas.microsoft.com/office/drawing/2014/main" id="{648F5AD3-2FAE-491A-86D6-D8CDAB093751}"/>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67" name="直線コネクタ 566">
          <a:extLst>
            <a:ext uri="{FF2B5EF4-FFF2-40B4-BE49-F238E27FC236}">
              <a16:creationId xmlns:a16="http://schemas.microsoft.com/office/drawing/2014/main" id="{2941E85E-1D60-4D5D-B7D8-B5645769D8C4}"/>
            </a:ext>
          </a:extLst>
        </xdr:cNvPr>
        <xdr:cNvCxnSpPr/>
      </xdr:nvCxnSpPr>
      <xdr:spPr>
        <a:xfrm flipV="1">
          <a:off x="19509104" y="5806665"/>
          <a:ext cx="0" cy="127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68" name="【一般廃棄物処理施設】&#10;一人当たり有形固定資産（償却資産）額最小値テキスト">
          <a:extLst>
            <a:ext uri="{FF2B5EF4-FFF2-40B4-BE49-F238E27FC236}">
              <a16:creationId xmlns:a16="http://schemas.microsoft.com/office/drawing/2014/main" id="{BEE53872-C4DA-4FAD-BBE6-DD07912F0094}"/>
            </a:ext>
          </a:extLst>
        </xdr:cNvPr>
        <xdr:cNvSpPr txBox="1"/>
      </xdr:nvSpPr>
      <xdr:spPr>
        <a:xfrm>
          <a:off x="19547840" y="70827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69" name="直線コネクタ 568">
          <a:extLst>
            <a:ext uri="{FF2B5EF4-FFF2-40B4-BE49-F238E27FC236}">
              <a16:creationId xmlns:a16="http://schemas.microsoft.com/office/drawing/2014/main" id="{88D03232-E657-4056-A0F4-0184EB1CB649}"/>
            </a:ext>
          </a:extLst>
        </xdr:cNvPr>
        <xdr:cNvCxnSpPr/>
      </xdr:nvCxnSpPr>
      <xdr:spPr>
        <a:xfrm>
          <a:off x="19443700" y="7078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70" name="【一般廃棄物処理施設】&#10;一人当たり有形固定資産（償却資産）額最大値テキスト">
          <a:extLst>
            <a:ext uri="{FF2B5EF4-FFF2-40B4-BE49-F238E27FC236}">
              <a16:creationId xmlns:a16="http://schemas.microsoft.com/office/drawing/2014/main" id="{6E0809D3-4B54-4B42-8321-162401612102}"/>
            </a:ext>
          </a:extLst>
        </xdr:cNvPr>
        <xdr:cNvSpPr txBox="1"/>
      </xdr:nvSpPr>
      <xdr:spPr>
        <a:xfrm>
          <a:off x="19547840" y="55857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1" name="直線コネクタ 570">
          <a:extLst>
            <a:ext uri="{FF2B5EF4-FFF2-40B4-BE49-F238E27FC236}">
              <a16:creationId xmlns:a16="http://schemas.microsoft.com/office/drawing/2014/main" id="{B79EDE5E-0696-475E-B1E9-FC02A3A5571A}"/>
            </a:ext>
          </a:extLst>
        </xdr:cNvPr>
        <xdr:cNvCxnSpPr/>
      </xdr:nvCxnSpPr>
      <xdr:spPr>
        <a:xfrm>
          <a:off x="19443700" y="5806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65716</xdr:rowOff>
    </xdr:from>
    <xdr:ext cx="534377" cy="259045"/>
    <xdr:sp macro="" textlink="">
      <xdr:nvSpPr>
        <xdr:cNvPr id="572" name="【一般廃棄物処理施設】&#10;一人当たり有形固定資産（償却資産）額平均値テキスト">
          <a:extLst>
            <a:ext uri="{FF2B5EF4-FFF2-40B4-BE49-F238E27FC236}">
              <a16:creationId xmlns:a16="http://schemas.microsoft.com/office/drawing/2014/main" id="{E78F1CDE-C8D8-4D0F-9225-B6BF7A61332F}"/>
            </a:ext>
          </a:extLst>
        </xdr:cNvPr>
        <xdr:cNvSpPr txBox="1"/>
      </xdr:nvSpPr>
      <xdr:spPr>
        <a:xfrm>
          <a:off x="19547840" y="6938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3" name="フローチャート: 判断 572">
          <a:extLst>
            <a:ext uri="{FF2B5EF4-FFF2-40B4-BE49-F238E27FC236}">
              <a16:creationId xmlns:a16="http://schemas.microsoft.com/office/drawing/2014/main" id="{7D7D3F08-E46F-4084-87C4-6BB7C3CC6B8D}"/>
            </a:ext>
          </a:extLst>
        </xdr:cNvPr>
        <xdr:cNvSpPr/>
      </xdr:nvSpPr>
      <xdr:spPr>
        <a:xfrm>
          <a:off x="19458940" y="69605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574" name="フローチャート: 判断 573">
          <a:extLst>
            <a:ext uri="{FF2B5EF4-FFF2-40B4-BE49-F238E27FC236}">
              <a16:creationId xmlns:a16="http://schemas.microsoft.com/office/drawing/2014/main" id="{3C18EEEC-54DB-450F-9180-53248202BBAE}"/>
            </a:ext>
          </a:extLst>
        </xdr:cNvPr>
        <xdr:cNvSpPr/>
      </xdr:nvSpPr>
      <xdr:spPr>
        <a:xfrm>
          <a:off x="18735040" y="69765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575" name="フローチャート: 判断 574">
          <a:extLst>
            <a:ext uri="{FF2B5EF4-FFF2-40B4-BE49-F238E27FC236}">
              <a16:creationId xmlns:a16="http://schemas.microsoft.com/office/drawing/2014/main" id="{D529DA21-7114-48FD-BD9D-81315580BCC8}"/>
            </a:ext>
          </a:extLst>
        </xdr:cNvPr>
        <xdr:cNvSpPr/>
      </xdr:nvSpPr>
      <xdr:spPr>
        <a:xfrm>
          <a:off x="17937480" y="69764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576" name="フローチャート: 判断 575">
          <a:extLst>
            <a:ext uri="{FF2B5EF4-FFF2-40B4-BE49-F238E27FC236}">
              <a16:creationId xmlns:a16="http://schemas.microsoft.com/office/drawing/2014/main" id="{B0FAD94F-AA27-4693-A2D9-D0CE33277F9F}"/>
            </a:ext>
          </a:extLst>
        </xdr:cNvPr>
        <xdr:cNvSpPr/>
      </xdr:nvSpPr>
      <xdr:spPr>
        <a:xfrm>
          <a:off x="17162780" y="69788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577" name="フローチャート: 判断 576">
          <a:extLst>
            <a:ext uri="{FF2B5EF4-FFF2-40B4-BE49-F238E27FC236}">
              <a16:creationId xmlns:a16="http://schemas.microsoft.com/office/drawing/2014/main" id="{AA1F0CCA-EF15-425F-87DE-E97873DBFEEE}"/>
            </a:ext>
          </a:extLst>
        </xdr:cNvPr>
        <xdr:cNvSpPr/>
      </xdr:nvSpPr>
      <xdr:spPr>
        <a:xfrm>
          <a:off x="16388080" y="69809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5920D0AA-9E28-46EB-81FD-45D66B70AFEC}"/>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A2B85174-B38A-4125-99DE-1DD73E0B7D26}"/>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807389A9-752F-448C-A67D-FC7D5D14D71D}"/>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6A6C3535-B839-42D7-98E8-8E991F89FB02}"/>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D904329A-D8DA-4847-B7A9-46702192221B}"/>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157392</xdr:rowOff>
    </xdr:from>
    <xdr:to>
      <xdr:col>112</xdr:col>
      <xdr:colOff>38100</xdr:colOff>
      <xdr:row>42</xdr:row>
      <xdr:rowOff>87542</xdr:rowOff>
    </xdr:to>
    <xdr:sp macro="" textlink="">
      <xdr:nvSpPr>
        <xdr:cNvPr id="583" name="楕円 582">
          <a:extLst>
            <a:ext uri="{FF2B5EF4-FFF2-40B4-BE49-F238E27FC236}">
              <a16:creationId xmlns:a16="http://schemas.microsoft.com/office/drawing/2014/main" id="{95EC6316-C3D0-407E-85BB-CFA84B27F15E}"/>
            </a:ext>
          </a:extLst>
        </xdr:cNvPr>
        <xdr:cNvSpPr/>
      </xdr:nvSpPr>
      <xdr:spPr>
        <a:xfrm>
          <a:off x="18735040" y="70306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157397</xdr:rowOff>
    </xdr:from>
    <xdr:to>
      <xdr:col>107</xdr:col>
      <xdr:colOff>101600</xdr:colOff>
      <xdr:row>42</xdr:row>
      <xdr:rowOff>87547</xdr:rowOff>
    </xdr:to>
    <xdr:sp macro="" textlink="">
      <xdr:nvSpPr>
        <xdr:cNvPr id="584" name="楕円 583">
          <a:extLst>
            <a:ext uri="{FF2B5EF4-FFF2-40B4-BE49-F238E27FC236}">
              <a16:creationId xmlns:a16="http://schemas.microsoft.com/office/drawing/2014/main" id="{99F18D28-62B4-4101-A670-3E926739164C}"/>
            </a:ext>
          </a:extLst>
        </xdr:cNvPr>
        <xdr:cNvSpPr/>
      </xdr:nvSpPr>
      <xdr:spPr>
        <a:xfrm>
          <a:off x="17937480" y="70306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36742</xdr:rowOff>
    </xdr:from>
    <xdr:to>
      <xdr:col>111</xdr:col>
      <xdr:colOff>177800</xdr:colOff>
      <xdr:row>42</xdr:row>
      <xdr:rowOff>36747</xdr:rowOff>
    </xdr:to>
    <xdr:cxnSp macro="">
      <xdr:nvCxnSpPr>
        <xdr:cNvPr id="585" name="直線コネクタ 584">
          <a:extLst>
            <a:ext uri="{FF2B5EF4-FFF2-40B4-BE49-F238E27FC236}">
              <a16:creationId xmlns:a16="http://schemas.microsoft.com/office/drawing/2014/main" id="{BF13ABEE-3409-4D05-8C0F-6592897F5FC2}"/>
            </a:ext>
          </a:extLst>
        </xdr:cNvPr>
        <xdr:cNvCxnSpPr/>
      </xdr:nvCxnSpPr>
      <xdr:spPr>
        <a:xfrm flipV="1">
          <a:off x="17988280" y="7077622"/>
          <a:ext cx="78994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157404</xdr:rowOff>
    </xdr:from>
    <xdr:to>
      <xdr:col>102</xdr:col>
      <xdr:colOff>165100</xdr:colOff>
      <xdr:row>42</xdr:row>
      <xdr:rowOff>87554</xdr:rowOff>
    </xdr:to>
    <xdr:sp macro="" textlink="">
      <xdr:nvSpPr>
        <xdr:cNvPr id="586" name="楕円 585">
          <a:extLst>
            <a:ext uri="{FF2B5EF4-FFF2-40B4-BE49-F238E27FC236}">
              <a16:creationId xmlns:a16="http://schemas.microsoft.com/office/drawing/2014/main" id="{C84F04FD-59F1-4A66-98EA-C2D2A23075F8}"/>
            </a:ext>
          </a:extLst>
        </xdr:cNvPr>
        <xdr:cNvSpPr/>
      </xdr:nvSpPr>
      <xdr:spPr>
        <a:xfrm>
          <a:off x="17162780" y="70306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36747</xdr:rowOff>
    </xdr:from>
    <xdr:to>
      <xdr:col>107</xdr:col>
      <xdr:colOff>50800</xdr:colOff>
      <xdr:row>42</xdr:row>
      <xdr:rowOff>36754</xdr:rowOff>
    </xdr:to>
    <xdr:cxnSp macro="">
      <xdr:nvCxnSpPr>
        <xdr:cNvPr id="587" name="直線コネクタ 586">
          <a:extLst>
            <a:ext uri="{FF2B5EF4-FFF2-40B4-BE49-F238E27FC236}">
              <a16:creationId xmlns:a16="http://schemas.microsoft.com/office/drawing/2014/main" id="{D6053A60-D908-40C4-9DE3-F25F16B79198}"/>
            </a:ext>
          </a:extLst>
        </xdr:cNvPr>
        <xdr:cNvCxnSpPr/>
      </xdr:nvCxnSpPr>
      <xdr:spPr>
        <a:xfrm flipV="1">
          <a:off x="17213580" y="7077627"/>
          <a:ext cx="7747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157191</xdr:rowOff>
    </xdr:from>
    <xdr:to>
      <xdr:col>98</xdr:col>
      <xdr:colOff>38100</xdr:colOff>
      <xdr:row>42</xdr:row>
      <xdr:rowOff>87341</xdr:rowOff>
    </xdr:to>
    <xdr:sp macro="" textlink="">
      <xdr:nvSpPr>
        <xdr:cNvPr id="588" name="楕円 587">
          <a:extLst>
            <a:ext uri="{FF2B5EF4-FFF2-40B4-BE49-F238E27FC236}">
              <a16:creationId xmlns:a16="http://schemas.microsoft.com/office/drawing/2014/main" id="{181C0B64-77FD-4314-BBB9-D18A90D4144D}"/>
            </a:ext>
          </a:extLst>
        </xdr:cNvPr>
        <xdr:cNvSpPr/>
      </xdr:nvSpPr>
      <xdr:spPr>
        <a:xfrm>
          <a:off x="16388080" y="70304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36541</xdr:rowOff>
    </xdr:from>
    <xdr:to>
      <xdr:col>102</xdr:col>
      <xdr:colOff>114300</xdr:colOff>
      <xdr:row>42</xdr:row>
      <xdr:rowOff>36754</xdr:rowOff>
    </xdr:to>
    <xdr:cxnSp macro="">
      <xdr:nvCxnSpPr>
        <xdr:cNvPr id="589" name="直線コネクタ 588">
          <a:extLst>
            <a:ext uri="{FF2B5EF4-FFF2-40B4-BE49-F238E27FC236}">
              <a16:creationId xmlns:a16="http://schemas.microsoft.com/office/drawing/2014/main" id="{051BC5C1-CB3C-4AB6-B153-4871D602CC66}"/>
            </a:ext>
          </a:extLst>
        </xdr:cNvPr>
        <xdr:cNvCxnSpPr/>
      </xdr:nvCxnSpPr>
      <xdr:spPr>
        <a:xfrm>
          <a:off x="16431260" y="7077421"/>
          <a:ext cx="782320" cy="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49950</xdr:rowOff>
    </xdr:from>
    <xdr:ext cx="534377" cy="259045"/>
    <xdr:sp macro="" textlink="">
      <xdr:nvSpPr>
        <xdr:cNvPr id="590" name="n_1aveValue【一般廃棄物処理施設】&#10;一人当たり有形固定資産（償却資産）額">
          <a:extLst>
            <a:ext uri="{FF2B5EF4-FFF2-40B4-BE49-F238E27FC236}">
              <a16:creationId xmlns:a16="http://schemas.microsoft.com/office/drawing/2014/main" id="{833B734C-0FA3-4D83-8384-C2340BE2AC63}"/>
            </a:ext>
          </a:extLst>
        </xdr:cNvPr>
        <xdr:cNvSpPr txBox="1"/>
      </xdr:nvSpPr>
      <xdr:spPr>
        <a:xfrm>
          <a:off x="18528811" y="675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49920</xdr:rowOff>
    </xdr:from>
    <xdr:ext cx="534377" cy="259045"/>
    <xdr:sp macro="" textlink="">
      <xdr:nvSpPr>
        <xdr:cNvPr id="591" name="n_2aveValue【一般廃棄物処理施設】&#10;一人当たり有形固定資産（償却資産）額">
          <a:extLst>
            <a:ext uri="{FF2B5EF4-FFF2-40B4-BE49-F238E27FC236}">
              <a16:creationId xmlns:a16="http://schemas.microsoft.com/office/drawing/2014/main" id="{BC914FDB-4D5D-408D-AFF1-74DCBE739E06}"/>
            </a:ext>
          </a:extLst>
        </xdr:cNvPr>
        <xdr:cNvSpPr txBox="1"/>
      </xdr:nvSpPr>
      <xdr:spPr>
        <a:xfrm>
          <a:off x="17766811" y="675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52284</xdr:rowOff>
    </xdr:from>
    <xdr:ext cx="534377" cy="259045"/>
    <xdr:sp macro="" textlink="">
      <xdr:nvSpPr>
        <xdr:cNvPr id="592" name="n_3aveValue【一般廃棄物処理施設】&#10;一人当たり有形固定資産（償却資産）額">
          <a:extLst>
            <a:ext uri="{FF2B5EF4-FFF2-40B4-BE49-F238E27FC236}">
              <a16:creationId xmlns:a16="http://schemas.microsoft.com/office/drawing/2014/main" id="{F08E255C-A56C-4D34-BF86-CFC115B939F3}"/>
            </a:ext>
          </a:extLst>
        </xdr:cNvPr>
        <xdr:cNvSpPr txBox="1"/>
      </xdr:nvSpPr>
      <xdr:spPr>
        <a:xfrm>
          <a:off x="16969251" y="675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54409</xdr:rowOff>
    </xdr:from>
    <xdr:ext cx="534377" cy="259045"/>
    <xdr:sp macro="" textlink="">
      <xdr:nvSpPr>
        <xdr:cNvPr id="593" name="n_4aveValue【一般廃棄物処理施設】&#10;一人当たり有形固定資産（償却資産）額">
          <a:extLst>
            <a:ext uri="{FF2B5EF4-FFF2-40B4-BE49-F238E27FC236}">
              <a16:creationId xmlns:a16="http://schemas.microsoft.com/office/drawing/2014/main" id="{7282A880-3538-4547-969B-9668857B8A3F}"/>
            </a:ext>
          </a:extLst>
        </xdr:cNvPr>
        <xdr:cNvSpPr txBox="1"/>
      </xdr:nvSpPr>
      <xdr:spPr>
        <a:xfrm>
          <a:off x="16194551" y="676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78669</xdr:rowOff>
    </xdr:from>
    <xdr:ext cx="469744" cy="259045"/>
    <xdr:sp macro="" textlink="">
      <xdr:nvSpPr>
        <xdr:cNvPr id="594" name="n_1mainValue【一般廃棄物処理施設】&#10;一人当たり有形固定資産（償却資産）額">
          <a:extLst>
            <a:ext uri="{FF2B5EF4-FFF2-40B4-BE49-F238E27FC236}">
              <a16:creationId xmlns:a16="http://schemas.microsoft.com/office/drawing/2014/main" id="{D03CE2D5-3071-4803-B6F2-7FCAA3D074C3}"/>
            </a:ext>
          </a:extLst>
        </xdr:cNvPr>
        <xdr:cNvSpPr txBox="1"/>
      </xdr:nvSpPr>
      <xdr:spPr>
        <a:xfrm>
          <a:off x="18561128" y="711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78674</xdr:rowOff>
    </xdr:from>
    <xdr:ext cx="469744" cy="259045"/>
    <xdr:sp macro="" textlink="">
      <xdr:nvSpPr>
        <xdr:cNvPr id="595" name="n_2mainValue【一般廃棄物処理施設】&#10;一人当たり有形固定資産（償却資産）額">
          <a:extLst>
            <a:ext uri="{FF2B5EF4-FFF2-40B4-BE49-F238E27FC236}">
              <a16:creationId xmlns:a16="http://schemas.microsoft.com/office/drawing/2014/main" id="{EC051658-34AA-456B-88EB-2616F0120C6C}"/>
            </a:ext>
          </a:extLst>
        </xdr:cNvPr>
        <xdr:cNvSpPr txBox="1"/>
      </xdr:nvSpPr>
      <xdr:spPr>
        <a:xfrm>
          <a:off x="17776268" y="7119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78681</xdr:rowOff>
    </xdr:from>
    <xdr:ext cx="469744" cy="259045"/>
    <xdr:sp macro="" textlink="">
      <xdr:nvSpPr>
        <xdr:cNvPr id="596" name="n_3mainValue【一般廃棄物処理施設】&#10;一人当たり有形固定資産（償却資産）額">
          <a:extLst>
            <a:ext uri="{FF2B5EF4-FFF2-40B4-BE49-F238E27FC236}">
              <a16:creationId xmlns:a16="http://schemas.microsoft.com/office/drawing/2014/main" id="{467808AE-DC02-4965-A82E-DE58B396A57B}"/>
            </a:ext>
          </a:extLst>
        </xdr:cNvPr>
        <xdr:cNvSpPr txBox="1"/>
      </xdr:nvSpPr>
      <xdr:spPr>
        <a:xfrm>
          <a:off x="17001568" y="711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78468</xdr:rowOff>
    </xdr:from>
    <xdr:ext cx="469744" cy="259045"/>
    <xdr:sp macro="" textlink="">
      <xdr:nvSpPr>
        <xdr:cNvPr id="597" name="n_4mainValue【一般廃棄物処理施設】&#10;一人当たり有形固定資産（償却資産）額">
          <a:extLst>
            <a:ext uri="{FF2B5EF4-FFF2-40B4-BE49-F238E27FC236}">
              <a16:creationId xmlns:a16="http://schemas.microsoft.com/office/drawing/2014/main" id="{89854A7C-F163-4893-922B-F54AEEA29EA7}"/>
            </a:ext>
          </a:extLst>
        </xdr:cNvPr>
        <xdr:cNvSpPr txBox="1"/>
      </xdr:nvSpPr>
      <xdr:spPr>
        <a:xfrm>
          <a:off x="16226868" y="711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a:extLst>
            <a:ext uri="{FF2B5EF4-FFF2-40B4-BE49-F238E27FC236}">
              <a16:creationId xmlns:a16="http://schemas.microsoft.com/office/drawing/2014/main" id="{FCD1C5F9-7B95-4475-80D9-287FAC8A678B}"/>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a:extLst>
            <a:ext uri="{FF2B5EF4-FFF2-40B4-BE49-F238E27FC236}">
              <a16:creationId xmlns:a16="http://schemas.microsoft.com/office/drawing/2014/main" id="{7855F6F7-E2C3-4942-B889-9A89935C4D53}"/>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a:extLst>
            <a:ext uri="{FF2B5EF4-FFF2-40B4-BE49-F238E27FC236}">
              <a16:creationId xmlns:a16="http://schemas.microsoft.com/office/drawing/2014/main" id="{5FBEC085-2FF3-4F7A-AE96-D5B99DB6A29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a:extLst>
            <a:ext uri="{FF2B5EF4-FFF2-40B4-BE49-F238E27FC236}">
              <a16:creationId xmlns:a16="http://schemas.microsoft.com/office/drawing/2014/main" id="{598EE002-040D-4876-B743-3D00E09185B8}"/>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a:extLst>
            <a:ext uri="{FF2B5EF4-FFF2-40B4-BE49-F238E27FC236}">
              <a16:creationId xmlns:a16="http://schemas.microsoft.com/office/drawing/2014/main" id="{FCA29C11-F6B5-4D2A-8FB0-982C5B967CB5}"/>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a:extLst>
            <a:ext uri="{FF2B5EF4-FFF2-40B4-BE49-F238E27FC236}">
              <a16:creationId xmlns:a16="http://schemas.microsoft.com/office/drawing/2014/main" id="{4D999B0D-82A4-41FF-9712-97928448496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a:extLst>
            <a:ext uri="{FF2B5EF4-FFF2-40B4-BE49-F238E27FC236}">
              <a16:creationId xmlns:a16="http://schemas.microsoft.com/office/drawing/2014/main" id="{8368CE82-331C-4E0F-846A-7FB8DF71ECDC}"/>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a:extLst>
            <a:ext uri="{FF2B5EF4-FFF2-40B4-BE49-F238E27FC236}">
              <a16:creationId xmlns:a16="http://schemas.microsoft.com/office/drawing/2014/main" id="{70644FEF-288B-4057-B207-30225D85AEAB}"/>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6" name="テキスト ボックス 605">
          <a:extLst>
            <a:ext uri="{FF2B5EF4-FFF2-40B4-BE49-F238E27FC236}">
              <a16:creationId xmlns:a16="http://schemas.microsoft.com/office/drawing/2014/main" id="{6AE44698-0C0E-42FB-8AE4-1D0AE774FA69}"/>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7" name="直線コネクタ 606">
          <a:extLst>
            <a:ext uri="{FF2B5EF4-FFF2-40B4-BE49-F238E27FC236}">
              <a16:creationId xmlns:a16="http://schemas.microsoft.com/office/drawing/2014/main" id="{4FA1A35D-C4B0-4AB8-B323-B02BDDEE825C}"/>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8" name="テキスト ボックス 607">
          <a:extLst>
            <a:ext uri="{FF2B5EF4-FFF2-40B4-BE49-F238E27FC236}">
              <a16:creationId xmlns:a16="http://schemas.microsoft.com/office/drawing/2014/main" id="{0BFC3FF8-09AF-48D8-B128-8FF7658F59F4}"/>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9" name="直線コネクタ 608">
          <a:extLst>
            <a:ext uri="{FF2B5EF4-FFF2-40B4-BE49-F238E27FC236}">
              <a16:creationId xmlns:a16="http://schemas.microsoft.com/office/drawing/2014/main" id="{6F2FB737-8F1C-45BB-A9C6-0CBF41B010A7}"/>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0" name="テキスト ボックス 609">
          <a:extLst>
            <a:ext uri="{FF2B5EF4-FFF2-40B4-BE49-F238E27FC236}">
              <a16:creationId xmlns:a16="http://schemas.microsoft.com/office/drawing/2014/main" id="{B257BB66-474C-45DF-AEC1-92AFAE8A7399}"/>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1" name="直線コネクタ 610">
          <a:extLst>
            <a:ext uri="{FF2B5EF4-FFF2-40B4-BE49-F238E27FC236}">
              <a16:creationId xmlns:a16="http://schemas.microsoft.com/office/drawing/2014/main" id="{01C039D6-8B8A-45D7-9E16-BFD88885E473}"/>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2" name="テキスト ボックス 611">
          <a:extLst>
            <a:ext uri="{FF2B5EF4-FFF2-40B4-BE49-F238E27FC236}">
              <a16:creationId xmlns:a16="http://schemas.microsoft.com/office/drawing/2014/main" id="{E66576C9-F927-427A-9C4B-372D346267AA}"/>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3" name="直線コネクタ 612">
          <a:extLst>
            <a:ext uri="{FF2B5EF4-FFF2-40B4-BE49-F238E27FC236}">
              <a16:creationId xmlns:a16="http://schemas.microsoft.com/office/drawing/2014/main" id="{A0F312BF-17F8-4125-963D-59871BE3F295}"/>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4" name="テキスト ボックス 613">
          <a:extLst>
            <a:ext uri="{FF2B5EF4-FFF2-40B4-BE49-F238E27FC236}">
              <a16:creationId xmlns:a16="http://schemas.microsoft.com/office/drawing/2014/main" id="{4D470C8E-0D00-4A16-866E-94D0BA80CA3E}"/>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5" name="直線コネクタ 614">
          <a:extLst>
            <a:ext uri="{FF2B5EF4-FFF2-40B4-BE49-F238E27FC236}">
              <a16:creationId xmlns:a16="http://schemas.microsoft.com/office/drawing/2014/main" id="{F963AE03-9EA1-42F2-8291-DC78C7158242}"/>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6" name="テキスト ボックス 615">
          <a:extLst>
            <a:ext uri="{FF2B5EF4-FFF2-40B4-BE49-F238E27FC236}">
              <a16:creationId xmlns:a16="http://schemas.microsoft.com/office/drawing/2014/main" id="{1F83513E-BE65-48D0-B051-9D8232068701}"/>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7" name="直線コネクタ 616">
          <a:extLst>
            <a:ext uri="{FF2B5EF4-FFF2-40B4-BE49-F238E27FC236}">
              <a16:creationId xmlns:a16="http://schemas.microsoft.com/office/drawing/2014/main" id="{7CF50883-0C86-4252-B04F-BFA519A9E5C9}"/>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8" name="テキスト ボックス 617">
          <a:extLst>
            <a:ext uri="{FF2B5EF4-FFF2-40B4-BE49-F238E27FC236}">
              <a16:creationId xmlns:a16="http://schemas.microsoft.com/office/drawing/2014/main" id="{739FDF43-0C14-4543-9A0F-9ABB7694DCAA}"/>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9" name="直線コネクタ 618">
          <a:extLst>
            <a:ext uri="{FF2B5EF4-FFF2-40B4-BE49-F238E27FC236}">
              <a16:creationId xmlns:a16="http://schemas.microsoft.com/office/drawing/2014/main" id="{710CCB20-85FA-43AF-901F-65A7E7A67EB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0" name="テキスト ボックス 619">
          <a:extLst>
            <a:ext uri="{FF2B5EF4-FFF2-40B4-BE49-F238E27FC236}">
              <a16:creationId xmlns:a16="http://schemas.microsoft.com/office/drawing/2014/main" id="{D70C3BF6-9E2F-4D6C-A10F-1B5626432873}"/>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34C4AEEB-7500-41DE-AC39-1C2F68BC7CC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a:extLst>
            <a:ext uri="{FF2B5EF4-FFF2-40B4-BE49-F238E27FC236}">
              <a16:creationId xmlns:a16="http://schemas.microsoft.com/office/drawing/2014/main" id="{83BFBA85-7F1B-4304-870D-27D754DC7105}"/>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23" name="直線コネクタ 622">
          <a:extLst>
            <a:ext uri="{FF2B5EF4-FFF2-40B4-BE49-F238E27FC236}">
              <a16:creationId xmlns:a16="http://schemas.microsoft.com/office/drawing/2014/main" id="{9CD4AC69-CB8C-42F5-84CF-4BD01DD284BA}"/>
            </a:ext>
          </a:extLst>
        </xdr:cNvPr>
        <xdr:cNvCxnSpPr/>
      </xdr:nvCxnSpPr>
      <xdr:spPr>
        <a:xfrm flipV="1">
          <a:off x="14375764" y="9337766"/>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24" name="【保健センター・保健所】&#10;有形固定資産減価償却率最小値テキスト">
          <a:extLst>
            <a:ext uri="{FF2B5EF4-FFF2-40B4-BE49-F238E27FC236}">
              <a16:creationId xmlns:a16="http://schemas.microsoft.com/office/drawing/2014/main" id="{5DE5DA95-5B45-44F8-8378-2124D23763D9}"/>
            </a:ext>
          </a:extLst>
        </xdr:cNvPr>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25" name="直線コネクタ 624">
          <a:extLst>
            <a:ext uri="{FF2B5EF4-FFF2-40B4-BE49-F238E27FC236}">
              <a16:creationId xmlns:a16="http://schemas.microsoft.com/office/drawing/2014/main" id="{9B2B50A9-C05D-43D8-BE49-351AF433F69F}"/>
            </a:ext>
          </a:extLst>
        </xdr:cNvPr>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26" name="【保健センター・保健所】&#10;有形固定資産減価償却率最大値テキスト">
          <a:extLst>
            <a:ext uri="{FF2B5EF4-FFF2-40B4-BE49-F238E27FC236}">
              <a16:creationId xmlns:a16="http://schemas.microsoft.com/office/drawing/2014/main" id="{9C3859D6-BE87-43F2-A2D0-BC64E8C387BA}"/>
            </a:ext>
          </a:extLst>
        </xdr:cNvPr>
        <xdr:cNvSpPr txBox="1"/>
      </xdr:nvSpPr>
      <xdr:spPr>
        <a:xfrm>
          <a:off x="14414500" y="91168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27" name="直線コネクタ 626">
          <a:extLst>
            <a:ext uri="{FF2B5EF4-FFF2-40B4-BE49-F238E27FC236}">
              <a16:creationId xmlns:a16="http://schemas.microsoft.com/office/drawing/2014/main" id="{3FF30F08-0E6B-4FA3-BCEE-81A47F131611}"/>
            </a:ext>
          </a:extLst>
        </xdr:cNvPr>
        <xdr:cNvCxnSpPr/>
      </xdr:nvCxnSpPr>
      <xdr:spPr>
        <a:xfrm>
          <a:off x="14287500" y="93377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628" name="【保健センター・保健所】&#10;有形固定資産減価償却率平均値テキスト">
          <a:extLst>
            <a:ext uri="{FF2B5EF4-FFF2-40B4-BE49-F238E27FC236}">
              <a16:creationId xmlns:a16="http://schemas.microsoft.com/office/drawing/2014/main" id="{006EAC0F-BE70-48C3-B451-0652DCFE95F9}"/>
            </a:ext>
          </a:extLst>
        </xdr:cNvPr>
        <xdr:cNvSpPr txBox="1"/>
      </xdr:nvSpPr>
      <xdr:spPr>
        <a:xfrm>
          <a:off x="14414500" y="9869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29" name="フローチャート: 判断 628">
          <a:extLst>
            <a:ext uri="{FF2B5EF4-FFF2-40B4-BE49-F238E27FC236}">
              <a16:creationId xmlns:a16="http://schemas.microsoft.com/office/drawing/2014/main" id="{36E667C3-D67F-47CF-86F7-123D23A89281}"/>
            </a:ext>
          </a:extLst>
        </xdr:cNvPr>
        <xdr:cNvSpPr/>
      </xdr:nvSpPr>
      <xdr:spPr>
        <a:xfrm>
          <a:off x="14325600" y="1001467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630" name="フローチャート: 判断 629">
          <a:extLst>
            <a:ext uri="{FF2B5EF4-FFF2-40B4-BE49-F238E27FC236}">
              <a16:creationId xmlns:a16="http://schemas.microsoft.com/office/drawing/2014/main" id="{837487E9-E382-4E9B-AED2-FC95743A8A21}"/>
            </a:ext>
          </a:extLst>
        </xdr:cNvPr>
        <xdr:cNvSpPr/>
      </xdr:nvSpPr>
      <xdr:spPr>
        <a:xfrm>
          <a:off x="13578840" y="990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631" name="フローチャート: 判断 630">
          <a:extLst>
            <a:ext uri="{FF2B5EF4-FFF2-40B4-BE49-F238E27FC236}">
              <a16:creationId xmlns:a16="http://schemas.microsoft.com/office/drawing/2014/main" id="{28F214C7-17D8-4C0A-BC2E-428487A3971A}"/>
            </a:ext>
          </a:extLst>
        </xdr:cNvPr>
        <xdr:cNvSpPr/>
      </xdr:nvSpPr>
      <xdr:spPr>
        <a:xfrm>
          <a:off x="12804140" y="98813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32" name="フローチャート: 判断 631">
          <a:extLst>
            <a:ext uri="{FF2B5EF4-FFF2-40B4-BE49-F238E27FC236}">
              <a16:creationId xmlns:a16="http://schemas.microsoft.com/office/drawing/2014/main" id="{ADCCF3AC-07F8-4116-9740-668B534CFFB1}"/>
            </a:ext>
          </a:extLst>
        </xdr:cNvPr>
        <xdr:cNvSpPr/>
      </xdr:nvSpPr>
      <xdr:spPr>
        <a:xfrm>
          <a:off x="12029440" y="98519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33" name="フローチャート: 判断 632">
          <a:extLst>
            <a:ext uri="{FF2B5EF4-FFF2-40B4-BE49-F238E27FC236}">
              <a16:creationId xmlns:a16="http://schemas.microsoft.com/office/drawing/2014/main" id="{3604300B-BDFC-4247-8ACF-3C9DE8700525}"/>
            </a:ext>
          </a:extLst>
        </xdr:cNvPr>
        <xdr:cNvSpPr/>
      </xdr:nvSpPr>
      <xdr:spPr>
        <a:xfrm>
          <a:off x="11231880" y="9832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7BAD8D1C-B602-4889-B402-B80AE6595E9A}"/>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66FEDF6-4174-4055-B9CC-8E3E8E2AE28D}"/>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D9BAF4ED-6EC1-404A-B923-B522EFD0E005}"/>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C6A5B842-5C1D-47ED-9E71-9314CDE330F6}"/>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E9C4FB08-5577-4D1F-AFD5-12865DECA7F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30843</xdr:rowOff>
    </xdr:from>
    <xdr:to>
      <xdr:col>85</xdr:col>
      <xdr:colOff>177800</xdr:colOff>
      <xdr:row>62</xdr:row>
      <xdr:rowOff>132443</xdr:rowOff>
    </xdr:to>
    <xdr:sp macro="" textlink="">
      <xdr:nvSpPr>
        <xdr:cNvPr id="639" name="楕円 638">
          <a:extLst>
            <a:ext uri="{FF2B5EF4-FFF2-40B4-BE49-F238E27FC236}">
              <a16:creationId xmlns:a16="http://schemas.microsoft.com/office/drawing/2014/main" id="{61564ED8-D23D-4E61-8A8D-E66F78B790F3}"/>
            </a:ext>
          </a:extLst>
        </xdr:cNvPr>
        <xdr:cNvSpPr/>
      </xdr:nvSpPr>
      <xdr:spPr>
        <a:xfrm>
          <a:off x="14325600" y="1042452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9270</xdr:rowOff>
    </xdr:from>
    <xdr:ext cx="405111" cy="259045"/>
    <xdr:sp macro="" textlink="">
      <xdr:nvSpPr>
        <xdr:cNvPr id="640" name="【保健センター・保健所】&#10;有形固定資産減価償却率該当値テキスト">
          <a:extLst>
            <a:ext uri="{FF2B5EF4-FFF2-40B4-BE49-F238E27FC236}">
              <a16:creationId xmlns:a16="http://schemas.microsoft.com/office/drawing/2014/main" id="{8C63CA46-9F29-48A7-B195-A11182091097}"/>
            </a:ext>
          </a:extLst>
        </xdr:cNvPr>
        <xdr:cNvSpPr txBox="1"/>
      </xdr:nvSpPr>
      <xdr:spPr>
        <a:xfrm>
          <a:off x="14414500" y="10402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169635</xdr:rowOff>
    </xdr:from>
    <xdr:to>
      <xdr:col>81</xdr:col>
      <xdr:colOff>101600</xdr:colOff>
      <xdr:row>62</xdr:row>
      <xdr:rowOff>99785</xdr:rowOff>
    </xdr:to>
    <xdr:sp macro="" textlink="">
      <xdr:nvSpPr>
        <xdr:cNvPr id="641" name="楕円 640">
          <a:extLst>
            <a:ext uri="{FF2B5EF4-FFF2-40B4-BE49-F238E27FC236}">
              <a16:creationId xmlns:a16="http://schemas.microsoft.com/office/drawing/2014/main" id="{25162D61-8B2D-40B7-902A-58F3CCD43600}"/>
            </a:ext>
          </a:extLst>
        </xdr:cNvPr>
        <xdr:cNvSpPr/>
      </xdr:nvSpPr>
      <xdr:spPr>
        <a:xfrm>
          <a:off x="13578840" y="10395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48985</xdr:rowOff>
    </xdr:from>
    <xdr:to>
      <xdr:col>85</xdr:col>
      <xdr:colOff>127000</xdr:colOff>
      <xdr:row>62</xdr:row>
      <xdr:rowOff>81643</xdr:rowOff>
    </xdr:to>
    <xdr:cxnSp macro="">
      <xdr:nvCxnSpPr>
        <xdr:cNvPr id="642" name="直線コネクタ 641">
          <a:extLst>
            <a:ext uri="{FF2B5EF4-FFF2-40B4-BE49-F238E27FC236}">
              <a16:creationId xmlns:a16="http://schemas.microsoft.com/office/drawing/2014/main" id="{EC000AD7-E2A8-4B47-ACC4-A0A810B7021B}"/>
            </a:ext>
          </a:extLst>
        </xdr:cNvPr>
        <xdr:cNvCxnSpPr/>
      </xdr:nvCxnSpPr>
      <xdr:spPr>
        <a:xfrm>
          <a:off x="13629640" y="10442665"/>
          <a:ext cx="74676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136978</xdr:rowOff>
    </xdr:from>
    <xdr:to>
      <xdr:col>76</xdr:col>
      <xdr:colOff>165100</xdr:colOff>
      <xdr:row>62</xdr:row>
      <xdr:rowOff>67128</xdr:rowOff>
    </xdr:to>
    <xdr:sp macro="" textlink="">
      <xdr:nvSpPr>
        <xdr:cNvPr id="643" name="楕円 642">
          <a:extLst>
            <a:ext uri="{FF2B5EF4-FFF2-40B4-BE49-F238E27FC236}">
              <a16:creationId xmlns:a16="http://schemas.microsoft.com/office/drawing/2014/main" id="{DF5A4082-27EA-4FAE-802D-0E009A8DEF5A}"/>
            </a:ext>
          </a:extLst>
        </xdr:cNvPr>
        <xdr:cNvSpPr/>
      </xdr:nvSpPr>
      <xdr:spPr>
        <a:xfrm>
          <a:off x="12804140" y="103630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16328</xdr:rowOff>
    </xdr:from>
    <xdr:to>
      <xdr:col>81</xdr:col>
      <xdr:colOff>50800</xdr:colOff>
      <xdr:row>62</xdr:row>
      <xdr:rowOff>48985</xdr:rowOff>
    </xdr:to>
    <xdr:cxnSp macro="">
      <xdr:nvCxnSpPr>
        <xdr:cNvPr id="644" name="直線コネクタ 643">
          <a:extLst>
            <a:ext uri="{FF2B5EF4-FFF2-40B4-BE49-F238E27FC236}">
              <a16:creationId xmlns:a16="http://schemas.microsoft.com/office/drawing/2014/main" id="{B61DFDF2-0BC7-4A59-8CC8-63469E7B2829}"/>
            </a:ext>
          </a:extLst>
        </xdr:cNvPr>
        <xdr:cNvCxnSpPr/>
      </xdr:nvCxnSpPr>
      <xdr:spPr>
        <a:xfrm>
          <a:off x="12854940" y="10410008"/>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104322</xdr:rowOff>
    </xdr:from>
    <xdr:to>
      <xdr:col>72</xdr:col>
      <xdr:colOff>38100</xdr:colOff>
      <xdr:row>62</xdr:row>
      <xdr:rowOff>34472</xdr:rowOff>
    </xdr:to>
    <xdr:sp macro="" textlink="">
      <xdr:nvSpPr>
        <xdr:cNvPr id="645" name="楕円 644">
          <a:extLst>
            <a:ext uri="{FF2B5EF4-FFF2-40B4-BE49-F238E27FC236}">
              <a16:creationId xmlns:a16="http://schemas.microsoft.com/office/drawing/2014/main" id="{EC1430D9-C854-4F1A-96A6-30FA1622B355}"/>
            </a:ext>
          </a:extLst>
        </xdr:cNvPr>
        <xdr:cNvSpPr/>
      </xdr:nvSpPr>
      <xdr:spPr>
        <a:xfrm>
          <a:off x="12029440" y="103303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155122</xdr:rowOff>
    </xdr:from>
    <xdr:to>
      <xdr:col>76</xdr:col>
      <xdr:colOff>114300</xdr:colOff>
      <xdr:row>62</xdr:row>
      <xdr:rowOff>16328</xdr:rowOff>
    </xdr:to>
    <xdr:cxnSp macro="">
      <xdr:nvCxnSpPr>
        <xdr:cNvPr id="646" name="直線コネクタ 645">
          <a:extLst>
            <a:ext uri="{FF2B5EF4-FFF2-40B4-BE49-F238E27FC236}">
              <a16:creationId xmlns:a16="http://schemas.microsoft.com/office/drawing/2014/main" id="{8919C698-2C46-480F-98C2-B628AB13B3CC}"/>
            </a:ext>
          </a:extLst>
        </xdr:cNvPr>
        <xdr:cNvCxnSpPr/>
      </xdr:nvCxnSpPr>
      <xdr:spPr>
        <a:xfrm>
          <a:off x="12072620" y="10381162"/>
          <a:ext cx="782320" cy="2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71665</xdr:rowOff>
    </xdr:from>
    <xdr:to>
      <xdr:col>67</xdr:col>
      <xdr:colOff>101600</xdr:colOff>
      <xdr:row>62</xdr:row>
      <xdr:rowOff>1815</xdr:rowOff>
    </xdr:to>
    <xdr:sp macro="" textlink="">
      <xdr:nvSpPr>
        <xdr:cNvPr id="647" name="楕円 646">
          <a:extLst>
            <a:ext uri="{FF2B5EF4-FFF2-40B4-BE49-F238E27FC236}">
              <a16:creationId xmlns:a16="http://schemas.microsoft.com/office/drawing/2014/main" id="{4F1E52DA-2D8A-45F5-924C-B2D0B23C4A29}"/>
            </a:ext>
          </a:extLst>
        </xdr:cNvPr>
        <xdr:cNvSpPr/>
      </xdr:nvSpPr>
      <xdr:spPr>
        <a:xfrm>
          <a:off x="11231880" y="10297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122465</xdr:rowOff>
    </xdr:from>
    <xdr:to>
      <xdr:col>71</xdr:col>
      <xdr:colOff>177800</xdr:colOff>
      <xdr:row>61</xdr:row>
      <xdr:rowOff>155122</xdr:rowOff>
    </xdr:to>
    <xdr:cxnSp macro="">
      <xdr:nvCxnSpPr>
        <xdr:cNvPr id="648" name="直線コネクタ 647">
          <a:extLst>
            <a:ext uri="{FF2B5EF4-FFF2-40B4-BE49-F238E27FC236}">
              <a16:creationId xmlns:a16="http://schemas.microsoft.com/office/drawing/2014/main" id="{69AAC79B-26D8-44C4-B98A-0AA540F340FF}"/>
            </a:ext>
          </a:extLst>
        </xdr:cNvPr>
        <xdr:cNvCxnSpPr/>
      </xdr:nvCxnSpPr>
      <xdr:spPr>
        <a:xfrm>
          <a:off x="11282680" y="10348505"/>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132642</xdr:rowOff>
    </xdr:from>
    <xdr:ext cx="405111" cy="259045"/>
    <xdr:sp macro="" textlink="">
      <xdr:nvSpPr>
        <xdr:cNvPr id="649" name="n_1aveValue【保健センター・保健所】&#10;有形固定資産減価償却率">
          <a:extLst>
            <a:ext uri="{FF2B5EF4-FFF2-40B4-BE49-F238E27FC236}">
              <a16:creationId xmlns:a16="http://schemas.microsoft.com/office/drawing/2014/main" id="{50EF5690-2E82-49ED-999D-80BA1B92F6F7}"/>
            </a:ext>
          </a:extLst>
        </xdr:cNvPr>
        <xdr:cNvSpPr txBox="1"/>
      </xdr:nvSpPr>
      <xdr:spPr>
        <a:xfrm>
          <a:off x="13437244" y="968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650" name="n_2aveValue【保健センター・保健所】&#10;有形固定資産減価償却率">
          <a:extLst>
            <a:ext uri="{FF2B5EF4-FFF2-40B4-BE49-F238E27FC236}">
              <a16:creationId xmlns:a16="http://schemas.microsoft.com/office/drawing/2014/main" id="{33E2C28F-CA88-43BE-B0C5-BF258F7AD8A2}"/>
            </a:ext>
          </a:extLst>
        </xdr:cNvPr>
        <xdr:cNvSpPr txBox="1"/>
      </xdr:nvSpPr>
      <xdr:spPr>
        <a:xfrm>
          <a:off x="12675244" y="966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651" name="n_3aveValue【保健センター・保健所】&#10;有形固定資産減価償却率">
          <a:extLst>
            <a:ext uri="{FF2B5EF4-FFF2-40B4-BE49-F238E27FC236}">
              <a16:creationId xmlns:a16="http://schemas.microsoft.com/office/drawing/2014/main" id="{06DCF092-F938-4A0C-A41F-D19FD2998561}"/>
            </a:ext>
          </a:extLst>
        </xdr:cNvPr>
        <xdr:cNvSpPr txBox="1"/>
      </xdr:nvSpPr>
      <xdr:spPr>
        <a:xfrm>
          <a:off x="11900544" y="963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652" name="n_4aveValue【保健センター・保健所】&#10;有形固定資産減価償却率">
          <a:extLst>
            <a:ext uri="{FF2B5EF4-FFF2-40B4-BE49-F238E27FC236}">
              <a16:creationId xmlns:a16="http://schemas.microsoft.com/office/drawing/2014/main" id="{9F8AA9BF-4C1F-4AE9-B556-8BA286D86E7B}"/>
            </a:ext>
          </a:extLst>
        </xdr:cNvPr>
        <xdr:cNvSpPr txBox="1"/>
      </xdr:nvSpPr>
      <xdr:spPr>
        <a:xfrm>
          <a:off x="1110298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90912</xdr:rowOff>
    </xdr:from>
    <xdr:ext cx="405111" cy="259045"/>
    <xdr:sp macro="" textlink="">
      <xdr:nvSpPr>
        <xdr:cNvPr id="653" name="n_1mainValue【保健センター・保健所】&#10;有形固定資産減価償却率">
          <a:extLst>
            <a:ext uri="{FF2B5EF4-FFF2-40B4-BE49-F238E27FC236}">
              <a16:creationId xmlns:a16="http://schemas.microsoft.com/office/drawing/2014/main" id="{D0DAAF93-B246-4AD5-8067-4637C063E8B3}"/>
            </a:ext>
          </a:extLst>
        </xdr:cNvPr>
        <xdr:cNvSpPr txBox="1"/>
      </xdr:nvSpPr>
      <xdr:spPr>
        <a:xfrm>
          <a:off x="13437244" y="1048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58255</xdr:rowOff>
    </xdr:from>
    <xdr:ext cx="405111" cy="259045"/>
    <xdr:sp macro="" textlink="">
      <xdr:nvSpPr>
        <xdr:cNvPr id="654" name="n_2mainValue【保健センター・保健所】&#10;有形固定資産減価償却率">
          <a:extLst>
            <a:ext uri="{FF2B5EF4-FFF2-40B4-BE49-F238E27FC236}">
              <a16:creationId xmlns:a16="http://schemas.microsoft.com/office/drawing/2014/main" id="{B613ECA2-C6DC-4E40-B08E-2A61E19F011D}"/>
            </a:ext>
          </a:extLst>
        </xdr:cNvPr>
        <xdr:cNvSpPr txBox="1"/>
      </xdr:nvSpPr>
      <xdr:spPr>
        <a:xfrm>
          <a:off x="12675244" y="10451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25599</xdr:rowOff>
    </xdr:from>
    <xdr:ext cx="405111" cy="259045"/>
    <xdr:sp macro="" textlink="">
      <xdr:nvSpPr>
        <xdr:cNvPr id="655" name="n_3mainValue【保健センター・保健所】&#10;有形固定資産減価償却率">
          <a:extLst>
            <a:ext uri="{FF2B5EF4-FFF2-40B4-BE49-F238E27FC236}">
              <a16:creationId xmlns:a16="http://schemas.microsoft.com/office/drawing/2014/main" id="{11DDDF77-B54A-4450-9196-8900C9BBCD47}"/>
            </a:ext>
          </a:extLst>
        </xdr:cNvPr>
        <xdr:cNvSpPr txBox="1"/>
      </xdr:nvSpPr>
      <xdr:spPr>
        <a:xfrm>
          <a:off x="11900544" y="1041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164392</xdr:rowOff>
    </xdr:from>
    <xdr:ext cx="405111" cy="259045"/>
    <xdr:sp macro="" textlink="">
      <xdr:nvSpPr>
        <xdr:cNvPr id="656" name="n_4mainValue【保健センター・保健所】&#10;有形固定資産減価償却率">
          <a:extLst>
            <a:ext uri="{FF2B5EF4-FFF2-40B4-BE49-F238E27FC236}">
              <a16:creationId xmlns:a16="http://schemas.microsoft.com/office/drawing/2014/main" id="{EACC3751-40A1-4551-9F56-5198B8164494}"/>
            </a:ext>
          </a:extLst>
        </xdr:cNvPr>
        <xdr:cNvSpPr txBox="1"/>
      </xdr:nvSpPr>
      <xdr:spPr>
        <a:xfrm>
          <a:off x="11102984" y="1039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2394BBD4-4630-4F79-B1B6-B111B4DBAFC2}"/>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EBBC4AB7-E959-417C-A02E-B97A042AA7FD}"/>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849DD18A-4C3E-4E53-AE0F-B0F61F85E32F}"/>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36145C84-E2FD-4A02-8235-E81B1A1B87EE}"/>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9F998876-CBD4-4E01-880D-1AD1226A236B}"/>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867CF310-115A-4BC5-8EF0-D88B5A44C263}"/>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5BD82F10-B74B-4AE4-B7AA-9C09925A16FE}"/>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3FCA1135-CD60-41E1-BC00-61741D19394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84DF9F4A-79C3-42E0-BB7A-0A342CCFDE1A}"/>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1ECCE600-70EB-49D6-964A-79C5527BAD77}"/>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a:extLst>
            <a:ext uri="{FF2B5EF4-FFF2-40B4-BE49-F238E27FC236}">
              <a16:creationId xmlns:a16="http://schemas.microsoft.com/office/drawing/2014/main" id="{235611DB-6CF3-4E06-BF31-6C7CD4EDE621}"/>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a:extLst>
            <a:ext uri="{FF2B5EF4-FFF2-40B4-BE49-F238E27FC236}">
              <a16:creationId xmlns:a16="http://schemas.microsoft.com/office/drawing/2014/main" id="{F4F3175B-B72A-42C6-808B-7C8AFE68CD0D}"/>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a:extLst>
            <a:ext uri="{FF2B5EF4-FFF2-40B4-BE49-F238E27FC236}">
              <a16:creationId xmlns:a16="http://schemas.microsoft.com/office/drawing/2014/main" id="{AEBB1C68-154A-4599-90D7-D342EBB4B8EF}"/>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a:extLst>
            <a:ext uri="{FF2B5EF4-FFF2-40B4-BE49-F238E27FC236}">
              <a16:creationId xmlns:a16="http://schemas.microsoft.com/office/drawing/2014/main" id="{1C96040A-2B92-4E1B-8D6A-C0413F7C2860}"/>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a:extLst>
            <a:ext uri="{FF2B5EF4-FFF2-40B4-BE49-F238E27FC236}">
              <a16:creationId xmlns:a16="http://schemas.microsoft.com/office/drawing/2014/main" id="{C8784AAF-0D31-478E-AD04-5C66CBF2294C}"/>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a:extLst>
            <a:ext uri="{FF2B5EF4-FFF2-40B4-BE49-F238E27FC236}">
              <a16:creationId xmlns:a16="http://schemas.microsoft.com/office/drawing/2014/main" id="{1DA813CE-8DDF-4328-B89A-BE0CDFEBEC1D}"/>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a:extLst>
            <a:ext uri="{FF2B5EF4-FFF2-40B4-BE49-F238E27FC236}">
              <a16:creationId xmlns:a16="http://schemas.microsoft.com/office/drawing/2014/main" id="{4BF950CE-C80D-4E19-93C7-9DAF0455BA2D}"/>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a:extLst>
            <a:ext uri="{FF2B5EF4-FFF2-40B4-BE49-F238E27FC236}">
              <a16:creationId xmlns:a16="http://schemas.microsoft.com/office/drawing/2014/main" id="{9BFDC895-FB64-4682-8256-B7CD29F1A0D8}"/>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a:extLst>
            <a:ext uri="{FF2B5EF4-FFF2-40B4-BE49-F238E27FC236}">
              <a16:creationId xmlns:a16="http://schemas.microsoft.com/office/drawing/2014/main" id="{AA1CC8E8-8B76-48BD-ABF2-A0840342AC2D}"/>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a:extLst>
            <a:ext uri="{FF2B5EF4-FFF2-40B4-BE49-F238E27FC236}">
              <a16:creationId xmlns:a16="http://schemas.microsoft.com/office/drawing/2014/main" id="{C4898EDA-BE91-4B83-8BFE-039EE403706E}"/>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a:extLst>
            <a:ext uri="{FF2B5EF4-FFF2-40B4-BE49-F238E27FC236}">
              <a16:creationId xmlns:a16="http://schemas.microsoft.com/office/drawing/2014/main" id="{C93438CC-9F8E-4747-8080-BCA73C12E01D}"/>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78" name="直線コネクタ 677">
          <a:extLst>
            <a:ext uri="{FF2B5EF4-FFF2-40B4-BE49-F238E27FC236}">
              <a16:creationId xmlns:a16="http://schemas.microsoft.com/office/drawing/2014/main" id="{3F140EB8-FB1C-491E-8334-DC040801F58E}"/>
            </a:ext>
          </a:extLst>
        </xdr:cNvPr>
        <xdr:cNvCxnSpPr/>
      </xdr:nvCxnSpPr>
      <xdr:spPr>
        <a:xfrm flipV="1">
          <a:off x="19509104" y="9359646"/>
          <a:ext cx="0" cy="135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a:extLst>
            <a:ext uri="{FF2B5EF4-FFF2-40B4-BE49-F238E27FC236}">
              <a16:creationId xmlns:a16="http://schemas.microsoft.com/office/drawing/2014/main" id="{6665017D-E839-4947-8876-60742FFCB02B}"/>
            </a:ext>
          </a:extLst>
        </xdr:cNvPr>
        <xdr:cNvSpPr txBox="1"/>
      </xdr:nvSpPr>
      <xdr:spPr>
        <a:xfrm>
          <a:off x="19547840" y="1071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a:extLst>
            <a:ext uri="{FF2B5EF4-FFF2-40B4-BE49-F238E27FC236}">
              <a16:creationId xmlns:a16="http://schemas.microsoft.com/office/drawing/2014/main" id="{109EDB71-157D-46D0-8FC1-3081A3412425}"/>
            </a:ext>
          </a:extLst>
        </xdr:cNvPr>
        <xdr:cNvCxnSpPr/>
      </xdr:nvCxnSpPr>
      <xdr:spPr>
        <a:xfrm>
          <a:off x="19443700" y="10714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81" name="【保健センター・保健所】&#10;一人当たり面積最大値テキスト">
          <a:extLst>
            <a:ext uri="{FF2B5EF4-FFF2-40B4-BE49-F238E27FC236}">
              <a16:creationId xmlns:a16="http://schemas.microsoft.com/office/drawing/2014/main" id="{01505C5C-31BE-4E75-95AC-7BA604408C9B}"/>
            </a:ext>
          </a:extLst>
        </xdr:cNvPr>
        <xdr:cNvSpPr txBox="1"/>
      </xdr:nvSpPr>
      <xdr:spPr>
        <a:xfrm>
          <a:off x="19547840" y="913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82" name="直線コネクタ 681">
          <a:extLst>
            <a:ext uri="{FF2B5EF4-FFF2-40B4-BE49-F238E27FC236}">
              <a16:creationId xmlns:a16="http://schemas.microsoft.com/office/drawing/2014/main" id="{3EFC580C-D689-4123-9FA3-4C61F3B4FBBB}"/>
            </a:ext>
          </a:extLst>
        </xdr:cNvPr>
        <xdr:cNvCxnSpPr/>
      </xdr:nvCxnSpPr>
      <xdr:spPr>
        <a:xfrm>
          <a:off x="19443700" y="93596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154957</xdr:rowOff>
    </xdr:from>
    <xdr:ext cx="469744" cy="259045"/>
    <xdr:sp macro="" textlink="">
      <xdr:nvSpPr>
        <xdr:cNvPr id="683" name="【保健センター・保健所】&#10;一人当たり面積平均値テキスト">
          <a:extLst>
            <a:ext uri="{FF2B5EF4-FFF2-40B4-BE49-F238E27FC236}">
              <a16:creationId xmlns:a16="http://schemas.microsoft.com/office/drawing/2014/main" id="{A418A531-A35B-447E-B2B3-668253442819}"/>
            </a:ext>
          </a:extLst>
        </xdr:cNvPr>
        <xdr:cNvSpPr txBox="1"/>
      </xdr:nvSpPr>
      <xdr:spPr>
        <a:xfrm>
          <a:off x="19547840" y="1038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84" name="フローチャート: 判断 683">
          <a:extLst>
            <a:ext uri="{FF2B5EF4-FFF2-40B4-BE49-F238E27FC236}">
              <a16:creationId xmlns:a16="http://schemas.microsoft.com/office/drawing/2014/main" id="{2D1D6EE7-9CE6-459B-A838-5DAC22D20802}"/>
            </a:ext>
          </a:extLst>
        </xdr:cNvPr>
        <xdr:cNvSpPr/>
      </xdr:nvSpPr>
      <xdr:spPr>
        <a:xfrm>
          <a:off x="19458940" y="10525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85" name="フローチャート: 判断 684">
          <a:extLst>
            <a:ext uri="{FF2B5EF4-FFF2-40B4-BE49-F238E27FC236}">
              <a16:creationId xmlns:a16="http://schemas.microsoft.com/office/drawing/2014/main" id="{F0D6A585-29DF-4310-93C5-6227B6DEA105}"/>
            </a:ext>
          </a:extLst>
        </xdr:cNvPr>
        <xdr:cNvSpPr/>
      </xdr:nvSpPr>
      <xdr:spPr>
        <a:xfrm>
          <a:off x="18735040" y="105211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86" name="フローチャート: 判断 685">
          <a:extLst>
            <a:ext uri="{FF2B5EF4-FFF2-40B4-BE49-F238E27FC236}">
              <a16:creationId xmlns:a16="http://schemas.microsoft.com/office/drawing/2014/main" id="{C906C439-9B32-44E3-BC27-FB33554C49A0}"/>
            </a:ext>
          </a:extLst>
        </xdr:cNvPr>
        <xdr:cNvSpPr/>
      </xdr:nvSpPr>
      <xdr:spPr>
        <a:xfrm>
          <a:off x="17937480" y="10525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87" name="フローチャート: 判断 686">
          <a:extLst>
            <a:ext uri="{FF2B5EF4-FFF2-40B4-BE49-F238E27FC236}">
              <a16:creationId xmlns:a16="http://schemas.microsoft.com/office/drawing/2014/main" id="{3369ECC4-C09F-4266-9E78-29A637F54B4E}"/>
            </a:ext>
          </a:extLst>
        </xdr:cNvPr>
        <xdr:cNvSpPr/>
      </xdr:nvSpPr>
      <xdr:spPr>
        <a:xfrm>
          <a:off x="17162780" y="10525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88" name="フローチャート: 判断 687">
          <a:extLst>
            <a:ext uri="{FF2B5EF4-FFF2-40B4-BE49-F238E27FC236}">
              <a16:creationId xmlns:a16="http://schemas.microsoft.com/office/drawing/2014/main" id="{A1D7922C-407E-4F86-8C71-B6C68D8B5394}"/>
            </a:ext>
          </a:extLst>
        </xdr:cNvPr>
        <xdr:cNvSpPr/>
      </xdr:nvSpPr>
      <xdr:spPr>
        <a:xfrm>
          <a:off x="16388080" y="105257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9C7EB57A-0F45-403B-9616-A3EA97252E8F}"/>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794461AF-DE2B-41A4-8BE0-B6927B509D98}"/>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AC53BDC7-2173-45FF-8BE6-09719EAF151A}"/>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CA4B4751-F060-45CB-A2ED-EE24EDB76728}"/>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7786FE6D-5734-4981-B898-2A5D367A77D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33782</xdr:rowOff>
    </xdr:from>
    <xdr:to>
      <xdr:col>116</xdr:col>
      <xdr:colOff>114300</xdr:colOff>
      <xdr:row>63</xdr:row>
      <xdr:rowOff>135382</xdr:rowOff>
    </xdr:to>
    <xdr:sp macro="" textlink="">
      <xdr:nvSpPr>
        <xdr:cNvPr id="694" name="楕円 693">
          <a:extLst>
            <a:ext uri="{FF2B5EF4-FFF2-40B4-BE49-F238E27FC236}">
              <a16:creationId xmlns:a16="http://schemas.microsoft.com/office/drawing/2014/main" id="{D7E32300-668D-445F-B459-AE2DB9D398F2}"/>
            </a:ext>
          </a:extLst>
        </xdr:cNvPr>
        <xdr:cNvSpPr/>
      </xdr:nvSpPr>
      <xdr:spPr>
        <a:xfrm>
          <a:off x="19458940" y="105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120159</xdr:rowOff>
    </xdr:from>
    <xdr:ext cx="469744" cy="259045"/>
    <xdr:sp macro="" textlink="">
      <xdr:nvSpPr>
        <xdr:cNvPr id="695" name="【保健センター・保健所】&#10;一人当たり面積該当値テキスト">
          <a:extLst>
            <a:ext uri="{FF2B5EF4-FFF2-40B4-BE49-F238E27FC236}">
              <a16:creationId xmlns:a16="http://schemas.microsoft.com/office/drawing/2014/main" id="{6E65563B-3E5A-4048-A83C-836DD20B8665}"/>
            </a:ext>
          </a:extLst>
        </xdr:cNvPr>
        <xdr:cNvSpPr txBox="1"/>
      </xdr:nvSpPr>
      <xdr:spPr>
        <a:xfrm>
          <a:off x="19547840" y="1051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33782</xdr:rowOff>
    </xdr:from>
    <xdr:to>
      <xdr:col>112</xdr:col>
      <xdr:colOff>38100</xdr:colOff>
      <xdr:row>63</xdr:row>
      <xdr:rowOff>135382</xdr:rowOff>
    </xdr:to>
    <xdr:sp macro="" textlink="">
      <xdr:nvSpPr>
        <xdr:cNvPr id="696" name="楕円 695">
          <a:extLst>
            <a:ext uri="{FF2B5EF4-FFF2-40B4-BE49-F238E27FC236}">
              <a16:creationId xmlns:a16="http://schemas.microsoft.com/office/drawing/2014/main" id="{7AC33813-5B87-4636-947F-3564F4835331}"/>
            </a:ext>
          </a:extLst>
        </xdr:cNvPr>
        <xdr:cNvSpPr/>
      </xdr:nvSpPr>
      <xdr:spPr>
        <a:xfrm>
          <a:off x="18735040" y="105951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84582</xdr:rowOff>
    </xdr:from>
    <xdr:to>
      <xdr:col>116</xdr:col>
      <xdr:colOff>63500</xdr:colOff>
      <xdr:row>63</xdr:row>
      <xdr:rowOff>84582</xdr:rowOff>
    </xdr:to>
    <xdr:cxnSp macro="">
      <xdr:nvCxnSpPr>
        <xdr:cNvPr id="697" name="直線コネクタ 696">
          <a:extLst>
            <a:ext uri="{FF2B5EF4-FFF2-40B4-BE49-F238E27FC236}">
              <a16:creationId xmlns:a16="http://schemas.microsoft.com/office/drawing/2014/main" id="{9640905B-90BB-49A3-8F51-0CCE9A0DF151}"/>
            </a:ext>
          </a:extLst>
        </xdr:cNvPr>
        <xdr:cNvCxnSpPr/>
      </xdr:nvCxnSpPr>
      <xdr:spPr>
        <a:xfrm>
          <a:off x="18778220" y="10645902"/>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33782</xdr:rowOff>
    </xdr:from>
    <xdr:to>
      <xdr:col>107</xdr:col>
      <xdr:colOff>101600</xdr:colOff>
      <xdr:row>63</xdr:row>
      <xdr:rowOff>135382</xdr:rowOff>
    </xdr:to>
    <xdr:sp macro="" textlink="">
      <xdr:nvSpPr>
        <xdr:cNvPr id="698" name="楕円 697">
          <a:extLst>
            <a:ext uri="{FF2B5EF4-FFF2-40B4-BE49-F238E27FC236}">
              <a16:creationId xmlns:a16="http://schemas.microsoft.com/office/drawing/2014/main" id="{F3F89025-F4AF-426B-A8F1-1E3E5AC92EE4}"/>
            </a:ext>
          </a:extLst>
        </xdr:cNvPr>
        <xdr:cNvSpPr/>
      </xdr:nvSpPr>
      <xdr:spPr>
        <a:xfrm>
          <a:off x="17937480" y="105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84582</xdr:rowOff>
    </xdr:from>
    <xdr:to>
      <xdr:col>111</xdr:col>
      <xdr:colOff>177800</xdr:colOff>
      <xdr:row>63</xdr:row>
      <xdr:rowOff>84582</xdr:rowOff>
    </xdr:to>
    <xdr:cxnSp macro="">
      <xdr:nvCxnSpPr>
        <xdr:cNvPr id="699" name="直線コネクタ 698">
          <a:extLst>
            <a:ext uri="{FF2B5EF4-FFF2-40B4-BE49-F238E27FC236}">
              <a16:creationId xmlns:a16="http://schemas.microsoft.com/office/drawing/2014/main" id="{8615FB20-F4C7-4C17-B7AE-0755CE12BE3F}"/>
            </a:ext>
          </a:extLst>
        </xdr:cNvPr>
        <xdr:cNvCxnSpPr/>
      </xdr:nvCxnSpPr>
      <xdr:spPr>
        <a:xfrm>
          <a:off x="17988280" y="1064590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33782</xdr:rowOff>
    </xdr:from>
    <xdr:to>
      <xdr:col>102</xdr:col>
      <xdr:colOff>165100</xdr:colOff>
      <xdr:row>63</xdr:row>
      <xdr:rowOff>135382</xdr:rowOff>
    </xdr:to>
    <xdr:sp macro="" textlink="">
      <xdr:nvSpPr>
        <xdr:cNvPr id="700" name="楕円 699">
          <a:extLst>
            <a:ext uri="{FF2B5EF4-FFF2-40B4-BE49-F238E27FC236}">
              <a16:creationId xmlns:a16="http://schemas.microsoft.com/office/drawing/2014/main" id="{B8B5129C-89C1-4E54-89E3-9BEF5C26EC30}"/>
            </a:ext>
          </a:extLst>
        </xdr:cNvPr>
        <xdr:cNvSpPr/>
      </xdr:nvSpPr>
      <xdr:spPr>
        <a:xfrm>
          <a:off x="17162780" y="105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84582</xdr:rowOff>
    </xdr:from>
    <xdr:to>
      <xdr:col>107</xdr:col>
      <xdr:colOff>50800</xdr:colOff>
      <xdr:row>63</xdr:row>
      <xdr:rowOff>84582</xdr:rowOff>
    </xdr:to>
    <xdr:cxnSp macro="">
      <xdr:nvCxnSpPr>
        <xdr:cNvPr id="701" name="直線コネクタ 700">
          <a:extLst>
            <a:ext uri="{FF2B5EF4-FFF2-40B4-BE49-F238E27FC236}">
              <a16:creationId xmlns:a16="http://schemas.microsoft.com/office/drawing/2014/main" id="{959B8DBB-B88C-4BD0-9BBC-7E64BE57B166}"/>
            </a:ext>
          </a:extLst>
        </xdr:cNvPr>
        <xdr:cNvCxnSpPr/>
      </xdr:nvCxnSpPr>
      <xdr:spPr>
        <a:xfrm>
          <a:off x="17213580" y="10645902"/>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33782</xdr:rowOff>
    </xdr:from>
    <xdr:to>
      <xdr:col>98</xdr:col>
      <xdr:colOff>38100</xdr:colOff>
      <xdr:row>63</xdr:row>
      <xdr:rowOff>135382</xdr:rowOff>
    </xdr:to>
    <xdr:sp macro="" textlink="">
      <xdr:nvSpPr>
        <xdr:cNvPr id="702" name="楕円 701">
          <a:extLst>
            <a:ext uri="{FF2B5EF4-FFF2-40B4-BE49-F238E27FC236}">
              <a16:creationId xmlns:a16="http://schemas.microsoft.com/office/drawing/2014/main" id="{0F506316-3056-44C6-B46B-EF6D9297E5B8}"/>
            </a:ext>
          </a:extLst>
        </xdr:cNvPr>
        <xdr:cNvSpPr/>
      </xdr:nvSpPr>
      <xdr:spPr>
        <a:xfrm>
          <a:off x="16388080" y="105951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84582</xdr:rowOff>
    </xdr:from>
    <xdr:to>
      <xdr:col>102</xdr:col>
      <xdr:colOff>114300</xdr:colOff>
      <xdr:row>63</xdr:row>
      <xdr:rowOff>84582</xdr:rowOff>
    </xdr:to>
    <xdr:cxnSp macro="">
      <xdr:nvCxnSpPr>
        <xdr:cNvPr id="703" name="直線コネクタ 702">
          <a:extLst>
            <a:ext uri="{FF2B5EF4-FFF2-40B4-BE49-F238E27FC236}">
              <a16:creationId xmlns:a16="http://schemas.microsoft.com/office/drawing/2014/main" id="{D8E39796-F2BB-423B-8B24-F52E922F371B}"/>
            </a:ext>
          </a:extLst>
        </xdr:cNvPr>
        <xdr:cNvCxnSpPr/>
      </xdr:nvCxnSpPr>
      <xdr:spPr>
        <a:xfrm>
          <a:off x="16431260" y="10645902"/>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704" name="n_1aveValue【保健センター・保健所】&#10;一人当たり面積">
          <a:extLst>
            <a:ext uri="{FF2B5EF4-FFF2-40B4-BE49-F238E27FC236}">
              <a16:creationId xmlns:a16="http://schemas.microsoft.com/office/drawing/2014/main" id="{E90E27F0-4049-4786-A7E7-24D3CFAF91D2}"/>
            </a:ext>
          </a:extLst>
        </xdr:cNvPr>
        <xdr:cNvSpPr txBox="1"/>
      </xdr:nvSpPr>
      <xdr:spPr>
        <a:xfrm>
          <a:off x="18561127" y="1030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05" name="n_2aveValue【保健センター・保健所】&#10;一人当たり面積">
          <a:extLst>
            <a:ext uri="{FF2B5EF4-FFF2-40B4-BE49-F238E27FC236}">
              <a16:creationId xmlns:a16="http://schemas.microsoft.com/office/drawing/2014/main" id="{A27499BC-2C7E-45E9-AB03-DF11262470E2}"/>
            </a:ext>
          </a:extLst>
        </xdr:cNvPr>
        <xdr:cNvSpPr txBox="1"/>
      </xdr:nvSpPr>
      <xdr:spPr>
        <a:xfrm>
          <a:off x="1777626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06" name="n_3aveValue【保健センター・保健所】&#10;一人当たり面積">
          <a:extLst>
            <a:ext uri="{FF2B5EF4-FFF2-40B4-BE49-F238E27FC236}">
              <a16:creationId xmlns:a16="http://schemas.microsoft.com/office/drawing/2014/main" id="{3054B841-68AD-4441-B222-C290900EE1F2}"/>
            </a:ext>
          </a:extLst>
        </xdr:cNvPr>
        <xdr:cNvSpPr txBox="1"/>
      </xdr:nvSpPr>
      <xdr:spPr>
        <a:xfrm>
          <a:off x="1700156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78757</xdr:rowOff>
    </xdr:from>
    <xdr:ext cx="469744" cy="259045"/>
    <xdr:sp macro="" textlink="">
      <xdr:nvSpPr>
        <xdr:cNvPr id="707" name="n_4aveValue【保健センター・保健所】&#10;一人当たり面積">
          <a:extLst>
            <a:ext uri="{FF2B5EF4-FFF2-40B4-BE49-F238E27FC236}">
              <a16:creationId xmlns:a16="http://schemas.microsoft.com/office/drawing/2014/main" id="{03A5B9D7-830C-443F-9856-CB2DB39F859B}"/>
            </a:ext>
          </a:extLst>
        </xdr:cNvPr>
        <xdr:cNvSpPr txBox="1"/>
      </xdr:nvSpPr>
      <xdr:spPr>
        <a:xfrm>
          <a:off x="1622686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126509</xdr:rowOff>
    </xdr:from>
    <xdr:ext cx="469744" cy="259045"/>
    <xdr:sp macro="" textlink="">
      <xdr:nvSpPr>
        <xdr:cNvPr id="708" name="n_1mainValue【保健センター・保健所】&#10;一人当たり面積">
          <a:extLst>
            <a:ext uri="{FF2B5EF4-FFF2-40B4-BE49-F238E27FC236}">
              <a16:creationId xmlns:a16="http://schemas.microsoft.com/office/drawing/2014/main" id="{9E8D5638-C87C-4A44-9F8E-B41A5ED107C6}"/>
            </a:ext>
          </a:extLst>
        </xdr:cNvPr>
        <xdr:cNvSpPr txBox="1"/>
      </xdr:nvSpPr>
      <xdr:spPr>
        <a:xfrm>
          <a:off x="18561127" y="1068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126509</xdr:rowOff>
    </xdr:from>
    <xdr:ext cx="469744" cy="259045"/>
    <xdr:sp macro="" textlink="">
      <xdr:nvSpPr>
        <xdr:cNvPr id="709" name="n_2mainValue【保健センター・保健所】&#10;一人当たり面積">
          <a:extLst>
            <a:ext uri="{FF2B5EF4-FFF2-40B4-BE49-F238E27FC236}">
              <a16:creationId xmlns:a16="http://schemas.microsoft.com/office/drawing/2014/main" id="{FF1EF46E-45FC-42B7-97EA-3E26E841A70F}"/>
            </a:ext>
          </a:extLst>
        </xdr:cNvPr>
        <xdr:cNvSpPr txBox="1"/>
      </xdr:nvSpPr>
      <xdr:spPr>
        <a:xfrm>
          <a:off x="17776267" y="1068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126509</xdr:rowOff>
    </xdr:from>
    <xdr:ext cx="469744" cy="259045"/>
    <xdr:sp macro="" textlink="">
      <xdr:nvSpPr>
        <xdr:cNvPr id="710" name="n_3mainValue【保健センター・保健所】&#10;一人当たり面積">
          <a:extLst>
            <a:ext uri="{FF2B5EF4-FFF2-40B4-BE49-F238E27FC236}">
              <a16:creationId xmlns:a16="http://schemas.microsoft.com/office/drawing/2014/main" id="{0555FCC6-28D5-4D9B-9A2E-64E15E5D6F23}"/>
            </a:ext>
          </a:extLst>
        </xdr:cNvPr>
        <xdr:cNvSpPr txBox="1"/>
      </xdr:nvSpPr>
      <xdr:spPr>
        <a:xfrm>
          <a:off x="17001567" y="1068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126509</xdr:rowOff>
    </xdr:from>
    <xdr:ext cx="469744" cy="259045"/>
    <xdr:sp macro="" textlink="">
      <xdr:nvSpPr>
        <xdr:cNvPr id="711" name="n_4mainValue【保健センター・保健所】&#10;一人当たり面積">
          <a:extLst>
            <a:ext uri="{FF2B5EF4-FFF2-40B4-BE49-F238E27FC236}">
              <a16:creationId xmlns:a16="http://schemas.microsoft.com/office/drawing/2014/main" id="{434A9697-6164-436D-94E7-D2782965F099}"/>
            </a:ext>
          </a:extLst>
        </xdr:cNvPr>
        <xdr:cNvSpPr txBox="1"/>
      </xdr:nvSpPr>
      <xdr:spPr>
        <a:xfrm>
          <a:off x="16226867" y="1068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a:extLst>
            <a:ext uri="{FF2B5EF4-FFF2-40B4-BE49-F238E27FC236}">
              <a16:creationId xmlns:a16="http://schemas.microsoft.com/office/drawing/2014/main" id="{24CF229A-7A81-4FC1-9DEB-C45F42851DBC}"/>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a:extLst>
            <a:ext uri="{FF2B5EF4-FFF2-40B4-BE49-F238E27FC236}">
              <a16:creationId xmlns:a16="http://schemas.microsoft.com/office/drawing/2014/main" id="{F694EC90-90D6-480B-98F5-B0CABF45BBE2}"/>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a:extLst>
            <a:ext uri="{FF2B5EF4-FFF2-40B4-BE49-F238E27FC236}">
              <a16:creationId xmlns:a16="http://schemas.microsoft.com/office/drawing/2014/main" id="{4282A816-97B3-4FE8-8E00-F8C5DBFCB971}"/>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a:extLst>
            <a:ext uri="{FF2B5EF4-FFF2-40B4-BE49-F238E27FC236}">
              <a16:creationId xmlns:a16="http://schemas.microsoft.com/office/drawing/2014/main" id="{306CA7BE-24D5-454F-AC72-0DAE6B02C474}"/>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a:extLst>
            <a:ext uri="{FF2B5EF4-FFF2-40B4-BE49-F238E27FC236}">
              <a16:creationId xmlns:a16="http://schemas.microsoft.com/office/drawing/2014/main" id="{0EDAAD92-84CF-4EC2-945B-191E59953D6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a:extLst>
            <a:ext uri="{FF2B5EF4-FFF2-40B4-BE49-F238E27FC236}">
              <a16:creationId xmlns:a16="http://schemas.microsoft.com/office/drawing/2014/main" id="{3FFF5457-A043-4BC8-BAD6-0068EDB568BC}"/>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a:extLst>
            <a:ext uri="{FF2B5EF4-FFF2-40B4-BE49-F238E27FC236}">
              <a16:creationId xmlns:a16="http://schemas.microsoft.com/office/drawing/2014/main" id="{1D6182F7-8542-40CB-8330-D0FFD3B4EE21}"/>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a:extLst>
            <a:ext uri="{FF2B5EF4-FFF2-40B4-BE49-F238E27FC236}">
              <a16:creationId xmlns:a16="http://schemas.microsoft.com/office/drawing/2014/main" id="{A88F70DF-4A37-4662-BB05-3B21AFA203D1}"/>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a:extLst>
            <a:ext uri="{FF2B5EF4-FFF2-40B4-BE49-F238E27FC236}">
              <a16:creationId xmlns:a16="http://schemas.microsoft.com/office/drawing/2014/main" id="{15ACEBCB-EBB0-4EEA-AAF1-E02462DB0683}"/>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a:extLst>
            <a:ext uri="{FF2B5EF4-FFF2-40B4-BE49-F238E27FC236}">
              <a16:creationId xmlns:a16="http://schemas.microsoft.com/office/drawing/2014/main" id="{814BCEC8-E39B-4DBC-8800-0F505DB7513A}"/>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a:extLst>
            <a:ext uri="{FF2B5EF4-FFF2-40B4-BE49-F238E27FC236}">
              <a16:creationId xmlns:a16="http://schemas.microsoft.com/office/drawing/2014/main" id="{A851FF03-83DD-4FDA-A88B-7DF5FE4D7AD3}"/>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3" name="直線コネクタ 722">
          <a:extLst>
            <a:ext uri="{FF2B5EF4-FFF2-40B4-BE49-F238E27FC236}">
              <a16:creationId xmlns:a16="http://schemas.microsoft.com/office/drawing/2014/main" id="{2B42444F-97BD-4744-B6DD-C43A02EF1687}"/>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4" name="テキスト ボックス 723">
          <a:extLst>
            <a:ext uri="{FF2B5EF4-FFF2-40B4-BE49-F238E27FC236}">
              <a16:creationId xmlns:a16="http://schemas.microsoft.com/office/drawing/2014/main" id="{390C4386-BC29-4757-8C77-B7F8E64FFC49}"/>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5" name="直線コネクタ 724">
          <a:extLst>
            <a:ext uri="{FF2B5EF4-FFF2-40B4-BE49-F238E27FC236}">
              <a16:creationId xmlns:a16="http://schemas.microsoft.com/office/drawing/2014/main" id="{DF40E2FC-2690-4746-894B-78A3EA5E5945}"/>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6" name="テキスト ボックス 725">
          <a:extLst>
            <a:ext uri="{FF2B5EF4-FFF2-40B4-BE49-F238E27FC236}">
              <a16:creationId xmlns:a16="http://schemas.microsoft.com/office/drawing/2014/main" id="{F1E5C779-192D-46C9-A433-7987729F26D3}"/>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7" name="直線コネクタ 726">
          <a:extLst>
            <a:ext uri="{FF2B5EF4-FFF2-40B4-BE49-F238E27FC236}">
              <a16:creationId xmlns:a16="http://schemas.microsoft.com/office/drawing/2014/main" id="{C0CF46B8-725D-4D87-9A37-82421689F17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8" name="テキスト ボックス 727">
          <a:extLst>
            <a:ext uri="{FF2B5EF4-FFF2-40B4-BE49-F238E27FC236}">
              <a16:creationId xmlns:a16="http://schemas.microsoft.com/office/drawing/2014/main" id="{319F7C9A-4AAD-47E7-A176-395DB2ACEB81}"/>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9" name="直線コネクタ 728">
          <a:extLst>
            <a:ext uri="{FF2B5EF4-FFF2-40B4-BE49-F238E27FC236}">
              <a16:creationId xmlns:a16="http://schemas.microsoft.com/office/drawing/2014/main" id="{4D3FEFBA-D4E2-4F00-BF35-9757150CB15E}"/>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0" name="テキスト ボックス 729">
          <a:extLst>
            <a:ext uri="{FF2B5EF4-FFF2-40B4-BE49-F238E27FC236}">
              <a16:creationId xmlns:a16="http://schemas.microsoft.com/office/drawing/2014/main" id="{1F9430EF-AE73-455C-A70F-2963907885B9}"/>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1" name="直線コネクタ 730">
          <a:extLst>
            <a:ext uri="{FF2B5EF4-FFF2-40B4-BE49-F238E27FC236}">
              <a16:creationId xmlns:a16="http://schemas.microsoft.com/office/drawing/2014/main" id="{B8F16B4F-6B2D-45FC-A5C9-A1F85D0402EB}"/>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2" name="テキスト ボックス 731">
          <a:extLst>
            <a:ext uri="{FF2B5EF4-FFF2-40B4-BE49-F238E27FC236}">
              <a16:creationId xmlns:a16="http://schemas.microsoft.com/office/drawing/2014/main" id="{A38AF036-C5A1-4E0D-AFD2-676B859AF37C}"/>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3" name="直線コネクタ 732">
          <a:extLst>
            <a:ext uri="{FF2B5EF4-FFF2-40B4-BE49-F238E27FC236}">
              <a16:creationId xmlns:a16="http://schemas.microsoft.com/office/drawing/2014/main" id="{3DDFD71F-1E71-4CD3-BC25-1B2383C504B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4" name="テキスト ボックス 733">
          <a:extLst>
            <a:ext uri="{FF2B5EF4-FFF2-40B4-BE49-F238E27FC236}">
              <a16:creationId xmlns:a16="http://schemas.microsoft.com/office/drawing/2014/main" id="{1277E48B-1967-44D1-9628-817629A94701}"/>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5" name="直線コネクタ 734">
          <a:extLst>
            <a:ext uri="{FF2B5EF4-FFF2-40B4-BE49-F238E27FC236}">
              <a16:creationId xmlns:a16="http://schemas.microsoft.com/office/drawing/2014/main" id="{D182207B-1368-4F1F-93E6-64F6E033AF3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6" name="【消防施設】&#10;有形固定資産減価償却率グラフ枠">
          <a:extLst>
            <a:ext uri="{FF2B5EF4-FFF2-40B4-BE49-F238E27FC236}">
              <a16:creationId xmlns:a16="http://schemas.microsoft.com/office/drawing/2014/main" id="{D1F59338-8789-4AA4-93C5-379D4539CFF3}"/>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37" name="直線コネクタ 736">
          <a:extLst>
            <a:ext uri="{FF2B5EF4-FFF2-40B4-BE49-F238E27FC236}">
              <a16:creationId xmlns:a16="http://schemas.microsoft.com/office/drawing/2014/main" id="{FCA5C435-D923-4E5D-B88E-244B7E339D5F}"/>
            </a:ext>
          </a:extLst>
        </xdr:cNvPr>
        <xdr:cNvCxnSpPr/>
      </xdr:nvCxnSpPr>
      <xdr:spPr>
        <a:xfrm flipV="1">
          <a:off x="14375764" y="13136881"/>
          <a:ext cx="0"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8" name="【消防施設】&#10;有形固定資産減価償却率最小値テキスト">
          <a:extLst>
            <a:ext uri="{FF2B5EF4-FFF2-40B4-BE49-F238E27FC236}">
              <a16:creationId xmlns:a16="http://schemas.microsoft.com/office/drawing/2014/main" id="{BB235ED3-4138-42B9-A06E-5AD461A9FD76}"/>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39" name="直線コネクタ 738">
          <a:extLst>
            <a:ext uri="{FF2B5EF4-FFF2-40B4-BE49-F238E27FC236}">
              <a16:creationId xmlns:a16="http://schemas.microsoft.com/office/drawing/2014/main" id="{34549D8C-FF1A-4B4D-A7C1-5295C4E9B81E}"/>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40" name="【消防施設】&#10;有形固定資産減価償却率最大値テキスト">
          <a:extLst>
            <a:ext uri="{FF2B5EF4-FFF2-40B4-BE49-F238E27FC236}">
              <a16:creationId xmlns:a16="http://schemas.microsoft.com/office/drawing/2014/main" id="{7CE1FADD-0C6F-4DC7-9127-942D34D8B338}"/>
            </a:ext>
          </a:extLst>
        </xdr:cNvPr>
        <xdr:cNvSpPr txBox="1"/>
      </xdr:nvSpPr>
      <xdr:spPr>
        <a:xfrm>
          <a:off x="14414500" y="129159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1" name="直線コネクタ 740">
          <a:extLst>
            <a:ext uri="{FF2B5EF4-FFF2-40B4-BE49-F238E27FC236}">
              <a16:creationId xmlns:a16="http://schemas.microsoft.com/office/drawing/2014/main" id="{15708BB5-ABD1-46D5-888C-DA5558822034}"/>
            </a:ext>
          </a:extLst>
        </xdr:cNvPr>
        <xdr:cNvCxnSpPr/>
      </xdr:nvCxnSpPr>
      <xdr:spPr>
        <a:xfrm>
          <a:off x="14287500" y="131368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742" name="【消防施設】&#10;有形固定資産減価償却率平均値テキスト">
          <a:extLst>
            <a:ext uri="{FF2B5EF4-FFF2-40B4-BE49-F238E27FC236}">
              <a16:creationId xmlns:a16="http://schemas.microsoft.com/office/drawing/2014/main" id="{D35BA3D0-97ED-4C42-8ED6-53D48F50D7F9}"/>
            </a:ext>
          </a:extLst>
        </xdr:cNvPr>
        <xdr:cNvSpPr txBox="1"/>
      </xdr:nvSpPr>
      <xdr:spPr>
        <a:xfrm>
          <a:off x="14414500" y="13956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43" name="フローチャート: 判断 742">
          <a:extLst>
            <a:ext uri="{FF2B5EF4-FFF2-40B4-BE49-F238E27FC236}">
              <a16:creationId xmlns:a16="http://schemas.microsoft.com/office/drawing/2014/main" id="{732EBF42-82AE-4703-9809-CE5BA6E479A1}"/>
            </a:ext>
          </a:extLst>
        </xdr:cNvPr>
        <xdr:cNvSpPr/>
      </xdr:nvSpPr>
      <xdr:spPr>
        <a:xfrm>
          <a:off x="14325600" y="1397816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744" name="フローチャート: 判断 743">
          <a:extLst>
            <a:ext uri="{FF2B5EF4-FFF2-40B4-BE49-F238E27FC236}">
              <a16:creationId xmlns:a16="http://schemas.microsoft.com/office/drawing/2014/main" id="{A1B55417-CE7C-4E8E-83D7-D884282FC34C}"/>
            </a:ext>
          </a:extLst>
        </xdr:cNvPr>
        <xdr:cNvSpPr/>
      </xdr:nvSpPr>
      <xdr:spPr>
        <a:xfrm>
          <a:off x="13578840" y="140140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745" name="フローチャート: 判断 744">
          <a:extLst>
            <a:ext uri="{FF2B5EF4-FFF2-40B4-BE49-F238E27FC236}">
              <a16:creationId xmlns:a16="http://schemas.microsoft.com/office/drawing/2014/main" id="{493385EC-AF7F-4128-98A7-170829F81050}"/>
            </a:ext>
          </a:extLst>
        </xdr:cNvPr>
        <xdr:cNvSpPr/>
      </xdr:nvSpPr>
      <xdr:spPr>
        <a:xfrm>
          <a:off x="12804140" y="139977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746" name="フローチャート: 判断 745">
          <a:extLst>
            <a:ext uri="{FF2B5EF4-FFF2-40B4-BE49-F238E27FC236}">
              <a16:creationId xmlns:a16="http://schemas.microsoft.com/office/drawing/2014/main" id="{415EFD35-4F8C-4E60-B138-7FAB5ED52074}"/>
            </a:ext>
          </a:extLst>
        </xdr:cNvPr>
        <xdr:cNvSpPr/>
      </xdr:nvSpPr>
      <xdr:spPr>
        <a:xfrm>
          <a:off x="12029440" y="139781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747" name="フローチャート: 判断 746">
          <a:extLst>
            <a:ext uri="{FF2B5EF4-FFF2-40B4-BE49-F238E27FC236}">
              <a16:creationId xmlns:a16="http://schemas.microsoft.com/office/drawing/2014/main" id="{BAA0946F-06CE-4060-9B8F-389CB3CF4972}"/>
            </a:ext>
          </a:extLst>
        </xdr:cNvPr>
        <xdr:cNvSpPr/>
      </xdr:nvSpPr>
      <xdr:spPr>
        <a:xfrm>
          <a:off x="11231880" y="1397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A7C77DE3-CEB7-4300-9DDF-3DC3986C2955}"/>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5B7EE9A2-7C53-4B75-BD2C-FCF1FE825756}"/>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7E13AE19-69D8-408A-A343-E5193A7AD9AF}"/>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346B7A0F-AD5D-462D-AA33-A4A8F638B589}"/>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46A77542-2C8A-4D41-B410-29A8947228F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10161</xdr:rowOff>
    </xdr:from>
    <xdr:to>
      <xdr:col>85</xdr:col>
      <xdr:colOff>177800</xdr:colOff>
      <xdr:row>78</xdr:row>
      <xdr:rowOff>111761</xdr:rowOff>
    </xdr:to>
    <xdr:sp macro="" textlink="">
      <xdr:nvSpPr>
        <xdr:cNvPr id="753" name="楕円 752">
          <a:extLst>
            <a:ext uri="{FF2B5EF4-FFF2-40B4-BE49-F238E27FC236}">
              <a16:creationId xmlns:a16="http://schemas.microsoft.com/office/drawing/2014/main" id="{0BB65C86-D001-4707-A981-67BD0E63DB79}"/>
            </a:ext>
          </a:extLst>
        </xdr:cNvPr>
        <xdr:cNvSpPr/>
      </xdr:nvSpPr>
      <xdr:spPr>
        <a:xfrm>
          <a:off x="14325600" y="1308608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134638</xdr:rowOff>
    </xdr:from>
    <xdr:ext cx="340478" cy="259045"/>
    <xdr:sp macro="" textlink="">
      <xdr:nvSpPr>
        <xdr:cNvPr id="754" name="【消防施設】&#10;有形固定資産減価償却率該当値テキスト">
          <a:extLst>
            <a:ext uri="{FF2B5EF4-FFF2-40B4-BE49-F238E27FC236}">
              <a16:creationId xmlns:a16="http://schemas.microsoft.com/office/drawing/2014/main" id="{AD214A57-43EA-4AF1-BF4F-67FC704263D7}"/>
            </a:ext>
          </a:extLst>
        </xdr:cNvPr>
        <xdr:cNvSpPr txBox="1"/>
      </xdr:nvSpPr>
      <xdr:spPr>
        <a:xfrm>
          <a:off x="14414500" y="130429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122827</xdr:rowOff>
    </xdr:from>
    <xdr:to>
      <xdr:col>81</xdr:col>
      <xdr:colOff>101600</xdr:colOff>
      <xdr:row>78</xdr:row>
      <xdr:rowOff>52977</xdr:rowOff>
    </xdr:to>
    <xdr:sp macro="" textlink="">
      <xdr:nvSpPr>
        <xdr:cNvPr id="755" name="楕円 754">
          <a:extLst>
            <a:ext uri="{FF2B5EF4-FFF2-40B4-BE49-F238E27FC236}">
              <a16:creationId xmlns:a16="http://schemas.microsoft.com/office/drawing/2014/main" id="{548FF478-BE3A-4749-8E9D-D25F99C6C743}"/>
            </a:ext>
          </a:extLst>
        </xdr:cNvPr>
        <xdr:cNvSpPr/>
      </xdr:nvSpPr>
      <xdr:spPr>
        <a:xfrm>
          <a:off x="13578840" y="130311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2177</xdr:rowOff>
    </xdr:from>
    <xdr:to>
      <xdr:col>85</xdr:col>
      <xdr:colOff>127000</xdr:colOff>
      <xdr:row>78</xdr:row>
      <xdr:rowOff>60961</xdr:rowOff>
    </xdr:to>
    <xdr:cxnSp macro="">
      <xdr:nvCxnSpPr>
        <xdr:cNvPr id="756" name="直線コネクタ 755">
          <a:extLst>
            <a:ext uri="{FF2B5EF4-FFF2-40B4-BE49-F238E27FC236}">
              <a16:creationId xmlns:a16="http://schemas.microsoft.com/office/drawing/2014/main" id="{07E2F06A-0389-4A93-92B5-2231449AD37F}"/>
            </a:ext>
          </a:extLst>
        </xdr:cNvPr>
        <xdr:cNvCxnSpPr/>
      </xdr:nvCxnSpPr>
      <xdr:spPr>
        <a:xfrm>
          <a:off x="13629640" y="13078097"/>
          <a:ext cx="74676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75474</xdr:rowOff>
    </xdr:from>
    <xdr:to>
      <xdr:col>76</xdr:col>
      <xdr:colOff>165100</xdr:colOff>
      <xdr:row>83</xdr:row>
      <xdr:rowOff>5624</xdr:rowOff>
    </xdr:to>
    <xdr:sp macro="" textlink="">
      <xdr:nvSpPr>
        <xdr:cNvPr id="757" name="楕円 756">
          <a:extLst>
            <a:ext uri="{FF2B5EF4-FFF2-40B4-BE49-F238E27FC236}">
              <a16:creationId xmlns:a16="http://schemas.microsoft.com/office/drawing/2014/main" id="{CB3AEADC-87F4-423E-9AD2-C9FC7C4AE3CD}"/>
            </a:ext>
          </a:extLst>
        </xdr:cNvPr>
        <xdr:cNvSpPr/>
      </xdr:nvSpPr>
      <xdr:spPr>
        <a:xfrm>
          <a:off x="12804140" y="138219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2177</xdr:rowOff>
    </xdr:from>
    <xdr:to>
      <xdr:col>81</xdr:col>
      <xdr:colOff>50800</xdr:colOff>
      <xdr:row>82</xdr:row>
      <xdr:rowOff>126274</xdr:rowOff>
    </xdr:to>
    <xdr:cxnSp macro="">
      <xdr:nvCxnSpPr>
        <xdr:cNvPr id="758" name="直線コネクタ 757">
          <a:extLst>
            <a:ext uri="{FF2B5EF4-FFF2-40B4-BE49-F238E27FC236}">
              <a16:creationId xmlns:a16="http://schemas.microsoft.com/office/drawing/2014/main" id="{E7566054-25C9-4E3E-A472-29AF9E98ABD7}"/>
            </a:ext>
          </a:extLst>
        </xdr:cNvPr>
        <xdr:cNvCxnSpPr/>
      </xdr:nvCxnSpPr>
      <xdr:spPr>
        <a:xfrm flipV="1">
          <a:off x="12854940" y="13078097"/>
          <a:ext cx="774700" cy="79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41184</xdr:rowOff>
    </xdr:from>
    <xdr:to>
      <xdr:col>72</xdr:col>
      <xdr:colOff>38100</xdr:colOff>
      <xdr:row>82</xdr:row>
      <xdr:rowOff>142784</xdr:rowOff>
    </xdr:to>
    <xdr:sp macro="" textlink="">
      <xdr:nvSpPr>
        <xdr:cNvPr id="759" name="楕円 758">
          <a:extLst>
            <a:ext uri="{FF2B5EF4-FFF2-40B4-BE49-F238E27FC236}">
              <a16:creationId xmlns:a16="http://schemas.microsoft.com/office/drawing/2014/main" id="{CD8D9B9E-4144-483F-94C9-ACB8F084FDE7}"/>
            </a:ext>
          </a:extLst>
        </xdr:cNvPr>
        <xdr:cNvSpPr/>
      </xdr:nvSpPr>
      <xdr:spPr>
        <a:xfrm>
          <a:off x="12029440" y="137876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91984</xdr:rowOff>
    </xdr:from>
    <xdr:to>
      <xdr:col>76</xdr:col>
      <xdr:colOff>114300</xdr:colOff>
      <xdr:row>82</xdr:row>
      <xdr:rowOff>126274</xdr:rowOff>
    </xdr:to>
    <xdr:cxnSp macro="">
      <xdr:nvCxnSpPr>
        <xdr:cNvPr id="760" name="直線コネクタ 759">
          <a:extLst>
            <a:ext uri="{FF2B5EF4-FFF2-40B4-BE49-F238E27FC236}">
              <a16:creationId xmlns:a16="http://schemas.microsoft.com/office/drawing/2014/main" id="{AEC88FA3-2BBA-4E67-8FBB-02EAA32C1491}"/>
            </a:ext>
          </a:extLst>
        </xdr:cNvPr>
        <xdr:cNvCxnSpPr/>
      </xdr:nvCxnSpPr>
      <xdr:spPr>
        <a:xfrm>
          <a:off x="12072620" y="13838464"/>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8527</xdr:rowOff>
    </xdr:from>
    <xdr:to>
      <xdr:col>67</xdr:col>
      <xdr:colOff>101600</xdr:colOff>
      <xdr:row>82</xdr:row>
      <xdr:rowOff>110127</xdr:rowOff>
    </xdr:to>
    <xdr:sp macro="" textlink="">
      <xdr:nvSpPr>
        <xdr:cNvPr id="761" name="楕円 760">
          <a:extLst>
            <a:ext uri="{FF2B5EF4-FFF2-40B4-BE49-F238E27FC236}">
              <a16:creationId xmlns:a16="http://schemas.microsoft.com/office/drawing/2014/main" id="{B20223DA-D9AB-4A76-9A6D-673C313E5338}"/>
            </a:ext>
          </a:extLst>
        </xdr:cNvPr>
        <xdr:cNvSpPr/>
      </xdr:nvSpPr>
      <xdr:spPr>
        <a:xfrm>
          <a:off x="11231880" y="1375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59327</xdr:rowOff>
    </xdr:from>
    <xdr:to>
      <xdr:col>71</xdr:col>
      <xdr:colOff>177800</xdr:colOff>
      <xdr:row>82</xdr:row>
      <xdr:rowOff>91984</xdr:rowOff>
    </xdr:to>
    <xdr:cxnSp macro="">
      <xdr:nvCxnSpPr>
        <xdr:cNvPr id="762" name="直線コネクタ 761">
          <a:extLst>
            <a:ext uri="{FF2B5EF4-FFF2-40B4-BE49-F238E27FC236}">
              <a16:creationId xmlns:a16="http://schemas.microsoft.com/office/drawing/2014/main" id="{4FF6E6CA-FC70-499A-B37B-13966528991D}"/>
            </a:ext>
          </a:extLst>
        </xdr:cNvPr>
        <xdr:cNvCxnSpPr/>
      </xdr:nvCxnSpPr>
      <xdr:spPr>
        <a:xfrm>
          <a:off x="11282680" y="13805807"/>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21245</xdr:rowOff>
    </xdr:from>
    <xdr:ext cx="405111" cy="259045"/>
    <xdr:sp macro="" textlink="">
      <xdr:nvSpPr>
        <xdr:cNvPr id="763" name="n_1aveValue【消防施設】&#10;有形固定資産減価償却率">
          <a:extLst>
            <a:ext uri="{FF2B5EF4-FFF2-40B4-BE49-F238E27FC236}">
              <a16:creationId xmlns:a16="http://schemas.microsoft.com/office/drawing/2014/main" id="{15A45A43-87AD-4083-84A6-9B9BA7263A37}"/>
            </a:ext>
          </a:extLst>
        </xdr:cNvPr>
        <xdr:cNvSpPr txBox="1"/>
      </xdr:nvSpPr>
      <xdr:spPr>
        <a:xfrm>
          <a:off x="13437244" y="14103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4915</xdr:rowOff>
    </xdr:from>
    <xdr:ext cx="405111" cy="259045"/>
    <xdr:sp macro="" textlink="">
      <xdr:nvSpPr>
        <xdr:cNvPr id="764" name="n_2aveValue【消防施設】&#10;有形固定資産減価償却率">
          <a:extLst>
            <a:ext uri="{FF2B5EF4-FFF2-40B4-BE49-F238E27FC236}">
              <a16:creationId xmlns:a16="http://schemas.microsoft.com/office/drawing/2014/main" id="{40160D64-DC9A-4B75-A310-CEF2E36D2B45}"/>
            </a:ext>
          </a:extLst>
        </xdr:cNvPr>
        <xdr:cNvSpPr txBox="1"/>
      </xdr:nvSpPr>
      <xdr:spPr>
        <a:xfrm>
          <a:off x="12675244" y="14086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156771</xdr:rowOff>
    </xdr:from>
    <xdr:ext cx="405111" cy="259045"/>
    <xdr:sp macro="" textlink="">
      <xdr:nvSpPr>
        <xdr:cNvPr id="765" name="n_3aveValue【消防施設】&#10;有形固定資産減価償却率">
          <a:extLst>
            <a:ext uri="{FF2B5EF4-FFF2-40B4-BE49-F238E27FC236}">
              <a16:creationId xmlns:a16="http://schemas.microsoft.com/office/drawing/2014/main" id="{3ED9366A-596C-45E4-9C98-C7D6B87A238A}"/>
            </a:ext>
          </a:extLst>
        </xdr:cNvPr>
        <xdr:cNvSpPr txBox="1"/>
      </xdr:nvSpPr>
      <xdr:spPr>
        <a:xfrm>
          <a:off x="11900544" y="1407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150240</xdr:rowOff>
    </xdr:from>
    <xdr:ext cx="405111" cy="259045"/>
    <xdr:sp macro="" textlink="">
      <xdr:nvSpPr>
        <xdr:cNvPr id="766" name="n_4aveValue【消防施設】&#10;有形固定資産減価償却率">
          <a:extLst>
            <a:ext uri="{FF2B5EF4-FFF2-40B4-BE49-F238E27FC236}">
              <a16:creationId xmlns:a16="http://schemas.microsoft.com/office/drawing/2014/main" id="{06042DFF-7F85-49FE-8751-FD9B1C248F9F}"/>
            </a:ext>
          </a:extLst>
        </xdr:cNvPr>
        <xdr:cNvSpPr txBox="1"/>
      </xdr:nvSpPr>
      <xdr:spPr>
        <a:xfrm>
          <a:off x="11102984" y="14064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69504</xdr:rowOff>
    </xdr:from>
    <xdr:ext cx="340478" cy="259045"/>
    <xdr:sp macro="" textlink="">
      <xdr:nvSpPr>
        <xdr:cNvPr id="767" name="n_1mainValue【消防施設】&#10;有形固定資産減価償却率">
          <a:extLst>
            <a:ext uri="{FF2B5EF4-FFF2-40B4-BE49-F238E27FC236}">
              <a16:creationId xmlns:a16="http://schemas.microsoft.com/office/drawing/2014/main" id="{E70DD0D0-6A44-46E9-9CFE-3EFEED1B33CF}"/>
            </a:ext>
          </a:extLst>
        </xdr:cNvPr>
        <xdr:cNvSpPr txBox="1"/>
      </xdr:nvSpPr>
      <xdr:spPr>
        <a:xfrm>
          <a:off x="13469561" y="128101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22151</xdr:rowOff>
    </xdr:from>
    <xdr:ext cx="405111" cy="259045"/>
    <xdr:sp macro="" textlink="">
      <xdr:nvSpPr>
        <xdr:cNvPr id="768" name="n_2mainValue【消防施設】&#10;有形固定資産減価償却率">
          <a:extLst>
            <a:ext uri="{FF2B5EF4-FFF2-40B4-BE49-F238E27FC236}">
              <a16:creationId xmlns:a16="http://schemas.microsoft.com/office/drawing/2014/main" id="{73838E13-B2B9-408F-8C81-B1D37110CB27}"/>
            </a:ext>
          </a:extLst>
        </xdr:cNvPr>
        <xdr:cNvSpPr txBox="1"/>
      </xdr:nvSpPr>
      <xdr:spPr>
        <a:xfrm>
          <a:off x="12675244" y="1360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159311</xdr:rowOff>
    </xdr:from>
    <xdr:ext cx="405111" cy="259045"/>
    <xdr:sp macro="" textlink="">
      <xdr:nvSpPr>
        <xdr:cNvPr id="769" name="n_3mainValue【消防施設】&#10;有形固定資産減価償却率">
          <a:extLst>
            <a:ext uri="{FF2B5EF4-FFF2-40B4-BE49-F238E27FC236}">
              <a16:creationId xmlns:a16="http://schemas.microsoft.com/office/drawing/2014/main" id="{D2A9336C-769E-4C56-A882-07867A4583C5}"/>
            </a:ext>
          </a:extLst>
        </xdr:cNvPr>
        <xdr:cNvSpPr txBox="1"/>
      </xdr:nvSpPr>
      <xdr:spPr>
        <a:xfrm>
          <a:off x="11900544" y="1357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126654</xdr:rowOff>
    </xdr:from>
    <xdr:ext cx="405111" cy="259045"/>
    <xdr:sp macro="" textlink="">
      <xdr:nvSpPr>
        <xdr:cNvPr id="770" name="n_4mainValue【消防施設】&#10;有形固定資産減価償却率">
          <a:extLst>
            <a:ext uri="{FF2B5EF4-FFF2-40B4-BE49-F238E27FC236}">
              <a16:creationId xmlns:a16="http://schemas.microsoft.com/office/drawing/2014/main" id="{41D29F8C-1742-411C-B036-F45AD877F0FB}"/>
            </a:ext>
          </a:extLst>
        </xdr:cNvPr>
        <xdr:cNvSpPr txBox="1"/>
      </xdr:nvSpPr>
      <xdr:spPr>
        <a:xfrm>
          <a:off x="11102984" y="13537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1" name="正方形/長方形 770">
          <a:extLst>
            <a:ext uri="{FF2B5EF4-FFF2-40B4-BE49-F238E27FC236}">
              <a16:creationId xmlns:a16="http://schemas.microsoft.com/office/drawing/2014/main" id="{6BAA79CF-1D61-419F-8F99-722652AA54F1}"/>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2" name="正方形/長方形 771">
          <a:extLst>
            <a:ext uri="{FF2B5EF4-FFF2-40B4-BE49-F238E27FC236}">
              <a16:creationId xmlns:a16="http://schemas.microsoft.com/office/drawing/2014/main" id="{A2C27F6A-C7BF-4BFD-8D05-C80A08276E49}"/>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3" name="正方形/長方形 772">
          <a:extLst>
            <a:ext uri="{FF2B5EF4-FFF2-40B4-BE49-F238E27FC236}">
              <a16:creationId xmlns:a16="http://schemas.microsoft.com/office/drawing/2014/main" id="{DC015A33-1E63-4235-9531-602FF8956F59}"/>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4" name="正方形/長方形 773">
          <a:extLst>
            <a:ext uri="{FF2B5EF4-FFF2-40B4-BE49-F238E27FC236}">
              <a16:creationId xmlns:a16="http://schemas.microsoft.com/office/drawing/2014/main" id="{7A62196F-DC3A-45D2-A41A-D467134DD111}"/>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5" name="正方形/長方形 774">
          <a:extLst>
            <a:ext uri="{FF2B5EF4-FFF2-40B4-BE49-F238E27FC236}">
              <a16:creationId xmlns:a16="http://schemas.microsoft.com/office/drawing/2014/main" id="{B2C52204-E2AA-431D-A04A-FFACC97B0BAB}"/>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6" name="正方形/長方形 775">
          <a:extLst>
            <a:ext uri="{FF2B5EF4-FFF2-40B4-BE49-F238E27FC236}">
              <a16:creationId xmlns:a16="http://schemas.microsoft.com/office/drawing/2014/main" id="{95B74BD4-F88A-438F-ADE2-7B1779117249}"/>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7" name="正方形/長方形 776">
          <a:extLst>
            <a:ext uri="{FF2B5EF4-FFF2-40B4-BE49-F238E27FC236}">
              <a16:creationId xmlns:a16="http://schemas.microsoft.com/office/drawing/2014/main" id="{879C4205-1817-4147-B5E3-86AABEC83915}"/>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8" name="正方形/長方形 777">
          <a:extLst>
            <a:ext uri="{FF2B5EF4-FFF2-40B4-BE49-F238E27FC236}">
              <a16:creationId xmlns:a16="http://schemas.microsoft.com/office/drawing/2014/main" id="{5FDB5DB1-AEBB-46FA-9B64-8F7C591B3927}"/>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9" name="テキスト ボックス 778">
          <a:extLst>
            <a:ext uri="{FF2B5EF4-FFF2-40B4-BE49-F238E27FC236}">
              <a16:creationId xmlns:a16="http://schemas.microsoft.com/office/drawing/2014/main" id="{24AA6783-D180-4E8B-B276-C81C27D66BC9}"/>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0" name="直線コネクタ 779">
          <a:extLst>
            <a:ext uri="{FF2B5EF4-FFF2-40B4-BE49-F238E27FC236}">
              <a16:creationId xmlns:a16="http://schemas.microsoft.com/office/drawing/2014/main" id="{A34C485E-0A2C-4886-A2B6-E0192104668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1" name="直線コネクタ 780">
          <a:extLst>
            <a:ext uri="{FF2B5EF4-FFF2-40B4-BE49-F238E27FC236}">
              <a16:creationId xmlns:a16="http://schemas.microsoft.com/office/drawing/2014/main" id="{92BBCBA9-6A69-484B-9E1A-980909C66FD2}"/>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2" name="テキスト ボックス 781">
          <a:extLst>
            <a:ext uri="{FF2B5EF4-FFF2-40B4-BE49-F238E27FC236}">
              <a16:creationId xmlns:a16="http://schemas.microsoft.com/office/drawing/2014/main" id="{2AB386D6-5A04-4E79-AC9F-22A8FA07BCA0}"/>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3" name="直線コネクタ 782">
          <a:extLst>
            <a:ext uri="{FF2B5EF4-FFF2-40B4-BE49-F238E27FC236}">
              <a16:creationId xmlns:a16="http://schemas.microsoft.com/office/drawing/2014/main" id="{4D50486F-F798-4BE5-92F7-DB6C21972D62}"/>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4" name="テキスト ボックス 783">
          <a:extLst>
            <a:ext uri="{FF2B5EF4-FFF2-40B4-BE49-F238E27FC236}">
              <a16:creationId xmlns:a16="http://schemas.microsoft.com/office/drawing/2014/main" id="{9E7A46BB-6984-4C74-BF73-A545803926F9}"/>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5" name="直線コネクタ 784">
          <a:extLst>
            <a:ext uri="{FF2B5EF4-FFF2-40B4-BE49-F238E27FC236}">
              <a16:creationId xmlns:a16="http://schemas.microsoft.com/office/drawing/2014/main" id="{5D06B3FE-3398-4221-BAFD-E4327DC7717E}"/>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6" name="テキスト ボックス 785">
          <a:extLst>
            <a:ext uri="{FF2B5EF4-FFF2-40B4-BE49-F238E27FC236}">
              <a16:creationId xmlns:a16="http://schemas.microsoft.com/office/drawing/2014/main" id="{E81B18E8-1FA4-4233-9290-ECB23AF95595}"/>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7" name="直線コネクタ 786">
          <a:extLst>
            <a:ext uri="{FF2B5EF4-FFF2-40B4-BE49-F238E27FC236}">
              <a16:creationId xmlns:a16="http://schemas.microsoft.com/office/drawing/2014/main" id="{410D2E86-C316-46CD-BC54-DEC1E6D04895}"/>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8" name="テキスト ボックス 787">
          <a:extLst>
            <a:ext uri="{FF2B5EF4-FFF2-40B4-BE49-F238E27FC236}">
              <a16:creationId xmlns:a16="http://schemas.microsoft.com/office/drawing/2014/main" id="{7CC2F30E-DEA3-420E-BFE0-49554CC3CE0F}"/>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9" name="直線コネクタ 788">
          <a:extLst>
            <a:ext uri="{FF2B5EF4-FFF2-40B4-BE49-F238E27FC236}">
              <a16:creationId xmlns:a16="http://schemas.microsoft.com/office/drawing/2014/main" id="{089153F7-CA83-43DF-8003-BA01C2827B02}"/>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0" name="テキスト ボックス 789">
          <a:extLst>
            <a:ext uri="{FF2B5EF4-FFF2-40B4-BE49-F238E27FC236}">
              <a16:creationId xmlns:a16="http://schemas.microsoft.com/office/drawing/2014/main" id="{8070B77C-8E38-4480-9977-34C051C39432}"/>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1" name="【消防施設】&#10;一人当たり面積グラフ枠">
          <a:extLst>
            <a:ext uri="{FF2B5EF4-FFF2-40B4-BE49-F238E27FC236}">
              <a16:creationId xmlns:a16="http://schemas.microsoft.com/office/drawing/2014/main" id="{6A9D0F59-879F-45EC-9858-B6B5746E6243}"/>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92" name="直線コネクタ 791">
          <a:extLst>
            <a:ext uri="{FF2B5EF4-FFF2-40B4-BE49-F238E27FC236}">
              <a16:creationId xmlns:a16="http://schemas.microsoft.com/office/drawing/2014/main" id="{B1560A84-2302-4FC2-B487-0DF8097FD1C0}"/>
            </a:ext>
          </a:extLst>
        </xdr:cNvPr>
        <xdr:cNvCxnSpPr/>
      </xdr:nvCxnSpPr>
      <xdr:spPr>
        <a:xfrm flipV="1">
          <a:off x="19509104" y="13205459"/>
          <a:ext cx="0" cy="1235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3" name="【消防施設】&#10;一人当たり面積最小値テキスト">
          <a:extLst>
            <a:ext uri="{FF2B5EF4-FFF2-40B4-BE49-F238E27FC236}">
              <a16:creationId xmlns:a16="http://schemas.microsoft.com/office/drawing/2014/main" id="{212AB19B-8BC7-4776-A25C-D0470628FB8A}"/>
            </a:ext>
          </a:extLst>
        </xdr:cNvPr>
        <xdr:cNvSpPr txBox="1"/>
      </xdr:nvSpPr>
      <xdr:spPr>
        <a:xfrm>
          <a:off x="19547840" y="144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4" name="直線コネクタ 793">
          <a:extLst>
            <a:ext uri="{FF2B5EF4-FFF2-40B4-BE49-F238E27FC236}">
              <a16:creationId xmlns:a16="http://schemas.microsoft.com/office/drawing/2014/main" id="{7AD0E171-4862-4E95-A914-B6715174852D}"/>
            </a:ext>
          </a:extLst>
        </xdr:cNvPr>
        <xdr:cNvCxnSpPr/>
      </xdr:nvCxnSpPr>
      <xdr:spPr>
        <a:xfrm>
          <a:off x="19443700" y="14441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95" name="【消防施設】&#10;一人当たり面積最大値テキスト">
          <a:extLst>
            <a:ext uri="{FF2B5EF4-FFF2-40B4-BE49-F238E27FC236}">
              <a16:creationId xmlns:a16="http://schemas.microsoft.com/office/drawing/2014/main" id="{8FDC3830-6095-47B2-8E0E-9A4D23A5EC2D}"/>
            </a:ext>
          </a:extLst>
        </xdr:cNvPr>
        <xdr:cNvSpPr txBox="1"/>
      </xdr:nvSpPr>
      <xdr:spPr>
        <a:xfrm>
          <a:off x="19547840" y="1298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96" name="直線コネクタ 795">
          <a:extLst>
            <a:ext uri="{FF2B5EF4-FFF2-40B4-BE49-F238E27FC236}">
              <a16:creationId xmlns:a16="http://schemas.microsoft.com/office/drawing/2014/main" id="{5C17D277-B7D9-4781-BB30-8BD848FEEEA7}"/>
            </a:ext>
          </a:extLst>
        </xdr:cNvPr>
        <xdr:cNvCxnSpPr/>
      </xdr:nvCxnSpPr>
      <xdr:spPr>
        <a:xfrm>
          <a:off x="19443700" y="13205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797" name="【消防施設】&#10;一人当たり面積平均値テキスト">
          <a:extLst>
            <a:ext uri="{FF2B5EF4-FFF2-40B4-BE49-F238E27FC236}">
              <a16:creationId xmlns:a16="http://schemas.microsoft.com/office/drawing/2014/main" id="{4367897D-98C1-41F2-B68D-1A7250391394}"/>
            </a:ext>
          </a:extLst>
        </xdr:cNvPr>
        <xdr:cNvSpPr txBox="1"/>
      </xdr:nvSpPr>
      <xdr:spPr>
        <a:xfrm>
          <a:off x="19547840" y="1409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98" name="フローチャート: 判断 797">
          <a:extLst>
            <a:ext uri="{FF2B5EF4-FFF2-40B4-BE49-F238E27FC236}">
              <a16:creationId xmlns:a16="http://schemas.microsoft.com/office/drawing/2014/main" id="{7BFEFAD3-89E9-4CC2-B243-54A4D6DBE669}"/>
            </a:ext>
          </a:extLst>
        </xdr:cNvPr>
        <xdr:cNvSpPr/>
      </xdr:nvSpPr>
      <xdr:spPr>
        <a:xfrm>
          <a:off x="1945894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799" name="フローチャート: 判断 798">
          <a:extLst>
            <a:ext uri="{FF2B5EF4-FFF2-40B4-BE49-F238E27FC236}">
              <a16:creationId xmlns:a16="http://schemas.microsoft.com/office/drawing/2014/main" id="{8ECD69C2-E82E-4B98-B997-8A7B877BE534}"/>
            </a:ext>
          </a:extLst>
        </xdr:cNvPr>
        <xdr:cNvSpPr/>
      </xdr:nvSpPr>
      <xdr:spPr>
        <a:xfrm>
          <a:off x="18735040" y="141239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800" name="フローチャート: 判断 799">
          <a:extLst>
            <a:ext uri="{FF2B5EF4-FFF2-40B4-BE49-F238E27FC236}">
              <a16:creationId xmlns:a16="http://schemas.microsoft.com/office/drawing/2014/main" id="{78BAF185-FA7B-4A5D-9320-2F275CCF8EAE}"/>
            </a:ext>
          </a:extLst>
        </xdr:cNvPr>
        <xdr:cNvSpPr/>
      </xdr:nvSpPr>
      <xdr:spPr>
        <a:xfrm>
          <a:off x="1793748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801" name="フローチャート: 判断 800">
          <a:extLst>
            <a:ext uri="{FF2B5EF4-FFF2-40B4-BE49-F238E27FC236}">
              <a16:creationId xmlns:a16="http://schemas.microsoft.com/office/drawing/2014/main" id="{30216530-780E-429D-8317-87A0E042029C}"/>
            </a:ext>
          </a:extLst>
        </xdr:cNvPr>
        <xdr:cNvSpPr/>
      </xdr:nvSpPr>
      <xdr:spPr>
        <a:xfrm>
          <a:off x="17162780" y="1412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802" name="フローチャート: 判断 801">
          <a:extLst>
            <a:ext uri="{FF2B5EF4-FFF2-40B4-BE49-F238E27FC236}">
              <a16:creationId xmlns:a16="http://schemas.microsoft.com/office/drawing/2014/main" id="{E73DF91A-6393-4DD1-8916-393AD31AC233}"/>
            </a:ext>
          </a:extLst>
        </xdr:cNvPr>
        <xdr:cNvSpPr/>
      </xdr:nvSpPr>
      <xdr:spPr>
        <a:xfrm>
          <a:off x="16388080" y="141467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3" name="テキスト ボックス 802">
          <a:extLst>
            <a:ext uri="{FF2B5EF4-FFF2-40B4-BE49-F238E27FC236}">
              <a16:creationId xmlns:a16="http://schemas.microsoft.com/office/drawing/2014/main" id="{9A7BA8F1-4E42-45AB-8B08-4D30C9C60F26}"/>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570DB7B9-DB12-429B-8BD8-27E34586A99B}"/>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C5C048FE-0B23-4831-93FC-EC860CAA762B}"/>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E46202D7-8362-4520-90D8-5A94BFA4C291}"/>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375F4704-F211-4E1D-A4D4-0BD8C89D55BD}"/>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808" name="楕円 807">
          <a:extLst>
            <a:ext uri="{FF2B5EF4-FFF2-40B4-BE49-F238E27FC236}">
              <a16:creationId xmlns:a16="http://schemas.microsoft.com/office/drawing/2014/main" id="{BBE2C172-C2D6-4A5D-AAEE-E65F2E68E5DF}"/>
            </a:ext>
          </a:extLst>
        </xdr:cNvPr>
        <xdr:cNvSpPr/>
      </xdr:nvSpPr>
      <xdr:spPr>
        <a:xfrm>
          <a:off x="19458940" y="14072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10177</xdr:rowOff>
    </xdr:from>
    <xdr:ext cx="469744" cy="259045"/>
    <xdr:sp macro="" textlink="">
      <xdr:nvSpPr>
        <xdr:cNvPr id="809" name="【消防施設】&#10;一人当たり面積該当値テキスト">
          <a:extLst>
            <a:ext uri="{FF2B5EF4-FFF2-40B4-BE49-F238E27FC236}">
              <a16:creationId xmlns:a16="http://schemas.microsoft.com/office/drawing/2014/main" id="{C052F0D3-1F2F-40EC-8DBD-07BB6736FA4B}"/>
            </a:ext>
          </a:extLst>
        </xdr:cNvPr>
        <xdr:cNvSpPr txBox="1"/>
      </xdr:nvSpPr>
      <xdr:spPr>
        <a:xfrm>
          <a:off x="19547840" y="139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163322</xdr:rowOff>
    </xdr:from>
    <xdr:to>
      <xdr:col>112</xdr:col>
      <xdr:colOff>38100</xdr:colOff>
      <xdr:row>84</xdr:row>
      <xdr:rowOff>93472</xdr:rowOff>
    </xdr:to>
    <xdr:sp macro="" textlink="">
      <xdr:nvSpPr>
        <xdr:cNvPr id="810" name="楕円 809">
          <a:extLst>
            <a:ext uri="{FF2B5EF4-FFF2-40B4-BE49-F238E27FC236}">
              <a16:creationId xmlns:a16="http://schemas.microsoft.com/office/drawing/2014/main" id="{02CC59A5-DED6-4189-80D4-E1CA3293829F}"/>
            </a:ext>
          </a:extLst>
        </xdr:cNvPr>
        <xdr:cNvSpPr/>
      </xdr:nvSpPr>
      <xdr:spPr>
        <a:xfrm>
          <a:off x="18735040" y="140774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84</xdr:row>
      <xdr:rowOff>42672</xdr:rowOff>
    </xdr:to>
    <xdr:cxnSp macro="">
      <xdr:nvCxnSpPr>
        <xdr:cNvPr id="811" name="直線コネクタ 810">
          <a:extLst>
            <a:ext uri="{FF2B5EF4-FFF2-40B4-BE49-F238E27FC236}">
              <a16:creationId xmlns:a16="http://schemas.microsoft.com/office/drawing/2014/main" id="{40D842AB-22A5-4564-87FE-E3BCA22940E9}"/>
            </a:ext>
          </a:extLst>
        </xdr:cNvPr>
        <xdr:cNvCxnSpPr/>
      </xdr:nvCxnSpPr>
      <xdr:spPr>
        <a:xfrm flipV="1">
          <a:off x="18778220" y="14119860"/>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812" name="楕円 811">
          <a:extLst>
            <a:ext uri="{FF2B5EF4-FFF2-40B4-BE49-F238E27FC236}">
              <a16:creationId xmlns:a16="http://schemas.microsoft.com/office/drawing/2014/main" id="{4DBDB02D-FB18-48F1-8085-8BA38F263E25}"/>
            </a:ext>
          </a:extLst>
        </xdr:cNvPr>
        <xdr:cNvSpPr/>
      </xdr:nvSpPr>
      <xdr:spPr>
        <a:xfrm>
          <a:off x="17937480" y="14183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42672</xdr:rowOff>
    </xdr:from>
    <xdr:to>
      <xdr:col>111</xdr:col>
      <xdr:colOff>177800</xdr:colOff>
      <xdr:row>84</xdr:row>
      <xdr:rowOff>152400</xdr:rowOff>
    </xdr:to>
    <xdr:cxnSp macro="">
      <xdr:nvCxnSpPr>
        <xdr:cNvPr id="813" name="直線コネクタ 812">
          <a:extLst>
            <a:ext uri="{FF2B5EF4-FFF2-40B4-BE49-F238E27FC236}">
              <a16:creationId xmlns:a16="http://schemas.microsoft.com/office/drawing/2014/main" id="{84577EBE-1EC4-4E56-B7D2-5B357033D271}"/>
            </a:ext>
          </a:extLst>
        </xdr:cNvPr>
        <xdr:cNvCxnSpPr/>
      </xdr:nvCxnSpPr>
      <xdr:spPr>
        <a:xfrm flipV="1">
          <a:off x="17988280" y="14124432"/>
          <a:ext cx="78994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814" name="楕円 813">
          <a:extLst>
            <a:ext uri="{FF2B5EF4-FFF2-40B4-BE49-F238E27FC236}">
              <a16:creationId xmlns:a16="http://schemas.microsoft.com/office/drawing/2014/main" id="{42EFA6E3-388F-415E-8268-0EB4A21711ED}"/>
            </a:ext>
          </a:extLst>
        </xdr:cNvPr>
        <xdr:cNvSpPr/>
      </xdr:nvSpPr>
      <xdr:spPr>
        <a:xfrm>
          <a:off x="17162780" y="14183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815" name="直線コネクタ 814">
          <a:extLst>
            <a:ext uri="{FF2B5EF4-FFF2-40B4-BE49-F238E27FC236}">
              <a16:creationId xmlns:a16="http://schemas.microsoft.com/office/drawing/2014/main" id="{E08C1DEA-B48E-4DF6-8B89-9E13BF95A273}"/>
            </a:ext>
          </a:extLst>
        </xdr:cNvPr>
        <xdr:cNvCxnSpPr/>
      </xdr:nvCxnSpPr>
      <xdr:spPr>
        <a:xfrm>
          <a:off x="17213580" y="142341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816" name="楕円 815">
          <a:extLst>
            <a:ext uri="{FF2B5EF4-FFF2-40B4-BE49-F238E27FC236}">
              <a16:creationId xmlns:a16="http://schemas.microsoft.com/office/drawing/2014/main" id="{66279A60-C9B6-45CA-8F4F-0553F4D5494C}"/>
            </a:ext>
          </a:extLst>
        </xdr:cNvPr>
        <xdr:cNvSpPr/>
      </xdr:nvSpPr>
      <xdr:spPr>
        <a:xfrm>
          <a:off x="16388080" y="141833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84</xdr:row>
      <xdr:rowOff>152400</xdr:rowOff>
    </xdr:to>
    <xdr:cxnSp macro="">
      <xdr:nvCxnSpPr>
        <xdr:cNvPr id="817" name="直線コネクタ 816">
          <a:extLst>
            <a:ext uri="{FF2B5EF4-FFF2-40B4-BE49-F238E27FC236}">
              <a16:creationId xmlns:a16="http://schemas.microsoft.com/office/drawing/2014/main" id="{02197CA2-30F9-4D62-8AEC-3BF906C3B052}"/>
            </a:ext>
          </a:extLst>
        </xdr:cNvPr>
        <xdr:cNvCxnSpPr/>
      </xdr:nvCxnSpPr>
      <xdr:spPr>
        <a:xfrm>
          <a:off x="16431260" y="142341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134890</xdr:rowOff>
    </xdr:from>
    <xdr:ext cx="469744" cy="259045"/>
    <xdr:sp macro="" textlink="">
      <xdr:nvSpPr>
        <xdr:cNvPr id="818" name="n_1aveValue【消防施設】&#10;一人当たり面積">
          <a:extLst>
            <a:ext uri="{FF2B5EF4-FFF2-40B4-BE49-F238E27FC236}">
              <a16:creationId xmlns:a16="http://schemas.microsoft.com/office/drawing/2014/main" id="{DAAA84D2-A814-4798-8257-4F88C30A7595}"/>
            </a:ext>
          </a:extLst>
        </xdr:cNvPr>
        <xdr:cNvSpPr txBox="1"/>
      </xdr:nvSpPr>
      <xdr:spPr>
        <a:xfrm>
          <a:off x="18561127" y="14216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169435</xdr:rowOff>
    </xdr:from>
    <xdr:ext cx="469744" cy="259045"/>
    <xdr:sp macro="" textlink="">
      <xdr:nvSpPr>
        <xdr:cNvPr id="819" name="n_2aveValue【消防施設】&#10;一人当たり面積">
          <a:extLst>
            <a:ext uri="{FF2B5EF4-FFF2-40B4-BE49-F238E27FC236}">
              <a16:creationId xmlns:a16="http://schemas.microsoft.com/office/drawing/2014/main" id="{B914FD87-F524-42D5-95C3-906EFD11B060}"/>
            </a:ext>
          </a:extLst>
        </xdr:cNvPr>
        <xdr:cNvSpPr txBox="1"/>
      </xdr:nvSpPr>
      <xdr:spPr>
        <a:xfrm>
          <a:off x="17776267" y="1391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164864</xdr:rowOff>
    </xdr:from>
    <xdr:ext cx="469744" cy="259045"/>
    <xdr:sp macro="" textlink="">
      <xdr:nvSpPr>
        <xdr:cNvPr id="820" name="n_3aveValue【消防施設】&#10;一人当たり面積">
          <a:extLst>
            <a:ext uri="{FF2B5EF4-FFF2-40B4-BE49-F238E27FC236}">
              <a16:creationId xmlns:a16="http://schemas.microsoft.com/office/drawing/2014/main" id="{1B029A7C-D0A6-4E18-8982-141F017B425E}"/>
            </a:ext>
          </a:extLst>
        </xdr:cNvPr>
        <xdr:cNvSpPr txBox="1"/>
      </xdr:nvSpPr>
      <xdr:spPr>
        <a:xfrm>
          <a:off x="17001567" y="1391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11701</xdr:rowOff>
    </xdr:from>
    <xdr:ext cx="469744" cy="259045"/>
    <xdr:sp macro="" textlink="">
      <xdr:nvSpPr>
        <xdr:cNvPr id="821" name="n_4aveValue【消防施設】&#10;一人当たり面積">
          <a:extLst>
            <a:ext uri="{FF2B5EF4-FFF2-40B4-BE49-F238E27FC236}">
              <a16:creationId xmlns:a16="http://schemas.microsoft.com/office/drawing/2014/main" id="{5CD6AEC2-E9FF-478F-ADA2-0C2647636366}"/>
            </a:ext>
          </a:extLst>
        </xdr:cNvPr>
        <xdr:cNvSpPr txBox="1"/>
      </xdr:nvSpPr>
      <xdr:spPr>
        <a:xfrm>
          <a:off x="16226867" y="1392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109999</xdr:rowOff>
    </xdr:from>
    <xdr:ext cx="469744" cy="259045"/>
    <xdr:sp macro="" textlink="">
      <xdr:nvSpPr>
        <xdr:cNvPr id="822" name="n_1mainValue【消防施設】&#10;一人当たり面積">
          <a:extLst>
            <a:ext uri="{FF2B5EF4-FFF2-40B4-BE49-F238E27FC236}">
              <a16:creationId xmlns:a16="http://schemas.microsoft.com/office/drawing/2014/main" id="{E450630A-9539-45EF-909C-DA0973AA8A7A}"/>
            </a:ext>
          </a:extLst>
        </xdr:cNvPr>
        <xdr:cNvSpPr txBox="1"/>
      </xdr:nvSpPr>
      <xdr:spPr>
        <a:xfrm>
          <a:off x="18561127" y="1385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823" name="n_2mainValue【消防施設】&#10;一人当たり面積">
          <a:extLst>
            <a:ext uri="{FF2B5EF4-FFF2-40B4-BE49-F238E27FC236}">
              <a16:creationId xmlns:a16="http://schemas.microsoft.com/office/drawing/2014/main" id="{27A125AF-0301-42CF-9A5B-F74B1BF6A18F}"/>
            </a:ext>
          </a:extLst>
        </xdr:cNvPr>
        <xdr:cNvSpPr txBox="1"/>
      </xdr:nvSpPr>
      <xdr:spPr>
        <a:xfrm>
          <a:off x="1777626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824" name="n_3mainValue【消防施設】&#10;一人当たり面積">
          <a:extLst>
            <a:ext uri="{FF2B5EF4-FFF2-40B4-BE49-F238E27FC236}">
              <a16:creationId xmlns:a16="http://schemas.microsoft.com/office/drawing/2014/main" id="{908EA7E0-C82D-4490-AEDD-86DE5DD07177}"/>
            </a:ext>
          </a:extLst>
        </xdr:cNvPr>
        <xdr:cNvSpPr txBox="1"/>
      </xdr:nvSpPr>
      <xdr:spPr>
        <a:xfrm>
          <a:off x="1700156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825" name="n_4mainValue【消防施設】&#10;一人当たり面積">
          <a:extLst>
            <a:ext uri="{FF2B5EF4-FFF2-40B4-BE49-F238E27FC236}">
              <a16:creationId xmlns:a16="http://schemas.microsoft.com/office/drawing/2014/main" id="{14869DE2-4E3E-4662-ABB4-B5AC9134ABEC}"/>
            </a:ext>
          </a:extLst>
        </xdr:cNvPr>
        <xdr:cNvSpPr txBox="1"/>
      </xdr:nvSpPr>
      <xdr:spPr>
        <a:xfrm>
          <a:off x="1622686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6" name="正方形/長方形 825">
          <a:extLst>
            <a:ext uri="{FF2B5EF4-FFF2-40B4-BE49-F238E27FC236}">
              <a16:creationId xmlns:a16="http://schemas.microsoft.com/office/drawing/2014/main" id="{61F016FB-8BAD-4570-A531-ED71BD2C89FE}"/>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7" name="正方形/長方形 826">
          <a:extLst>
            <a:ext uri="{FF2B5EF4-FFF2-40B4-BE49-F238E27FC236}">
              <a16:creationId xmlns:a16="http://schemas.microsoft.com/office/drawing/2014/main" id="{632BB085-8679-4D0E-BA5F-D1AE1445C791}"/>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8" name="正方形/長方形 827">
          <a:extLst>
            <a:ext uri="{FF2B5EF4-FFF2-40B4-BE49-F238E27FC236}">
              <a16:creationId xmlns:a16="http://schemas.microsoft.com/office/drawing/2014/main" id="{B0524B17-EE35-4F91-8AF5-FBCF8542BC3B}"/>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9" name="正方形/長方形 828">
          <a:extLst>
            <a:ext uri="{FF2B5EF4-FFF2-40B4-BE49-F238E27FC236}">
              <a16:creationId xmlns:a16="http://schemas.microsoft.com/office/drawing/2014/main" id="{C213DEE9-0BB3-4406-B425-BA60D5A6AE11}"/>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0" name="正方形/長方形 829">
          <a:extLst>
            <a:ext uri="{FF2B5EF4-FFF2-40B4-BE49-F238E27FC236}">
              <a16:creationId xmlns:a16="http://schemas.microsoft.com/office/drawing/2014/main" id="{46B5F6F6-65EB-4CE1-BB9B-11B8505C10A7}"/>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1" name="正方形/長方形 830">
          <a:extLst>
            <a:ext uri="{FF2B5EF4-FFF2-40B4-BE49-F238E27FC236}">
              <a16:creationId xmlns:a16="http://schemas.microsoft.com/office/drawing/2014/main" id="{9F7F177A-DB5C-4329-853C-0BFAA3DF8368}"/>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2" name="正方形/長方形 831">
          <a:extLst>
            <a:ext uri="{FF2B5EF4-FFF2-40B4-BE49-F238E27FC236}">
              <a16:creationId xmlns:a16="http://schemas.microsoft.com/office/drawing/2014/main" id="{5B45C7A3-3B2E-493B-BED0-1129CACC422A}"/>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3" name="正方形/長方形 832">
          <a:extLst>
            <a:ext uri="{FF2B5EF4-FFF2-40B4-BE49-F238E27FC236}">
              <a16:creationId xmlns:a16="http://schemas.microsoft.com/office/drawing/2014/main" id="{B2225DED-BBE4-4110-92E9-96ACAACBCC58}"/>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4" name="テキスト ボックス 833">
          <a:extLst>
            <a:ext uri="{FF2B5EF4-FFF2-40B4-BE49-F238E27FC236}">
              <a16:creationId xmlns:a16="http://schemas.microsoft.com/office/drawing/2014/main" id="{63464914-7F44-4756-8DFC-9CCC833B7FA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5" name="直線コネクタ 834">
          <a:extLst>
            <a:ext uri="{FF2B5EF4-FFF2-40B4-BE49-F238E27FC236}">
              <a16:creationId xmlns:a16="http://schemas.microsoft.com/office/drawing/2014/main" id="{E9E029A7-7E5F-4E58-9500-CBBA0F963E1F}"/>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6" name="テキスト ボックス 835">
          <a:extLst>
            <a:ext uri="{FF2B5EF4-FFF2-40B4-BE49-F238E27FC236}">
              <a16:creationId xmlns:a16="http://schemas.microsoft.com/office/drawing/2014/main" id="{FD93C2DF-DDAE-473C-AF1B-63478220FB15}"/>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7" name="直線コネクタ 836">
          <a:extLst>
            <a:ext uri="{FF2B5EF4-FFF2-40B4-BE49-F238E27FC236}">
              <a16:creationId xmlns:a16="http://schemas.microsoft.com/office/drawing/2014/main" id="{1999F2F8-CCF4-4615-8B9E-E3F5A78BBA97}"/>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8" name="テキスト ボックス 837">
          <a:extLst>
            <a:ext uri="{FF2B5EF4-FFF2-40B4-BE49-F238E27FC236}">
              <a16:creationId xmlns:a16="http://schemas.microsoft.com/office/drawing/2014/main" id="{207D2CC5-8063-4FFF-8E90-EF176B685B3E}"/>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9" name="直線コネクタ 838">
          <a:extLst>
            <a:ext uri="{FF2B5EF4-FFF2-40B4-BE49-F238E27FC236}">
              <a16:creationId xmlns:a16="http://schemas.microsoft.com/office/drawing/2014/main" id="{1EB943F7-0F70-42C8-9200-67F42691F66B}"/>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0" name="テキスト ボックス 839">
          <a:extLst>
            <a:ext uri="{FF2B5EF4-FFF2-40B4-BE49-F238E27FC236}">
              <a16:creationId xmlns:a16="http://schemas.microsoft.com/office/drawing/2014/main" id="{A4E12003-197E-432C-BF00-E4E2C34BB3CF}"/>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1" name="直線コネクタ 840">
          <a:extLst>
            <a:ext uri="{FF2B5EF4-FFF2-40B4-BE49-F238E27FC236}">
              <a16:creationId xmlns:a16="http://schemas.microsoft.com/office/drawing/2014/main" id="{159EC8B9-28F1-49D1-909C-BAE7FB3CDD54}"/>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2" name="テキスト ボックス 841">
          <a:extLst>
            <a:ext uri="{FF2B5EF4-FFF2-40B4-BE49-F238E27FC236}">
              <a16:creationId xmlns:a16="http://schemas.microsoft.com/office/drawing/2014/main" id="{B9EA788D-502D-4021-AF55-79AAE237086F}"/>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3" name="直線コネクタ 842">
          <a:extLst>
            <a:ext uri="{FF2B5EF4-FFF2-40B4-BE49-F238E27FC236}">
              <a16:creationId xmlns:a16="http://schemas.microsoft.com/office/drawing/2014/main" id="{FED67391-F565-470C-9A32-8F06A6894224}"/>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4" name="テキスト ボックス 843">
          <a:extLst>
            <a:ext uri="{FF2B5EF4-FFF2-40B4-BE49-F238E27FC236}">
              <a16:creationId xmlns:a16="http://schemas.microsoft.com/office/drawing/2014/main" id="{ABC8C3F4-D53F-4408-ACAD-D8E5E1E59FCC}"/>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5" name="直線コネクタ 844">
          <a:extLst>
            <a:ext uri="{FF2B5EF4-FFF2-40B4-BE49-F238E27FC236}">
              <a16:creationId xmlns:a16="http://schemas.microsoft.com/office/drawing/2014/main" id="{50B4EA9F-D7B4-469A-B6DC-C580FA320F3F}"/>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6" name="テキスト ボックス 845">
          <a:extLst>
            <a:ext uri="{FF2B5EF4-FFF2-40B4-BE49-F238E27FC236}">
              <a16:creationId xmlns:a16="http://schemas.microsoft.com/office/drawing/2014/main" id="{E807B3A8-B1AD-475B-B13B-A5A5B23FBC19}"/>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7" name="直線コネクタ 846">
          <a:extLst>
            <a:ext uri="{FF2B5EF4-FFF2-40B4-BE49-F238E27FC236}">
              <a16:creationId xmlns:a16="http://schemas.microsoft.com/office/drawing/2014/main" id="{61C9B665-F7AB-4606-9D4F-19F96BBFF898}"/>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8" name="テキスト ボックス 847">
          <a:extLst>
            <a:ext uri="{FF2B5EF4-FFF2-40B4-BE49-F238E27FC236}">
              <a16:creationId xmlns:a16="http://schemas.microsoft.com/office/drawing/2014/main" id="{DC37B5B7-BB33-4A7D-BB45-797096EBF5FE}"/>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9" name="直線コネクタ 848">
          <a:extLst>
            <a:ext uri="{FF2B5EF4-FFF2-40B4-BE49-F238E27FC236}">
              <a16:creationId xmlns:a16="http://schemas.microsoft.com/office/drawing/2014/main" id="{910E8017-5128-4CEE-B358-DE97110A07BA}"/>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a:extLst>
            <a:ext uri="{FF2B5EF4-FFF2-40B4-BE49-F238E27FC236}">
              <a16:creationId xmlns:a16="http://schemas.microsoft.com/office/drawing/2014/main" id="{9F40096B-C512-43CB-B49A-D117ED9CCC55}"/>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51" name="直線コネクタ 850">
          <a:extLst>
            <a:ext uri="{FF2B5EF4-FFF2-40B4-BE49-F238E27FC236}">
              <a16:creationId xmlns:a16="http://schemas.microsoft.com/office/drawing/2014/main" id="{7DD21ADA-48CC-4C4A-8746-26DEB445967D}"/>
            </a:ext>
          </a:extLst>
        </xdr:cNvPr>
        <xdr:cNvCxnSpPr/>
      </xdr:nvCxnSpPr>
      <xdr:spPr>
        <a:xfrm flipV="1">
          <a:off x="14375764" y="16767266"/>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52" name="【庁舎】&#10;有形固定資産減価償却率最小値テキスト">
          <a:extLst>
            <a:ext uri="{FF2B5EF4-FFF2-40B4-BE49-F238E27FC236}">
              <a16:creationId xmlns:a16="http://schemas.microsoft.com/office/drawing/2014/main" id="{E3D7CEF7-92FF-41D4-B575-9967836B71DF}"/>
            </a:ext>
          </a:extLst>
        </xdr:cNvPr>
        <xdr:cNvSpPr txBox="1"/>
      </xdr:nvSpPr>
      <xdr:spPr>
        <a:xfrm>
          <a:off x="14414500" y="1823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53" name="直線コネクタ 852">
          <a:extLst>
            <a:ext uri="{FF2B5EF4-FFF2-40B4-BE49-F238E27FC236}">
              <a16:creationId xmlns:a16="http://schemas.microsoft.com/office/drawing/2014/main" id="{5DB8BD01-52F3-44F7-AF2F-B0B8ACBF0E0C}"/>
            </a:ext>
          </a:extLst>
        </xdr:cNvPr>
        <xdr:cNvCxnSpPr/>
      </xdr:nvCxnSpPr>
      <xdr:spPr>
        <a:xfrm>
          <a:off x="14287500" y="18227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54" name="【庁舎】&#10;有形固定資産減価償却率最大値テキスト">
          <a:extLst>
            <a:ext uri="{FF2B5EF4-FFF2-40B4-BE49-F238E27FC236}">
              <a16:creationId xmlns:a16="http://schemas.microsoft.com/office/drawing/2014/main" id="{7BE428A2-146D-4618-B4E0-E0B3A1ED9391}"/>
            </a:ext>
          </a:extLst>
        </xdr:cNvPr>
        <xdr:cNvSpPr txBox="1"/>
      </xdr:nvSpPr>
      <xdr:spPr>
        <a:xfrm>
          <a:off x="14414500" y="165463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55" name="直線コネクタ 854">
          <a:extLst>
            <a:ext uri="{FF2B5EF4-FFF2-40B4-BE49-F238E27FC236}">
              <a16:creationId xmlns:a16="http://schemas.microsoft.com/office/drawing/2014/main" id="{C705A406-0099-407A-9C81-A16D8F4B5E9C}"/>
            </a:ext>
          </a:extLst>
        </xdr:cNvPr>
        <xdr:cNvCxnSpPr/>
      </xdr:nvCxnSpPr>
      <xdr:spPr>
        <a:xfrm>
          <a:off x="14287500" y="167672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21789</xdr:rowOff>
    </xdr:from>
    <xdr:ext cx="405111" cy="259045"/>
    <xdr:sp macro="" textlink="">
      <xdr:nvSpPr>
        <xdr:cNvPr id="856" name="【庁舎】&#10;有形固定資産減価償却率平均値テキスト">
          <a:extLst>
            <a:ext uri="{FF2B5EF4-FFF2-40B4-BE49-F238E27FC236}">
              <a16:creationId xmlns:a16="http://schemas.microsoft.com/office/drawing/2014/main" id="{EBC2C13D-3219-4137-B8DF-59DA4289D8C3}"/>
            </a:ext>
          </a:extLst>
        </xdr:cNvPr>
        <xdr:cNvSpPr txBox="1"/>
      </xdr:nvSpPr>
      <xdr:spPr>
        <a:xfrm>
          <a:off x="14414500" y="17456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57" name="フローチャート: 判断 856">
          <a:extLst>
            <a:ext uri="{FF2B5EF4-FFF2-40B4-BE49-F238E27FC236}">
              <a16:creationId xmlns:a16="http://schemas.microsoft.com/office/drawing/2014/main" id="{AA4EAF88-F614-4FD0-877C-2E8E97285D7C}"/>
            </a:ext>
          </a:extLst>
        </xdr:cNvPr>
        <xdr:cNvSpPr/>
      </xdr:nvSpPr>
      <xdr:spPr>
        <a:xfrm>
          <a:off x="14325600" y="1747792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58" name="フローチャート: 判断 857">
          <a:extLst>
            <a:ext uri="{FF2B5EF4-FFF2-40B4-BE49-F238E27FC236}">
              <a16:creationId xmlns:a16="http://schemas.microsoft.com/office/drawing/2014/main" id="{AC889C85-DC5A-418E-910A-A67BA8EA8224}"/>
            </a:ext>
          </a:extLst>
        </xdr:cNvPr>
        <xdr:cNvSpPr/>
      </xdr:nvSpPr>
      <xdr:spPr>
        <a:xfrm>
          <a:off x="13578840" y="175220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59" name="フローチャート: 判断 858">
          <a:extLst>
            <a:ext uri="{FF2B5EF4-FFF2-40B4-BE49-F238E27FC236}">
              <a16:creationId xmlns:a16="http://schemas.microsoft.com/office/drawing/2014/main" id="{ACA69840-51A9-4BDB-A836-D0E023E34D08}"/>
            </a:ext>
          </a:extLst>
        </xdr:cNvPr>
        <xdr:cNvSpPr/>
      </xdr:nvSpPr>
      <xdr:spPr>
        <a:xfrm>
          <a:off x="12804140" y="175269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860" name="フローチャート: 判断 859">
          <a:extLst>
            <a:ext uri="{FF2B5EF4-FFF2-40B4-BE49-F238E27FC236}">
              <a16:creationId xmlns:a16="http://schemas.microsoft.com/office/drawing/2014/main" id="{F1A71603-837B-4BA9-B7F1-5CF7F6F458C9}"/>
            </a:ext>
          </a:extLst>
        </xdr:cNvPr>
        <xdr:cNvSpPr/>
      </xdr:nvSpPr>
      <xdr:spPr>
        <a:xfrm>
          <a:off x="12029440" y="175154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861" name="フローチャート: 判断 860">
          <a:extLst>
            <a:ext uri="{FF2B5EF4-FFF2-40B4-BE49-F238E27FC236}">
              <a16:creationId xmlns:a16="http://schemas.microsoft.com/office/drawing/2014/main" id="{95EF67BB-A7F3-4292-BC52-A425B615C462}"/>
            </a:ext>
          </a:extLst>
        </xdr:cNvPr>
        <xdr:cNvSpPr/>
      </xdr:nvSpPr>
      <xdr:spPr>
        <a:xfrm>
          <a:off x="11231880" y="175187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1D475102-105E-4DEF-8AA0-D85DB04F59D8}"/>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7E9E531B-2736-46E9-8C7C-15E503D35D54}"/>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AD7337D7-E5FE-4AB2-98D0-2ECF44864D35}"/>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80889F55-61BD-4F06-92C6-A4F11489FD46}"/>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A83EDCAB-42F1-4C96-AC9A-77836DECD441}"/>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867" name="楕円 866">
          <a:extLst>
            <a:ext uri="{FF2B5EF4-FFF2-40B4-BE49-F238E27FC236}">
              <a16:creationId xmlns:a16="http://schemas.microsoft.com/office/drawing/2014/main" id="{5ADB0CD0-614F-4E37-A295-21562EFAA77E}"/>
            </a:ext>
          </a:extLst>
        </xdr:cNvPr>
        <xdr:cNvSpPr/>
      </xdr:nvSpPr>
      <xdr:spPr>
        <a:xfrm>
          <a:off x="14325600" y="1741151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167476</xdr:rowOff>
    </xdr:from>
    <xdr:ext cx="405111" cy="259045"/>
    <xdr:sp macro="" textlink="">
      <xdr:nvSpPr>
        <xdr:cNvPr id="868" name="【庁舎】&#10;有形固定資産減価償却率該当値テキスト">
          <a:extLst>
            <a:ext uri="{FF2B5EF4-FFF2-40B4-BE49-F238E27FC236}">
              <a16:creationId xmlns:a16="http://schemas.microsoft.com/office/drawing/2014/main" id="{5EB63348-F455-4ED2-A7E2-33454B3AA9A7}"/>
            </a:ext>
          </a:extLst>
        </xdr:cNvPr>
        <xdr:cNvSpPr txBox="1"/>
      </xdr:nvSpPr>
      <xdr:spPr>
        <a:xfrm>
          <a:off x="14414500" y="1726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113574</xdr:rowOff>
    </xdr:from>
    <xdr:to>
      <xdr:col>81</xdr:col>
      <xdr:colOff>101600</xdr:colOff>
      <xdr:row>104</xdr:row>
      <xdr:rowOff>43724</xdr:rowOff>
    </xdr:to>
    <xdr:sp macro="" textlink="">
      <xdr:nvSpPr>
        <xdr:cNvPr id="869" name="楕円 868">
          <a:extLst>
            <a:ext uri="{FF2B5EF4-FFF2-40B4-BE49-F238E27FC236}">
              <a16:creationId xmlns:a16="http://schemas.microsoft.com/office/drawing/2014/main" id="{FEFA6AE2-F4B1-4828-9AD9-43A3AF66D01E}"/>
            </a:ext>
          </a:extLst>
        </xdr:cNvPr>
        <xdr:cNvSpPr/>
      </xdr:nvSpPr>
      <xdr:spPr>
        <a:xfrm>
          <a:off x="13578840" y="173804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164374</xdr:rowOff>
    </xdr:from>
    <xdr:to>
      <xdr:col>85</xdr:col>
      <xdr:colOff>127000</xdr:colOff>
      <xdr:row>104</xdr:row>
      <xdr:rowOff>23949</xdr:rowOff>
    </xdr:to>
    <xdr:cxnSp macro="">
      <xdr:nvCxnSpPr>
        <xdr:cNvPr id="870" name="直線コネクタ 869">
          <a:extLst>
            <a:ext uri="{FF2B5EF4-FFF2-40B4-BE49-F238E27FC236}">
              <a16:creationId xmlns:a16="http://schemas.microsoft.com/office/drawing/2014/main" id="{30074BAB-0DAA-46E9-97BE-F528AB32CE11}"/>
            </a:ext>
          </a:extLst>
        </xdr:cNvPr>
        <xdr:cNvCxnSpPr/>
      </xdr:nvCxnSpPr>
      <xdr:spPr>
        <a:xfrm>
          <a:off x="13629640" y="17431294"/>
          <a:ext cx="74676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107043</xdr:rowOff>
    </xdr:from>
    <xdr:to>
      <xdr:col>76</xdr:col>
      <xdr:colOff>165100</xdr:colOff>
      <xdr:row>104</xdr:row>
      <xdr:rowOff>37193</xdr:rowOff>
    </xdr:to>
    <xdr:sp macro="" textlink="">
      <xdr:nvSpPr>
        <xdr:cNvPr id="871" name="楕円 870">
          <a:extLst>
            <a:ext uri="{FF2B5EF4-FFF2-40B4-BE49-F238E27FC236}">
              <a16:creationId xmlns:a16="http://schemas.microsoft.com/office/drawing/2014/main" id="{3CE012D1-E7EA-483C-BB49-716BF58A8C66}"/>
            </a:ext>
          </a:extLst>
        </xdr:cNvPr>
        <xdr:cNvSpPr/>
      </xdr:nvSpPr>
      <xdr:spPr>
        <a:xfrm>
          <a:off x="12804140" y="173739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157843</xdr:rowOff>
    </xdr:from>
    <xdr:to>
      <xdr:col>81</xdr:col>
      <xdr:colOff>50800</xdr:colOff>
      <xdr:row>103</xdr:row>
      <xdr:rowOff>164374</xdr:rowOff>
    </xdr:to>
    <xdr:cxnSp macro="">
      <xdr:nvCxnSpPr>
        <xdr:cNvPr id="872" name="直線コネクタ 871">
          <a:extLst>
            <a:ext uri="{FF2B5EF4-FFF2-40B4-BE49-F238E27FC236}">
              <a16:creationId xmlns:a16="http://schemas.microsoft.com/office/drawing/2014/main" id="{BFC241D5-CE9E-463B-AEEC-478F8C8F2399}"/>
            </a:ext>
          </a:extLst>
        </xdr:cNvPr>
        <xdr:cNvCxnSpPr/>
      </xdr:nvCxnSpPr>
      <xdr:spPr>
        <a:xfrm>
          <a:off x="12854940" y="17424763"/>
          <a:ext cx="7747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111942</xdr:rowOff>
    </xdr:from>
    <xdr:to>
      <xdr:col>72</xdr:col>
      <xdr:colOff>38100</xdr:colOff>
      <xdr:row>104</xdr:row>
      <xdr:rowOff>42092</xdr:rowOff>
    </xdr:to>
    <xdr:sp macro="" textlink="">
      <xdr:nvSpPr>
        <xdr:cNvPr id="873" name="楕円 872">
          <a:extLst>
            <a:ext uri="{FF2B5EF4-FFF2-40B4-BE49-F238E27FC236}">
              <a16:creationId xmlns:a16="http://schemas.microsoft.com/office/drawing/2014/main" id="{8056DD32-28F8-4D84-9353-78CD7832A1D9}"/>
            </a:ext>
          </a:extLst>
        </xdr:cNvPr>
        <xdr:cNvSpPr/>
      </xdr:nvSpPr>
      <xdr:spPr>
        <a:xfrm>
          <a:off x="12029440" y="173788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157843</xdr:rowOff>
    </xdr:from>
    <xdr:to>
      <xdr:col>76</xdr:col>
      <xdr:colOff>114300</xdr:colOff>
      <xdr:row>103</xdr:row>
      <xdr:rowOff>162742</xdr:rowOff>
    </xdr:to>
    <xdr:cxnSp macro="">
      <xdr:nvCxnSpPr>
        <xdr:cNvPr id="874" name="直線コネクタ 873">
          <a:extLst>
            <a:ext uri="{FF2B5EF4-FFF2-40B4-BE49-F238E27FC236}">
              <a16:creationId xmlns:a16="http://schemas.microsoft.com/office/drawing/2014/main" id="{931C895C-D823-4819-9066-ADC7861FA520}"/>
            </a:ext>
          </a:extLst>
        </xdr:cNvPr>
        <xdr:cNvCxnSpPr/>
      </xdr:nvCxnSpPr>
      <xdr:spPr>
        <a:xfrm flipV="1">
          <a:off x="12072620" y="17424763"/>
          <a:ext cx="78232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80918</xdr:rowOff>
    </xdr:from>
    <xdr:to>
      <xdr:col>67</xdr:col>
      <xdr:colOff>101600</xdr:colOff>
      <xdr:row>104</xdr:row>
      <xdr:rowOff>11068</xdr:rowOff>
    </xdr:to>
    <xdr:sp macro="" textlink="">
      <xdr:nvSpPr>
        <xdr:cNvPr id="875" name="楕円 874">
          <a:extLst>
            <a:ext uri="{FF2B5EF4-FFF2-40B4-BE49-F238E27FC236}">
              <a16:creationId xmlns:a16="http://schemas.microsoft.com/office/drawing/2014/main" id="{94C18386-56B0-4620-BDFC-B4682EDDA5C6}"/>
            </a:ext>
          </a:extLst>
        </xdr:cNvPr>
        <xdr:cNvSpPr/>
      </xdr:nvSpPr>
      <xdr:spPr>
        <a:xfrm>
          <a:off x="11231880" y="173478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131718</xdr:rowOff>
    </xdr:from>
    <xdr:to>
      <xdr:col>71</xdr:col>
      <xdr:colOff>177800</xdr:colOff>
      <xdr:row>103</xdr:row>
      <xdr:rowOff>162742</xdr:rowOff>
    </xdr:to>
    <xdr:cxnSp macro="">
      <xdr:nvCxnSpPr>
        <xdr:cNvPr id="876" name="直線コネクタ 875">
          <a:extLst>
            <a:ext uri="{FF2B5EF4-FFF2-40B4-BE49-F238E27FC236}">
              <a16:creationId xmlns:a16="http://schemas.microsoft.com/office/drawing/2014/main" id="{93613166-8FA9-4EDA-8658-ACF8B85E0C3E}"/>
            </a:ext>
          </a:extLst>
        </xdr:cNvPr>
        <xdr:cNvCxnSpPr/>
      </xdr:nvCxnSpPr>
      <xdr:spPr>
        <a:xfrm>
          <a:off x="11282680" y="17398638"/>
          <a:ext cx="78994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877" name="n_1aveValue【庁舎】&#10;有形固定資産減価償却率">
          <a:extLst>
            <a:ext uri="{FF2B5EF4-FFF2-40B4-BE49-F238E27FC236}">
              <a16:creationId xmlns:a16="http://schemas.microsoft.com/office/drawing/2014/main" id="{E79C631A-718B-40F6-8B87-FC6DB1D75445}"/>
            </a:ext>
          </a:extLst>
        </xdr:cNvPr>
        <xdr:cNvSpPr txBox="1"/>
      </xdr:nvSpPr>
      <xdr:spPr>
        <a:xfrm>
          <a:off x="13437244" y="17610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13625</xdr:rowOff>
    </xdr:from>
    <xdr:ext cx="405111" cy="259045"/>
    <xdr:sp macro="" textlink="">
      <xdr:nvSpPr>
        <xdr:cNvPr id="878" name="n_2aveValue【庁舎】&#10;有形固定資産減価償却率">
          <a:extLst>
            <a:ext uri="{FF2B5EF4-FFF2-40B4-BE49-F238E27FC236}">
              <a16:creationId xmlns:a16="http://schemas.microsoft.com/office/drawing/2014/main" id="{2140D25A-0124-4F2A-BF07-FF05B04C6931}"/>
            </a:ext>
          </a:extLst>
        </xdr:cNvPr>
        <xdr:cNvSpPr txBox="1"/>
      </xdr:nvSpPr>
      <xdr:spPr>
        <a:xfrm>
          <a:off x="12675244" y="1761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2195</xdr:rowOff>
    </xdr:from>
    <xdr:ext cx="405111" cy="259045"/>
    <xdr:sp macro="" textlink="">
      <xdr:nvSpPr>
        <xdr:cNvPr id="879" name="n_3aveValue【庁舎】&#10;有形固定資産減価償却率">
          <a:extLst>
            <a:ext uri="{FF2B5EF4-FFF2-40B4-BE49-F238E27FC236}">
              <a16:creationId xmlns:a16="http://schemas.microsoft.com/office/drawing/2014/main" id="{EA300188-FD4C-44AF-B7DF-49B56112F055}"/>
            </a:ext>
          </a:extLst>
        </xdr:cNvPr>
        <xdr:cNvSpPr txBox="1"/>
      </xdr:nvSpPr>
      <xdr:spPr>
        <a:xfrm>
          <a:off x="11900544" y="1760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5459</xdr:rowOff>
    </xdr:from>
    <xdr:ext cx="405111" cy="259045"/>
    <xdr:sp macro="" textlink="">
      <xdr:nvSpPr>
        <xdr:cNvPr id="880" name="n_4aveValue【庁舎】&#10;有形固定資産減価償却率">
          <a:extLst>
            <a:ext uri="{FF2B5EF4-FFF2-40B4-BE49-F238E27FC236}">
              <a16:creationId xmlns:a16="http://schemas.microsoft.com/office/drawing/2014/main" id="{55F3ED79-3AB1-4555-A0D4-1F5FFA958D4F}"/>
            </a:ext>
          </a:extLst>
        </xdr:cNvPr>
        <xdr:cNvSpPr txBox="1"/>
      </xdr:nvSpPr>
      <xdr:spPr>
        <a:xfrm>
          <a:off x="11102984" y="1760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60251</xdr:rowOff>
    </xdr:from>
    <xdr:ext cx="405111" cy="259045"/>
    <xdr:sp macro="" textlink="">
      <xdr:nvSpPr>
        <xdr:cNvPr id="881" name="n_1mainValue【庁舎】&#10;有形固定資産減価償却率">
          <a:extLst>
            <a:ext uri="{FF2B5EF4-FFF2-40B4-BE49-F238E27FC236}">
              <a16:creationId xmlns:a16="http://schemas.microsoft.com/office/drawing/2014/main" id="{58C19A2D-E3CE-43F7-8BB3-A0312E505D6E}"/>
            </a:ext>
          </a:extLst>
        </xdr:cNvPr>
        <xdr:cNvSpPr txBox="1"/>
      </xdr:nvSpPr>
      <xdr:spPr>
        <a:xfrm>
          <a:off x="13437244" y="1715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53720</xdr:rowOff>
    </xdr:from>
    <xdr:ext cx="405111" cy="259045"/>
    <xdr:sp macro="" textlink="">
      <xdr:nvSpPr>
        <xdr:cNvPr id="882" name="n_2mainValue【庁舎】&#10;有形固定資産減価償却率">
          <a:extLst>
            <a:ext uri="{FF2B5EF4-FFF2-40B4-BE49-F238E27FC236}">
              <a16:creationId xmlns:a16="http://schemas.microsoft.com/office/drawing/2014/main" id="{AE11D589-23CD-4719-BDDE-1152B3A5A749}"/>
            </a:ext>
          </a:extLst>
        </xdr:cNvPr>
        <xdr:cNvSpPr txBox="1"/>
      </xdr:nvSpPr>
      <xdr:spPr>
        <a:xfrm>
          <a:off x="12675244" y="1715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58619</xdr:rowOff>
    </xdr:from>
    <xdr:ext cx="405111" cy="259045"/>
    <xdr:sp macro="" textlink="">
      <xdr:nvSpPr>
        <xdr:cNvPr id="883" name="n_3mainValue【庁舎】&#10;有形固定資産減価償却率">
          <a:extLst>
            <a:ext uri="{FF2B5EF4-FFF2-40B4-BE49-F238E27FC236}">
              <a16:creationId xmlns:a16="http://schemas.microsoft.com/office/drawing/2014/main" id="{FF01479A-F5F6-48CD-A0E7-C7F84D17B311}"/>
            </a:ext>
          </a:extLst>
        </xdr:cNvPr>
        <xdr:cNvSpPr txBox="1"/>
      </xdr:nvSpPr>
      <xdr:spPr>
        <a:xfrm>
          <a:off x="11900544" y="1715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27595</xdr:rowOff>
    </xdr:from>
    <xdr:ext cx="405111" cy="259045"/>
    <xdr:sp macro="" textlink="">
      <xdr:nvSpPr>
        <xdr:cNvPr id="884" name="n_4mainValue【庁舎】&#10;有形固定資産減価償却率">
          <a:extLst>
            <a:ext uri="{FF2B5EF4-FFF2-40B4-BE49-F238E27FC236}">
              <a16:creationId xmlns:a16="http://schemas.microsoft.com/office/drawing/2014/main" id="{1A5C2154-06A5-4F8A-B26D-A5C691F93BE2}"/>
            </a:ext>
          </a:extLst>
        </xdr:cNvPr>
        <xdr:cNvSpPr txBox="1"/>
      </xdr:nvSpPr>
      <xdr:spPr>
        <a:xfrm>
          <a:off x="11102984" y="1712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a:extLst>
            <a:ext uri="{FF2B5EF4-FFF2-40B4-BE49-F238E27FC236}">
              <a16:creationId xmlns:a16="http://schemas.microsoft.com/office/drawing/2014/main" id="{1C1CFF13-4F5D-4B49-A334-5ABB383798B3}"/>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a:extLst>
            <a:ext uri="{FF2B5EF4-FFF2-40B4-BE49-F238E27FC236}">
              <a16:creationId xmlns:a16="http://schemas.microsoft.com/office/drawing/2014/main" id="{6763963E-BA37-4200-BD58-BB7B977C010F}"/>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a:extLst>
            <a:ext uri="{FF2B5EF4-FFF2-40B4-BE49-F238E27FC236}">
              <a16:creationId xmlns:a16="http://schemas.microsoft.com/office/drawing/2014/main" id="{773FA86B-197B-4925-B146-230E86FA94DD}"/>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a:extLst>
            <a:ext uri="{FF2B5EF4-FFF2-40B4-BE49-F238E27FC236}">
              <a16:creationId xmlns:a16="http://schemas.microsoft.com/office/drawing/2014/main" id="{593D3E34-49A4-4E8E-879A-14EB8F1CC0F8}"/>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a:extLst>
            <a:ext uri="{FF2B5EF4-FFF2-40B4-BE49-F238E27FC236}">
              <a16:creationId xmlns:a16="http://schemas.microsoft.com/office/drawing/2014/main" id="{5E69E041-0508-4393-8A6C-69C7091A1D24}"/>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a:extLst>
            <a:ext uri="{FF2B5EF4-FFF2-40B4-BE49-F238E27FC236}">
              <a16:creationId xmlns:a16="http://schemas.microsoft.com/office/drawing/2014/main" id="{11AF21C7-179D-4C91-B7BD-486D37968B07}"/>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a:extLst>
            <a:ext uri="{FF2B5EF4-FFF2-40B4-BE49-F238E27FC236}">
              <a16:creationId xmlns:a16="http://schemas.microsoft.com/office/drawing/2014/main" id="{4E773B36-EFC2-4CDD-AD14-33BD7D33B1EC}"/>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a:extLst>
            <a:ext uri="{FF2B5EF4-FFF2-40B4-BE49-F238E27FC236}">
              <a16:creationId xmlns:a16="http://schemas.microsoft.com/office/drawing/2014/main" id="{97276710-C2E8-467E-BC82-DD6A9A4B7617}"/>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a:extLst>
            <a:ext uri="{FF2B5EF4-FFF2-40B4-BE49-F238E27FC236}">
              <a16:creationId xmlns:a16="http://schemas.microsoft.com/office/drawing/2014/main" id="{621E228D-00B5-4722-B563-C00F48D26F7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a:extLst>
            <a:ext uri="{FF2B5EF4-FFF2-40B4-BE49-F238E27FC236}">
              <a16:creationId xmlns:a16="http://schemas.microsoft.com/office/drawing/2014/main" id="{78C665E6-987E-42D3-B320-8E9008E6A01C}"/>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5" name="直線コネクタ 894">
          <a:extLst>
            <a:ext uri="{FF2B5EF4-FFF2-40B4-BE49-F238E27FC236}">
              <a16:creationId xmlns:a16="http://schemas.microsoft.com/office/drawing/2014/main" id="{7A736D57-4BEA-489B-8659-DE798C73F3AC}"/>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6" name="テキスト ボックス 895">
          <a:extLst>
            <a:ext uri="{FF2B5EF4-FFF2-40B4-BE49-F238E27FC236}">
              <a16:creationId xmlns:a16="http://schemas.microsoft.com/office/drawing/2014/main" id="{9719F7C9-139C-4AB0-AEE7-4F002D86A834}"/>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7" name="直線コネクタ 896">
          <a:extLst>
            <a:ext uri="{FF2B5EF4-FFF2-40B4-BE49-F238E27FC236}">
              <a16:creationId xmlns:a16="http://schemas.microsoft.com/office/drawing/2014/main" id="{7C72D7DA-F2FC-4C20-8604-30A32A8A3FA3}"/>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8" name="テキスト ボックス 897">
          <a:extLst>
            <a:ext uri="{FF2B5EF4-FFF2-40B4-BE49-F238E27FC236}">
              <a16:creationId xmlns:a16="http://schemas.microsoft.com/office/drawing/2014/main" id="{47087417-9E8B-4E79-B295-11FF733B4E3E}"/>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9" name="直線コネクタ 898">
          <a:extLst>
            <a:ext uri="{FF2B5EF4-FFF2-40B4-BE49-F238E27FC236}">
              <a16:creationId xmlns:a16="http://schemas.microsoft.com/office/drawing/2014/main" id="{7899FC48-8007-4062-BE2B-EEBB29D12794}"/>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0" name="テキスト ボックス 899">
          <a:extLst>
            <a:ext uri="{FF2B5EF4-FFF2-40B4-BE49-F238E27FC236}">
              <a16:creationId xmlns:a16="http://schemas.microsoft.com/office/drawing/2014/main" id="{8482FBCB-B0A8-440F-AFF8-7B1895A0873E}"/>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1" name="直線コネクタ 900">
          <a:extLst>
            <a:ext uri="{FF2B5EF4-FFF2-40B4-BE49-F238E27FC236}">
              <a16:creationId xmlns:a16="http://schemas.microsoft.com/office/drawing/2014/main" id="{F3C5A9DD-E724-4760-826B-00950DEDD8E7}"/>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2" name="テキスト ボックス 901">
          <a:extLst>
            <a:ext uri="{FF2B5EF4-FFF2-40B4-BE49-F238E27FC236}">
              <a16:creationId xmlns:a16="http://schemas.microsoft.com/office/drawing/2014/main" id="{8E792B4F-CCA1-4C61-80CB-19FBC649FA63}"/>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3" name="直線コネクタ 902">
          <a:extLst>
            <a:ext uri="{FF2B5EF4-FFF2-40B4-BE49-F238E27FC236}">
              <a16:creationId xmlns:a16="http://schemas.microsoft.com/office/drawing/2014/main" id="{8B1655DC-1A66-4817-B939-7953E151FF65}"/>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4" name="テキスト ボックス 903">
          <a:extLst>
            <a:ext uri="{FF2B5EF4-FFF2-40B4-BE49-F238E27FC236}">
              <a16:creationId xmlns:a16="http://schemas.microsoft.com/office/drawing/2014/main" id="{6A7541B3-5DE1-4064-B08C-B48F82A0D8FE}"/>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5" name="直線コネクタ 904">
          <a:extLst>
            <a:ext uri="{FF2B5EF4-FFF2-40B4-BE49-F238E27FC236}">
              <a16:creationId xmlns:a16="http://schemas.microsoft.com/office/drawing/2014/main" id="{68B5FFC9-8831-42B8-AB1B-6561E8FE7CBB}"/>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6" name="テキスト ボックス 905">
          <a:extLst>
            <a:ext uri="{FF2B5EF4-FFF2-40B4-BE49-F238E27FC236}">
              <a16:creationId xmlns:a16="http://schemas.microsoft.com/office/drawing/2014/main" id="{F335B8EF-D0F0-4F4D-962E-8835F7FB528E}"/>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7" name="直線コネクタ 906">
          <a:extLst>
            <a:ext uri="{FF2B5EF4-FFF2-40B4-BE49-F238E27FC236}">
              <a16:creationId xmlns:a16="http://schemas.microsoft.com/office/drawing/2014/main" id="{38183C3F-04B0-4661-BFA5-49C346FB2FEE}"/>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8" name="テキスト ボックス 907">
          <a:extLst>
            <a:ext uri="{FF2B5EF4-FFF2-40B4-BE49-F238E27FC236}">
              <a16:creationId xmlns:a16="http://schemas.microsoft.com/office/drawing/2014/main" id="{4E4E4FA2-8FAB-46AA-A222-4347C2A64DB2}"/>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9" name="【庁舎】&#10;一人当たり面積グラフ枠">
          <a:extLst>
            <a:ext uri="{FF2B5EF4-FFF2-40B4-BE49-F238E27FC236}">
              <a16:creationId xmlns:a16="http://schemas.microsoft.com/office/drawing/2014/main" id="{6B459B57-261B-4E61-8C58-24C201C2C127}"/>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910" name="直線コネクタ 909">
          <a:extLst>
            <a:ext uri="{FF2B5EF4-FFF2-40B4-BE49-F238E27FC236}">
              <a16:creationId xmlns:a16="http://schemas.microsoft.com/office/drawing/2014/main" id="{C1E9304F-A2FD-4033-B035-FB7E151C4A40}"/>
            </a:ext>
          </a:extLst>
        </xdr:cNvPr>
        <xdr:cNvCxnSpPr/>
      </xdr:nvCxnSpPr>
      <xdr:spPr>
        <a:xfrm flipV="1">
          <a:off x="19509104" y="1671011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1" name="【庁舎】&#10;一人当たり面積最小値テキスト">
          <a:extLst>
            <a:ext uri="{FF2B5EF4-FFF2-40B4-BE49-F238E27FC236}">
              <a16:creationId xmlns:a16="http://schemas.microsoft.com/office/drawing/2014/main" id="{29AEE52A-4A54-454E-81B7-CFF647BA9F3D}"/>
            </a:ext>
          </a:extLst>
        </xdr:cNvPr>
        <xdr:cNvSpPr txBox="1"/>
      </xdr:nvSpPr>
      <xdr:spPr>
        <a:xfrm>
          <a:off x="19547840" y="1830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2" name="直線コネクタ 911">
          <a:extLst>
            <a:ext uri="{FF2B5EF4-FFF2-40B4-BE49-F238E27FC236}">
              <a16:creationId xmlns:a16="http://schemas.microsoft.com/office/drawing/2014/main" id="{95C41521-CB01-4E39-8EE9-9AEC0F72F0C4}"/>
            </a:ext>
          </a:extLst>
        </xdr:cNvPr>
        <xdr:cNvCxnSpPr/>
      </xdr:nvCxnSpPr>
      <xdr:spPr>
        <a:xfrm>
          <a:off x="19443700" y="182983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913" name="【庁舎】&#10;一人当たり面積最大値テキスト">
          <a:extLst>
            <a:ext uri="{FF2B5EF4-FFF2-40B4-BE49-F238E27FC236}">
              <a16:creationId xmlns:a16="http://schemas.microsoft.com/office/drawing/2014/main" id="{C63CB7C4-F2AF-46DF-9016-2999DE6D0A20}"/>
            </a:ext>
          </a:extLst>
        </xdr:cNvPr>
        <xdr:cNvSpPr txBox="1"/>
      </xdr:nvSpPr>
      <xdr:spPr>
        <a:xfrm>
          <a:off x="19547840" y="1648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914" name="直線コネクタ 913">
          <a:extLst>
            <a:ext uri="{FF2B5EF4-FFF2-40B4-BE49-F238E27FC236}">
              <a16:creationId xmlns:a16="http://schemas.microsoft.com/office/drawing/2014/main" id="{841625FA-6A3D-433F-8657-7B47CF5A0717}"/>
            </a:ext>
          </a:extLst>
        </xdr:cNvPr>
        <xdr:cNvCxnSpPr/>
      </xdr:nvCxnSpPr>
      <xdr:spPr>
        <a:xfrm>
          <a:off x="19443700" y="167101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915" name="【庁舎】&#10;一人当たり面積平均値テキスト">
          <a:extLst>
            <a:ext uri="{FF2B5EF4-FFF2-40B4-BE49-F238E27FC236}">
              <a16:creationId xmlns:a16="http://schemas.microsoft.com/office/drawing/2014/main" id="{7B5939BF-CF9E-4069-A9B0-A88312AFC65A}"/>
            </a:ext>
          </a:extLst>
        </xdr:cNvPr>
        <xdr:cNvSpPr txBox="1"/>
      </xdr:nvSpPr>
      <xdr:spPr>
        <a:xfrm>
          <a:off x="19547840" y="17526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16" name="フローチャート: 判断 915">
          <a:extLst>
            <a:ext uri="{FF2B5EF4-FFF2-40B4-BE49-F238E27FC236}">
              <a16:creationId xmlns:a16="http://schemas.microsoft.com/office/drawing/2014/main" id="{DF9994A8-48AD-43CC-83DE-F6FA33EC1E3C}"/>
            </a:ext>
          </a:extLst>
        </xdr:cNvPr>
        <xdr:cNvSpPr/>
      </xdr:nvSpPr>
      <xdr:spPr>
        <a:xfrm>
          <a:off x="19458940" y="1767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917" name="フローチャート: 判断 916">
          <a:extLst>
            <a:ext uri="{FF2B5EF4-FFF2-40B4-BE49-F238E27FC236}">
              <a16:creationId xmlns:a16="http://schemas.microsoft.com/office/drawing/2014/main" id="{1B249874-4063-48B3-9B98-A2C98C24D6A9}"/>
            </a:ext>
          </a:extLst>
        </xdr:cNvPr>
        <xdr:cNvSpPr/>
      </xdr:nvSpPr>
      <xdr:spPr>
        <a:xfrm>
          <a:off x="18735040" y="176945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918" name="フローチャート: 判断 917">
          <a:extLst>
            <a:ext uri="{FF2B5EF4-FFF2-40B4-BE49-F238E27FC236}">
              <a16:creationId xmlns:a16="http://schemas.microsoft.com/office/drawing/2014/main" id="{D945901C-A25D-4D47-A2C0-31823472B364}"/>
            </a:ext>
          </a:extLst>
        </xdr:cNvPr>
        <xdr:cNvSpPr/>
      </xdr:nvSpPr>
      <xdr:spPr>
        <a:xfrm>
          <a:off x="17937480" y="176978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919" name="フローチャート: 判断 918">
          <a:extLst>
            <a:ext uri="{FF2B5EF4-FFF2-40B4-BE49-F238E27FC236}">
              <a16:creationId xmlns:a16="http://schemas.microsoft.com/office/drawing/2014/main" id="{990FCE27-55A5-4637-8184-CAA24D4657EE}"/>
            </a:ext>
          </a:extLst>
        </xdr:cNvPr>
        <xdr:cNvSpPr/>
      </xdr:nvSpPr>
      <xdr:spPr>
        <a:xfrm>
          <a:off x="17162780" y="176978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920" name="フローチャート: 判断 919">
          <a:extLst>
            <a:ext uri="{FF2B5EF4-FFF2-40B4-BE49-F238E27FC236}">
              <a16:creationId xmlns:a16="http://schemas.microsoft.com/office/drawing/2014/main" id="{2FF336C0-4396-4CB9-AC24-3D03A7D06661}"/>
            </a:ext>
          </a:extLst>
        </xdr:cNvPr>
        <xdr:cNvSpPr/>
      </xdr:nvSpPr>
      <xdr:spPr>
        <a:xfrm>
          <a:off x="16388080" y="177108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7807038C-B879-4747-BC3C-E0C5BA30D818}"/>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1F561F1F-12D9-4677-8A73-C2AA2A4F7C43}"/>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C2DDC06B-C5B0-450E-8F6B-5994354F916F}"/>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563C4CA1-83B6-488A-9B2C-DE3BB1FCF319}"/>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EBC41E85-7A06-49B4-BD53-BE1460879112}"/>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15602</xdr:rowOff>
    </xdr:from>
    <xdr:to>
      <xdr:col>116</xdr:col>
      <xdr:colOff>114300</xdr:colOff>
      <xdr:row>106</xdr:row>
      <xdr:rowOff>117202</xdr:rowOff>
    </xdr:to>
    <xdr:sp macro="" textlink="">
      <xdr:nvSpPr>
        <xdr:cNvPr id="926" name="楕円 925">
          <a:extLst>
            <a:ext uri="{FF2B5EF4-FFF2-40B4-BE49-F238E27FC236}">
              <a16:creationId xmlns:a16="http://schemas.microsoft.com/office/drawing/2014/main" id="{427B5756-EF9A-46FE-9F60-70E2802C63D4}"/>
            </a:ext>
          </a:extLst>
        </xdr:cNvPr>
        <xdr:cNvSpPr/>
      </xdr:nvSpPr>
      <xdr:spPr>
        <a:xfrm>
          <a:off x="19458940" y="1778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165479</xdr:rowOff>
    </xdr:from>
    <xdr:ext cx="469744" cy="259045"/>
    <xdr:sp macro="" textlink="">
      <xdr:nvSpPr>
        <xdr:cNvPr id="927" name="【庁舎】&#10;一人当たり面積該当値テキスト">
          <a:extLst>
            <a:ext uri="{FF2B5EF4-FFF2-40B4-BE49-F238E27FC236}">
              <a16:creationId xmlns:a16="http://schemas.microsoft.com/office/drawing/2014/main" id="{7E51DF1B-B74E-42CE-B029-08A4F39BE622}"/>
            </a:ext>
          </a:extLst>
        </xdr:cNvPr>
        <xdr:cNvSpPr txBox="1"/>
      </xdr:nvSpPr>
      <xdr:spPr>
        <a:xfrm>
          <a:off x="19547840" y="1776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15602</xdr:rowOff>
    </xdr:from>
    <xdr:to>
      <xdr:col>112</xdr:col>
      <xdr:colOff>38100</xdr:colOff>
      <xdr:row>106</xdr:row>
      <xdr:rowOff>117202</xdr:rowOff>
    </xdr:to>
    <xdr:sp macro="" textlink="">
      <xdr:nvSpPr>
        <xdr:cNvPr id="928" name="楕円 927">
          <a:extLst>
            <a:ext uri="{FF2B5EF4-FFF2-40B4-BE49-F238E27FC236}">
              <a16:creationId xmlns:a16="http://schemas.microsoft.com/office/drawing/2014/main" id="{A261464C-D63E-4296-9C13-02F56FA973C0}"/>
            </a:ext>
          </a:extLst>
        </xdr:cNvPr>
        <xdr:cNvSpPr/>
      </xdr:nvSpPr>
      <xdr:spPr>
        <a:xfrm>
          <a:off x="18735040" y="177854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66402</xdr:rowOff>
    </xdr:from>
    <xdr:to>
      <xdr:col>116</xdr:col>
      <xdr:colOff>63500</xdr:colOff>
      <xdr:row>106</xdr:row>
      <xdr:rowOff>66402</xdr:rowOff>
    </xdr:to>
    <xdr:cxnSp macro="">
      <xdr:nvCxnSpPr>
        <xdr:cNvPr id="929" name="直線コネクタ 928">
          <a:extLst>
            <a:ext uri="{FF2B5EF4-FFF2-40B4-BE49-F238E27FC236}">
              <a16:creationId xmlns:a16="http://schemas.microsoft.com/office/drawing/2014/main" id="{2FE8F6FD-601E-49FC-B27F-DE1AF8C55491}"/>
            </a:ext>
          </a:extLst>
        </xdr:cNvPr>
        <xdr:cNvCxnSpPr/>
      </xdr:nvCxnSpPr>
      <xdr:spPr>
        <a:xfrm>
          <a:off x="18778220" y="17836242"/>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164193</xdr:rowOff>
    </xdr:from>
    <xdr:to>
      <xdr:col>107</xdr:col>
      <xdr:colOff>101600</xdr:colOff>
      <xdr:row>106</xdr:row>
      <xdr:rowOff>94343</xdr:rowOff>
    </xdr:to>
    <xdr:sp macro="" textlink="">
      <xdr:nvSpPr>
        <xdr:cNvPr id="930" name="楕円 929">
          <a:extLst>
            <a:ext uri="{FF2B5EF4-FFF2-40B4-BE49-F238E27FC236}">
              <a16:creationId xmlns:a16="http://schemas.microsoft.com/office/drawing/2014/main" id="{7FBF86E9-8425-4670-8499-3E6ADB8D3A22}"/>
            </a:ext>
          </a:extLst>
        </xdr:cNvPr>
        <xdr:cNvSpPr/>
      </xdr:nvSpPr>
      <xdr:spPr>
        <a:xfrm>
          <a:off x="17937480" y="177663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43543</xdr:rowOff>
    </xdr:from>
    <xdr:to>
      <xdr:col>111</xdr:col>
      <xdr:colOff>177800</xdr:colOff>
      <xdr:row>106</xdr:row>
      <xdr:rowOff>66402</xdr:rowOff>
    </xdr:to>
    <xdr:cxnSp macro="">
      <xdr:nvCxnSpPr>
        <xdr:cNvPr id="931" name="直線コネクタ 930">
          <a:extLst>
            <a:ext uri="{FF2B5EF4-FFF2-40B4-BE49-F238E27FC236}">
              <a16:creationId xmlns:a16="http://schemas.microsoft.com/office/drawing/2014/main" id="{C6240CDB-C240-4FF9-BD8A-B57E3B705CBB}"/>
            </a:ext>
          </a:extLst>
        </xdr:cNvPr>
        <xdr:cNvCxnSpPr/>
      </xdr:nvCxnSpPr>
      <xdr:spPr>
        <a:xfrm>
          <a:off x="17988280" y="17813383"/>
          <a:ext cx="78994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138068</xdr:rowOff>
    </xdr:from>
    <xdr:to>
      <xdr:col>102</xdr:col>
      <xdr:colOff>165100</xdr:colOff>
      <xdr:row>106</xdr:row>
      <xdr:rowOff>68218</xdr:rowOff>
    </xdr:to>
    <xdr:sp macro="" textlink="">
      <xdr:nvSpPr>
        <xdr:cNvPr id="932" name="楕円 931">
          <a:extLst>
            <a:ext uri="{FF2B5EF4-FFF2-40B4-BE49-F238E27FC236}">
              <a16:creationId xmlns:a16="http://schemas.microsoft.com/office/drawing/2014/main" id="{36A547E4-255C-4E3F-A300-B0BDE27FEEFB}"/>
            </a:ext>
          </a:extLst>
        </xdr:cNvPr>
        <xdr:cNvSpPr/>
      </xdr:nvSpPr>
      <xdr:spPr>
        <a:xfrm>
          <a:off x="17162780" y="177402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17418</xdr:rowOff>
    </xdr:from>
    <xdr:to>
      <xdr:col>107</xdr:col>
      <xdr:colOff>50800</xdr:colOff>
      <xdr:row>106</xdr:row>
      <xdr:rowOff>43543</xdr:rowOff>
    </xdr:to>
    <xdr:cxnSp macro="">
      <xdr:nvCxnSpPr>
        <xdr:cNvPr id="933" name="直線コネクタ 932">
          <a:extLst>
            <a:ext uri="{FF2B5EF4-FFF2-40B4-BE49-F238E27FC236}">
              <a16:creationId xmlns:a16="http://schemas.microsoft.com/office/drawing/2014/main" id="{C5C4C2A3-1F37-4E1F-B4A6-045057EF8BC5}"/>
            </a:ext>
          </a:extLst>
        </xdr:cNvPr>
        <xdr:cNvCxnSpPr/>
      </xdr:nvCxnSpPr>
      <xdr:spPr>
        <a:xfrm>
          <a:off x="17213580" y="17787258"/>
          <a:ext cx="7747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141332</xdr:rowOff>
    </xdr:from>
    <xdr:to>
      <xdr:col>98</xdr:col>
      <xdr:colOff>38100</xdr:colOff>
      <xdr:row>106</xdr:row>
      <xdr:rowOff>71482</xdr:rowOff>
    </xdr:to>
    <xdr:sp macro="" textlink="">
      <xdr:nvSpPr>
        <xdr:cNvPr id="934" name="楕円 933">
          <a:extLst>
            <a:ext uri="{FF2B5EF4-FFF2-40B4-BE49-F238E27FC236}">
              <a16:creationId xmlns:a16="http://schemas.microsoft.com/office/drawing/2014/main" id="{53F7DB5C-1E7A-44F8-BBDC-0D03F65B699D}"/>
            </a:ext>
          </a:extLst>
        </xdr:cNvPr>
        <xdr:cNvSpPr/>
      </xdr:nvSpPr>
      <xdr:spPr>
        <a:xfrm>
          <a:off x="16388080" y="177435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17418</xdr:rowOff>
    </xdr:from>
    <xdr:to>
      <xdr:col>102</xdr:col>
      <xdr:colOff>114300</xdr:colOff>
      <xdr:row>106</xdr:row>
      <xdr:rowOff>20682</xdr:rowOff>
    </xdr:to>
    <xdr:cxnSp macro="">
      <xdr:nvCxnSpPr>
        <xdr:cNvPr id="935" name="直線コネクタ 934">
          <a:extLst>
            <a:ext uri="{FF2B5EF4-FFF2-40B4-BE49-F238E27FC236}">
              <a16:creationId xmlns:a16="http://schemas.microsoft.com/office/drawing/2014/main" id="{0CC6F5AA-9DDC-4A35-8E50-BDE1F112D116}"/>
            </a:ext>
          </a:extLst>
        </xdr:cNvPr>
        <xdr:cNvCxnSpPr/>
      </xdr:nvCxnSpPr>
      <xdr:spPr>
        <a:xfrm flipV="1">
          <a:off x="16431260" y="17787258"/>
          <a:ext cx="78232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39025</xdr:rowOff>
    </xdr:from>
    <xdr:ext cx="469744" cy="259045"/>
    <xdr:sp macro="" textlink="">
      <xdr:nvSpPr>
        <xdr:cNvPr id="936" name="n_1aveValue【庁舎】&#10;一人当たり面積">
          <a:extLst>
            <a:ext uri="{FF2B5EF4-FFF2-40B4-BE49-F238E27FC236}">
              <a16:creationId xmlns:a16="http://schemas.microsoft.com/office/drawing/2014/main" id="{32B998E1-124C-4D86-8A3A-246D8031C9A8}"/>
            </a:ext>
          </a:extLst>
        </xdr:cNvPr>
        <xdr:cNvSpPr txBox="1"/>
      </xdr:nvSpPr>
      <xdr:spPr>
        <a:xfrm>
          <a:off x="18561127" y="1747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42290</xdr:rowOff>
    </xdr:from>
    <xdr:ext cx="469744" cy="259045"/>
    <xdr:sp macro="" textlink="">
      <xdr:nvSpPr>
        <xdr:cNvPr id="937" name="n_2aveValue【庁舎】&#10;一人当たり面積">
          <a:extLst>
            <a:ext uri="{FF2B5EF4-FFF2-40B4-BE49-F238E27FC236}">
              <a16:creationId xmlns:a16="http://schemas.microsoft.com/office/drawing/2014/main" id="{14895A7F-E4D6-4E99-9B64-E59784D90935}"/>
            </a:ext>
          </a:extLst>
        </xdr:cNvPr>
        <xdr:cNvSpPr txBox="1"/>
      </xdr:nvSpPr>
      <xdr:spPr>
        <a:xfrm>
          <a:off x="17776267" y="1747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42290</xdr:rowOff>
    </xdr:from>
    <xdr:ext cx="469744" cy="259045"/>
    <xdr:sp macro="" textlink="">
      <xdr:nvSpPr>
        <xdr:cNvPr id="938" name="n_3aveValue【庁舎】&#10;一人当たり面積">
          <a:extLst>
            <a:ext uri="{FF2B5EF4-FFF2-40B4-BE49-F238E27FC236}">
              <a16:creationId xmlns:a16="http://schemas.microsoft.com/office/drawing/2014/main" id="{0D24C1DA-DDC7-46F4-BC65-9A139F1BB9AD}"/>
            </a:ext>
          </a:extLst>
        </xdr:cNvPr>
        <xdr:cNvSpPr txBox="1"/>
      </xdr:nvSpPr>
      <xdr:spPr>
        <a:xfrm>
          <a:off x="17001567" y="1747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55353</xdr:rowOff>
    </xdr:from>
    <xdr:ext cx="469744" cy="259045"/>
    <xdr:sp macro="" textlink="">
      <xdr:nvSpPr>
        <xdr:cNvPr id="939" name="n_4aveValue【庁舎】&#10;一人当たり面積">
          <a:extLst>
            <a:ext uri="{FF2B5EF4-FFF2-40B4-BE49-F238E27FC236}">
              <a16:creationId xmlns:a16="http://schemas.microsoft.com/office/drawing/2014/main" id="{161C6C35-0738-425E-885A-1EFCF5A5DFDE}"/>
            </a:ext>
          </a:extLst>
        </xdr:cNvPr>
        <xdr:cNvSpPr txBox="1"/>
      </xdr:nvSpPr>
      <xdr:spPr>
        <a:xfrm>
          <a:off x="16226867" y="1748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108329</xdr:rowOff>
    </xdr:from>
    <xdr:ext cx="469744" cy="259045"/>
    <xdr:sp macro="" textlink="">
      <xdr:nvSpPr>
        <xdr:cNvPr id="940" name="n_1mainValue【庁舎】&#10;一人当たり面積">
          <a:extLst>
            <a:ext uri="{FF2B5EF4-FFF2-40B4-BE49-F238E27FC236}">
              <a16:creationId xmlns:a16="http://schemas.microsoft.com/office/drawing/2014/main" id="{E5AE3FB9-E057-4BCE-A504-691DEC3FC31F}"/>
            </a:ext>
          </a:extLst>
        </xdr:cNvPr>
        <xdr:cNvSpPr txBox="1"/>
      </xdr:nvSpPr>
      <xdr:spPr>
        <a:xfrm>
          <a:off x="18561127" y="178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85470</xdr:rowOff>
    </xdr:from>
    <xdr:ext cx="469744" cy="259045"/>
    <xdr:sp macro="" textlink="">
      <xdr:nvSpPr>
        <xdr:cNvPr id="941" name="n_2mainValue【庁舎】&#10;一人当たり面積">
          <a:extLst>
            <a:ext uri="{FF2B5EF4-FFF2-40B4-BE49-F238E27FC236}">
              <a16:creationId xmlns:a16="http://schemas.microsoft.com/office/drawing/2014/main" id="{6B8A5F1E-CFE9-4C3F-9E7C-60F6C52E2199}"/>
            </a:ext>
          </a:extLst>
        </xdr:cNvPr>
        <xdr:cNvSpPr txBox="1"/>
      </xdr:nvSpPr>
      <xdr:spPr>
        <a:xfrm>
          <a:off x="17776267" y="1785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59345</xdr:rowOff>
    </xdr:from>
    <xdr:ext cx="469744" cy="259045"/>
    <xdr:sp macro="" textlink="">
      <xdr:nvSpPr>
        <xdr:cNvPr id="942" name="n_3mainValue【庁舎】&#10;一人当たり面積">
          <a:extLst>
            <a:ext uri="{FF2B5EF4-FFF2-40B4-BE49-F238E27FC236}">
              <a16:creationId xmlns:a16="http://schemas.microsoft.com/office/drawing/2014/main" id="{CE406AE9-015C-4910-94A8-F1325E212199}"/>
            </a:ext>
          </a:extLst>
        </xdr:cNvPr>
        <xdr:cNvSpPr txBox="1"/>
      </xdr:nvSpPr>
      <xdr:spPr>
        <a:xfrm>
          <a:off x="17001567" y="1782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62609</xdr:rowOff>
    </xdr:from>
    <xdr:ext cx="469744" cy="259045"/>
    <xdr:sp macro="" textlink="">
      <xdr:nvSpPr>
        <xdr:cNvPr id="943" name="n_4mainValue【庁舎】&#10;一人当たり面積">
          <a:extLst>
            <a:ext uri="{FF2B5EF4-FFF2-40B4-BE49-F238E27FC236}">
              <a16:creationId xmlns:a16="http://schemas.microsoft.com/office/drawing/2014/main" id="{9C28671D-AA16-44D6-82CB-A44F967EBFAF}"/>
            </a:ext>
          </a:extLst>
        </xdr:cNvPr>
        <xdr:cNvSpPr txBox="1"/>
      </xdr:nvSpPr>
      <xdr:spPr>
        <a:xfrm>
          <a:off x="16226867" y="1783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4" name="正方形/長方形 943">
          <a:extLst>
            <a:ext uri="{FF2B5EF4-FFF2-40B4-BE49-F238E27FC236}">
              <a16:creationId xmlns:a16="http://schemas.microsoft.com/office/drawing/2014/main" id="{652E17E7-1AC2-4044-AB72-27A474AD9CC2}"/>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5" name="正方形/長方形 944">
          <a:extLst>
            <a:ext uri="{FF2B5EF4-FFF2-40B4-BE49-F238E27FC236}">
              <a16:creationId xmlns:a16="http://schemas.microsoft.com/office/drawing/2014/main" id="{9B19ED5D-A1E9-415C-8B44-8D1CDF3226D1}"/>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6" name="テキスト ボックス 945">
          <a:extLst>
            <a:ext uri="{FF2B5EF4-FFF2-40B4-BE49-F238E27FC236}">
              <a16:creationId xmlns:a16="http://schemas.microsoft.com/office/drawing/2014/main" id="{17AD2D26-DE59-481B-BD2A-51AEB1C657BA}"/>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年度にかけての減価償却率は順当に増加していますが、中でも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保健センター・保健所</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は類似団体の平均値を超えているため、対応が必要です。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図書館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市民会館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年度にセール・アンド・リースバックにより図書館及び文化パルク城陽を一旦財産処分し、その後新たにリース資産として登録したことから、類似団体の平均値よりも減価償却率が低くなっています。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消防施設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については、消防庁舎の移転（新築）により、令和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年度に減価償却率及び一人当たり面積が改善されています。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京都府城陽市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75,274
74,551
32.71
34,275,009
33,897,570
74,771
16,714,271
40,879,738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508693"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2085" y="4446494"/>
          <a:ext cx="950869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人当たり職員数」の算出に用いる職員数及び「給与水準（国との比較）」の「ラスパイレス指数」については、各調査対象年度の翌年の地方</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baseline="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a:solidFill>
                <a:srgbClr val="000000"/>
              </a:solidFill>
              <a:latin typeface="ＭＳ Ｐゴシック" panose="020B0600070205080204" pitchFamily="50" charset="-128"/>
              <a:ea typeface="ＭＳ Ｐゴシック" panose="020B0600070205080204" pitchFamily="50" charset="-128"/>
            </a:rPr>
            <a:t>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財政力指数は、微減となっていますが、依然として類似団体平均を下回っており、厳しい財政状況にあります。</a:t>
          </a:r>
        </a:p>
        <a:p>
          <a:r>
            <a:rPr kumimoji="1" lang="ja-JP" altLang="en-US" sz="1300">
              <a:latin typeface="ＭＳ Ｐゴシック" panose="020B0600070205080204" pitchFamily="50" charset="-128"/>
              <a:ea typeface="ＭＳ Ｐゴシック" panose="020B0600070205080204" pitchFamily="50" charset="-128"/>
            </a:rPr>
            <a:t>　そのため、新名神高速道路の開通に合わせた新たな産業拠点の創出により、バランスのとれた税収増による強固な財政基盤の再構築に取り組んでいます。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45508</xdr:rowOff>
    </xdr:from>
    <xdr:to>
      <xdr:col>23</xdr:col>
      <xdr:colOff>133350</xdr:colOff>
      <xdr:row>42</xdr:row>
      <xdr:rowOff>65617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464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45508</xdr:rowOff>
    </xdr:from>
    <xdr:to>
      <xdr:col>19</xdr:col>
      <xdr:colOff>133350</xdr:colOff>
      <xdr:row>42</xdr:row>
      <xdr:rowOff>85725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2464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85725</xdr:rowOff>
    </xdr:from>
    <xdr:to>
      <xdr:col>15</xdr:col>
      <xdr:colOff>82550</xdr:colOff>
      <xdr:row>42</xdr:row>
      <xdr:rowOff>105833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105833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158344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166158</xdr:rowOff>
    </xdr:from>
    <xdr:to>
      <xdr:col>19</xdr:col>
      <xdr:colOff>184150</xdr:colOff>
      <xdr:row>42</xdr:row>
      <xdr:rowOff>96308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81085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8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121302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ポイント良化し、</a:t>
          </a:r>
          <a:r>
            <a:rPr kumimoji="1" lang="en-US" altLang="ja-JP" sz="1300">
              <a:latin typeface="ＭＳ Ｐゴシック" panose="020B0600070205080204" pitchFamily="50" charset="-128"/>
              <a:ea typeface="ＭＳ Ｐゴシック" panose="020B0600070205080204" pitchFamily="50" charset="-128"/>
            </a:rPr>
            <a:t>92.0</a:t>
          </a:r>
          <a:r>
            <a:rPr kumimoji="1" lang="ja-JP" altLang="en-US" sz="1300">
              <a:latin typeface="ＭＳ Ｐゴシック" panose="020B0600070205080204" pitchFamily="50" charset="-128"/>
              <a:ea typeface="ＭＳ Ｐゴシック" panose="020B0600070205080204" pitchFamily="50" charset="-128"/>
            </a:rPr>
            <a:t>％でした。</a:t>
          </a:r>
        </a:p>
        <a:p>
          <a:r>
            <a:rPr kumimoji="1" lang="ja-JP" altLang="en-US" sz="1300">
              <a:latin typeface="ＭＳ Ｐゴシック" panose="020B0600070205080204" pitchFamily="50" charset="-128"/>
              <a:ea typeface="ＭＳ Ｐゴシック" panose="020B0600070205080204" pitchFamily="50" charset="-128"/>
            </a:rPr>
            <a:t>　その要因は、分母となる歳入経常一般財源における減収補てん債特例債等の減少があるものの、普通交付税及び臨時財政対策債等の増加により良化したものです。</a:t>
          </a:r>
        </a:p>
        <a:p>
          <a:r>
            <a:rPr kumimoji="1" lang="ja-JP" altLang="en-US" sz="1300">
              <a:latin typeface="ＭＳ Ｐゴシック" panose="020B0600070205080204" pitchFamily="50" charset="-128"/>
              <a:ea typeface="ＭＳ Ｐゴシック" panose="020B0600070205080204" pitchFamily="50" charset="-128"/>
            </a:rPr>
            <a:t>　新名神高速道路の開通に合わせた新たな産業拠点の創出により、分母となる自主財源の増加に取り組んでいます。</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160020</xdr:rowOff>
    </xdr:from>
    <xdr:to>
      <xdr:col>23</xdr:col>
      <xdr:colOff>133350</xdr:colOff>
      <xdr:row>66</xdr:row>
      <xdr:rowOff>58420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13282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58420</xdr:rowOff>
    </xdr:from>
    <xdr:to>
      <xdr:col>19</xdr:col>
      <xdr:colOff>133350</xdr:colOff>
      <xdr:row>67</xdr:row>
      <xdr:rowOff>17272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37412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121937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23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41656</xdr:rowOff>
    </xdr:from>
    <xdr:to>
      <xdr:col>15</xdr:col>
      <xdr:colOff>82550</xdr:colOff>
      <xdr:row>67</xdr:row>
      <xdr:rowOff>17272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185906"/>
          <a:ext cx="8890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141241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41656</xdr:rowOff>
    </xdr:from>
    <xdr:to>
      <xdr:col>11</xdr:col>
      <xdr:colOff>31750</xdr:colOff>
      <xdr:row>66</xdr:row>
      <xdr:rowOff>58420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185906"/>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146067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81297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7620</xdr:rowOff>
    </xdr:from>
    <xdr:to>
      <xdr:col>19</xdr:col>
      <xdr:colOff>184150</xdr:colOff>
      <xdr:row>66</xdr:row>
      <xdr:rowOff>109220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93997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40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137922</xdr:rowOff>
    </xdr:from>
    <xdr:to>
      <xdr:col>15</xdr:col>
      <xdr:colOff>133350</xdr:colOff>
      <xdr:row>67</xdr:row>
      <xdr:rowOff>68072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45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52849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53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162306</xdr:rowOff>
    </xdr:from>
    <xdr:to>
      <xdr:col>11</xdr:col>
      <xdr:colOff>82550</xdr:colOff>
      <xdr:row>65</xdr:row>
      <xdr:rowOff>92456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102633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90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7620</xdr:rowOff>
    </xdr:from>
    <xdr:to>
      <xdr:col>7</xdr:col>
      <xdr:colOff>31750</xdr:colOff>
      <xdr:row>66</xdr:row>
      <xdr:rowOff>109220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93997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民間で実施可能な部分については、委託化を進め、コストの低減を図っているところであり、今後もその方針を継続していきます。</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7679</xdr:rowOff>
    </xdr:from>
    <xdr:to>
      <xdr:col>23</xdr:col>
      <xdr:colOff>133350</xdr:colOff>
      <xdr:row>82</xdr:row>
      <xdr:rowOff>41807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66579"/>
          <a:ext cx="838200" cy="3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12173</xdr:rowOff>
    </xdr:from>
    <xdr:to>
      <xdr:col>19</xdr:col>
      <xdr:colOff>133350</xdr:colOff>
      <xdr:row>82</xdr:row>
      <xdr:rowOff>7679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899623"/>
          <a:ext cx="889000" cy="16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116957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1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12173</xdr:rowOff>
    </xdr:from>
    <xdr:to>
      <xdr:col>15</xdr:col>
      <xdr:colOff>82550</xdr:colOff>
      <xdr:row>81</xdr:row>
      <xdr:rowOff>44622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3899623"/>
          <a:ext cx="889000" cy="3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138660</xdr:rowOff>
    </xdr:from>
    <xdr:to>
      <xdr:col>11</xdr:col>
      <xdr:colOff>31750</xdr:colOff>
      <xdr:row>81</xdr:row>
      <xdr:rowOff>44622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854660"/>
          <a:ext cx="889000" cy="7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114555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102962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9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162457</xdr:rowOff>
    </xdr:from>
    <xdr:to>
      <xdr:col>23</xdr:col>
      <xdr:colOff>184150</xdr:colOff>
      <xdr:row>82</xdr:row>
      <xdr:rowOff>92607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4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7534</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9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128329</xdr:rowOff>
    </xdr:from>
    <xdr:to>
      <xdr:col>19</xdr:col>
      <xdr:colOff>184150</xdr:colOff>
      <xdr:row>82</xdr:row>
      <xdr:rowOff>58479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1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68656</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84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132823</xdr:rowOff>
    </xdr:from>
    <xdr:to>
      <xdr:col>15</xdr:col>
      <xdr:colOff>133350</xdr:colOff>
      <xdr:row>81</xdr:row>
      <xdr:rowOff>62973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84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73150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617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165272</xdr:rowOff>
    </xdr:from>
    <xdr:to>
      <xdr:col>11</xdr:col>
      <xdr:colOff>82550</xdr:colOff>
      <xdr:row>81</xdr:row>
      <xdr:rowOff>95422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105599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5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87860</xdr:rowOff>
    </xdr:from>
    <xdr:to>
      <xdr:col>7</xdr:col>
      <xdr:colOff>31750</xdr:colOff>
      <xdr:row>81</xdr:row>
      <xdr:rowOff>18010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0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28187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57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99.6</a:t>
          </a:r>
          <a:r>
            <a:rPr kumimoji="1" lang="ja-JP" altLang="en-US" sz="1300">
              <a:latin typeface="ＭＳ Ｐゴシック" panose="020B0600070205080204" pitchFamily="50" charset="-128"/>
              <a:ea typeface="ＭＳ Ｐゴシック" panose="020B0600070205080204" pitchFamily="50" charset="-128"/>
            </a:rPr>
            <a:t>となり、前年度から変更はありません。</a:t>
          </a:r>
        </a:p>
        <a:p>
          <a:r>
            <a:rPr kumimoji="1" lang="ja-JP" altLang="en-US" sz="1300">
              <a:latin typeface="ＭＳ Ｐゴシック" panose="020B0600070205080204" pitchFamily="50" charset="-128"/>
              <a:ea typeface="ＭＳ Ｐゴシック" panose="020B0600070205080204" pitchFamily="50" charset="-128"/>
            </a:rPr>
            <a:t>　今後も継続して行財政改革を進めることにより、人件費抑制に努めます。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136979</xdr:rowOff>
    </xdr:from>
    <xdr:to>
      <xdr:col>81</xdr:col>
      <xdr:colOff>44450</xdr:colOff>
      <xdr:row>87</xdr:row>
      <xdr:rowOff>136979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0531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136979</xdr:rowOff>
    </xdr:from>
    <xdr:to>
      <xdr:col>77</xdr:col>
      <xdr:colOff>44450</xdr:colOff>
      <xdr:row>87</xdr:row>
      <xdr:rowOff>136979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5053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136979</xdr:rowOff>
    </xdr:from>
    <xdr:to>
      <xdr:col>72</xdr:col>
      <xdr:colOff>203200</xdr:colOff>
      <xdr:row>88</xdr:row>
      <xdr:rowOff>51707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50531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51707</xdr:rowOff>
    </xdr:from>
    <xdr:to>
      <xdr:col>68</xdr:col>
      <xdr:colOff>152400</xdr:colOff>
      <xdr:row>89</xdr:row>
      <xdr:rowOff>138793</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5139307"/>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86179</xdr:rowOff>
    </xdr:from>
    <xdr:to>
      <xdr:col>81</xdr:col>
      <xdr:colOff>95250</xdr:colOff>
      <xdr:row>88</xdr:row>
      <xdr:rowOff>16329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58256</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97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86179</xdr:rowOff>
    </xdr:from>
    <xdr:to>
      <xdr:col>77</xdr:col>
      <xdr:colOff>95250</xdr:colOff>
      <xdr:row>88</xdr:row>
      <xdr:rowOff>16329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1106</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08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86179</xdr:rowOff>
    </xdr:from>
    <xdr:to>
      <xdr:col>73</xdr:col>
      <xdr:colOff>44450</xdr:colOff>
      <xdr:row>88</xdr:row>
      <xdr:rowOff>16329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907</xdr:rowOff>
    </xdr:from>
    <xdr:to>
      <xdr:col>68</xdr:col>
      <xdr:colOff>203200</xdr:colOff>
      <xdr:row>88</xdr:row>
      <xdr:rowOff>102507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87284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87993</xdr:rowOff>
    </xdr:from>
    <xdr:to>
      <xdr:col>64</xdr:col>
      <xdr:colOff>152400</xdr:colOff>
      <xdr:row>90</xdr:row>
      <xdr:rowOff>18143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2920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年度に第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次定員管理計画を策定し、中長期にわたる職員の年齢構成の是正をはじめとする団塊世代対策など、計画的な定員管理を進めてきたところであり、類似団体平均を下回っています。</a:t>
          </a:r>
        </a:p>
        <a:p>
          <a:r>
            <a:rPr kumimoji="1" lang="ja-JP" altLang="en-US" sz="1300">
              <a:latin typeface="ＭＳ Ｐゴシック" panose="020B0600070205080204" pitchFamily="50" charset="-128"/>
              <a:ea typeface="ＭＳ Ｐゴシック" panose="020B0600070205080204" pitchFamily="50" charset="-128"/>
            </a:rPr>
            <a:t>　今後は、令和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年度に見直しを行った第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次定員管理計画に基づき、適正管理に努めてまいります。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97790</xdr:rowOff>
    </xdr:from>
    <xdr:to>
      <xdr:col>81</xdr:col>
      <xdr:colOff>44450</xdr:colOff>
      <xdr:row>60</xdr:row>
      <xdr:rowOff>103822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84790"/>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67628</xdr:rowOff>
    </xdr:from>
    <xdr:to>
      <xdr:col>77</xdr:col>
      <xdr:colOff>44450</xdr:colOff>
      <xdr:row>60</xdr:row>
      <xdr:rowOff>97790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5462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35454</xdr:rowOff>
    </xdr:from>
    <xdr:to>
      <xdr:col>72</xdr:col>
      <xdr:colOff>203200</xdr:colOff>
      <xdr:row>60</xdr:row>
      <xdr:rowOff>67628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22454"/>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32296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29421</xdr:rowOff>
    </xdr:from>
    <xdr:to>
      <xdr:col>68</xdr:col>
      <xdr:colOff>152400</xdr:colOff>
      <xdr:row>60</xdr:row>
      <xdr:rowOff>35454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1642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53022</xdr:rowOff>
    </xdr:from>
    <xdr:to>
      <xdr:col>81</xdr:col>
      <xdr:colOff>95250</xdr:colOff>
      <xdr:row>60</xdr:row>
      <xdr:rowOff>154622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69549</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8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46990</xdr:rowOff>
    </xdr:from>
    <xdr:to>
      <xdr:col>77</xdr:col>
      <xdr:colOff>95250</xdr:colOff>
      <xdr:row>60</xdr:row>
      <xdr:rowOff>148590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158767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16828</xdr:rowOff>
    </xdr:from>
    <xdr:to>
      <xdr:col>73</xdr:col>
      <xdr:colOff>44450</xdr:colOff>
      <xdr:row>60</xdr:row>
      <xdr:rowOff>118428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128605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156104</xdr:rowOff>
    </xdr:from>
    <xdr:to>
      <xdr:col>68</xdr:col>
      <xdr:colOff>203200</xdr:colOff>
      <xdr:row>60</xdr:row>
      <xdr:rowOff>86254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7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96431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4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150071</xdr:rowOff>
    </xdr:from>
    <xdr:to>
      <xdr:col>64</xdr:col>
      <xdr:colOff>152400</xdr:colOff>
      <xdr:row>60</xdr:row>
      <xdr:rowOff>80221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90398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％でした。</a:t>
          </a:r>
        </a:p>
        <a:p>
          <a:r>
            <a:rPr kumimoji="1" lang="ja-JP" altLang="en-US" sz="1300">
              <a:latin typeface="ＭＳ Ｐゴシック" panose="020B0600070205080204" pitchFamily="50" charset="-128"/>
              <a:ea typeface="ＭＳ Ｐゴシック" panose="020B0600070205080204" pitchFamily="50" charset="-128"/>
            </a:rPr>
            <a:t>　その要因は、元利償還金の増等によるものです。</a:t>
          </a:r>
        </a:p>
        <a:p>
          <a:r>
            <a:rPr kumimoji="1" lang="ja-JP" altLang="en-US" sz="1300">
              <a:latin typeface="ＭＳ Ｐゴシック" panose="020B0600070205080204" pitchFamily="50" charset="-128"/>
              <a:ea typeface="ＭＳ Ｐゴシック" panose="020B0600070205080204" pitchFamily="50" charset="-128"/>
            </a:rPr>
            <a:t>　今後も、新たなまちづくりに向けた整備や老朽化した教育施設やインフラ設備の改修・改築などにより、元利償還金の増加要因が見込まれるため、緊急性や住民ニーズを的確に把握した事業を厳選し、償還額の平準化及び実質公債費比率の上昇の抑制に努めます。</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138006</xdr:rowOff>
    </xdr:from>
    <xdr:to>
      <xdr:col>81</xdr:col>
      <xdr:colOff>44450</xdr:colOff>
      <xdr:row>42</xdr:row>
      <xdr:rowOff>162137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33890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149031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113877</xdr:rowOff>
    </xdr:from>
    <xdr:to>
      <xdr:col>77</xdr:col>
      <xdr:colOff>44450</xdr:colOff>
      <xdr:row>42</xdr:row>
      <xdr:rowOff>138006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3147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89746</xdr:rowOff>
    </xdr:from>
    <xdr:to>
      <xdr:col>72</xdr:col>
      <xdr:colOff>203200</xdr:colOff>
      <xdr:row>42</xdr:row>
      <xdr:rowOff>113877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2906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89746</xdr:rowOff>
    </xdr:from>
    <xdr:to>
      <xdr:col>68</xdr:col>
      <xdr:colOff>152400</xdr:colOff>
      <xdr:row>42</xdr:row>
      <xdr:rowOff>138006</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2906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111337</xdr:rowOff>
    </xdr:from>
    <xdr:to>
      <xdr:col>81</xdr:col>
      <xdr:colOff>95250</xdr:colOff>
      <xdr:row>43</xdr:row>
      <xdr:rowOff>41487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83414</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28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87206</xdr:rowOff>
    </xdr:from>
    <xdr:to>
      <xdr:col>77</xdr:col>
      <xdr:colOff>95250</xdr:colOff>
      <xdr:row>43</xdr:row>
      <xdr:rowOff>17356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2133</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37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63077</xdr:rowOff>
    </xdr:from>
    <xdr:to>
      <xdr:col>73</xdr:col>
      <xdr:colOff>44450</xdr:colOff>
      <xdr:row>42</xdr:row>
      <xdr:rowOff>164677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38946</xdr:rowOff>
    </xdr:from>
    <xdr:to>
      <xdr:col>68</xdr:col>
      <xdr:colOff>203200</xdr:colOff>
      <xdr:row>42</xdr:row>
      <xdr:rowOff>140546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125323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87206</xdr:rowOff>
    </xdr:from>
    <xdr:to>
      <xdr:col>64</xdr:col>
      <xdr:colOff>152400</xdr:colOff>
      <xdr:row>43</xdr:row>
      <xdr:rowOff>17356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2133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ポイント良化し、</a:t>
          </a:r>
          <a:r>
            <a:rPr kumimoji="1" lang="en-US" altLang="ja-JP" sz="1300">
              <a:latin typeface="ＭＳ Ｐゴシック" panose="020B0600070205080204" pitchFamily="50" charset="-128"/>
              <a:ea typeface="ＭＳ Ｐゴシック" panose="020B0600070205080204" pitchFamily="50" charset="-128"/>
            </a:rPr>
            <a:t>105.1</a:t>
          </a:r>
          <a:r>
            <a:rPr kumimoji="1" lang="ja-JP" altLang="en-US" sz="1300">
              <a:latin typeface="ＭＳ Ｐゴシック" panose="020B0600070205080204" pitchFamily="50" charset="-128"/>
              <a:ea typeface="ＭＳ Ｐゴシック" panose="020B0600070205080204" pitchFamily="50" charset="-128"/>
            </a:rPr>
            <a:t>％でした。</a:t>
          </a:r>
        </a:p>
        <a:p>
          <a:r>
            <a:rPr kumimoji="1" lang="ja-JP" altLang="en-US" sz="1300">
              <a:latin typeface="ＭＳ Ｐゴシック" panose="020B0600070205080204" pitchFamily="50" charset="-128"/>
              <a:ea typeface="ＭＳ Ｐゴシック" panose="020B0600070205080204" pitchFamily="50" charset="-128"/>
            </a:rPr>
            <a:t>　その要因は、普通交付税及び臨時財政対策債の増加により、分母となる標準財政規模等が増加したことによるものです。</a:t>
          </a:r>
        </a:p>
        <a:p>
          <a:r>
            <a:rPr kumimoji="1" lang="ja-JP" altLang="en-US" sz="1300">
              <a:latin typeface="ＭＳ Ｐゴシック" panose="020B0600070205080204" pitchFamily="50" charset="-128"/>
              <a:ea typeface="ＭＳ Ｐゴシック" panose="020B0600070205080204" pitchFamily="50" charset="-128"/>
            </a:rPr>
            <a:t>　今後も起債事業を精査するなど、将来負担に留意した財政運営に努めます。</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7691</xdr:rowOff>
    </xdr:from>
    <xdr:to>
      <xdr:col>81</xdr:col>
      <xdr:colOff>44450</xdr:colOff>
      <xdr:row>22</xdr:row>
      <xdr:rowOff>9031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779591"/>
          <a:ext cx="8382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9031</xdr:rowOff>
    </xdr:from>
    <xdr:to>
      <xdr:col>77</xdr:col>
      <xdr:colOff>44450</xdr:colOff>
      <xdr:row>22</xdr:row>
      <xdr:rowOff>35842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78093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74577</xdr:rowOff>
    </xdr:from>
    <xdr:to>
      <xdr:col>72</xdr:col>
      <xdr:colOff>203200</xdr:colOff>
      <xdr:row>22</xdr:row>
      <xdr:rowOff>35842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675027"/>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44379</xdr:rowOff>
    </xdr:from>
    <xdr:to>
      <xdr:col>73</xdr:col>
      <xdr:colOff>44450</xdr:colOff>
      <xdr:row>15</xdr:row>
      <xdr:rowOff>145979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74577</xdr:rowOff>
    </xdr:from>
    <xdr:to>
      <xdr:col>68</xdr:col>
      <xdr:colOff>152400</xdr:colOff>
      <xdr:row>22</xdr:row>
      <xdr:rowOff>29139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675027"/>
          <a:ext cx="889000" cy="12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72531</xdr:rowOff>
    </xdr:from>
    <xdr:to>
      <xdr:col>68</xdr:col>
      <xdr:colOff>203200</xdr:colOff>
      <xdr:row>16</xdr:row>
      <xdr:rowOff>2681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128341</xdr:rowOff>
    </xdr:from>
    <xdr:to>
      <xdr:col>81</xdr:col>
      <xdr:colOff>95250</xdr:colOff>
      <xdr:row>22</xdr:row>
      <xdr:rowOff>58491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72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100418</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70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129681</xdr:rowOff>
    </xdr:from>
    <xdr:to>
      <xdr:col>77</xdr:col>
      <xdr:colOff>95250</xdr:colOff>
      <xdr:row>22</xdr:row>
      <xdr:rowOff>59831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73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44608</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81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156492</xdr:rowOff>
    </xdr:from>
    <xdr:to>
      <xdr:col>73</xdr:col>
      <xdr:colOff>44450</xdr:colOff>
      <xdr:row>22</xdr:row>
      <xdr:rowOff>86642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75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71419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843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23777</xdr:rowOff>
    </xdr:from>
    <xdr:to>
      <xdr:col>68</xdr:col>
      <xdr:colOff>203200</xdr:colOff>
      <xdr:row>21</xdr:row>
      <xdr:rowOff>125377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62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110154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71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149789</xdr:rowOff>
    </xdr:from>
    <xdr:to>
      <xdr:col>64</xdr:col>
      <xdr:colOff>152400</xdr:colOff>
      <xdr:row>22</xdr:row>
      <xdr:rowOff>79939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7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64716</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8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京都府城陽市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75,274
74,551
32.71
34,275,009
33,897,570
74,771
16,714,271
40,879,738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定員管理計画に基づく職員数の増加等により、人件費は増加していますが、人口に対する職員数は類似団体よりも少なくなっており、今後も継続して行財政改革を進めるとともに人件費抑制に努めます。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24130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992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37</xdr:row>
      <xdr:rowOff>24130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37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111760</xdr:rowOff>
    </xdr:from>
    <xdr:to>
      <xdr:col>15</xdr:col>
      <xdr:colOff>98425</xdr:colOff>
      <xdr:row>36</xdr:row>
      <xdr:rowOff>165100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83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111760</xdr:rowOff>
    </xdr:from>
    <xdr:to>
      <xdr:col>11</xdr:col>
      <xdr:colOff>9525</xdr:colOff>
      <xdr:row>37</xdr:row>
      <xdr:rowOff>1270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83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48277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60960</xdr:rowOff>
    </xdr:from>
    <xdr:to>
      <xdr:col>11</xdr:col>
      <xdr:colOff>60325</xdr:colOff>
      <xdr:row>36</xdr:row>
      <xdr:rowOff>162560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物件費については、類似団体平均とほぼ同数値となっています。</a:t>
          </a:r>
        </a:p>
        <a:p>
          <a:r>
            <a:rPr kumimoji="1" lang="ja-JP" altLang="en-US" sz="1300">
              <a:latin typeface="ＭＳ Ｐゴシック" panose="020B0600070205080204" pitchFamily="50" charset="-128"/>
              <a:ea typeface="ＭＳ Ｐゴシック" panose="020B0600070205080204" pitchFamily="50" charset="-128"/>
            </a:rPr>
            <a:t>　本市においては、民間で実施可能な部分については委託化を進め、コスト低減を図っており、今後もその方針を継続していきます。</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4536</xdr:rowOff>
    </xdr:from>
    <xdr:to>
      <xdr:col>82</xdr:col>
      <xdr:colOff>107950</xdr:colOff>
      <xdr:row>17</xdr:row>
      <xdr:rowOff>48079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919186"/>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65513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48079</xdr:rowOff>
    </xdr:from>
    <xdr:to>
      <xdr:col>78</xdr:col>
      <xdr:colOff>69850</xdr:colOff>
      <xdr:row>17</xdr:row>
      <xdr:rowOff>58964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627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21970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37193</xdr:rowOff>
    </xdr:from>
    <xdr:to>
      <xdr:col>73</xdr:col>
      <xdr:colOff>180975</xdr:colOff>
      <xdr:row>17</xdr:row>
      <xdr:rowOff>58964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518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17</xdr:row>
      <xdr:rowOff>37193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559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97263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4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168729</xdr:rowOff>
    </xdr:from>
    <xdr:to>
      <xdr:col>78</xdr:col>
      <xdr:colOff>120650</xdr:colOff>
      <xdr:row>17</xdr:row>
      <xdr:rowOff>98879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8164</xdr:rowOff>
    </xdr:from>
    <xdr:to>
      <xdr:col>74</xdr:col>
      <xdr:colOff>31750</xdr:colOff>
      <xdr:row>17</xdr:row>
      <xdr:rowOff>109764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157843</xdr:rowOff>
    </xdr:from>
    <xdr:to>
      <xdr:col>69</xdr:col>
      <xdr:colOff>142875</xdr:colOff>
      <xdr:row>17</xdr:row>
      <xdr:rowOff>87993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国制度の変更や対象者の増加等により扶助費は年々増加しています。</a:t>
          </a:r>
        </a:p>
        <a:p>
          <a:r>
            <a:rPr kumimoji="1" lang="ja-JP" altLang="en-US" sz="1300">
              <a:latin typeface="ＭＳ Ｐゴシック" panose="020B0600070205080204" pitchFamily="50" charset="-128"/>
              <a:ea typeface="ＭＳ Ｐゴシック" panose="020B0600070205080204" pitchFamily="50" charset="-128"/>
            </a:rPr>
            <a:t>　本市においては、高齢化率が高いこと等により、京都府内市町村の平均及び類似団体の平均を上回っています。</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4535</xdr:rowOff>
    </xdr:from>
    <xdr:to>
      <xdr:col>24</xdr:col>
      <xdr:colOff>25400</xdr:colOff>
      <xdr:row>57</xdr:row>
      <xdr:rowOff>58965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777185"/>
          <a:ext cx="8382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58965</xdr:rowOff>
    </xdr:from>
    <xdr:to>
      <xdr:col>19</xdr:col>
      <xdr:colOff>187325</xdr:colOff>
      <xdr:row>58</xdr:row>
      <xdr:rowOff>72572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831615"/>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58965</xdr:rowOff>
    </xdr:from>
    <xdr:to>
      <xdr:col>15</xdr:col>
      <xdr:colOff>98425</xdr:colOff>
      <xdr:row>58</xdr:row>
      <xdr:rowOff>72572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831615"/>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58965</xdr:rowOff>
    </xdr:from>
    <xdr:to>
      <xdr:col>11</xdr:col>
      <xdr:colOff>9525</xdr:colOff>
      <xdr:row>57</xdr:row>
      <xdr:rowOff>146050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8316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11084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21970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97262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8165</xdr:rowOff>
    </xdr:from>
    <xdr:to>
      <xdr:col>20</xdr:col>
      <xdr:colOff>38100</xdr:colOff>
      <xdr:row>57</xdr:row>
      <xdr:rowOff>109765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94542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21772</xdr:rowOff>
    </xdr:from>
    <xdr:to>
      <xdr:col>15</xdr:col>
      <xdr:colOff>149225</xdr:colOff>
      <xdr:row>58</xdr:row>
      <xdr:rowOff>123372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108149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8165</xdr:rowOff>
    </xdr:from>
    <xdr:to>
      <xdr:col>11</xdr:col>
      <xdr:colOff>60325</xdr:colOff>
      <xdr:row>57</xdr:row>
      <xdr:rowOff>109765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94542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高齢化の進行に伴う繰出金等の増加により、類似団体の平均を上回っていますが、今後も事業の適正化に努めます。</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121557</xdr:rowOff>
    </xdr:from>
    <xdr:to>
      <xdr:col>82</xdr:col>
      <xdr:colOff>107950</xdr:colOff>
      <xdr:row>57</xdr:row>
      <xdr:rowOff>91622</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722757"/>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48078</xdr:rowOff>
    </xdr:from>
    <xdr:to>
      <xdr:col>78</xdr:col>
      <xdr:colOff>69850</xdr:colOff>
      <xdr:row>57</xdr:row>
      <xdr:rowOff>91622</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8207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56243</xdr:rowOff>
    </xdr:from>
    <xdr:to>
      <xdr:col>73</xdr:col>
      <xdr:colOff>180975</xdr:colOff>
      <xdr:row>57</xdr:row>
      <xdr:rowOff>48078</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6574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56243</xdr:rowOff>
    </xdr:from>
    <xdr:to>
      <xdr:col>69</xdr:col>
      <xdr:colOff>92075</xdr:colOff>
      <xdr:row>56</xdr:row>
      <xdr:rowOff>88900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657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70757</xdr:rowOff>
    </xdr:from>
    <xdr:to>
      <xdr:col>82</xdr:col>
      <xdr:colOff>158750</xdr:colOff>
      <xdr:row>57</xdr:row>
      <xdr:rowOff>907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42834</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64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40822</xdr:rowOff>
    </xdr:from>
    <xdr:to>
      <xdr:col>78</xdr:col>
      <xdr:colOff>120650</xdr:colOff>
      <xdr:row>57</xdr:row>
      <xdr:rowOff>142422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127199</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89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168728</xdr:rowOff>
    </xdr:from>
    <xdr:to>
      <xdr:col>74</xdr:col>
      <xdr:colOff>31750</xdr:colOff>
      <xdr:row>57</xdr:row>
      <xdr:rowOff>98878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109055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5443</xdr:rowOff>
    </xdr:from>
    <xdr:to>
      <xdr:col>69</xdr:col>
      <xdr:colOff>142875</xdr:colOff>
      <xdr:row>56</xdr:row>
      <xdr:rowOff>107043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117220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年度は微減となりましたが、例年ほぼ横ばいで推移しています。</a:t>
          </a:r>
        </a:p>
        <a:p>
          <a:r>
            <a:rPr kumimoji="1" lang="ja-JP" altLang="en-US" sz="1300">
              <a:latin typeface="ＭＳ Ｐゴシック" panose="020B0600070205080204" pitchFamily="50" charset="-128"/>
              <a:ea typeface="ＭＳ Ｐゴシック" panose="020B0600070205080204" pitchFamily="50" charset="-128"/>
            </a:rPr>
            <a:t>　今後も事業の見直しや適正化を進め、経費の抑制に努めます。</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113284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24890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163576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2854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36</xdr:row>
      <xdr:rowOff>163576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3083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36</xdr:row>
      <xdr:rowOff>163576</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3083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42435</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85344</xdr:rowOff>
    </xdr:from>
    <xdr:to>
      <xdr:col>69</xdr:col>
      <xdr:colOff>142875</xdr:colOff>
      <xdr:row>37</xdr:row>
      <xdr:rowOff>15494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振り替えにあたる臨時財政対策債や、新たなまちづくりに向けた整備、老朽化したインフラ設備の改修・改築などにより、今後も公債費の増加要因があるため、緊急性や住民ニーズを的確に把握した事業を厳選し、公債費の平準化及び抑制に努めます。</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78</xdr:row>
      <xdr:rowOff>50800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3400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123207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50800</xdr:rowOff>
    </xdr:from>
    <xdr:to>
      <xdr:col>19</xdr:col>
      <xdr:colOff>187325</xdr:colOff>
      <xdr:row>78</xdr:row>
      <xdr:rowOff>96520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42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138447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123189</xdr:rowOff>
    </xdr:from>
    <xdr:to>
      <xdr:col>15</xdr:col>
      <xdr:colOff>98425</xdr:colOff>
      <xdr:row>78</xdr:row>
      <xdr:rowOff>96520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32483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123189</xdr:rowOff>
    </xdr:from>
    <xdr:to>
      <xdr:col>11</xdr:col>
      <xdr:colOff>9525</xdr:colOff>
      <xdr:row>79</xdr:row>
      <xdr:rowOff>24130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324839"/>
          <a:ext cx="8890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12716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59707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0</xdr:rowOff>
    </xdr:from>
    <xdr:to>
      <xdr:col>20</xdr:col>
      <xdr:colOff>38100</xdr:colOff>
      <xdr:row>78</xdr:row>
      <xdr:rowOff>101600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45720</xdr:rowOff>
    </xdr:from>
    <xdr:to>
      <xdr:col>15</xdr:col>
      <xdr:colOff>149225</xdr:colOff>
      <xdr:row>78</xdr:row>
      <xdr:rowOff>147320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132097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72389</xdr:rowOff>
    </xdr:from>
    <xdr:to>
      <xdr:col>11</xdr:col>
      <xdr:colOff>60325</xdr:colOff>
      <xdr:row>78</xdr:row>
      <xdr:rowOff>2539</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158766</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144780</xdr:rowOff>
    </xdr:from>
    <xdr:to>
      <xdr:col>6</xdr:col>
      <xdr:colOff>171450</xdr:colOff>
      <xdr:row>79</xdr:row>
      <xdr:rowOff>74930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59707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高齢化の進行等により社会保障関係経費が年々増加しているため、義務的経費は増加しています。</a:t>
          </a:r>
        </a:p>
        <a:p>
          <a:r>
            <a:rPr kumimoji="1" lang="ja-JP" altLang="en-US" sz="1300">
              <a:latin typeface="ＭＳ Ｐゴシック" panose="020B0600070205080204" pitchFamily="50" charset="-128"/>
              <a:ea typeface="ＭＳ Ｐゴシック" panose="020B0600070205080204" pitchFamily="50" charset="-128"/>
            </a:rPr>
            <a:t>　今後については、</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による業務見直しや行財政改革を進め、経費の抑制に努めます。</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120142</xdr:rowOff>
    </xdr:from>
    <xdr:to>
      <xdr:col>82</xdr:col>
      <xdr:colOff>107950</xdr:colOff>
      <xdr:row>78</xdr:row>
      <xdr:rowOff>127000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321792"/>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127000</xdr:rowOff>
    </xdr:from>
    <xdr:to>
      <xdr:col>78</xdr:col>
      <xdr:colOff>69850</xdr:colOff>
      <xdr:row>79</xdr:row>
      <xdr:rowOff>51563</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500100"/>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xdr:rowOff>
    </xdr:from>
    <xdr:to>
      <xdr:col>73</xdr:col>
      <xdr:colOff>180975</xdr:colOff>
      <xdr:row>79</xdr:row>
      <xdr:rowOff>51563</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381228"/>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133114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xdr:rowOff>
    </xdr:from>
    <xdr:to>
      <xdr:col>69</xdr:col>
      <xdr:colOff>92075</xdr:colOff>
      <xdr:row>78</xdr:row>
      <xdr:rowOff>40132</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3812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41419</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76200</xdr:rowOff>
    </xdr:from>
    <xdr:to>
      <xdr:col>78</xdr:col>
      <xdr:colOff>120650</xdr:colOff>
      <xdr:row>79</xdr:row>
      <xdr:rowOff>6350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162577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763</xdr:rowOff>
    </xdr:from>
    <xdr:to>
      <xdr:col>74</xdr:col>
      <xdr:colOff>31750</xdr:colOff>
      <xdr:row>79</xdr:row>
      <xdr:rowOff>102363</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87140</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128778</xdr:rowOff>
    </xdr:from>
    <xdr:to>
      <xdr:col>69</xdr:col>
      <xdr:colOff>142875</xdr:colOff>
      <xdr:row>78</xdr:row>
      <xdr:rowOff>58928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69105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160782</xdr:rowOff>
    </xdr:from>
    <xdr:to>
      <xdr:col>65</xdr:col>
      <xdr:colOff>53975</xdr:colOff>
      <xdr:row>78</xdr:row>
      <xdr:rowOff>90932</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101109</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京都府城陽市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55198</xdr:rowOff>
    </xdr:from>
    <xdr:to>
      <xdr:col>29</xdr:col>
      <xdr:colOff>127000</xdr:colOff>
      <xdr:row>18</xdr:row>
      <xdr:rowOff>98566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88923"/>
          <a:ext cx="647700" cy="43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98566</xdr:rowOff>
    </xdr:from>
    <xdr:to>
      <xdr:col>26</xdr:col>
      <xdr:colOff>50800</xdr:colOff>
      <xdr:row>18</xdr:row>
      <xdr:rowOff>142833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32291"/>
          <a:ext cx="698500" cy="44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29078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9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142833</xdr:rowOff>
    </xdr:from>
    <xdr:to>
      <xdr:col>22</xdr:col>
      <xdr:colOff>114300</xdr:colOff>
      <xdr:row>18</xdr:row>
      <xdr:rowOff>152663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76558"/>
          <a:ext cx="698500" cy="9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57751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152663</xdr:rowOff>
    </xdr:from>
    <xdr:to>
      <xdr:col>18</xdr:col>
      <xdr:colOff>177800</xdr:colOff>
      <xdr:row>18</xdr:row>
      <xdr:rowOff>154427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86388"/>
          <a:ext cx="698500" cy="1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73329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82064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7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4398</xdr:rowOff>
    </xdr:from>
    <xdr:to>
      <xdr:col>29</xdr:col>
      <xdr:colOff>177800</xdr:colOff>
      <xdr:row>18</xdr:row>
      <xdr:rowOff>105998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38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147925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10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47766</xdr:rowOff>
    </xdr:from>
    <xdr:to>
      <xdr:col>26</xdr:col>
      <xdr:colOff>101600</xdr:colOff>
      <xdr:row>18</xdr:row>
      <xdr:rowOff>149366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81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134143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67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92033</xdr:rowOff>
    </xdr:from>
    <xdr:to>
      <xdr:col>22</xdr:col>
      <xdr:colOff>165100</xdr:colOff>
      <xdr:row>19</xdr:row>
      <xdr:rowOff>22183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25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6960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1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101863</xdr:rowOff>
    </xdr:from>
    <xdr:to>
      <xdr:col>19</xdr:col>
      <xdr:colOff>38100</xdr:colOff>
      <xdr:row>19</xdr:row>
      <xdr:rowOff>32013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35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16790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2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103627</xdr:rowOff>
    </xdr:from>
    <xdr:to>
      <xdr:col>15</xdr:col>
      <xdr:colOff>101600</xdr:colOff>
      <xdr:row>19</xdr:row>
      <xdr:rowOff>33777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37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18554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2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96629</xdr:rowOff>
    </xdr:from>
    <xdr:to>
      <xdr:col>29</xdr:col>
      <xdr:colOff>127000</xdr:colOff>
      <xdr:row>35</xdr:row>
      <xdr:rowOff>115831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706979"/>
          <a:ext cx="647700" cy="19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16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44573</xdr:rowOff>
    </xdr:from>
    <xdr:to>
      <xdr:col>26</xdr:col>
      <xdr:colOff>50800</xdr:colOff>
      <xdr:row>35</xdr:row>
      <xdr:rowOff>115831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654923"/>
          <a:ext cx="698500" cy="71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325145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3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44573</xdr:rowOff>
    </xdr:from>
    <xdr:to>
      <xdr:col>22</xdr:col>
      <xdr:colOff>114300</xdr:colOff>
      <xdr:row>35</xdr:row>
      <xdr:rowOff>205246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654923"/>
          <a:ext cx="698500" cy="160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334027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205246</xdr:rowOff>
    </xdr:from>
    <xdr:to>
      <xdr:col>18</xdr:col>
      <xdr:colOff>177800</xdr:colOff>
      <xdr:row>35</xdr:row>
      <xdr:rowOff>207141</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815596"/>
          <a:ext cx="698500" cy="1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339513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320768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45829</xdr:rowOff>
    </xdr:from>
    <xdr:to>
      <xdr:col>29</xdr:col>
      <xdr:colOff>177800</xdr:colOff>
      <xdr:row>35</xdr:row>
      <xdr:rowOff>147429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656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233806</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501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65031</xdr:rowOff>
    </xdr:from>
    <xdr:to>
      <xdr:col>26</xdr:col>
      <xdr:colOff>101600</xdr:colOff>
      <xdr:row>35</xdr:row>
      <xdr:rowOff>166631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675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176808</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444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336673</xdr:rowOff>
    </xdr:from>
    <xdr:to>
      <xdr:col>22</xdr:col>
      <xdr:colOff>165100</xdr:colOff>
      <xdr:row>35</xdr:row>
      <xdr:rowOff>95373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604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105550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37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154446</xdr:rowOff>
    </xdr:from>
    <xdr:to>
      <xdr:col>19</xdr:col>
      <xdr:colOff>38100</xdr:colOff>
      <xdr:row>35</xdr:row>
      <xdr:rowOff>256046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764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266223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53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156341</xdr:rowOff>
    </xdr:from>
    <xdr:to>
      <xdr:col>15</xdr:col>
      <xdr:colOff>101600</xdr:colOff>
      <xdr:row>35</xdr:row>
      <xdr:rowOff>257941</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766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268118</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535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京都府城陽市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75,274
74,551
32.71
34,275,009
33,897,570
74,771
16,714,271
40,879,738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101048</xdr:rowOff>
    </xdr:from>
    <xdr:to>
      <xdr:col>24</xdr:col>
      <xdr:colOff>63500</xdr:colOff>
      <xdr:row>36</xdr:row>
      <xdr:rowOff>160903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73248"/>
          <a:ext cx="838200" cy="5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160903</xdr:rowOff>
    </xdr:from>
    <xdr:to>
      <xdr:col>19</xdr:col>
      <xdr:colOff>177800</xdr:colOff>
      <xdr:row>37</xdr:row>
      <xdr:rowOff>61804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33103"/>
          <a:ext cx="889000" cy="7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10545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54756</xdr:rowOff>
    </xdr:from>
    <xdr:to>
      <xdr:col>15</xdr:col>
      <xdr:colOff>50800</xdr:colOff>
      <xdr:row>37</xdr:row>
      <xdr:rowOff>61804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98406"/>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116463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54756</xdr:rowOff>
    </xdr:from>
    <xdr:to>
      <xdr:col>10</xdr:col>
      <xdr:colOff>114300</xdr:colOff>
      <xdr:row>37</xdr:row>
      <xdr:rowOff>92647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98406"/>
          <a:ext cx="889000" cy="3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102665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124807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50248</xdr:rowOff>
    </xdr:from>
    <xdr:to>
      <xdr:col>24</xdr:col>
      <xdr:colOff>114300</xdr:colOff>
      <xdr:row>36</xdr:row>
      <xdr:rowOff>151848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2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28675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0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110103</xdr:rowOff>
    </xdr:from>
    <xdr:to>
      <xdr:col>20</xdr:col>
      <xdr:colOff>38100</xdr:colOff>
      <xdr:row>37</xdr:row>
      <xdr:rowOff>40253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8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31380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7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11004</xdr:rowOff>
    </xdr:from>
    <xdr:to>
      <xdr:col>15</xdr:col>
      <xdr:colOff>101600</xdr:colOff>
      <xdr:row>37</xdr:row>
      <xdr:rowOff>112604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5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103731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4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3956</xdr:rowOff>
    </xdr:from>
    <xdr:to>
      <xdr:col>10</xdr:col>
      <xdr:colOff>165100</xdr:colOff>
      <xdr:row>37</xdr:row>
      <xdr:rowOff>105556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4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122083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2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41847</xdr:rowOff>
    </xdr:from>
    <xdr:to>
      <xdr:col>6</xdr:col>
      <xdr:colOff>38100</xdr:colOff>
      <xdr:row>37</xdr:row>
      <xdr:rowOff>143447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8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134573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57620</xdr:rowOff>
    </xdr:from>
    <xdr:to>
      <xdr:col>24</xdr:col>
      <xdr:colOff>63500</xdr:colOff>
      <xdr:row>57</xdr:row>
      <xdr:rowOff>66510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3027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66510</xdr:rowOff>
    </xdr:from>
    <xdr:to>
      <xdr:col>19</xdr:col>
      <xdr:colOff>177800</xdr:colOff>
      <xdr:row>58</xdr:row>
      <xdr:rowOff>15507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39160"/>
          <a:ext cx="889000" cy="1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82884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1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146659</xdr:rowOff>
    </xdr:from>
    <xdr:to>
      <xdr:col>15</xdr:col>
      <xdr:colOff>50800</xdr:colOff>
      <xdr:row>58</xdr:row>
      <xdr:rowOff>15507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19309"/>
          <a:ext cx="889000" cy="4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144010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146659</xdr:rowOff>
    </xdr:from>
    <xdr:to>
      <xdr:col>10</xdr:col>
      <xdr:colOff>114300</xdr:colOff>
      <xdr:row>58</xdr:row>
      <xdr:rowOff>49111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19309"/>
          <a:ext cx="889000" cy="7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10482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1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24071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2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6820</xdr:rowOff>
    </xdr:from>
    <xdr:to>
      <xdr:col>24</xdr:col>
      <xdr:colOff>114300</xdr:colOff>
      <xdr:row>57</xdr:row>
      <xdr:rowOff>108420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7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156697</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5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15710</xdr:rowOff>
    </xdr:from>
    <xdr:to>
      <xdr:col>20</xdr:col>
      <xdr:colOff>38100</xdr:colOff>
      <xdr:row>57</xdr:row>
      <xdr:rowOff>117310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8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108437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8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136157</xdr:rowOff>
    </xdr:from>
    <xdr:to>
      <xdr:col>15</xdr:col>
      <xdr:colOff>101600</xdr:colOff>
      <xdr:row>58</xdr:row>
      <xdr:rowOff>66307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0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57434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0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95859</xdr:rowOff>
    </xdr:from>
    <xdr:to>
      <xdr:col>10</xdr:col>
      <xdr:colOff>165100</xdr:colOff>
      <xdr:row>58</xdr:row>
      <xdr:rowOff>26009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6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17136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6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169761</xdr:rowOff>
    </xdr:from>
    <xdr:to>
      <xdr:col>6</xdr:col>
      <xdr:colOff>38100</xdr:colOff>
      <xdr:row>58</xdr:row>
      <xdr:rowOff>99911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4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91038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3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19163</xdr:rowOff>
    </xdr:from>
    <xdr:to>
      <xdr:col>24</xdr:col>
      <xdr:colOff>63500</xdr:colOff>
      <xdr:row>79</xdr:row>
      <xdr:rowOff>27817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63713"/>
          <a:ext cx="8382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19163</xdr:rowOff>
    </xdr:from>
    <xdr:to>
      <xdr:col>19</xdr:col>
      <xdr:colOff>177800</xdr:colOff>
      <xdr:row>79</xdr:row>
      <xdr:rowOff>42642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63713"/>
          <a:ext cx="889000" cy="2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25465</xdr:rowOff>
    </xdr:from>
    <xdr:to>
      <xdr:col>15</xdr:col>
      <xdr:colOff>50800</xdr:colOff>
      <xdr:row>79</xdr:row>
      <xdr:rowOff>42642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70015"/>
          <a:ext cx="889000" cy="1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25465</xdr:rowOff>
    </xdr:from>
    <xdr:to>
      <xdr:col>10</xdr:col>
      <xdr:colOff>114300</xdr:colOff>
      <xdr:row>79</xdr:row>
      <xdr:rowOff>33107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70015"/>
          <a:ext cx="889000" cy="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148467</xdr:rowOff>
    </xdr:from>
    <xdr:to>
      <xdr:col>24</xdr:col>
      <xdr:colOff>114300</xdr:colOff>
      <xdr:row>79</xdr:row>
      <xdr:rowOff>78617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52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63394</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36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139813</xdr:rowOff>
    </xdr:from>
    <xdr:to>
      <xdr:col>20</xdr:col>
      <xdr:colOff>38100</xdr:colOff>
      <xdr:row>79</xdr:row>
      <xdr:rowOff>69963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51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61090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60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163292</xdr:rowOff>
    </xdr:from>
    <xdr:to>
      <xdr:col>15</xdr:col>
      <xdr:colOff>101600</xdr:colOff>
      <xdr:row>79</xdr:row>
      <xdr:rowOff>93442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53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84569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62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146115</xdr:rowOff>
    </xdr:from>
    <xdr:to>
      <xdr:col>10</xdr:col>
      <xdr:colOff>165100</xdr:colOff>
      <xdr:row>79</xdr:row>
      <xdr:rowOff>76265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1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67392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61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153757</xdr:rowOff>
    </xdr:from>
    <xdr:to>
      <xdr:col>6</xdr:col>
      <xdr:colOff>38100</xdr:colOff>
      <xdr:row>79</xdr:row>
      <xdr:rowOff>83907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2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75034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61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98699"/>
          <a:ext cx="1270" cy="164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78782</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86326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7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9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55944</xdr:rowOff>
    </xdr:from>
    <xdr:to>
      <xdr:col>24</xdr:col>
      <xdr:colOff>63500</xdr:colOff>
      <xdr:row>99</xdr:row>
      <xdr:rowOff>10821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686594"/>
          <a:ext cx="838200" cy="29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66984</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54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10821</xdr:rowOff>
    </xdr:from>
    <xdr:to>
      <xdr:col>19</xdr:col>
      <xdr:colOff>177800</xdr:colOff>
      <xdr:row>99</xdr:row>
      <xdr:rowOff>71895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984371"/>
          <a:ext cx="889000" cy="6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31065</xdr:rowOff>
    </xdr:from>
    <xdr:to>
      <xdr:col>20</xdr:col>
      <xdr:colOff>38100</xdr:colOff>
      <xdr:row>98</xdr:row>
      <xdr:rowOff>132665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3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149192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60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71895</xdr:rowOff>
    </xdr:from>
    <xdr:to>
      <xdr:col>15</xdr:col>
      <xdr:colOff>50800</xdr:colOff>
      <xdr:row>99</xdr:row>
      <xdr:rowOff>103442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7045445"/>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90336</xdr:rowOff>
    </xdr:from>
    <xdr:to>
      <xdr:col>15</xdr:col>
      <xdr:colOff>101600</xdr:colOff>
      <xdr:row>99</xdr:row>
      <xdr:rowOff>20486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37013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6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69177</xdr:rowOff>
    </xdr:from>
    <xdr:to>
      <xdr:col>10</xdr:col>
      <xdr:colOff>114300</xdr:colOff>
      <xdr:row>99</xdr:row>
      <xdr:rowOff>103442</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7042727"/>
          <a:ext cx="889000" cy="3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153085</xdr:rowOff>
    </xdr:from>
    <xdr:to>
      <xdr:col>10</xdr:col>
      <xdr:colOff>165100</xdr:colOff>
      <xdr:row>99</xdr:row>
      <xdr:rowOff>83235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95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99762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73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150774</xdr:rowOff>
    </xdr:from>
    <xdr:to>
      <xdr:col>6</xdr:col>
      <xdr:colOff>38100</xdr:colOff>
      <xdr:row>99</xdr:row>
      <xdr:rowOff>80924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5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97451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2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5144</xdr:rowOff>
    </xdr:from>
    <xdr:to>
      <xdr:col>24</xdr:col>
      <xdr:colOff>114300</xdr:colOff>
      <xdr:row>97</xdr:row>
      <xdr:rowOff>106744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3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155021</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61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131471</xdr:rowOff>
    </xdr:from>
    <xdr:to>
      <xdr:col>20</xdr:col>
      <xdr:colOff>38100</xdr:colOff>
      <xdr:row>99</xdr:row>
      <xdr:rowOff>61621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93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52748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702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21095</xdr:rowOff>
    </xdr:from>
    <xdr:to>
      <xdr:col>15</xdr:col>
      <xdr:colOff>101600</xdr:colOff>
      <xdr:row>99</xdr:row>
      <xdr:rowOff>122695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99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113822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708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52642</xdr:rowOff>
    </xdr:from>
    <xdr:to>
      <xdr:col>10</xdr:col>
      <xdr:colOff>165100</xdr:colOff>
      <xdr:row>99</xdr:row>
      <xdr:rowOff>154242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702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145369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11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18377</xdr:rowOff>
    </xdr:from>
    <xdr:to>
      <xdr:col>6</xdr:col>
      <xdr:colOff>38100</xdr:colOff>
      <xdr:row>99</xdr:row>
      <xdr:rowOff>119977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9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111104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08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36667</xdr:rowOff>
    </xdr:from>
    <xdr:to>
      <xdr:col>54</xdr:col>
      <xdr:colOff>189865</xdr:colOff>
      <xdr:row>38</xdr:row>
      <xdr:rowOff>95645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51617"/>
          <a:ext cx="1270" cy="125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99472</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95645</xdr:rowOff>
    </xdr:from>
    <xdr:to>
      <xdr:col>55</xdr:col>
      <xdr:colOff>88900</xdr:colOff>
      <xdr:row>38</xdr:row>
      <xdr:rowOff>95645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1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154794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36667</xdr:rowOff>
    </xdr:from>
    <xdr:to>
      <xdr:col>55</xdr:col>
      <xdr:colOff>88900</xdr:colOff>
      <xdr:row>31</xdr:row>
      <xdr:rowOff>36667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80220</xdr:rowOff>
    </xdr:from>
    <xdr:to>
      <xdr:col>55</xdr:col>
      <xdr:colOff>0</xdr:colOff>
      <xdr:row>36</xdr:row>
      <xdr:rowOff>97616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223720"/>
          <a:ext cx="838200" cy="104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21578</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22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170151</xdr:rowOff>
    </xdr:from>
    <xdr:to>
      <xdr:col>55</xdr:col>
      <xdr:colOff>50800</xdr:colOff>
      <xdr:row>36</xdr:row>
      <xdr:rowOff>100301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80220</xdr:rowOff>
    </xdr:from>
    <xdr:to>
      <xdr:col>50</xdr:col>
      <xdr:colOff>114300</xdr:colOff>
      <xdr:row>37</xdr:row>
      <xdr:rowOff>32378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223720"/>
          <a:ext cx="889000" cy="115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80083</xdr:rowOff>
    </xdr:from>
    <xdr:to>
      <xdr:col>50</xdr:col>
      <xdr:colOff>165100</xdr:colOff>
      <xdr:row>30</xdr:row>
      <xdr:rowOff>10233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26760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482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32378</xdr:rowOff>
    </xdr:from>
    <xdr:to>
      <xdr:col>45</xdr:col>
      <xdr:colOff>177800</xdr:colOff>
      <xdr:row>37</xdr:row>
      <xdr:rowOff>71131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376028"/>
          <a:ext cx="889000" cy="3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29089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52712</xdr:rowOff>
    </xdr:from>
    <xdr:to>
      <xdr:col>41</xdr:col>
      <xdr:colOff>50800</xdr:colOff>
      <xdr:row>37</xdr:row>
      <xdr:rowOff>71131</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396362"/>
          <a:ext cx="889000" cy="1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73296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7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81482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8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46816</xdr:rowOff>
    </xdr:from>
    <xdr:to>
      <xdr:col>55</xdr:col>
      <xdr:colOff>50800</xdr:colOff>
      <xdr:row>36</xdr:row>
      <xdr:rowOff>148416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1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25243</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19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29420</xdr:rowOff>
    </xdr:from>
    <xdr:to>
      <xdr:col>50</xdr:col>
      <xdr:colOff>165100</xdr:colOff>
      <xdr:row>30</xdr:row>
      <xdr:rowOff>131020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1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122147</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265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153028</xdr:rowOff>
    </xdr:from>
    <xdr:to>
      <xdr:col>46</xdr:col>
      <xdr:colOff>38100</xdr:colOff>
      <xdr:row>37</xdr:row>
      <xdr:rowOff>83178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2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74305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41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20331</xdr:rowOff>
    </xdr:from>
    <xdr:to>
      <xdr:col>41</xdr:col>
      <xdr:colOff>101600</xdr:colOff>
      <xdr:row>37</xdr:row>
      <xdr:rowOff>121931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6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113058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45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1912</xdr:rowOff>
    </xdr:from>
    <xdr:to>
      <xdr:col>36</xdr:col>
      <xdr:colOff>165100</xdr:colOff>
      <xdr:row>37</xdr:row>
      <xdr:rowOff>103512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94639</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43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167992</xdr:rowOff>
    </xdr:from>
    <xdr:to>
      <xdr:col>55</xdr:col>
      <xdr:colOff>0</xdr:colOff>
      <xdr:row>56</xdr:row>
      <xdr:rowOff>60593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426292"/>
          <a:ext cx="838200" cy="23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40712</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641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60006</xdr:rowOff>
    </xdr:from>
    <xdr:to>
      <xdr:col>50</xdr:col>
      <xdr:colOff>114300</xdr:colOff>
      <xdr:row>56</xdr:row>
      <xdr:rowOff>60593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489756"/>
          <a:ext cx="889000" cy="17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160041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7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104746</xdr:rowOff>
    </xdr:from>
    <xdr:to>
      <xdr:col>45</xdr:col>
      <xdr:colOff>177800</xdr:colOff>
      <xdr:row>55</xdr:row>
      <xdr:rowOff>60006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363046"/>
          <a:ext cx="889000" cy="12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158897</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7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104746</xdr:rowOff>
    </xdr:from>
    <xdr:to>
      <xdr:col>41</xdr:col>
      <xdr:colOff>50800</xdr:colOff>
      <xdr:row>55</xdr:row>
      <xdr:rowOff>107870</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363046"/>
          <a:ext cx="889000" cy="17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27224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79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134600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73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117192</xdr:rowOff>
    </xdr:from>
    <xdr:to>
      <xdr:col>55</xdr:col>
      <xdr:colOff>50800</xdr:colOff>
      <xdr:row>55</xdr:row>
      <xdr:rowOff>47342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37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140069</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22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9793</xdr:rowOff>
    </xdr:from>
    <xdr:to>
      <xdr:col>50</xdr:col>
      <xdr:colOff>165100</xdr:colOff>
      <xdr:row>56</xdr:row>
      <xdr:rowOff>111393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61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127920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38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9206</xdr:rowOff>
    </xdr:from>
    <xdr:to>
      <xdr:col>46</xdr:col>
      <xdr:colOff>38100</xdr:colOff>
      <xdr:row>55</xdr:row>
      <xdr:rowOff>110806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43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127333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2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53946</xdr:rowOff>
    </xdr:from>
    <xdr:to>
      <xdr:col>41</xdr:col>
      <xdr:colOff>101600</xdr:colOff>
      <xdr:row>54</xdr:row>
      <xdr:rowOff>155546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31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623</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08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57070</xdr:rowOff>
    </xdr:from>
    <xdr:to>
      <xdr:col>36</xdr:col>
      <xdr:colOff>165100</xdr:colOff>
      <xdr:row>55</xdr:row>
      <xdr:rowOff>158670</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48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3747</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26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10655</xdr:rowOff>
    </xdr:from>
    <xdr:to>
      <xdr:col>55</xdr:col>
      <xdr:colOff>0</xdr:colOff>
      <xdr:row>78</xdr:row>
      <xdr:rowOff>52851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383755"/>
          <a:ext cx="838200" cy="4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52851</xdr:rowOff>
    </xdr:from>
    <xdr:to>
      <xdr:col>50</xdr:col>
      <xdr:colOff>114300</xdr:colOff>
      <xdr:row>78</xdr:row>
      <xdr:rowOff>147320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425951"/>
          <a:ext cx="889000" cy="9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76649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57480</xdr:rowOff>
    </xdr:from>
    <xdr:to>
      <xdr:col>45</xdr:col>
      <xdr:colOff>177800</xdr:colOff>
      <xdr:row>78</xdr:row>
      <xdr:rowOff>147320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430580"/>
          <a:ext cx="889000" cy="8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23823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150064</xdr:rowOff>
    </xdr:from>
    <xdr:to>
      <xdr:col>41</xdr:col>
      <xdr:colOff>50800</xdr:colOff>
      <xdr:row>78</xdr:row>
      <xdr:rowOff>57480</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180264"/>
          <a:ext cx="889000" cy="25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11301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131305</xdr:rowOff>
    </xdr:from>
    <xdr:to>
      <xdr:col>55</xdr:col>
      <xdr:colOff>50800</xdr:colOff>
      <xdr:row>78</xdr:row>
      <xdr:rowOff>61455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33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109732</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31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2051</xdr:rowOff>
    </xdr:from>
    <xdr:to>
      <xdr:col>50</xdr:col>
      <xdr:colOff>165100</xdr:colOff>
      <xdr:row>78</xdr:row>
      <xdr:rowOff>103651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37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94778</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46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96520</xdr:rowOff>
    </xdr:from>
    <xdr:to>
      <xdr:col>46</xdr:col>
      <xdr:colOff>38100</xdr:colOff>
      <xdr:row>79</xdr:row>
      <xdr:rowOff>26670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6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17797</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56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6680</xdr:rowOff>
    </xdr:from>
    <xdr:to>
      <xdr:col>41</xdr:col>
      <xdr:colOff>101600</xdr:colOff>
      <xdr:row>78</xdr:row>
      <xdr:rowOff>108280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3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99407</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47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99264</xdr:rowOff>
    </xdr:from>
    <xdr:to>
      <xdr:col>36</xdr:col>
      <xdr:colOff>165100</xdr:colOff>
      <xdr:row>77</xdr:row>
      <xdr:rowOff>29414</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12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45940</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290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101769</xdr:rowOff>
    </xdr:from>
    <xdr:to>
      <xdr:col>55</xdr:col>
      <xdr:colOff>0</xdr:colOff>
      <xdr:row>97</xdr:row>
      <xdr:rowOff>63641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6560969"/>
          <a:ext cx="838200" cy="1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146771</xdr:rowOff>
    </xdr:from>
    <xdr:to>
      <xdr:col>50</xdr:col>
      <xdr:colOff>114300</xdr:colOff>
      <xdr:row>96</xdr:row>
      <xdr:rowOff>101769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8750300" y="16263071"/>
          <a:ext cx="889000" cy="29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51554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68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146771</xdr:rowOff>
    </xdr:from>
    <xdr:to>
      <xdr:col>45</xdr:col>
      <xdr:colOff>177800</xdr:colOff>
      <xdr:row>96</xdr:row>
      <xdr:rowOff>125118</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263071"/>
          <a:ext cx="889000" cy="32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96197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72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125118</xdr:rowOff>
    </xdr:from>
    <xdr:to>
      <xdr:col>41</xdr:col>
      <xdr:colOff>50800</xdr:colOff>
      <xdr:row>97</xdr:row>
      <xdr:rowOff>43672</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584318"/>
          <a:ext cx="889000" cy="9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128151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75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12841</xdr:rowOff>
    </xdr:from>
    <xdr:to>
      <xdr:col>55</xdr:col>
      <xdr:colOff>50800</xdr:colOff>
      <xdr:row>97</xdr:row>
      <xdr:rowOff>114441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64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162718</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62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50969</xdr:rowOff>
    </xdr:from>
    <xdr:to>
      <xdr:col>50</xdr:col>
      <xdr:colOff>165100</xdr:colOff>
      <xdr:row>96</xdr:row>
      <xdr:rowOff>152569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51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169096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28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95971</xdr:rowOff>
    </xdr:from>
    <xdr:to>
      <xdr:col>46</xdr:col>
      <xdr:colOff>38100</xdr:colOff>
      <xdr:row>95</xdr:row>
      <xdr:rowOff>26121</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21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42648</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598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74318</xdr:rowOff>
    </xdr:from>
    <xdr:to>
      <xdr:col>41</xdr:col>
      <xdr:colOff>101600</xdr:colOff>
      <xdr:row>97</xdr:row>
      <xdr:rowOff>4468</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53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20995</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30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164322</xdr:rowOff>
    </xdr:from>
    <xdr:to>
      <xdr:col>36</xdr:col>
      <xdr:colOff>165100</xdr:colOff>
      <xdr:row>97</xdr:row>
      <xdr:rowOff>94472</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62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85599</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71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95286</xdr:rowOff>
    </xdr:from>
    <xdr:to>
      <xdr:col>76</xdr:col>
      <xdr:colOff>114300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6781836"/>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95286</xdr:rowOff>
    </xdr:from>
    <xdr:to>
      <xdr:col>71</xdr:col>
      <xdr:colOff>177800</xdr:colOff>
      <xdr:row>39</xdr:row>
      <xdr:rowOff>97834</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flipV="1">
          <a:off x="12814300" y="6781836"/>
          <a:ext cx="889000" cy="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7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44486</xdr:rowOff>
    </xdr:from>
    <xdr:to>
      <xdr:col>72</xdr:col>
      <xdr:colOff>38100</xdr:colOff>
      <xdr:row>39</xdr:row>
      <xdr:rowOff>146086</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7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137213</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14017" y="6823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47034</xdr:rowOff>
    </xdr:from>
    <xdr:to>
      <xdr:col>67</xdr:col>
      <xdr:colOff>101600</xdr:colOff>
      <xdr:row>39</xdr:row>
      <xdr:rowOff>148634</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73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139761</xdr:rowOff>
    </xdr:from>
    <xdr:ext cx="313932"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57333" y="68263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44386</xdr:rowOff>
    </xdr:from>
    <xdr:to>
      <xdr:col>85</xdr:col>
      <xdr:colOff>127000</xdr:colOff>
      <xdr:row>76</xdr:row>
      <xdr:rowOff>84925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5481300" y="12903136"/>
          <a:ext cx="838200" cy="21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31514</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3061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44386</xdr:rowOff>
    </xdr:from>
    <xdr:to>
      <xdr:col>81</xdr:col>
      <xdr:colOff>50800</xdr:colOff>
      <xdr:row>76</xdr:row>
      <xdr:rowOff>102755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2903136"/>
          <a:ext cx="889000" cy="22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142245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102755</xdr:rowOff>
    </xdr:from>
    <xdr:to>
      <xdr:col>76</xdr:col>
      <xdr:colOff>114300</xdr:colOff>
      <xdr:row>76</xdr:row>
      <xdr:rowOff>129160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3703300" y="13132955"/>
          <a:ext cx="889000" cy="2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151629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26708</xdr:rowOff>
    </xdr:from>
    <xdr:to>
      <xdr:col>71</xdr:col>
      <xdr:colOff>177800</xdr:colOff>
      <xdr:row>76</xdr:row>
      <xdr:rowOff>129160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814300" y="12885458"/>
          <a:ext cx="889000" cy="27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11104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140340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34125</xdr:rowOff>
    </xdr:from>
    <xdr:to>
      <xdr:col>85</xdr:col>
      <xdr:colOff>177800</xdr:colOff>
      <xdr:row>76</xdr:row>
      <xdr:rowOff>135725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30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57002</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291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165036</xdr:rowOff>
    </xdr:from>
    <xdr:to>
      <xdr:col>81</xdr:col>
      <xdr:colOff>101600</xdr:colOff>
      <xdr:row>75</xdr:row>
      <xdr:rowOff>95186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28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111713</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262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51955</xdr:rowOff>
    </xdr:from>
    <xdr:to>
      <xdr:col>76</xdr:col>
      <xdr:colOff>165100</xdr:colOff>
      <xdr:row>76</xdr:row>
      <xdr:rowOff>153555</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08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170083</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285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78360</xdr:rowOff>
    </xdr:from>
    <xdr:to>
      <xdr:col>72</xdr:col>
      <xdr:colOff>38100</xdr:colOff>
      <xdr:row>77</xdr:row>
      <xdr:rowOff>8510</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10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171087</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320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147358</xdr:rowOff>
    </xdr:from>
    <xdr:to>
      <xdr:col>67</xdr:col>
      <xdr:colOff>101600</xdr:colOff>
      <xdr:row>75</xdr:row>
      <xdr:rowOff>77508</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283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94035</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260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61959</xdr:rowOff>
    </xdr:from>
    <xdr:to>
      <xdr:col>85</xdr:col>
      <xdr:colOff>127000</xdr:colOff>
      <xdr:row>98</xdr:row>
      <xdr:rowOff>127699</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5481300" y="16864059"/>
          <a:ext cx="838200" cy="6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127699</xdr:rowOff>
    </xdr:from>
    <xdr:to>
      <xdr:col>81</xdr:col>
      <xdr:colOff>50800</xdr:colOff>
      <xdr:row>99</xdr:row>
      <xdr:rowOff>22118</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4592300" y="16929799"/>
          <a:ext cx="889000" cy="6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54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47493</xdr:rowOff>
    </xdr:from>
    <xdr:to>
      <xdr:col>76</xdr:col>
      <xdr:colOff>114300</xdr:colOff>
      <xdr:row>99</xdr:row>
      <xdr:rowOff>22118</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3703300" y="15992343"/>
          <a:ext cx="889000" cy="100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153731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6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142312</xdr:rowOff>
    </xdr:from>
    <xdr:to>
      <xdr:col>71</xdr:col>
      <xdr:colOff>177800</xdr:colOff>
      <xdr:row>93</xdr:row>
      <xdr:rowOff>47493</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2814300" y="15572812"/>
          <a:ext cx="889000" cy="41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136348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93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149917</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95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11159</xdr:rowOff>
    </xdr:from>
    <xdr:to>
      <xdr:col>85</xdr:col>
      <xdr:colOff>177800</xdr:colOff>
      <xdr:row>98</xdr:row>
      <xdr:rowOff>112759</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681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161036</xdr:rowOff>
    </xdr:from>
    <xdr:ext cx="534377" cy="259045"/>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679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76899</xdr:rowOff>
    </xdr:from>
    <xdr:to>
      <xdr:col>81</xdr:col>
      <xdr:colOff>101600</xdr:colOff>
      <xdr:row>99</xdr:row>
      <xdr:rowOff>7049</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687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169626</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46428" y="16971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142768</xdr:rowOff>
    </xdr:from>
    <xdr:to>
      <xdr:col>76</xdr:col>
      <xdr:colOff>165100</xdr:colOff>
      <xdr:row>99</xdr:row>
      <xdr:rowOff>72918</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694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64045</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357428" y="1703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168143</xdr:rowOff>
    </xdr:from>
    <xdr:to>
      <xdr:col>72</xdr:col>
      <xdr:colOff>38100</xdr:colOff>
      <xdr:row>93</xdr:row>
      <xdr:rowOff>98293</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594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114820</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436111" y="1571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91512</xdr:rowOff>
    </xdr:from>
    <xdr:to>
      <xdr:col>67</xdr:col>
      <xdr:colOff>101600</xdr:colOff>
      <xdr:row>91</xdr:row>
      <xdr:rowOff>21662</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552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38189</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547111" y="1529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36906</xdr:rowOff>
    </xdr:from>
    <xdr:to>
      <xdr:col>116</xdr:col>
      <xdr:colOff>63500</xdr:colOff>
      <xdr:row>58</xdr:row>
      <xdr:rowOff>87541</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1323300" y="9981006"/>
          <a:ext cx="838200" cy="5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57193</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10001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87541</xdr:rowOff>
    </xdr:from>
    <xdr:to>
      <xdr:col>111</xdr:col>
      <xdr:colOff>177800</xdr:colOff>
      <xdr:row>58</xdr:row>
      <xdr:rowOff>88570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0434300" y="10031641"/>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152176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09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88570</xdr:rowOff>
    </xdr:from>
    <xdr:to>
      <xdr:col>107</xdr:col>
      <xdr:colOff>50800</xdr:colOff>
      <xdr:row>58</xdr:row>
      <xdr:rowOff>89408</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19545300" y="10032670"/>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165168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101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68110</xdr:rowOff>
    </xdr:from>
    <xdr:to>
      <xdr:col>102</xdr:col>
      <xdr:colOff>114300</xdr:colOff>
      <xdr:row>58</xdr:row>
      <xdr:rowOff>89408</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656300" y="10012210"/>
          <a:ext cx="8890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164978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168063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157556</xdr:rowOff>
    </xdr:from>
    <xdr:to>
      <xdr:col>116</xdr:col>
      <xdr:colOff>114300</xdr:colOff>
      <xdr:row>58</xdr:row>
      <xdr:rowOff>87706</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993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8983</xdr:rowOff>
    </xdr:from>
    <xdr:ext cx="469744"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978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36741</xdr:rowOff>
    </xdr:from>
    <xdr:to>
      <xdr:col>112</xdr:col>
      <xdr:colOff>38100</xdr:colOff>
      <xdr:row>58</xdr:row>
      <xdr:rowOff>138341</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998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154868</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088428" y="975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37770</xdr:rowOff>
    </xdr:from>
    <xdr:to>
      <xdr:col>107</xdr:col>
      <xdr:colOff>101600</xdr:colOff>
      <xdr:row>58</xdr:row>
      <xdr:rowOff>139370</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99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155897</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199428" y="975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38608</xdr:rowOff>
    </xdr:from>
    <xdr:to>
      <xdr:col>102</xdr:col>
      <xdr:colOff>165100</xdr:colOff>
      <xdr:row>58</xdr:row>
      <xdr:rowOff>140208</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998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156735</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10428" y="975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17310</xdr:rowOff>
    </xdr:from>
    <xdr:to>
      <xdr:col>98</xdr:col>
      <xdr:colOff>38100</xdr:colOff>
      <xdr:row>58</xdr:row>
      <xdr:rowOff>118910</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996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135437</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21428" y="973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a:extLst>
            <a:ext uri="{FF2B5EF4-FFF2-40B4-BE49-F238E27FC236}">
              <a16:creationId xmlns:a16="http://schemas.microsoft.com/office/drawing/2014/main" id="{00000000-0008-0000-0600-00005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4" name="繰出金最小値テキスト">
          <a:extLst>
            <a:ext uri="{FF2B5EF4-FFF2-40B4-BE49-F238E27FC236}">
              <a16:creationId xmlns:a16="http://schemas.microsoft.com/office/drawing/2014/main" id="{00000000-0008-0000-0600-000060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6" name="繰出金最大値テキスト">
          <a:extLst>
            <a:ext uri="{FF2B5EF4-FFF2-40B4-BE49-F238E27FC236}">
              <a16:creationId xmlns:a16="http://schemas.microsoft.com/office/drawing/2014/main" id="{00000000-0008-0000-0600-000062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34806</xdr:rowOff>
    </xdr:from>
    <xdr:to>
      <xdr:col>116</xdr:col>
      <xdr:colOff>63500</xdr:colOff>
      <xdr:row>76</xdr:row>
      <xdr:rowOff>41108</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1323300" y="13065006"/>
          <a:ext cx="8382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27126</xdr:rowOff>
    </xdr:from>
    <xdr:ext cx="534377" cy="259045"/>
    <xdr:sp macro="" textlink="">
      <xdr:nvSpPr>
        <xdr:cNvPr id="869" name="繰出金平均値テキスト">
          <a:extLst>
            <a:ext uri="{FF2B5EF4-FFF2-40B4-BE49-F238E27FC236}">
              <a16:creationId xmlns:a16="http://schemas.microsoft.com/office/drawing/2014/main" id="{00000000-0008-0000-0600-000065030000}"/>
            </a:ext>
          </a:extLst>
        </xdr:cNvPr>
        <xdr:cNvSpPr txBox="1"/>
      </xdr:nvSpPr>
      <xdr:spPr>
        <a:xfrm>
          <a:off x="22212300" y="13057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34806</xdr:rowOff>
    </xdr:from>
    <xdr:to>
      <xdr:col>111</xdr:col>
      <xdr:colOff>177800</xdr:colOff>
      <xdr:row>76</xdr:row>
      <xdr:rowOff>110765</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0434300" y="13065006"/>
          <a:ext cx="889000" cy="7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171046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110765</xdr:rowOff>
    </xdr:from>
    <xdr:to>
      <xdr:col>107</xdr:col>
      <xdr:colOff>50800</xdr:colOff>
      <xdr:row>77</xdr:row>
      <xdr:rowOff>25008</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19545300" y="13140965"/>
          <a:ext cx="889000" cy="8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127670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171410</xdr:rowOff>
    </xdr:from>
    <xdr:to>
      <xdr:col>102</xdr:col>
      <xdr:colOff>114300</xdr:colOff>
      <xdr:row>77</xdr:row>
      <xdr:rowOff>25008</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656300" y="13030160"/>
          <a:ext cx="889000" cy="19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94719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46459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0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161758</xdr:rowOff>
    </xdr:from>
    <xdr:to>
      <xdr:col>116</xdr:col>
      <xdr:colOff>114300</xdr:colOff>
      <xdr:row>76</xdr:row>
      <xdr:rowOff>91908</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2110700" y="1302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13185</xdr:rowOff>
    </xdr:from>
    <xdr:ext cx="534377" cy="259045"/>
    <xdr:sp macro="" textlink="">
      <xdr:nvSpPr>
        <xdr:cNvPr id="888" name="繰出金該当値テキスト">
          <a:extLst>
            <a:ext uri="{FF2B5EF4-FFF2-40B4-BE49-F238E27FC236}">
              <a16:creationId xmlns:a16="http://schemas.microsoft.com/office/drawing/2014/main" id="{00000000-0008-0000-0600-000078030000}"/>
            </a:ext>
          </a:extLst>
        </xdr:cNvPr>
        <xdr:cNvSpPr txBox="1"/>
      </xdr:nvSpPr>
      <xdr:spPr>
        <a:xfrm>
          <a:off x="22212300" y="1287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155456</xdr:rowOff>
    </xdr:from>
    <xdr:to>
      <xdr:col>112</xdr:col>
      <xdr:colOff>38100</xdr:colOff>
      <xdr:row>76</xdr:row>
      <xdr:rowOff>85606</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1272500" y="1301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102133</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056111" y="1278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59965</xdr:rowOff>
    </xdr:from>
    <xdr:to>
      <xdr:col>107</xdr:col>
      <xdr:colOff>101600</xdr:colOff>
      <xdr:row>76</xdr:row>
      <xdr:rowOff>161565</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0383500" y="1309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152692</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167111" y="1318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145658</xdr:rowOff>
    </xdr:from>
    <xdr:to>
      <xdr:col>102</xdr:col>
      <xdr:colOff>165100</xdr:colOff>
      <xdr:row>77</xdr:row>
      <xdr:rowOff>75808</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9494500" y="1317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66935</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278111" y="1326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120610</xdr:rowOff>
    </xdr:from>
    <xdr:to>
      <xdr:col>98</xdr:col>
      <xdr:colOff>38100</xdr:colOff>
      <xdr:row>76</xdr:row>
      <xdr:rowOff>50760</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8605500" y="1297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67287</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389111" y="1275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a:extLst>
            <a:ext uri="{FF2B5EF4-FFF2-40B4-BE49-F238E27FC236}">
              <a16:creationId xmlns:a16="http://schemas.microsoft.com/office/drawing/2014/main" id="{00000000-0008-0000-0600-00008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a:extLst>
            <a:ext uri="{FF2B5EF4-FFF2-40B4-BE49-F238E27FC236}">
              <a16:creationId xmlns:a16="http://schemas.microsoft.com/office/drawing/2014/main" id="{00000000-0008-0000-0600-00009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a:extLst>
            <a:ext uri="{FF2B5EF4-FFF2-40B4-BE49-F238E27FC236}">
              <a16:creationId xmlns:a16="http://schemas.microsoft.com/office/drawing/2014/main" id="{00000000-0008-0000-0600-00009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a:extLst>
            <a:ext uri="{FF2B5EF4-FFF2-40B4-BE49-F238E27FC236}">
              <a16:creationId xmlns:a16="http://schemas.microsoft.com/office/drawing/2014/main" id="{00000000-0008-0000-0600-00009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a:extLst>
            <a:ext uri="{FF2B5EF4-FFF2-40B4-BE49-F238E27FC236}">
              <a16:creationId xmlns:a16="http://schemas.microsoft.com/office/drawing/2014/main" id="{00000000-0008-0000-0600-0000A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人件費については、住民一人当たり</a:t>
          </a:r>
          <a:r>
            <a:rPr kumimoji="1" lang="en-US" altLang="ja-JP" sz="1300">
              <a:latin typeface="ＭＳ Ｐゴシック" panose="020B0600070205080204" pitchFamily="50" charset="-128"/>
              <a:ea typeface="ＭＳ Ｐゴシック" panose="020B0600070205080204" pitchFamily="50" charset="-128"/>
            </a:rPr>
            <a:t>64,029</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％増加しましたが、類似団体平均を下回っています。</a:t>
          </a:r>
        </a:p>
        <a:p>
          <a:r>
            <a:rPr kumimoji="1" lang="ja-JP" altLang="en-US" sz="1300">
              <a:latin typeface="ＭＳ Ｐゴシック" panose="020B0600070205080204" pitchFamily="50" charset="-128"/>
              <a:ea typeface="ＭＳ Ｐゴシック" panose="020B0600070205080204" pitchFamily="50" charset="-128"/>
            </a:rPr>
            <a:t>　補助費等については、住民一人当たり</a:t>
          </a:r>
          <a:r>
            <a:rPr kumimoji="1" lang="en-US" altLang="ja-JP" sz="1300">
              <a:latin typeface="ＭＳ Ｐゴシック" panose="020B0600070205080204" pitchFamily="50" charset="-128"/>
              <a:ea typeface="ＭＳ Ｐゴシック" panose="020B0600070205080204" pitchFamily="50" charset="-128"/>
            </a:rPr>
            <a:t>47,366</a:t>
          </a:r>
          <a:r>
            <a:rPr kumimoji="1" lang="ja-JP" altLang="en-US" sz="1300">
              <a:latin typeface="ＭＳ Ｐゴシック" panose="020B0600070205080204" pitchFamily="50" charset="-128"/>
              <a:ea typeface="ＭＳ Ｐゴシック" panose="020B0600070205080204" pitchFamily="50" charset="-128"/>
            </a:rPr>
            <a:t>円となっており、令和２年度は他団体と同様に、特別定額給付金の給付を行ったことから、前年度に比べ、</a:t>
          </a:r>
          <a:r>
            <a:rPr kumimoji="1" lang="en-US" altLang="ja-JP" sz="1300">
              <a:latin typeface="ＭＳ Ｐゴシック" panose="020B0600070205080204" pitchFamily="50" charset="-128"/>
              <a:ea typeface="ＭＳ Ｐゴシック" panose="020B0600070205080204" pitchFamily="50" charset="-128"/>
            </a:rPr>
            <a:t>67.0</a:t>
          </a:r>
          <a:r>
            <a:rPr kumimoji="1" lang="ja-JP" altLang="en-US" sz="1300">
              <a:latin typeface="ＭＳ Ｐゴシック" panose="020B0600070205080204" pitchFamily="50" charset="-128"/>
              <a:ea typeface="ＭＳ Ｐゴシック" panose="020B0600070205080204" pitchFamily="50" charset="-128"/>
            </a:rPr>
            <a:t>％減少しています。</a:t>
          </a:r>
        </a:p>
        <a:p>
          <a:r>
            <a:rPr kumimoji="1" lang="ja-JP" altLang="en-US" sz="1300">
              <a:latin typeface="ＭＳ Ｐゴシック" panose="020B0600070205080204" pitchFamily="50" charset="-128"/>
              <a:ea typeface="ＭＳ Ｐゴシック" panose="020B0600070205080204" pitchFamily="50" charset="-128"/>
            </a:rPr>
            <a:t>　普通建設事業費については、住民一人当たり</a:t>
          </a:r>
          <a:r>
            <a:rPr kumimoji="1" lang="en-US" altLang="ja-JP" sz="1300">
              <a:latin typeface="ＭＳ Ｐゴシック" panose="020B0600070205080204" pitchFamily="50" charset="-128"/>
              <a:ea typeface="ＭＳ Ｐゴシック" panose="020B0600070205080204" pitchFamily="50" charset="-128"/>
            </a:rPr>
            <a:t>72,401</a:t>
          </a:r>
          <a:r>
            <a:rPr kumimoji="1" lang="ja-JP" altLang="en-US" sz="1300">
              <a:latin typeface="ＭＳ Ｐゴシック" panose="020B0600070205080204" pitchFamily="50" charset="-128"/>
              <a:ea typeface="ＭＳ Ｐゴシック" panose="020B0600070205080204" pitchFamily="50" charset="-128"/>
            </a:rPr>
            <a:t>円となっており、大規模開発事業の進捗により、前年度から</a:t>
          </a:r>
          <a:r>
            <a:rPr kumimoji="1" lang="en-US" altLang="ja-JP" sz="1300">
              <a:latin typeface="ＭＳ Ｐゴシック" panose="020B0600070205080204" pitchFamily="50" charset="-128"/>
              <a:ea typeface="ＭＳ Ｐゴシック" panose="020B0600070205080204" pitchFamily="50" charset="-128"/>
            </a:rPr>
            <a:t>42.6</a:t>
          </a:r>
          <a:r>
            <a:rPr kumimoji="1" lang="ja-JP" altLang="en-US" sz="1300">
              <a:latin typeface="ＭＳ Ｐゴシック" panose="020B0600070205080204" pitchFamily="50" charset="-128"/>
              <a:ea typeface="ＭＳ Ｐゴシック" panose="020B0600070205080204" pitchFamily="50" charset="-128"/>
            </a:rPr>
            <a:t>％増加し、類似団体平均を上回っています。</a:t>
          </a:r>
        </a:p>
        <a:p>
          <a:r>
            <a:rPr kumimoji="1" lang="ja-JP" altLang="en-US" sz="1300">
              <a:latin typeface="ＭＳ Ｐゴシック" panose="020B0600070205080204" pitchFamily="50" charset="-128"/>
              <a:ea typeface="ＭＳ Ｐゴシック" panose="020B0600070205080204" pitchFamily="50" charset="-128"/>
            </a:rPr>
            <a:t>　公債費については、令和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年度は繰上償還を行ったこと等から、前年度に比べ、</a:t>
          </a:r>
          <a:r>
            <a:rPr kumimoji="1" lang="en-US" altLang="ja-JP" sz="1300">
              <a:latin typeface="ＭＳ Ｐゴシック" panose="020B0600070205080204" pitchFamily="50" charset="-128"/>
              <a:ea typeface="ＭＳ Ｐゴシック" panose="020B0600070205080204" pitchFamily="50" charset="-128"/>
            </a:rPr>
            <a:t>30.9</a:t>
          </a:r>
          <a:r>
            <a:rPr kumimoji="1" lang="ja-JP" altLang="en-US" sz="1300">
              <a:latin typeface="ＭＳ Ｐゴシック" panose="020B0600070205080204" pitchFamily="50" charset="-128"/>
              <a:ea typeface="ＭＳ Ｐゴシック" panose="020B0600070205080204" pitchFamily="50" charset="-128"/>
            </a:rPr>
            <a:t>％減少しています。</a:t>
          </a:r>
        </a:p>
        <a:p>
          <a:r>
            <a:rPr kumimoji="1" lang="ja-JP" altLang="en-US" sz="1300">
              <a:latin typeface="ＭＳ Ｐゴシック" panose="020B0600070205080204" pitchFamily="50" charset="-128"/>
              <a:ea typeface="ＭＳ Ｐゴシック" panose="020B0600070205080204" pitchFamily="50" charset="-128"/>
            </a:rPr>
            <a:t>　新たなまちづくりに向けた整備や老朽化したインフラ設備の改修・改築などにより、今後も増加要因があるため、緊急性や住民ニーズを的確に把握した事業を厳選し、一人当たりコストの上昇の抑制に努め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京都府城陽市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75,274
74,551
32.71
34,275,009
33,897,570
74,771
16,714,271
40,879,738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46431</xdr:rowOff>
    </xdr:from>
    <xdr:to>
      <xdr:col>24</xdr:col>
      <xdr:colOff>63500</xdr:colOff>
      <xdr:row>35</xdr:row>
      <xdr:rowOff>91694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47181"/>
          <a:ext cx="8382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9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85751</xdr:rowOff>
    </xdr:from>
    <xdr:to>
      <xdr:col>19</xdr:col>
      <xdr:colOff>177800</xdr:colOff>
      <xdr:row>35</xdr:row>
      <xdr:rowOff>91694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86501"/>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154906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85751</xdr:rowOff>
    </xdr:from>
    <xdr:to>
      <xdr:col>15</xdr:col>
      <xdr:colOff>50800</xdr:colOff>
      <xdr:row>35</xdr:row>
      <xdr:rowOff>136499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086501"/>
          <a:ext cx="889000" cy="5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145762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40487</xdr:rowOff>
    </xdr:from>
    <xdr:to>
      <xdr:col>10</xdr:col>
      <xdr:colOff>114300</xdr:colOff>
      <xdr:row>35</xdr:row>
      <xdr:rowOff>136499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041237"/>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119245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87444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167081</xdr:rowOff>
    </xdr:from>
    <xdr:to>
      <xdr:col>24</xdr:col>
      <xdr:colOff>114300</xdr:colOff>
      <xdr:row>35</xdr:row>
      <xdr:rowOff>97231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9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18508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47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40894</xdr:rowOff>
    </xdr:from>
    <xdr:to>
      <xdr:col>20</xdr:col>
      <xdr:colOff>38100</xdr:colOff>
      <xdr:row>35</xdr:row>
      <xdr:rowOff>142494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4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133621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3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34951</xdr:rowOff>
    </xdr:from>
    <xdr:to>
      <xdr:col>15</xdr:col>
      <xdr:colOff>101600</xdr:colOff>
      <xdr:row>35</xdr:row>
      <xdr:rowOff>136551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3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127678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28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85699</xdr:rowOff>
    </xdr:from>
    <xdr:to>
      <xdr:col>10</xdr:col>
      <xdr:colOff>165100</xdr:colOff>
      <xdr:row>36</xdr:row>
      <xdr:rowOff>15849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8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6976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7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161137</xdr:rowOff>
    </xdr:from>
    <xdr:to>
      <xdr:col>6</xdr:col>
      <xdr:colOff>38100</xdr:colOff>
      <xdr:row>35</xdr:row>
      <xdr:rowOff>91287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107814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76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94501</xdr:rowOff>
    </xdr:from>
    <xdr:to>
      <xdr:col>24</xdr:col>
      <xdr:colOff>63500</xdr:colOff>
      <xdr:row>56</xdr:row>
      <xdr:rowOff>168892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352801"/>
          <a:ext cx="838200" cy="41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101887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703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94501</xdr:rowOff>
    </xdr:from>
    <xdr:to>
      <xdr:col>19</xdr:col>
      <xdr:colOff>177800</xdr:colOff>
      <xdr:row>57</xdr:row>
      <xdr:rowOff>66215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352801"/>
          <a:ext cx="889000" cy="48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150875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40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153055</xdr:rowOff>
    </xdr:from>
    <xdr:to>
      <xdr:col>15</xdr:col>
      <xdr:colOff>50800</xdr:colOff>
      <xdr:row>57</xdr:row>
      <xdr:rowOff>66215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582805"/>
          <a:ext cx="889000" cy="25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120687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8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11547</xdr:rowOff>
    </xdr:from>
    <xdr:to>
      <xdr:col>10</xdr:col>
      <xdr:colOff>114300</xdr:colOff>
      <xdr:row>55</xdr:row>
      <xdr:rowOff>153055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441297"/>
          <a:ext cx="889000" cy="14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139409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91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130544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90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118092</xdr:rowOff>
    </xdr:from>
    <xdr:to>
      <xdr:col>24</xdr:col>
      <xdr:colOff>114300</xdr:colOff>
      <xdr:row>57</xdr:row>
      <xdr:rowOff>48242</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71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140969</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57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43701</xdr:rowOff>
    </xdr:from>
    <xdr:to>
      <xdr:col>20</xdr:col>
      <xdr:colOff>38100</xdr:colOff>
      <xdr:row>54</xdr:row>
      <xdr:rowOff>145301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30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161828</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077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15415</xdr:rowOff>
    </xdr:from>
    <xdr:to>
      <xdr:col>15</xdr:col>
      <xdr:colOff>101600</xdr:colOff>
      <xdr:row>57</xdr:row>
      <xdr:rowOff>117015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78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133542</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56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102255</xdr:rowOff>
    </xdr:from>
    <xdr:to>
      <xdr:col>10</xdr:col>
      <xdr:colOff>165100</xdr:colOff>
      <xdr:row>56</xdr:row>
      <xdr:rowOff>32405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53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48932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19795" y="930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132197</xdr:rowOff>
    </xdr:from>
    <xdr:to>
      <xdr:col>6</xdr:col>
      <xdr:colOff>38100</xdr:colOff>
      <xdr:row>55</xdr:row>
      <xdr:rowOff>62347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39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78874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30795" y="9165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66644</xdr:rowOff>
    </xdr:from>
    <xdr:to>
      <xdr:col>24</xdr:col>
      <xdr:colOff>63500</xdr:colOff>
      <xdr:row>78</xdr:row>
      <xdr:rowOff>2102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96844"/>
          <a:ext cx="838200" cy="27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151630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38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2102</xdr:rowOff>
    </xdr:from>
    <xdr:to>
      <xdr:col>19</xdr:col>
      <xdr:colOff>177800</xdr:colOff>
      <xdr:row>78</xdr:row>
      <xdr:rowOff>73416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75202"/>
          <a:ext cx="889000" cy="7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45952</xdr:rowOff>
    </xdr:from>
    <xdr:to>
      <xdr:col>20</xdr:col>
      <xdr:colOff>38100</xdr:colOff>
      <xdr:row>77</xdr:row>
      <xdr:rowOff>147552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164079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73416</xdr:rowOff>
    </xdr:from>
    <xdr:to>
      <xdr:col>15</xdr:col>
      <xdr:colOff>50800</xdr:colOff>
      <xdr:row>78</xdr:row>
      <xdr:rowOff>125127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46516"/>
          <a:ext cx="889000" cy="5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117332</xdr:rowOff>
    </xdr:from>
    <xdr:to>
      <xdr:col>15</xdr:col>
      <xdr:colOff>101600</xdr:colOff>
      <xdr:row>78</xdr:row>
      <xdr:rowOff>47482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64009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103409</xdr:rowOff>
    </xdr:from>
    <xdr:to>
      <xdr:col>10</xdr:col>
      <xdr:colOff>114300</xdr:colOff>
      <xdr:row>78</xdr:row>
      <xdr:rowOff>125127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476509"/>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433</xdr:rowOff>
    </xdr:from>
    <xdr:to>
      <xdr:col>10</xdr:col>
      <xdr:colOff>165100</xdr:colOff>
      <xdr:row>78</xdr:row>
      <xdr:rowOff>102033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118560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48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4442</xdr:rowOff>
    </xdr:from>
    <xdr:to>
      <xdr:col>6</xdr:col>
      <xdr:colOff>38100</xdr:colOff>
      <xdr:row>78</xdr:row>
      <xdr:rowOff>106042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7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122569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5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15844</xdr:rowOff>
    </xdr:from>
    <xdr:to>
      <xdr:col>24</xdr:col>
      <xdr:colOff>114300</xdr:colOff>
      <xdr:row>76</xdr:row>
      <xdr:rowOff>117444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4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165721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24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122752</xdr:rowOff>
    </xdr:from>
    <xdr:to>
      <xdr:col>20</xdr:col>
      <xdr:colOff>38100</xdr:colOff>
      <xdr:row>78</xdr:row>
      <xdr:rowOff>52902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2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44029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17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22616</xdr:rowOff>
    </xdr:from>
    <xdr:to>
      <xdr:col>15</xdr:col>
      <xdr:colOff>101600</xdr:colOff>
      <xdr:row>78</xdr:row>
      <xdr:rowOff>124216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9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115343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88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74327</xdr:rowOff>
    </xdr:from>
    <xdr:to>
      <xdr:col>10</xdr:col>
      <xdr:colOff>165100</xdr:colOff>
      <xdr:row>79</xdr:row>
      <xdr:rowOff>4477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167054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40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52609</xdr:rowOff>
    </xdr:from>
    <xdr:to>
      <xdr:col>6</xdr:col>
      <xdr:colOff>38100</xdr:colOff>
      <xdr:row>78</xdr:row>
      <xdr:rowOff>154209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2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145336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1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701</xdr:rowOff>
    </xdr:from>
    <xdr:to>
      <xdr:col>24</xdr:col>
      <xdr:colOff>62865</xdr:colOff>
      <xdr:row>98</xdr:row>
      <xdr:rowOff>7024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2651"/>
          <a:ext cx="1270" cy="1206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7024</xdr:rowOff>
    </xdr:from>
    <xdr:to>
      <xdr:col>24</xdr:col>
      <xdr:colOff>152400</xdr:colOff>
      <xdr:row>98</xdr:row>
      <xdr:rowOff>7024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0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118828</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7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701</xdr:rowOff>
    </xdr:from>
    <xdr:to>
      <xdr:col>24</xdr:col>
      <xdr:colOff>152400</xdr:colOff>
      <xdr:row>91</xdr:row>
      <xdr:rowOff>701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126659</xdr:rowOff>
    </xdr:from>
    <xdr:to>
      <xdr:col>24</xdr:col>
      <xdr:colOff>63500</xdr:colOff>
      <xdr:row>98</xdr:row>
      <xdr:rowOff>41456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57309"/>
          <a:ext cx="838200" cy="8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112050</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99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89173</xdr:rowOff>
    </xdr:from>
    <xdr:to>
      <xdr:col>24</xdr:col>
      <xdr:colOff>114300</xdr:colOff>
      <xdr:row>97</xdr:row>
      <xdr:rowOff>19323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41456</xdr:rowOff>
    </xdr:from>
    <xdr:to>
      <xdr:col>19</xdr:col>
      <xdr:colOff>177800</xdr:colOff>
      <xdr:row>98</xdr:row>
      <xdr:rowOff>53659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43556"/>
          <a:ext cx="889000" cy="1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3045</xdr:rowOff>
    </xdr:from>
    <xdr:to>
      <xdr:col>20</xdr:col>
      <xdr:colOff>38100</xdr:colOff>
      <xdr:row>97</xdr:row>
      <xdr:rowOff>104645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3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121172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40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53659</xdr:rowOff>
    </xdr:from>
    <xdr:to>
      <xdr:col>15</xdr:col>
      <xdr:colOff>50800</xdr:colOff>
      <xdr:row>98</xdr:row>
      <xdr:rowOff>55282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55759"/>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37954</xdr:rowOff>
    </xdr:from>
    <xdr:to>
      <xdr:col>15</xdr:col>
      <xdr:colOff>101600</xdr:colOff>
      <xdr:row>97</xdr:row>
      <xdr:rowOff>139554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156081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4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39943</xdr:rowOff>
    </xdr:from>
    <xdr:to>
      <xdr:col>10</xdr:col>
      <xdr:colOff>114300</xdr:colOff>
      <xdr:row>98</xdr:row>
      <xdr:rowOff>55282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842043"/>
          <a:ext cx="889000" cy="1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49972</xdr:rowOff>
    </xdr:from>
    <xdr:to>
      <xdr:col>10</xdr:col>
      <xdr:colOff>165100</xdr:colOff>
      <xdr:row>97</xdr:row>
      <xdr:rowOff>151572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8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168099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45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27755</xdr:rowOff>
    </xdr:from>
    <xdr:to>
      <xdr:col>6</xdr:col>
      <xdr:colOff>38100</xdr:colOff>
      <xdr:row>97</xdr:row>
      <xdr:rowOff>129355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5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145882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3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75859</xdr:rowOff>
    </xdr:from>
    <xdr:to>
      <xdr:col>24</xdr:col>
      <xdr:colOff>114300</xdr:colOff>
      <xdr:row>98</xdr:row>
      <xdr:rowOff>6009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0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162236</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2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162106</xdr:rowOff>
    </xdr:from>
    <xdr:to>
      <xdr:col>20</xdr:col>
      <xdr:colOff>38100</xdr:colOff>
      <xdr:row>98</xdr:row>
      <xdr:rowOff>92256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9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83383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8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2859</xdr:rowOff>
    </xdr:from>
    <xdr:to>
      <xdr:col>15</xdr:col>
      <xdr:colOff>101600</xdr:colOff>
      <xdr:row>98</xdr:row>
      <xdr:rowOff>104459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0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95586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9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4482</xdr:rowOff>
    </xdr:from>
    <xdr:to>
      <xdr:col>10</xdr:col>
      <xdr:colOff>165100</xdr:colOff>
      <xdr:row>98</xdr:row>
      <xdr:rowOff>106082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0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97209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9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160593</xdr:rowOff>
    </xdr:from>
    <xdr:to>
      <xdr:col>6</xdr:col>
      <xdr:colOff>38100</xdr:colOff>
      <xdr:row>98</xdr:row>
      <xdr:rowOff>90743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9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81870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57785</xdr:rowOff>
    </xdr:from>
    <xdr:to>
      <xdr:col>55</xdr:col>
      <xdr:colOff>0</xdr:colOff>
      <xdr:row>38</xdr:row>
      <xdr:rowOff>63500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57288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63500</xdr:rowOff>
    </xdr:from>
    <xdr:to>
      <xdr:col>50</xdr:col>
      <xdr:colOff>114300</xdr:colOff>
      <xdr:row>38</xdr:row>
      <xdr:rowOff>72644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5786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62738</xdr:rowOff>
    </xdr:from>
    <xdr:to>
      <xdr:col>45</xdr:col>
      <xdr:colOff>177800</xdr:colOff>
      <xdr:row>38</xdr:row>
      <xdr:rowOff>72644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577838"/>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62738</xdr:rowOff>
    </xdr:from>
    <xdr:to>
      <xdr:col>41</xdr:col>
      <xdr:colOff>50800</xdr:colOff>
      <xdr:row>38</xdr:row>
      <xdr:rowOff>73025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577838"/>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2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156862</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00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12700</xdr:rowOff>
    </xdr:from>
    <xdr:to>
      <xdr:col>50</xdr:col>
      <xdr:colOff>165100</xdr:colOff>
      <xdr:row>38</xdr:row>
      <xdr:rowOff>114300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105427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20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21844</xdr:rowOff>
    </xdr:from>
    <xdr:to>
      <xdr:col>46</xdr:col>
      <xdr:colOff>38100</xdr:colOff>
      <xdr:row>38</xdr:row>
      <xdr:rowOff>123444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114571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29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11938</xdr:rowOff>
    </xdr:from>
    <xdr:to>
      <xdr:col>41</xdr:col>
      <xdr:colOff>101600</xdr:colOff>
      <xdr:row>38</xdr:row>
      <xdr:rowOff>113538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2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104665</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19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22225</xdr:rowOff>
    </xdr:from>
    <xdr:to>
      <xdr:col>36</xdr:col>
      <xdr:colOff>165100</xdr:colOff>
      <xdr:row>38</xdr:row>
      <xdr:rowOff>123825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114952</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30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94254</xdr:rowOff>
    </xdr:from>
    <xdr:to>
      <xdr:col>55</xdr:col>
      <xdr:colOff>0</xdr:colOff>
      <xdr:row>58</xdr:row>
      <xdr:rowOff>102095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38354"/>
          <a:ext cx="838200" cy="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60513</xdr:rowOff>
    </xdr:from>
    <xdr:to>
      <xdr:col>50</xdr:col>
      <xdr:colOff>114300</xdr:colOff>
      <xdr:row>58</xdr:row>
      <xdr:rowOff>102095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04613"/>
          <a:ext cx="889000" cy="4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71993</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67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60513</xdr:rowOff>
    </xdr:from>
    <xdr:to>
      <xdr:col>45</xdr:col>
      <xdr:colOff>177800</xdr:colOff>
      <xdr:row>58</xdr:row>
      <xdr:rowOff>107056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04613"/>
          <a:ext cx="889000" cy="4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105387</xdr:rowOff>
    </xdr:from>
    <xdr:to>
      <xdr:col>41</xdr:col>
      <xdr:colOff>50800</xdr:colOff>
      <xdr:row>58</xdr:row>
      <xdr:rowOff>107056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49487"/>
          <a:ext cx="8890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71559</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67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75056</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6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43454</xdr:rowOff>
    </xdr:from>
    <xdr:to>
      <xdr:col>55</xdr:col>
      <xdr:colOff>50800</xdr:colOff>
      <xdr:row>58</xdr:row>
      <xdr:rowOff>145054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8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129831</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0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51295</xdr:rowOff>
    </xdr:from>
    <xdr:to>
      <xdr:col>50</xdr:col>
      <xdr:colOff>165100</xdr:colOff>
      <xdr:row>58</xdr:row>
      <xdr:rowOff>152895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144022</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1008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9713</xdr:rowOff>
    </xdr:from>
    <xdr:to>
      <xdr:col>46</xdr:col>
      <xdr:colOff>38100</xdr:colOff>
      <xdr:row>58</xdr:row>
      <xdr:rowOff>111313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5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102440</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1004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56256</xdr:rowOff>
    </xdr:from>
    <xdr:to>
      <xdr:col>41</xdr:col>
      <xdr:colOff>101600</xdr:colOff>
      <xdr:row>58</xdr:row>
      <xdr:rowOff>157856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0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148983</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10093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54587</xdr:rowOff>
    </xdr:from>
    <xdr:to>
      <xdr:col>36</xdr:col>
      <xdr:colOff>165100</xdr:colOff>
      <xdr:row>58</xdr:row>
      <xdr:rowOff>156187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9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147314</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1009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69428</xdr:rowOff>
    </xdr:from>
    <xdr:to>
      <xdr:col>55</xdr:col>
      <xdr:colOff>0</xdr:colOff>
      <xdr:row>77</xdr:row>
      <xdr:rowOff>105821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271078"/>
          <a:ext cx="838200" cy="3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69428</xdr:rowOff>
    </xdr:from>
    <xdr:to>
      <xdr:col>50</xdr:col>
      <xdr:colOff>114300</xdr:colOff>
      <xdr:row>77</xdr:row>
      <xdr:rowOff>158331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271078"/>
          <a:ext cx="889000" cy="8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158331</xdr:rowOff>
    </xdr:from>
    <xdr:to>
      <xdr:col>45</xdr:col>
      <xdr:colOff>177800</xdr:colOff>
      <xdr:row>78</xdr:row>
      <xdr:rowOff>8461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359981"/>
          <a:ext cx="8890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15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166812</xdr:rowOff>
    </xdr:from>
    <xdr:to>
      <xdr:col>41</xdr:col>
      <xdr:colOff>50800</xdr:colOff>
      <xdr:row>78</xdr:row>
      <xdr:rowOff>8461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368462"/>
          <a:ext cx="8890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66095</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41084</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341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55021</xdr:rowOff>
    </xdr:from>
    <xdr:to>
      <xdr:col>55</xdr:col>
      <xdr:colOff>50800</xdr:colOff>
      <xdr:row>77</xdr:row>
      <xdr:rowOff>156621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5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33448</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3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18628</xdr:rowOff>
    </xdr:from>
    <xdr:to>
      <xdr:col>50</xdr:col>
      <xdr:colOff>165100</xdr:colOff>
      <xdr:row>77</xdr:row>
      <xdr:rowOff>120228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2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111355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31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107531</xdr:rowOff>
    </xdr:from>
    <xdr:to>
      <xdr:col>46</xdr:col>
      <xdr:colOff>38100</xdr:colOff>
      <xdr:row>78</xdr:row>
      <xdr:rowOff>37681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0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28808</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40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129111</xdr:rowOff>
    </xdr:from>
    <xdr:to>
      <xdr:col>41</xdr:col>
      <xdr:colOff>101600</xdr:colOff>
      <xdr:row>78</xdr:row>
      <xdr:rowOff>59261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3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50388</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42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116012</xdr:rowOff>
    </xdr:from>
    <xdr:to>
      <xdr:col>36</xdr:col>
      <xdr:colOff>165100</xdr:colOff>
      <xdr:row>78</xdr:row>
      <xdr:rowOff>46162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1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62689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09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2096</xdr:rowOff>
    </xdr:from>
    <xdr:to>
      <xdr:col>55</xdr:col>
      <xdr:colOff>0</xdr:colOff>
      <xdr:row>95</xdr:row>
      <xdr:rowOff>154394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118396"/>
          <a:ext cx="838200" cy="32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145190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32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154394</xdr:rowOff>
    </xdr:from>
    <xdr:to>
      <xdr:col>50</xdr:col>
      <xdr:colOff>114300</xdr:colOff>
      <xdr:row>96</xdr:row>
      <xdr:rowOff>11951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442144"/>
          <a:ext cx="889000" cy="2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107611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56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162649</xdr:rowOff>
    </xdr:from>
    <xdr:to>
      <xdr:col>45</xdr:col>
      <xdr:colOff>177800</xdr:colOff>
      <xdr:row>96</xdr:row>
      <xdr:rowOff>11951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450399"/>
          <a:ext cx="889000" cy="2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115625</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5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146126</xdr:rowOff>
    </xdr:from>
    <xdr:to>
      <xdr:col>41</xdr:col>
      <xdr:colOff>50800</xdr:colOff>
      <xdr:row>95</xdr:row>
      <xdr:rowOff>162649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262426"/>
          <a:ext cx="889000" cy="18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119321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99610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5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122746</xdr:rowOff>
    </xdr:from>
    <xdr:to>
      <xdr:col>55</xdr:col>
      <xdr:colOff>50800</xdr:colOff>
      <xdr:row>94</xdr:row>
      <xdr:rowOff>52896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06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145623</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591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103594</xdr:rowOff>
    </xdr:from>
    <xdr:to>
      <xdr:col>50</xdr:col>
      <xdr:colOff>165100</xdr:colOff>
      <xdr:row>96</xdr:row>
      <xdr:rowOff>33744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39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50271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16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132601</xdr:rowOff>
    </xdr:from>
    <xdr:to>
      <xdr:col>46</xdr:col>
      <xdr:colOff>38100</xdr:colOff>
      <xdr:row>96</xdr:row>
      <xdr:rowOff>62751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42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79278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19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111849</xdr:rowOff>
    </xdr:from>
    <xdr:to>
      <xdr:col>41</xdr:col>
      <xdr:colOff>101600</xdr:colOff>
      <xdr:row>96</xdr:row>
      <xdr:rowOff>41999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39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58526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17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95326</xdr:rowOff>
    </xdr:from>
    <xdr:to>
      <xdr:col>36</xdr:col>
      <xdr:colOff>165100</xdr:colOff>
      <xdr:row>95</xdr:row>
      <xdr:rowOff>25476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21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42003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598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31709</xdr:rowOff>
    </xdr:from>
    <xdr:to>
      <xdr:col>85</xdr:col>
      <xdr:colOff>127000</xdr:colOff>
      <xdr:row>38</xdr:row>
      <xdr:rowOff>68011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375359"/>
          <a:ext cx="838200" cy="20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150810</xdr:rowOff>
    </xdr:from>
    <xdr:to>
      <xdr:col>81</xdr:col>
      <xdr:colOff>50800</xdr:colOff>
      <xdr:row>37</xdr:row>
      <xdr:rowOff>31709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5637210"/>
          <a:ext cx="889000" cy="73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108795</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150810</xdr:rowOff>
    </xdr:from>
    <xdr:to>
      <xdr:col>76</xdr:col>
      <xdr:colOff>114300</xdr:colOff>
      <xdr:row>34</xdr:row>
      <xdr:rowOff>145324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5637210"/>
          <a:ext cx="889000" cy="33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128637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145324</xdr:rowOff>
    </xdr:from>
    <xdr:to>
      <xdr:col>71</xdr:col>
      <xdr:colOff>177800</xdr:colOff>
      <xdr:row>37</xdr:row>
      <xdr:rowOff>92517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5974624"/>
          <a:ext cx="889000" cy="46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155109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136272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17211</xdr:rowOff>
    </xdr:from>
    <xdr:to>
      <xdr:col>85</xdr:col>
      <xdr:colOff>177800</xdr:colOff>
      <xdr:row>38</xdr:row>
      <xdr:rowOff>118811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3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167088</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51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152359</xdr:rowOff>
    </xdr:from>
    <xdr:to>
      <xdr:col>81</xdr:col>
      <xdr:colOff>101600</xdr:colOff>
      <xdr:row>37</xdr:row>
      <xdr:rowOff>82509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32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99036</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09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100010</xdr:rowOff>
    </xdr:from>
    <xdr:to>
      <xdr:col>76</xdr:col>
      <xdr:colOff>165100</xdr:colOff>
      <xdr:row>33</xdr:row>
      <xdr:rowOff>30160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558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46687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536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94524</xdr:rowOff>
    </xdr:from>
    <xdr:to>
      <xdr:col>72</xdr:col>
      <xdr:colOff>38100</xdr:colOff>
      <xdr:row>35</xdr:row>
      <xdr:rowOff>24674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592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41201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69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41717</xdr:rowOff>
    </xdr:from>
    <xdr:to>
      <xdr:col>67</xdr:col>
      <xdr:colOff>101600</xdr:colOff>
      <xdr:row>37</xdr:row>
      <xdr:rowOff>143317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38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159844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16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39753</xdr:rowOff>
    </xdr:from>
    <xdr:to>
      <xdr:col>85</xdr:col>
      <xdr:colOff>127000</xdr:colOff>
      <xdr:row>57</xdr:row>
      <xdr:rowOff>169810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812403"/>
          <a:ext cx="838200" cy="13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39753</xdr:rowOff>
    </xdr:from>
    <xdr:to>
      <xdr:col>81</xdr:col>
      <xdr:colOff>50800</xdr:colOff>
      <xdr:row>58</xdr:row>
      <xdr:rowOff>66058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812403"/>
          <a:ext cx="889000" cy="19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145942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40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66058</xdr:rowOff>
    </xdr:from>
    <xdr:to>
      <xdr:col>76</xdr:col>
      <xdr:colOff>114300</xdr:colOff>
      <xdr:row>58</xdr:row>
      <xdr:rowOff>146166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10010158"/>
          <a:ext cx="889000" cy="8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75206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50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92462</xdr:rowOff>
    </xdr:from>
    <xdr:to>
      <xdr:col>71</xdr:col>
      <xdr:colOff>177800</xdr:colOff>
      <xdr:row>58</xdr:row>
      <xdr:rowOff>146166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10036562"/>
          <a:ext cx="889000" cy="5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124829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55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142153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5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119010</xdr:rowOff>
    </xdr:from>
    <xdr:to>
      <xdr:col>85</xdr:col>
      <xdr:colOff>177800</xdr:colOff>
      <xdr:row>58</xdr:row>
      <xdr:rowOff>49160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9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97437</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87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160403</xdr:rowOff>
    </xdr:from>
    <xdr:to>
      <xdr:col>81</xdr:col>
      <xdr:colOff>101600</xdr:colOff>
      <xdr:row>57</xdr:row>
      <xdr:rowOff>90553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76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81680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85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15258</xdr:rowOff>
    </xdr:from>
    <xdr:to>
      <xdr:col>76</xdr:col>
      <xdr:colOff>165100</xdr:colOff>
      <xdr:row>58</xdr:row>
      <xdr:rowOff>116858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95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107985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05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95366</xdr:rowOff>
    </xdr:from>
    <xdr:to>
      <xdr:col>72</xdr:col>
      <xdr:colOff>38100</xdr:colOff>
      <xdr:row>59</xdr:row>
      <xdr:rowOff>25516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100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16643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1013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41662</xdr:rowOff>
    </xdr:from>
    <xdr:to>
      <xdr:col>67</xdr:col>
      <xdr:colOff>101600</xdr:colOff>
      <xdr:row>58</xdr:row>
      <xdr:rowOff>143262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98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134389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0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95286</xdr:rowOff>
    </xdr:from>
    <xdr:to>
      <xdr:col>76</xdr:col>
      <xdr:colOff>114300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639836"/>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95286</xdr:rowOff>
    </xdr:from>
    <xdr:to>
      <xdr:col>71</xdr:col>
      <xdr:colOff>177800</xdr:colOff>
      <xdr:row>79</xdr:row>
      <xdr:rowOff>97833</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639836"/>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35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44486</xdr:rowOff>
    </xdr:from>
    <xdr:to>
      <xdr:col>72</xdr:col>
      <xdr:colOff>38100</xdr:colOff>
      <xdr:row>79</xdr:row>
      <xdr:rowOff>146086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8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137213</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681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47033</xdr:rowOff>
    </xdr:from>
    <xdr:to>
      <xdr:col>67</xdr:col>
      <xdr:colOff>101600</xdr:colOff>
      <xdr:row>79</xdr:row>
      <xdr:rowOff>148633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9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139760</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57333" y="13684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44386</xdr:rowOff>
    </xdr:from>
    <xdr:to>
      <xdr:col>85</xdr:col>
      <xdr:colOff>127000</xdr:colOff>
      <xdr:row>96</xdr:row>
      <xdr:rowOff>84925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332136"/>
          <a:ext cx="838200" cy="21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31348</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490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44386</xdr:rowOff>
    </xdr:from>
    <xdr:to>
      <xdr:col>81</xdr:col>
      <xdr:colOff>50800</xdr:colOff>
      <xdr:row>96</xdr:row>
      <xdr:rowOff>102755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332136"/>
          <a:ext cx="889000" cy="22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142245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102755</xdr:rowOff>
    </xdr:from>
    <xdr:to>
      <xdr:col>76</xdr:col>
      <xdr:colOff>114300</xdr:colOff>
      <xdr:row>96</xdr:row>
      <xdr:rowOff>129160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561955"/>
          <a:ext cx="889000" cy="2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151567</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24181</xdr:rowOff>
    </xdr:from>
    <xdr:to>
      <xdr:col>71</xdr:col>
      <xdr:colOff>177800</xdr:colOff>
      <xdr:row>96</xdr:row>
      <xdr:rowOff>129160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311931"/>
          <a:ext cx="889000" cy="27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11104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140301</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34125</xdr:rowOff>
    </xdr:from>
    <xdr:to>
      <xdr:col>85</xdr:col>
      <xdr:colOff>177800</xdr:colOff>
      <xdr:row>96</xdr:row>
      <xdr:rowOff>135725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4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57002</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34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165036</xdr:rowOff>
    </xdr:from>
    <xdr:to>
      <xdr:col>81</xdr:col>
      <xdr:colOff>101600</xdr:colOff>
      <xdr:row>95</xdr:row>
      <xdr:rowOff>95186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2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111713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05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51955</xdr:rowOff>
    </xdr:from>
    <xdr:to>
      <xdr:col>76</xdr:col>
      <xdr:colOff>165100</xdr:colOff>
      <xdr:row>96</xdr:row>
      <xdr:rowOff>153555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51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170082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2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78360</xdr:rowOff>
    </xdr:from>
    <xdr:to>
      <xdr:col>72</xdr:col>
      <xdr:colOff>38100</xdr:colOff>
      <xdr:row>97</xdr:row>
      <xdr:rowOff>8510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5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171087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63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144831</xdr:rowOff>
    </xdr:from>
    <xdr:to>
      <xdr:col>67</xdr:col>
      <xdr:colOff>101600</xdr:colOff>
      <xdr:row>95</xdr:row>
      <xdr:rowOff>74981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26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91508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03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37516</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6209716"/>
          <a:ext cx="1269" cy="445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15196</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017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155643</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984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36</xdr:row>
      <xdr:rowOff>37516</xdr:rowOff>
    </xdr:from>
    <xdr:to>
      <xdr:col>116</xdr:col>
      <xdr:colOff>152400</xdr:colOff>
      <xdr:row>36</xdr:row>
      <xdr:rowOff>37516</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20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139426</xdr:rowOff>
    </xdr:from>
    <xdr:to>
      <xdr:col>116</xdr:col>
      <xdr:colOff>63500</xdr:colOff>
      <xdr:row>38</xdr:row>
      <xdr:rowOff>139517</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654526"/>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104096</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4477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81219</xdr:rowOff>
    </xdr:from>
    <xdr:to>
      <xdr:col>116</xdr:col>
      <xdr:colOff>114300</xdr:colOff>
      <xdr:row>39</xdr:row>
      <xdr:rowOff>11369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59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139380</xdr:rowOff>
    </xdr:from>
    <xdr:to>
      <xdr:col>111</xdr:col>
      <xdr:colOff>177800</xdr:colOff>
      <xdr:row>38</xdr:row>
      <xdr:rowOff>139426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654480"/>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83414</xdr:rowOff>
    </xdr:from>
    <xdr:to>
      <xdr:col>112</xdr:col>
      <xdr:colOff>38100</xdr:colOff>
      <xdr:row>39</xdr:row>
      <xdr:rowOff>13564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30091</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3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59233</xdr:rowOff>
    </xdr:from>
    <xdr:to>
      <xdr:col>107</xdr:col>
      <xdr:colOff>50800</xdr:colOff>
      <xdr:row>38</xdr:row>
      <xdr:rowOff>139380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5202733"/>
          <a:ext cx="889000" cy="145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84008</xdr:rowOff>
    </xdr:from>
    <xdr:to>
      <xdr:col>107</xdr:col>
      <xdr:colOff>101600</xdr:colOff>
      <xdr:row>39</xdr:row>
      <xdr:rowOff>14158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59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30685</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374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59233</xdr:rowOff>
    </xdr:from>
    <xdr:to>
      <xdr:col>102</xdr:col>
      <xdr:colOff>114300</xdr:colOff>
      <xdr:row>38</xdr:row>
      <xdr:rowOff>108519</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18656300" y="5202733"/>
          <a:ext cx="889000" cy="142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80945</xdr:rowOff>
    </xdr:from>
    <xdr:to>
      <xdr:col>102</xdr:col>
      <xdr:colOff>165100</xdr:colOff>
      <xdr:row>39</xdr:row>
      <xdr:rowOff>11095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2222</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68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85196</xdr:rowOff>
    </xdr:from>
    <xdr:to>
      <xdr:col>98</xdr:col>
      <xdr:colOff>38100</xdr:colOff>
      <xdr:row>39</xdr:row>
      <xdr:rowOff>15346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6473</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66930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88717</xdr:rowOff>
    </xdr:from>
    <xdr:to>
      <xdr:col>116</xdr:col>
      <xdr:colOff>114300</xdr:colOff>
      <xdr:row>39</xdr:row>
      <xdr:rowOff>18867</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59646</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5747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88626</xdr:rowOff>
    </xdr:from>
    <xdr:to>
      <xdr:col>112</xdr:col>
      <xdr:colOff>38100</xdr:colOff>
      <xdr:row>39</xdr:row>
      <xdr:rowOff>18776</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9903</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6964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88580</xdr:rowOff>
    </xdr:from>
    <xdr:to>
      <xdr:col>107</xdr:col>
      <xdr:colOff>101600</xdr:colOff>
      <xdr:row>39</xdr:row>
      <xdr:rowOff>18730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9857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696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8433</xdr:rowOff>
    </xdr:from>
    <xdr:to>
      <xdr:col>102</xdr:col>
      <xdr:colOff>165100</xdr:colOff>
      <xdr:row>30</xdr:row>
      <xdr:rowOff>110033</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515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28</xdr:row>
      <xdr:rowOff>126560</xdr:rowOff>
    </xdr:from>
    <xdr:ext cx="534377"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278111" y="492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57719</xdr:rowOff>
    </xdr:from>
    <xdr:to>
      <xdr:col>98</xdr:col>
      <xdr:colOff>38100</xdr:colOff>
      <xdr:row>38</xdr:row>
      <xdr:rowOff>159319</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57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4396</xdr:rowOff>
    </xdr:from>
    <xdr:ext cx="378565"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7017" y="6348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総務費については、住民一人当たり</a:t>
          </a:r>
          <a:r>
            <a:rPr kumimoji="1" lang="en-US" altLang="ja-JP" sz="1300">
              <a:latin typeface="ＭＳ Ｐゴシック" panose="020B0600070205080204" pitchFamily="50" charset="-128"/>
              <a:ea typeface="ＭＳ Ｐゴシック" panose="020B0600070205080204" pitchFamily="50" charset="-128"/>
            </a:rPr>
            <a:t>68,615</a:t>
          </a:r>
          <a:r>
            <a:rPr kumimoji="1" lang="ja-JP" altLang="en-US" sz="1300">
              <a:latin typeface="ＭＳ Ｐゴシック" panose="020B0600070205080204" pitchFamily="50" charset="-128"/>
              <a:ea typeface="ＭＳ Ｐゴシック" panose="020B0600070205080204" pitchFamily="50" charset="-128"/>
            </a:rPr>
            <a:t>円となっており、令和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年度は他団体と同様に、特別定額給付金の給付を行ったこと等により、</a:t>
          </a:r>
          <a:r>
            <a:rPr kumimoji="1" lang="en-US" altLang="ja-JP" sz="1300">
              <a:latin typeface="ＭＳ Ｐゴシック" panose="020B0600070205080204" pitchFamily="50" charset="-128"/>
              <a:ea typeface="ＭＳ Ｐゴシック" panose="020B0600070205080204" pitchFamily="50" charset="-128"/>
            </a:rPr>
            <a:t>57.1</a:t>
          </a:r>
          <a:r>
            <a:rPr kumimoji="1" lang="ja-JP" altLang="en-US" sz="1300">
              <a:latin typeface="ＭＳ Ｐゴシック" panose="020B0600070205080204" pitchFamily="50" charset="-128"/>
              <a:ea typeface="ＭＳ Ｐゴシック" panose="020B0600070205080204" pitchFamily="50" charset="-128"/>
            </a:rPr>
            <a:t>％減少しました。</a:t>
          </a:r>
        </a:p>
        <a:p>
          <a:r>
            <a:rPr kumimoji="1" lang="ja-JP" altLang="en-US" sz="1300">
              <a:latin typeface="ＭＳ Ｐゴシック" panose="020B0600070205080204" pitchFamily="50" charset="-128"/>
              <a:ea typeface="ＭＳ Ｐゴシック" panose="020B0600070205080204" pitchFamily="50" charset="-128"/>
            </a:rPr>
            <a:t>　民生費については、住民一人当たり</a:t>
          </a:r>
          <a:r>
            <a:rPr kumimoji="1" lang="en-US" altLang="ja-JP" sz="1300">
              <a:latin typeface="ＭＳ Ｐゴシック" panose="020B0600070205080204" pitchFamily="50" charset="-128"/>
              <a:ea typeface="ＭＳ Ｐゴシック" panose="020B0600070205080204" pitchFamily="50" charset="-128"/>
            </a:rPr>
            <a:t>181,670</a:t>
          </a:r>
          <a:r>
            <a:rPr kumimoji="1" lang="ja-JP" altLang="en-US" sz="1300">
              <a:latin typeface="ＭＳ Ｐゴシック" panose="020B0600070205080204" pitchFamily="50" charset="-128"/>
              <a:ea typeface="ＭＳ Ｐゴシック" panose="020B0600070205080204" pitchFamily="50" charset="-128"/>
            </a:rPr>
            <a:t>円となっており、新型コロナウイルス感染症対策とする各種給付金を拡充して給付したこと等により、前年度から</a:t>
          </a:r>
          <a:r>
            <a:rPr kumimoji="1" lang="en-US" altLang="ja-JP" sz="1300">
              <a:latin typeface="ＭＳ Ｐゴシック" panose="020B0600070205080204" pitchFamily="50" charset="-128"/>
              <a:ea typeface="ＭＳ Ｐゴシック" panose="020B0600070205080204" pitchFamily="50" charset="-128"/>
            </a:rPr>
            <a:t>19.2</a:t>
          </a:r>
          <a:r>
            <a:rPr kumimoji="1" lang="ja-JP" altLang="en-US" sz="1300">
              <a:latin typeface="ＭＳ Ｐゴシック" panose="020B0600070205080204" pitchFamily="50" charset="-128"/>
              <a:ea typeface="ＭＳ Ｐゴシック" panose="020B0600070205080204" pitchFamily="50" charset="-128"/>
            </a:rPr>
            <a:t>％増加しました。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土木費については、住民一人当たり</a:t>
          </a:r>
          <a:r>
            <a:rPr kumimoji="1" lang="en-US" altLang="ja-JP" sz="1300">
              <a:latin typeface="ＭＳ Ｐゴシック" panose="020B0600070205080204" pitchFamily="50" charset="-128"/>
              <a:ea typeface="ＭＳ Ｐゴシック" panose="020B0600070205080204" pitchFamily="50" charset="-128"/>
            </a:rPr>
            <a:t>70,835</a:t>
          </a:r>
          <a:r>
            <a:rPr kumimoji="1" lang="ja-JP" altLang="en-US" sz="1300">
              <a:latin typeface="ＭＳ Ｐゴシック" panose="020B0600070205080204" pitchFamily="50" charset="-128"/>
              <a:ea typeface="ＭＳ Ｐゴシック" panose="020B0600070205080204" pitchFamily="50" charset="-128"/>
            </a:rPr>
            <a:t>円となっており、大規模開発事業の進捗により、前年度から</a:t>
          </a:r>
          <a:r>
            <a:rPr kumimoji="1" lang="en-US" altLang="ja-JP" sz="1300">
              <a:latin typeface="ＭＳ Ｐゴシック" panose="020B0600070205080204" pitchFamily="50" charset="-128"/>
              <a:ea typeface="ＭＳ Ｐゴシック" panose="020B0600070205080204" pitchFamily="50" charset="-128"/>
            </a:rPr>
            <a:t>56.2</a:t>
          </a:r>
          <a:r>
            <a:rPr kumimoji="1" lang="ja-JP" altLang="en-US" sz="1300">
              <a:latin typeface="ＭＳ Ｐゴシック" panose="020B0600070205080204" pitchFamily="50" charset="-128"/>
              <a:ea typeface="ＭＳ Ｐゴシック" panose="020B0600070205080204" pitchFamily="50" charset="-128"/>
            </a:rPr>
            <a:t>％増加しました。</a:t>
          </a:r>
        </a:p>
        <a:p>
          <a:r>
            <a:rPr kumimoji="1" lang="ja-JP" altLang="en-US" sz="1300">
              <a:latin typeface="ＭＳ Ｐゴシック" panose="020B0600070205080204" pitchFamily="50" charset="-128"/>
              <a:ea typeface="ＭＳ Ｐゴシック" panose="020B0600070205080204" pitchFamily="50" charset="-128"/>
            </a:rPr>
            <a:t>　消防費については、住民一人当たり</a:t>
          </a:r>
          <a:r>
            <a:rPr kumimoji="1" lang="en-US" altLang="ja-JP" sz="1300">
              <a:latin typeface="ＭＳ Ｐゴシック" panose="020B0600070205080204" pitchFamily="50" charset="-128"/>
              <a:ea typeface="ＭＳ Ｐゴシック" panose="020B0600070205080204" pitchFamily="50" charset="-128"/>
            </a:rPr>
            <a:t>11,568</a:t>
          </a:r>
          <a:r>
            <a:rPr kumimoji="1" lang="ja-JP" altLang="en-US" sz="1300">
              <a:latin typeface="ＭＳ Ｐゴシック" panose="020B0600070205080204" pitchFamily="50" charset="-128"/>
              <a:ea typeface="ＭＳ Ｐゴシック" panose="020B0600070205080204" pitchFamily="50" charset="-128"/>
            </a:rPr>
            <a:t>円となっており、消防庁舎の移転新築や同報系防災行政無線整備が完了したこと等により、</a:t>
          </a:r>
          <a:r>
            <a:rPr kumimoji="1" lang="en-US" altLang="ja-JP" sz="1300">
              <a:latin typeface="ＭＳ Ｐゴシック" panose="020B0600070205080204" pitchFamily="50" charset="-128"/>
              <a:ea typeface="ＭＳ Ｐゴシック" panose="020B0600070205080204" pitchFamily="50" charset="-128"/>
            </a:rPr>
            <a:t>28.2</a:t>
          </a:r>
          <a:r>
            <a:rPr kumimoji="1" lang="ja-JP" altLang="en-US" sz="1300">
              <a:latin typeface="ＭＳ Ｐゴシック" panose="020B0600070205080204" pitchFamily="50" charset="-128"/>
              <a:ea typeface="ＭＳ Ｐゴシック" panose="020B0600070205080204" pitchFamily="50" charset="-128"/>
            </a:rPr>
            <a:t>％減少となり、類似団体平均を下回りました。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公債費については、住民一人当たり</a:t>
          </a:r>
          <a:r>
            <a:rPr kumimoji="1" lang="en-US" altLang="ja-JP" sz="1300">
              <a:latin typeface="ＭＳ Ｐゴシック" panose="020B0600070205080204" pitchFamily="50" charset="-128"/>
              <a:ea typeface="ＭＳ Ｐゴシック" panose="020B0600070205080204" pitchFamily="50" charset="-128"/>
            </a:rPr>
            <a:t>37,313</a:t>
          </a:r>
          <a:r>
            <a:rPr kumimoji="1" lang="ja-JP" altLang="en-US" sz="1300">
              <a:latin typeface="ＭＳ Ｐゴシック" panose="020B0600070205080204" pitchFamily="50" charset="-128"/>
              <a:ea typeface="ＭＳ Ｐゴシック" panose="020B0600070205080204" pitchFamily="50" charset="-128"/>
            </a:rPr>
            <a:t>円となっており、令和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年度に市債の一部を繰上償還したこと等により、</a:t>
          </a:r>
          <a:r>
            <a:rPr kumimoji="1" lang="en-US" altLang="ja-JP" sz="1300">
              <a:latin typeface="ＭＳ Ｐゴシック" panose="020B0600070205080204" pitchFamily="50" charset="-128"/>
              <a:ea typeface="ＭＳ Ｐゴシック" panose="020B0600070205080204" pitchFamily="50" charset="-128"/>
            </a:rPr>
            <a:t>30.9</a:t>
          </a:r>
          <a:r>
            <a:rPr kumimoji="1" lang="ja-JP" altLang="en-US" sz="1300">
              <a:latin typeface="ＭＳ Ｐゴシック" panose="020B0600070205080204" pitchFamily="50" charset="-128"/>
              <a:ea typeface="ＭＳ Ｐゴシック" panose="020B0600070205080204" pitchFamily="50" charset="-128"/>
            </a:rPr>
            <a:t>％減少しました。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京都府城陽市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本市においては、年度末に基金繰入額を調整し、黒字額を調整しているため、実質収支比率は前年度と同程度の水準となっています。</a:t>
          </a:r>
        </a:p>
        <a:p>
          <a:r>
            <a:rPr kumimoji="1" lang="ja-JP" altLang="en-US" sz="1400">
              <a:latin typeface="ＭＳ ゴシック" pitchFamily="49" charset="-128"/>
              <a:ea typeface="ＭＳ ゴシック" pitchFamily="49" charset="-128"/>
            </a:rPr>
            <a:t>　今後も実質黒字の確保を第一義としながら、財政調整基金の増加に努めます。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京都府城陽市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各会計単位の収支では、すべての会計で黒字または収支均衡となっているため、連結実質赤字比率には該当しません。</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581" t="s">
        <v>79</v>
      </c>
      <c r="C1" s="581"/>
      <c r="D1" s="581"/>
      <c r="E1" s="581"/>
      <c r="F1" s="581"/>
      <c r="G1" s="581"/>
      <c r="H1" s="581"/>
      <c r="I1" s="581"/>
      <c r="J1" s="581"/>
      <c r="K1" s="581"/>
      <c r="L1" s="581"/>
      <c r="M1" s="581"/>
      <c r="N1" s="581"/>
      <c r="O1" s="581"/>
      <c r="P1" s="581"/>
      <c r="Q1" s="581"/>
      <c r="R1" s="581"/>
      <c r="S1" s="581"/>
      <c r="T1" s="581"/>
      <c r="U1" s="581"/>
      <c r="V1" s="581"/>
      <c r="W1" s="581"/>
      <c r="X1" s="581"/>
      <c r="Y1" s="581"/>
      <c r="Z1" s="581"/>
      <c r="AA1" s="581"/>
      <c r="AB1" s="581"/>
      <c r="AC1" s="581"/>
      <c r="AD1" s="581"/>
      <c r="AE1" s="581"/>
      <c r="AF1" s="581"/>
      <c r="AG1" s="581"/>
      <c r="AH1" s="581"/>
      <c r="AI1" s="581"/>
      <c r="AJ1" s="581"/>
      <c r="AK1" s="581"/>
      <c r="AL1" s="581"/>
      <c r="AM1" s="581"/>
      <c r="AN1" s="581"/>
      <c r="AO1" s="581"/>
      <c r="AP1" s="581"/>
      <c r="AQ1" s="581"/>
      <c r="AR1" s="581"/>
      <c r="AS1" s="581"/>
      <c r="AT1" s="581"/>
      <c r="AU1" s="581"/>
      <c r="AV1" s="581"/>
      <c r="AW1" s="581"/>
      <c r="AX1" s="581"/>
      <c r="AY1" s="581"/>
      <c r="AZ1" s="581"/>
      <c r="BA1" s="581"/>
      <c r="BB1" s="581"/>
      <c r="BC1" s="581"/>
      <c r="BD1" s="581"/>
      <c r="BE1" s="581"/>
      <c r="BF1" s="581"/>
      <c r="BG1" s="581"/>
      <c r="BH1" s="581"/>
      <c r="BI1" s="581"/>
      <c r="BJ1" s="581"/>
      <c r="BK1" s="581"/>
      <c r="BL1" s="581"/>
      <c r="BM1" s="581"/>
      <c r="BN1" s="581"/>
      <c r="BO1" s="581"/>
      <c r="BP1" s="581"/>
      <c r="BQ1" s="581"/>
      <c r="BR1" s="581"/>
      <c r="BS1" s="581"/>
      <c r="BT1" s="581"/>
      <c r="BU1" s="581"/>
      <c r="BV1" s="581"/>
      <c r="BW1" s="581"/>
      <c r="BX1" s="581"/>
      <c r="BY1" s="581"/>
      <c r="BZ1" s="581"/>
      <c r="CA1" s="581"/>
      <c r="CB1" s="581"/>
      <c r="CC1" s="581"/>
      <c r="CD1" s="581"/>
      <c r="CE1" s="581"/>
      <c r="CF1" s="581"/>
      <c r="CG1" s="581"/>
      <c r="CH1" s="581"/>
      <c r="CI1" s="581"/>
      <c r="CJ1" s="581"/>
      <c r="CK1" s="581"/>
      <c r="CL1" s="581"/>
      <c r="CM1" s="581"/>
      <c r="CN1" s="581"/>
      <c r="CO1" s="581"/>
      <c r="CP1" s="581"/>
      <c r="CQ1" s="581"/>
      <c r="CR1" s="581"/>
      <c r="CS1" s="581"/>
      <c r="CT1" s="581"/>
      <c r="CU1" s="581"/>
      <c r="CV1" s="581"/>
      <c r="CW1" s="581"/>
      <c r="CX1" s="581"/>
      <c r="CY1" s="581"/>
      <c r="CZ1" s="581"/>
      <c r="DA1" s="581"/>
      <c r="DB1" s="581"/>
      <c r="DC1" s="581"/>
      <c r="DD1" s="581"/>
      <c r="DE1" s="581"/>
      <c r="DF1" s="581"/>
      <c r="DG1" s="581"/>
      <c r="DH1" s="581"/>
      <c r="DI1" s="581"/>
      <c r="DJ1" s="172"/>
      <c r="DK1" s="172"/>
      <c r="DL1" s="172"/>
      <c r="DM1" s="172"/>
      <c r="DN1" s="172"/>
      <c r="DO1" s="172"/>
    </row>
    <row r="2" spans="1:119" ht="24" thickBot="1" x14ac:dyDescent="0.25">
      <c r="B2" s="173" t="s">
        <v>80</v>
      </c>
      <c r="C2" s="173"/>
      <c r="D2" s="174"/>
    </row>
    <row r="3" spans="1:119" ht="18.75" customHeight="1" thickBot="1" x14ac:dyDescent="0.25">
      <c r="A3" s="172"/>
      <c r="B3" s="582" t="s">
        <v>81</v>
      </c>
      <c r="C3" s="583"/>
      <c r="D3" s="583"/>
      <c r="E3" s="584"/>
      <c r="F3" s="584"/>
      <c r="G3" s="584"/>
      <c r="H3" s="584"/>
      <c r="I3" s="584"/>
      <c r="J3" s="584"/>
      <c r="K3" s="584"/>
      <c r="L3" s="584" t="s">
        <v>82</v>
      </c>
      <c r="M3" s="584"/>
      <c r="N3" s="584"/>
      <c r="O3" s="584"/>
      <c r="P3" s="584"/>
      <c r="Q3" s="584"/>
      <c r="R3" s="587"/>
      <c r="S3" s="587"/>
      <c r="T3" s="587"/>
      <c r="U3" s="587"/>
      <c r="V3" s="588"/>
      <c r="W3" s="478" t="s">
        <v>83</v>
      </c>
      <c r="X3" s="479"/>
      <c r="Y3" s="479"/>
      <c r="Z3" s="479"/>
      <c r="AA3" s="479"/>
      <c r="AB3" s="583"/>
      <c r="AC3" s="587" t="s">
        <v>84</v>
      </c>
      <c r="AD3" s="479"/>
      <c r="AE3" s="479"/>
      <c r="AF3" s="479"/>
      <c r="AG3" s="479"/>
      <c r="AH3" s="479"/>
      <c r="AI3" s="479"/>
      <c r="AJ3" s="479"/>
      <c r="AK3" s="479"/>
      <c r="AL3" s="549"/>
      <c r="AM3" s="478" t="s">
        <v>85</v>
      </c>
      <c r="AN3" s="479"/>
      <c r="AO3" s="479"/>
      <c r="AP3" s="479"/>
      <c r="AQ3" s="479"/>
      <c r="AR3" s="479"/>
      <c r="AS3" s="479"/>
      <c r="AT3" s="479"/>
      <c r="AU3" s="479"/>
      <c r="AV3" s="479"/>
      <c r="AW3" s="479"/>
      <c r="AX3" s="549"/>
      <c r="AY3" s="541" t="s">
        <v>1</v>
      </c>
      <c r="AZ3" s="542"/>
      <c r="BA3" s="542"/>
      <c r="BB3" s="542"/>
      <c r="BC3" s="542"/>
      <c r="BD3" s="542"/>
      <c r="BE3" s="542"/>
      <c r="BF3" s="542"/>
      <c r="BG3" s="542"/>
      <c r="BH3" s="542"/>
      <c r="BI3" s="542"/>
      <c r="BJ3" s="542"/>
      <c r="BK3" s="542"/>
      <c r="BL3" s="542"/>
      <c r="BM3" s="591"/>
      <c r="BN3" s="478" t="s">
        <v>86</v>
      </c>
      <c r="BO3" s="479"/>
      <c r="BP3" s="479"/>
      <c r="BQ3" s="479"/>
      <c r="BR3" s="479"/>
      <c r="BS3" s="479"/>
      <c r="BT3" s="479"/>
      <c r="BU3" s="549"/>
      <c r="BV3" s="478" t="s">
        <v>87</v>
      </c>
      <c r="BW3" s="479"/>
      <c r="BX3" s="479"/>
      <c r="BY3" s="479"/>
      <c r="BZ3" s="479"/>
      <c r="CA3" s="479"/>
      <c r="CB3" s="479"/>
      <c r="CC3" s="549"/>
      <c r="CD3" s="541" t="s">
        <v>1</v>
      </c>
      <c r="CE3" s="542"/>
      <c r="CF3" s="542"/>
      <c r="CG3" s="542"/>
      <c r="CH3" s="542"/>
      <c r="CI3" s="542"/>
      <c r="CJ3" s="542"/>
      <c r="CK3" s="542"/>
      <c r="CL3" s="542"/>
      <c r="CM3" s="542"/>
      <c r="CN3" s="542"/>
      <c r="CO3" s="542"/>
      <c r="CP3" s="542"/>
      <c r="CQ3" s="542"/>
      <c r="CR3" s="542"/>
      <c r="CS3" s="591"/>
      <c r="CT3" s="478" t="s">
        <v>88</v>
      </c>
      <c r="CU3" s="479"/>
      <c r="CV3" s="479"/>
      <c r="CW3" s="479"/>
      <c r="CX3" s="479"/>
      <c r="CY3" s="479"/>
      <c r="CZ3" s="479"/>
      <c r="DA3" s="549"/>
      <c r="DB3" s="478" t="s">
        <v>89</v>
      </c>
      <c r="DC3" s="479"/>
      <c r="DD3" s="479"/>
      <c r="DE3" s="479"/>
      <c r="DF3" s="479"/>
      <c r="DG3" s="479"/>
      <c r="DH3" s="479"/>
      <c r="DI3" s="549"/>
    </row>
    <row r="4" spans="1:119" ht="18.75" customHeight="1" x14ac:dyDescent="0.2">
      <c r="A4" s="172"/>
      <c r="B4" s="557"/>
      <c r="C4" s="558"/>
      <c r="D4" s="558"/>
      <c r="E4" s="559"/>
      <c r="F4" s="559"/>
      <c r="G4" s="559"/>
      <c r="H4" s="559"/>
      <c r="I4" s="559"/>
      <c r="J4" s="559"/>
      <c r="K4" s="559"/>
      <c r="L4" s="559"/>
      <c r="M4" s="559"/>
      <c r="N4" s="559"/>
      <c r="O4" s="559"/>
      <c r="P4" s="559"/>
      <c r="Q4" s="559"/>
      <c r="R4" s="563"/>
      <c r="S4" s="563"/>
      <c r="T4" s="563"/>
      <c r="U4" s="563"/>
      <c r="V4" s="564"/>
      <c r="W4" s="550"/>
      <c r="X4" s="360"/>
      <c r="Y4" s="360"/>
      <c r="Z4" s="360"/>
      <c r="AA4" s="360"/>
      <c r="AB4" s="558"/>
      <c r="AC4" s="563"/>
      <c r="AD4" s="360"/>
      <c r="AE4" s="360"/>
      <c r="AF4" s="360"/>
      <c r="AG4" s="360"/>
      <c r="AH4" s="360"/>
      <c r="AI4" s="360"/>
      <c r="AJ4" s="360"/>
      <c r="AK4" s="360"/>
      <c r="AL4" s="551"/>
      <c r="AM4" s="500"/>
      <c r="AN4" s="398"/>
      <c r="AO4" s="398"/>
      <c r="AP4" s="398"/>
      <c r="AQ4" s="398"/>
      <c r="AR4" s="398"/>
      <c r="AS4" s="398"/>
      <c r="AT4" s="398"/>
      <c r="AU4" s="398"/>
      <c r="AV4" s="398"/>
      <c r="AW4" s="398"/>
      <c r="AX4" s="590"/>
      <c r="AY4" s="435" t="s">
        <v>90</v>
      </c>
      <c r="AZ4" s="436"/>
      <c r="BA4" s="436"/>
      <c r="BB4" s="436"/>
      <c r="BC4" s="436"/>
      <c r="BD4" s="436"/>
      <c r="BE4" s="436"/>
      <c r="BF4" s="436"/>
      <c r="BG4" s="436"/>
      <c r="BH4" s="436"/>
      <c r="BI4" s="436"/>
      <c r="BJ4" s="436"/>
      <c r="BK4" s="436"/>
      <c r="BL4" s="436"/>
      <c r="BM4" s="437"/>
      <c r="BN4" s="438">
        <v>34275009</v>
      </c>
      <c r="BO4" s="439"/>
      <c r="BP4" s="439"/>
      <c r="BQ4" s="439"/>
      <c r="BR4" s="439"/>
      <c r="BS4" s="439"/>
      <c r="BT4" s="439"/>
      <c r="BU4" s="440"/>
      <c r="BV4" s="438">
        <v>38809048</v>
      </c>
      <c r="BW4" s="439"/>
      <c r="BX4" s="439"/>
      <c r="BY4" s="439"/>
      <c r="BZ4" s="439"/>
      <c r="CA4" s="439"/>
      <c r="CB4" s="439"/>
      <c r="CC4" s="440"/>
      <c r="CD4" s="575" t="s">
        <v>91</v>
      </c>
      <c r="CE4" s="576"/>
      <c r="CF4" s="576"/>
      <c r="CG4" s="576"/>
      <c r="CH4" s="576"/>
      <c r="CI4" s="576"/>
      <c r="CJ4" s="576"/>
      <c r="CK4" s="576"/>
      <c r="CL4" s="576"/>
      <c r="CM4" s="576"/>
      <c r="CN4" s="576"/>
      <c r="CO4" s="576"/>
      <c r="CP4" s="576"/>
      <c r="CQ4" s="576"/>
      <c r="CR4" s="576"/>
      <c r="CS4" s="577"/>
      <c r="CT4" s="578">
        <v>0.4</v>
      </c>
      <c r="CU4" s="579"/>
      <c r="CV4" s="579"/>
      <c r="CW4" s="579"/>
      <c r="CX4" s="579"/>
      <c r="CY4" s="579"/>
      <c r="CZ4" s="579"/>
      <c r="DA4" s="580"/>
      <c r="DB4" s="578">
        <v>0.5</v>
      </c>
      <c r="DC4" s="579"/>
      <c r="DD4" s="579"/>
      <c r="DE4" s="579"/>
      <c r="DF4" s="579"/>
      <c r="DG4" s="579"/>
      <c r="DH4" s="579"/>
      <c r="DI4" s="580"/>
    </row>
    <row r="5" spans="1:119" ht="18.75" customHeight="1" x14ac:dyDescent="0.2">
      <c r="A5" s="172"/>
      <c r="B5" s="585"/>
      <c r="C5" s="399"/>
      <c r="D5" s="399"/>
      <c r="E5" s="586"/>
      <c r="F5" s="586"/>
      <c r="G5" s="586"/>
      <c r="H5" s="586"/>
      <c r="I5" s="586"/>
      <c r="J5" s="586"/>
      <c r="K5" s="586"/>
      <c r="L5" s="586"/>
      <c r="M5" s="586"/>
      <c r="N5" s="586"/>
      <c r="O5" s="586"/>
      <c r="P5" s="586"/>
      <c r="Q5" s="586"/>
      <c r="R5" s="397"/>
      <c r="S5" s="397"/>
      <c r="T5" s="397"/>
      <c r="U5" s="397"/>
      <c r="V5" s="589"/>
      <c r="W5" s="500"/>
      <c r="X5" s="398"/>
      <c r="Y5" s="398"/>
      <c r="Z5" s="398"/>
      <c r="AA5" s="398"/>
      <c r="AB5" s="399"/>
      <c r="AC5" s="397"/>
      <c r="AD5" s="398"/>
      <c r="AE5" s="398"/>
      <c r="AF5" s="398"/>
      <c r="AG5" s="398"/>
      <c r="AH5" s="398"/>
      <c r="AI5" s="398"/>
      <c r="AJ5" s="398"/>
      <c r="AK5" s="398"/>
      <c r="AL5" s="590"/>
      <c r="AM5" s="466" t="s">
        <v>92</v>
      </c>
      <c r="AN5" s="366"/>
      <c r="AO5" s="366"/>
      <c r="AP5" s="366"/>
      <c r="AQ5" s="366"/>
      <c r="AR5" s="366"/>
      <c r="AS5" s="366"/>
      <c r="AT5" s="367"/>
      <c r="AU5" s="467" t="s">
        <v>93</v>
      </c>
      <c r="AV5" s="468"/>
      <c r="AW5" s="468"/>
      <c r="AX5" s="468"/>
      <c r="AY5" s="423" t="s">
        <v>94</v>
      </c>
      <c r="AZ5" s="424"/>
      <c r="BA5" s="424"/>
      <c r="BB5" s="424"/>
      <c r="BC5" s="424"/>
      <c r="BD5" s="424"/>
      <c r="BE5" s="424"/>
      <c r="BF5" s="424"/>
      <c r="BG5" s="424"/>
      <c r="BH5" s="424"/>
      <c r="BI5" s="424"/>
      <c r="BJ5" s="424"/>
      <c r="BK5" s="424"/>
      <c r="BL5" s="424"/>
      <c r="BM5" s="425"/>
      <c r="BN5" s="409">
        <v>33897570</v>
      </c>
      <c r="BO5" s="410"/>
      <c r="BP5" s="410"/>
      <c r="BQ5" s="410"/>
      <c r="BR5" s="410"/>
      <c r="BS5" s="410"/>
      <c r="BT5" s="410"/>
      <c r="BU5" s="411"/>
      <c r="BV5" s="409">
        <v>38570794</v>
      </c>
      <c r="BW5" s="410"/>
      <c r="BX5" s="410"/>
      <c r="BY5" s="410"/>
      <c r="BZ5" s="410"/>
      <c r="CA5" s="410"/>
      <c r="CB5" s="410"/>
      <c r="CC5" s="411"/>
      <c r="CD5" s="449" t="s">
        <v>95</v>
      </c>
      <c r="CE5" s="369"/>
      <c r="CF5" s="369"/>
      <c r="CG5" s="369"/>
      <c r="CH5" s="369"/>
      <c r="CI5" s="369"/>
      <c r="CJ5" s="369"/>
      <c r="CK5" s="369"/>
      <c r="CL5" s="369"/>
      <c r="CM5" s="369"/>
      <c r="CN5" s="369"/>
      <c r="CO5" s="369"/>
      <c r="CP5" s="369"/>
      <c r="CQ5" s="369"/>
      <c r="CR5" s="369"/>
      <c r="CS5" s="450"/>
      <c r="CT5" s="406">
        <v>92</v>
      </c>
      <c r="CU5" s="407"/>
      <c r="CV5" s="407"/>
      <c r="CW5" s="407"/>
      <c r="CX5" s="407"/>
      <c r="CY5" s="407"/>
      <c r="CZ5" s="407"/>
      <c r="DA5" s="408"/>
      <c r="DB5" s="406">
        <v>97</v>
      </c>
      <c r="DC5" s="407"/>
      <c r="DD5" s="407"/>
      <c r="DE5" s="407"/>
      <c r="DF5" s="407"/>
      <c r="DG5" s="407"/>
      <c r="DH5" s="407"/>
      <c r="DI5" s="408"/>
    </row>
    <row r="6" spans="1:119" ht="18.75" customHeight="1" x14ac:dyDescent="0.2">
      <c r="A6" s="172"/>
      <c r="B6" s="555" t="s">
        <v>96</v>
      </c>
      <c r="C6" s="396"/>
      <c r="D6" s="396"/>
      <c r="E6" s="556"/>
      <c r="F6" s="556"/>
      <c r="G6" s="556"/>
      <c r="H6" s="556"/>
      <c r="I6" s="556"/>
      <c r="J6" s="556"/>
      <c r="K6" s="556"/>
      <c r="L6" s="556" t="s">
        <v>97</v>
      </c>
      <c r="M6" s="556"/>
      <c r="N6" s="556"/>
      <c r="O6" s="556"/>
      <c r="P6" s="556"/>
      <c r="Q6" s="556"/>
      <c r="R6" s="394"/>
      <c r="S6" s="394"/>
      <c r="T6" s="394"/>
      <c r="U6" s="394"/>
      <c r="V6" s="562"/>
      <c r="W6" s="499" t="s">
        <v>98</v>
      </c>
      <c r="X6" s="395"/>
      <c r="Y6" s="395"/>
      <c r="Z6" s="395"/>
      <c r="AA6" s="395"/>
      <c r="AB6" s="396"/>
      <c r="AC6" s="567" t="s">
        <v>99</v>
      </c>
      <c r="AD6" s="568"/>
      <c r="AE6" s="568"/>
      <c r="AF6" s="568"/>
      <c r="AG6" s="568"/>
      <c r="AH6" s="568"/>
      <c r="AI6" s="568"/>
      <c r="AJ6" s="568"/>
      <c r="AK6" s="568"/>
      <c r="AL6" s="569"/>
      <c r="AM6" s="466" t="s">
        <v>100</v>
      </c>
      <c r="AN6" s="366"/>
      <c r="AO6" s="366"/>
      <c r="AP6" s="366"/>
      <c r="AQ6" s="366"/>
      <c r="AR6" s="366"/>
      <c r="AS6" s="366"/>
      <c r="AT6" s="367"/>
      <c r="AU6" s="467" t="s">
        <v>101</v>
      </c>
      <c r="AV6" s="468"/>
      <c r="AW6" s="468"/>
      <c r="AX6" s="468"/>
      <c r="AY6" s="423" t="s">
        <v>102</v>
      </c>
      <c r="AZ6" s="424"/>
      <c r="BA6" s="424"/>
      <c r="BB6" s="424"/>
      <c r="BC6" s="424"/>
      <c r="BD6" s="424"/>
      <c r="BE6" s="424"/>
      <c r="BF6" s="424"/>
      <c r="BG6" s="424"/>
      <c r="BH6" s="424"/>
      <c r="BI6" s="424"/>
      <c r="BJ6" s="424"/>
      <c r="BK6" s="424"/>
      <c r="BL6" s="424"/>
      <c r="BM6" s="425"/>
      <c r="BN6" s="409">
        <v>377439</v>
      </c>
      <c r="BO6" s="410"/>
      <c r="BP6" s="410"/>
      <c r="BQ6" s="410"/>
      <c r="BR6" s="410"/>
      <c r="BS6" s="410"/>
      <c r="BT6" s="410"/>
      <c r="BU6" s="411"/>
      <c r="BV6" s="409">
        <v>238254</v>
      </c>
      <c r="BW6" s="410"/>
      <c r="BX6" s="410"/>
      <c r="BY6" s="410"/>
      <c r="BZ6" s="410"/>
      <c r="CA6" s="410"/>
      <c r="CB6" s="410"/>
      <c r="CC6" s="411"/>
      <c r="CD6" s="449" t="s">
        <v>103</v>
      </c>
      <c r="CE6" s="369"/>
      <c r="CF6" s="369"/>
      <c r="CG6" s="369"/>
      <c r="CH6" s="369"/>
      <c r="CI6" s="369"/>
      <c r="CJ6" s="369"/>
      <c r="CK6" s="369"/>
      <c r="CL6" s="369"/>
      <c r="CM6" s="369"/>
      <c r="CN6" s="369"/>
      <c r="CO6" s="369"/>
      <c r="CP6" s="369"/>
      <c r="CQ6" s="369"/>
      <c r="CR6" s="369"/>
      <c r="CS6" s="450"/>
      <c r="CT6" s="552">
        <v>99.4</v>
      </c>
      <c r="CU6" s="553"/>
      <c r="CV6" s="553"/>
      <c r="CW6" s="553"/>
      <c r="CX6" s="553"/>
      <c r="CY6" s="553"/>
      <c r="CZ6" s="553"/>
      <c r="DA6" s="554"/>
      <c r="DB6" s="552">
        <v>110.6</v>
      </c>
      <c r="DC6" s="553"/>
      <c r="DD6" s="553"/>
      <c r="DE6" s="553"/>
      <c r="DF6" s="553"/>
      <c r="DG6" s="553"/>
      <c r="DH6" s="553"/>
      <c r="DI6" s="554"/>
    </row>
    <row r="7" spans="1:119" ht="18.75" customHeight="1" x14ac:dyDescent="0.2">
      <c r="A7" s="172"/>
      <c r="B7" s="557"/>
      <c r="C7" s="558"/>
      <c r="D7" s="558"/>
      <c r="E7" s="559"/>
      <c r="F7" s="559"/>
      <c r="G7" s="559"/>
      <c r="H7" s="559"/>
      <c r="I7" s="559"/>
      <c r="J7" s="559"/>
      <c r="K7" s="559"/>
      <c r="L7" s="559"/>
      <c r="M7" s="559"/>
      <c r="N7" s="559"/>
      <c r="O7" s="559"/>
      <c r="P7" s="559"/>
      <c r="Q7" s="559"/>
      <c r="R7" s="563"/>
      <c r="S7" s="563"/>
      <c r="T7" s="563"/>
      <c r="U7" s="563"/>
      <c r="V7" s="564"/>
      <c r="W7" s="550"/>
      <c r="X7" s="360"/>
      <c r="Y7" s="360"/>
      <c r="Z7" s="360"/>
      <c r="AA7" s="360"/>
      <c r="AB7" s="558"/>
      <c r="AC7" s="570"/>
      <c r="AD7" s="361"/>
      <c r="AE7" s="361"/>
      <c r="AF7" s="361"/>
      <c r="AG7" s="361"/>
      <c r="AH7" s="361"/>
      <c r="AI7" s="361"/>
      <c r="AJ7" s="361"/>
      <c r="AK7" s="361"/>
      <c r="AL7" s="571"/>
      <c r="AM7" s="466" t="s">
        <v>104</v>
      </c>
      <c r="AN7" s="366"/>
      <c r="AO7" s="366"/>
      <c r="AP7" s="366"/>
      <c r="AQ7" s="366"/>
      <c r="AR7" s="366"/>
      <c r="AS7" s="366"/>
      <c r="AT7" s="367"/>
      <c r="AU7" s="467" t="s">
        <v>105</v>
      </c>
      <c r="AV7" s="468"/>
      <c r="AW7" s="468"/>
      <c r="AX7" s="468"/>
      <c r="AY7" s="423" t="s">
        <v>106</v>
      </c>
      <c r="AZ7" s="424"/>
      <c r="BA7" s="424"/>
      <c r="BB7" s="424"/>
      <c r="BC7" s="424"/>
      <c r="BD7" s="424"/>
      <c r="BE7" s="424"/>
      <c r="BF7" s="424"/>
      <c r="BG7" s="424"/>
      <c r="BH7" s="424"/>
      <c r="BI7" s="424"/>
      <c r="BJ7" s="424"/>
      <c r="BK7" s="424"/>
      <c r="BL7" s="424"/>
      <c r="BM7" s="425"/>
      <c r="BN7" s="409">
        <v>302668</v>
      </c>
      <c r="BO7" s="410"/>
      <c r="BP7" s="410"/>
      <c r="BQ7" s="410"/>
      <c r="BR7" s="410"/>
      <c r="BS7" s="410"/>
      <c r="BT7" s="410"/>
      <c r="BU7" s="411"/>
      <c r="BV7" s="409">
        <v>165143</v>
      </c>
      <c r="BW7" s="410"/>
      <c r="BX7" s="410"/>
      <c r="BY7" s="410"/>
      <c r="BZ7" s="410"/>
      <c r="CA7" s="410"/>
      <c r="CB7" s="410"/>
      <c r="CC7" s="411"/>
      <c r="CD7" s="449" t="s">
        <v>107</v>
      </c>
      <c r="CE7" s="369"/>
      <c r="CF7" s="369"/>
      <c r="CG7" s="369"/>
      <c r="CH7" s="369"/>
      <c r="CI7" s="369"/>
      <c r="CJ7" s="369"/>
      <c r="CK7" s="369"/>
      <c r="CL7" s="369"/>
      <c r="CM7" s="369"/>
      <c r="CN7" s="369"/>
      <c r="CO7" s="369"/>
      <c r="CP7" s="369"/>
      <c r="CQ7" s="369"/>
      <c r="CR7" s="369"/>
      <c r="CS7" s="450"/>
      <c r="CT7" s="409">
        <v>16714271</v>
      </c>
      <c r="CU7" s="410"/>
      <c r="CV7" s="410"/>
      <c r="CW7" s="410"/>
      <c r="CX7" s="410"/>
      <c r="CY7" s="410"/>
      <c r="CZ7" s="410"/>
      <c r="DA7" s="411"/>
      <c r="DB7" s="409">
        <v>16100365</v>
      </c>
      <c r="DC7" s="410"/>
      <c r="DD7" s="410"/>
      <c r="DE7" s="410"/>
      <c r="DF7" s="410"/>
      <c r="DG7" s="410"/>
      <c r="DH7" s="410"/>
      <c r="DI7" s="411"/>
    </row>
    <row r="8" spans="1:119" ht="18.75" customHeight="1" thickBot="1" x14ac:dyDescent="0.25">
      <c r="A8" s="172"/>
      <c r="B8" s="560"/>
      <c r="C8" s="505"/>
      <c r="D8" s="505"/>
      <c r="E8" s="561"/>
      <c r="F8" s="561"/>
      <c r="G8" s="561"/>
      <c r="H8" s="561"/>
      <c r="I8" s="561"/>
      <c r="J8" s="561"/>
      <c r="K8" s="561"/>
      <c r="L8" s="561"/>
      <c r="M8" s="561"/>
      <c r="N8" s="561"/>
      <c r="O8" s="561"/>
      <c r="P8" s="561"/>
      <c r="Q8" s="561"/>
      <c r="R8" s="565"/>
      <c r="S8" s="565"/>
      <c r="T8" s="565"/>
      <c r="U8" s="565"/>
      <c r="V8" s="566"/>
      <c r="W8" s="480"/>
      <c r="X8" s="481"/>
      <c r="Y8" s="481"/>
      <c r="Z8" s="481"/>
      <c r="AA8" s="481"/>
      <c r="AB8" s="505"/>
      <c r="AC8" s="572"/>
      <c r="AD8" s="573"/>
      <c r="AE8" s="573"/>
      <c r="AF8" s="573"/>
      <c r="AG8" s="573"/>
      <c r="AH8" s="573"/>
      <c r="AI8" s="573"/>
      <c r="AJ8" s="573"/>
      <c r="AK8" s="573"/>
      <c r="AL8" s="574"/>
      <c r="AM8" s="466" t="s">
        <v>108</v>
      </c>
      <c r="AN8" s="366"/>
      <c r="AO8" s="366"/>
      <c r="AP8" s="366"/>
      <c r="AQ8" s="366"/>
      <c r="AR8" s="366"/>
      <c r="AS8" s="366"/>
      <c r="AT8" s="367"/>
      <c r="AU8" s="467" t="s">
        <v>109</v>
      </c>
      <c r="AV8" s="468"/>
      <c r="AW8" s="468"/>
      <c r="AX8" s="468"/>
      <c r="AY8" s="423" t="s">
        <v>110</v>
      </c>
      <c r="AZ8" s="424"/>
      <c r="BA8" s="424"/>
      <c r="BB8" s="424"/>
      <c r="BC8" s="424"/>
      <c r="BD8" s="424"/>
      <c r="BE8" s="424"/>
      <c r="BF8" s="424"/>
      <c r="BG8" s="424"/>
      <c r="BH8" s="424"/>
      <c r="BI8" s="424"/>
      <c r="BJ8" s="424"/>
      <c r="BK8" s="424"/>
      <c r="BL8" s="424"/>
      <c r="BM8" s="425"/>
      <c r="BN8" s="409">
        <v>74771</v>
      </c>
      <c r="BO8" s="410"/>
      <c r="BP8" s="410"/>
      <c r="BQ8" s="410"/>
      <c r="BR8" s="410"/>
      <c r="BS8" s="410"/>
      <c r="BT8" s="410"/>
      <c r="BU8" s="411"/>
      <c r="BV8" s="409">
        <v>73111</v>
      </c>
      <c r="BW8" s="410"/>
      <c r="BX8" s="410"/>
      <c r="BY8" s="410"/>
      <c r="BZ8" s="410"/>
      <c r="CA8" s="410"/>
      <c r="CB8" s="410"/>
      <c r="CC8" s="411"/>
      <c r="CD8" s="449" t="s">
        <v>111</v>
      </c>
      <c r="CE8" s="369"/>
      <c r="CF8" s="369"/>
      <c r="CG8" s="369"/>
      <c r="CH8" s="369"/>
      <c r="CI8" s="369"/>
      <c r="CJ8" s="369"/>
      <c r="CK8" s="369"/>
      <c r="CL8" s="369"/>
      <c r="CM8" s="369"/>
      <c r="CN8" s="369"/>
      <c r="CO8" s="369"/>
      <c r="CP8" s="369"/>
      <c r="CQ8" s="369"/>
      <c r="CR8" s="369"/>
      <c r="CS8" s="450"/>
      <c r="CT8" s="512">
        <v>0.66</v>
      </c>
      <c r="CU8" s="513"/>
      <c r="CV8" s="513"/>
      <c r="CW8" s="513"/>
      <c r="CX8" s="513"/>
      <c r="CY8" s="513"/>
      <c r="CZ8" s="513"/>
      <c r="DA8" s="514"/>
      <c r="DB8" s="512">
        <v>0.67</v>
      </c>
      <c r="DC8" s="513"/>
      <c r="DD8" s="513"/>
      <c r="DE8" s="513"/>
      <c r="DF8" s="513"/>
      <c r="DG8" s="513"/>
      <c r="DH8" s="513"/>
      <c r="DI8" s="514"/>
    </row>
    <row r="9" spans="1:119" ht="18.75" customHeight="1" thickBot="1" x14ac:dyDescent="0.25">
      <c r="A9" s="172"/>
      <c r="B9" s="541" t="s">
        <v>112</v>
      </c>
      <c r="C9" s="542"/>
      <c r="D9" s="542"/>
      <c r="E9" s="542"/>
      <c r="F9" s="542"/>
      <c r="G9" s="542"/>
      <c r="H9" s="542"/>
      <c r="I9" s="542"/>
      <c r="J9" s="542"/>
      <c r="K9" s="460"/>
      <c r="L9" s="543" t="s">
        <v>113</v>
      </c>
      <c r="M9" s="544"/>
      <c r="N9" s="544"/>
      <c r="O9" s="544"/>
      <c r="P9" s="544"/>
      <c r="Q9" s="545"/>
      <c r="R9" s="546">
        <v>74607</v>
      </c>
      <c r="S9" s="547"/>
      <c r="T9" s="547"/>
      <c r="U9" s="547"/>
      <c r="V9" s="548"/>
      <c r="W9" s="478" t="s">
        <v>114</v>
      </c>
      <c r="X9" s="479"/>
      <c r="Y9" s="479"/>
      <c r="Z9" s="479"/>
      <c r="AA9" s="479"/>
      <c r="AB9" s="479"/>
      <c r="AC9" s="479"/>
      <c r="AD9" s="479"/>
      <c r="AE9" s="479"/>
      <c r="AF9" s="479"/>
      <c r="AG9" s="479"/>
      <c r="AH9" s="479"/>
      <c r="AI9" s="479"/>
      <c r="AJ9" s="479"/>
      <c r="AK9" s="479"/>
      <c r="AL9" s="549"/>
      <c r="AM9" s="466" t="s">
        <v>115</v>
      </c>
      <c r="AN9" s="366"/>
      <c r="AO9" s="366"/>
      <c r="AP9" s="366"/>
      <c r="AQ9" s="366"/>
      <c r="AR9" s="366"/>
      <c r="AS9" s="366"/>
      <c r="AT9" s="367"/>
      <c r="AU9" s="467" t="s">
        <v>105</v>
      </c>
      <c r="AV9" s="468"/>
      <c r="AW9" s="468"/>
      <c r="AX9" s="468"/>
      <c r="AY9" s="423" t="s">
        <v>116</v>
      </c>
      <c r="AZ9" s="424"/>
      <c r="BA9" s="424"/>
      <c r="BB9" s="424"/>
      <c r="BC9" s="424"/>
      <c r="BD9" s="424"/>
      <c r="BE9" s="424"/>
      <c r="BF9" s="424"/>
      <c r="BG9" s="424"/>
      <c r="BH9" s="424"/>
      <c r="BI9" s="424"/>
      <c r="BJ9" s="424"/>
      <c r="BK9" s="424"/>
      <c r="BL9" s="424"/>
      <c r="BM9" s="425"/>
      <c r="BN9" s="409">
        <v>1660</v>
      </c>
      <c r="BO9" s="410"/>
      <c r="BP9" s="410"/>
      <c r="BQ9" s="410"/>
      <c r="BR9" s="410"/>
      <c r="BS9" s="410"/>
      <c r="BT9" s="410"/>
      <c r="BU9" s="411"/>
      <c r="BV9" s="409">
        <v>1038</v>
      </c>
      <c r="BW9" s="410"/>
      <c r="BX9" s="410"/>
      <c r="BY9" s="410"/>
      <c r="BZ9" s="410"/>
      <c r="CA9" s="410"/>
      <c r="CB9" s="410"/>
      <c r="CC9" s="411"/>
      <c r="CD9" s="449" t="s">
        <v>117</v>
      </c>
      <c r="CE9" s="369"/>
      <c r="CF9" s="369"/>
      <c r="CG9" s="369"/>
      <c r="CH9" s="369"/>
      <c r="CI9" s="369"/>
      <c r="CJ9" s="369"/>
      <c r="CK9" s="369"/>
      <c r="CL9" s="369"/>
      <c r="CM9" s="369"/>
      <c r="CN9" s="369"/>
      <c r="CO9" s="369"/>
      <c r="CP9" s="369"/>
      <c r="CQ9" s="369"/>
      <c r="CR9" s="369"/>
      <c r="CS9" s="450"/>
      <c r="CT9" s="406">
        <v>14.2</v>
      </c>
      <c r="CU9" s="407"/>
      <c r="CV9" s="407"/>
      <c r="CW9" s="407"/>
      <c r="CX9" s="407"/>
      <c r="CY9" s="407"/>
      <c r="CZ9" s="407"/>
      <c r="DA9" s="408"/>
      <c r="DB9" s="406">
        <v>20.2</v>
      </c>
      <c r="DC9" s="407"/>
      <c r="DD9" s="407"/>
      <c r="DE9" s="407"/>
      <c r="DF9" s="407"/>
      <c r="DG9" s="407"/>
      <c r="DH9" s="407"/>
      <c r="DI9" s="408"/>
    </row>
    <row r="10" spans="1:119" ht="18.75" customHeight="1" thickBot="1" x14ac:dyDescent="0.25">
      <c r="A10" s="172"/>
      <c r="B10" s="541"/>
      <c r="C10" s="542"/>
      <c r="D10" s="542"/>
      <c r="E10" s="542"/>
      <c r="F10" s="542"/>
      <c r="G10" s="542"/>
      <c r="H10" s="542"/>
      <c r="I10" s="542"/>
      <c r="J10" s="542"/>
      <c r="K10" s="460"/>
      <c r="L10" s="365" t="s">
        <v>118</v>
      </c>
      <c r="M10" s="366"/>
      <c r="N10" s="366"/>
      <c r="O10" s="366"/>
      <c r="P10" s="366"/>
      <c r="Q10" s="367"/>
      <c r="R10" s="362">
        <v>76869</v>
      </c>
      <c r="S10" s="363"/>
      <c r="T10" s="363"/>
      <c r="U10" s="363"/>
      <c r="V10" s="422"/>
      <c r="W10" s="550"/>
      <c r="X10" s="360"/>
      <c r="Y10" s="360"/>
      <c r="Z10" s="360"/>
      <c r="AA10" s="360"/>
      <c r="AB10" s="360"/>
      <c r="AC10" s="360"/>
      <c r="AD10" s="360"/>
      <c r="AE10" s="360"/>
      <c r="AF10" s="360"/>
      <c r="AG10" s="360"/>
      <c r="AH10" s="360"/>
      <c r="AI10" s="360"/>
      <c r="AJ10" s="360"/>
      <c r="AK10" s="360"/>
      <c r="AL10" s="551"/>
      <c r="AM10" s="466" t="s">
        <v>119</v>
      </c>
      <c r="AN10" s="366"/>
      <c r="AO10" s="366"/>
      <c r="AP10" s="366"/>
      <c r="AQ10" s="366"/>
      <c r="AR10" s="366"/>
      <c r="AS10" s="366"/>
      <c r="AT10" s="367"/>
      <c r="AU10" s="467" t="s">
        <v>120</v>
      </c>
      <c r="AV10" s="468"/>
      <c r="AW10" s="468"/>
      <c r="AX10" s="468"/>
      <c r="AY10" s="423" t="s">
        <v>121</v>
      </c>
      <c r="AZ10" s="424"/>
      <c r="BA10" s="424"/>
      <c r="BB10" s="424"/>
      <c r="BC10" s="424"/>
      <c r="BD10" s="424"/>
      <c r="BE10" s="424"/>
      <c r="BF10" s="424"/>
      <c r="BG10" s="424"/>
      <c r="BH10" s="424"/>
      <c r="BI10" s="424"/>
      <c r="BJ10" s="424"/>
      <c r="BK10" s="424"/>
      <c r="BL10" s="424"/>
      <c r="BM10" s="425"/>
      <c r="BN10" s="409">
        <v>253005</v>
      </c>
      <c r="BO10" s="410"/>
      <c r="BP10" s="410"/>
      <c r="BQ10" s="410"/>
      <c r="BR10" s="410"/>
      <c r="BS10" s="410"/>
      <c r="BT10" s="410"/>
      <c r="BU10" s="411"/>
      <c r="BV10" s="409">
        <v>192716</v>
      </c>
      <c r="BW10" s="410"/>
      <c r="BX10" s="410"/>
      <c r="BY10" s="410"/>
      <c r="BZ10" s="410"/>
      <c r="CA10" s="410"/>
      <c r="CB10" s="410"/>
      <c r="CC10" s="411"/>
      <c r="CD10" s="178" t="s">
        <v>122</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2"/>
      <c r="B11" s="541"/>
      <c r="C11" s="542"/>
      <c r="D11" s="542"/>
      <c r="E11" s="542"/>
      <c r="F11" s="542"/>
      <c r="G11" s="542"/>
      <c r="H11" s="542"/>
      <c r="I11" s="542"/>
      <c r="J11" s="542"/>
      <c r="K11" s="460"/>
      <c r="L11" s="370" t="s">
        <v>123</v>
      </c>
      <c r="M11" s="371"/>
      <c r="N11" s="371"/>
      <c r="O11" s="371"/>
      <c r="P11" s="371"/>
      <c r="Q11" s="372"/>
      <c r="R11" s="538" t="s">
        <v>124</v>
      </c>
      <c r="S11" s="539"/>
      <c r="T11" s="539"/>
      <c r="U11" s="539"/>
      <c r="V11" s="540"/>
      <c r="W11" s="550"/>
      <c r="X11" s="360"/>
      <c r="Y11" s="360"/>
      <c r="Z11" s="360"/>
      <c r="AA11" s="360"/>
      <c r="AB11" s="360"/>
      <c r="AC11" s="360"/>
      <c r="AD11" s="360"/>
      <c r="AE11" s="360"/>
      <c r="AF11" s="360"/>
      <c r="AG11" s="360"/>
      <c r="AH11" s="360"/>
      <c r="AI11" s="360"/>
      <c r="AJ11" s="360"/>
      <c r="AK11" s="360"/>
      <c r="AL11" s="551"/>
      <c r="AM11" s="466" t="s">
        <v>125</v>
      </c>
      <c r="AN11" s="366"/>
      <c r="AO11" s="366"/>
      <c r="AP11" s="366"/>
      <c r="AQ11" s="366"/>
      <c r="AR11" s="366"/>
      <c r="AS11" s="366"/>
      <c r="AT11" s="367"/>
      <c r="AU11" s="467" t="s">
        <v>126</v>
      </c>
      <c r="AV11" s="468"/>
      <c r="AW11" s="468"/>
      <c r="AX11" s="468"/>
      <c r="AY11" s="423" t="s">
        <v>127</v>
      </c>
      <c r="AZ11" s="424"/>
      <c r="BA11" s="424"/>
      <c r="BB11" s="424"/>
      <c r="BC11" s="424"/>
      <c r="BD11" s="424"/>
      <c r="BE11" s="424"/>
      <c r="BF11" s="424"/>
      <c r="BG11" s="424"/>
      <c r="BH11" s="424"/>
      <c r="BI11" s="424"/>
      <c r="BJ11" s="424"/>
      <c r="BK11" s="424"/>
      <c r="BL11" s="424"/>
      <c r="BM11" s="425"/>
      <c r="BN11" s="409">
        <v>0</v>
      </c>
      <c r="BO11" s="410"/>
      <c r="BP11" s="410"/>
      <c r="BQ11" s="410"/>
      <c r="BR11" s="410"/>
      <c r="BS11" s="410"/>
      <c r="BT11" s="410"/>
      <c r="BU11" s="411"/>
      <c r="BV11" s="409">
        <v>1309801</v>
      </c>
      <c r="BW11" s="410"/>
      <c r="BX11" s="410"/>
      <c r="BY11" s="410"/>
      <c r="BZ11" s="410"/>
      <c r="CA11" s="410"/>
      <c r="CB11" s="410"/>
      <c r="CC11" s="411"/>
      <c r="CD11" s="449" t="s">
        <v>128</v>
      </c>
      <c r="CE11" s="369"/>
      <c r="CF11" s="369"/>
      <c r="CG11" s="369"/>
      <c r="CH11" s="369"/>
      <c r="CI11" s="369"/>
      <c r="CJ11" s="369"/>
      <c r="CK11" s="369"/>
      <c r="CL11" s="369"/>
      <c r="CM11" s="369"/>
      <c r="CN11" s="369"/>
      <c r="CO11" s="369"/>
      <c r="CP11" s="369"/>
      <c r="CQ11" s="369"/>
      <c r="CR11" s="369"/>
      <c r="CS11" s="450"/>
      <c r="CT11" s="512" t="s">
        <v>129</v>
      </c>
      <c r="CU11" s="513"/>
      <c r="CV11" s="513"/>
      <c r="CW11" s="513"/>
      <c r="CX11" s="513"/>
      <c r="CY11" s="513"/>
      <c r="CZ11" s="513"/>
      <c r="DA11" s="514"/>
      <c r="DB11" s="512" t="s">
        <v>130</v>
      </c>
      <c r="DC11" s="513"/>
      <c r="DD11" s="513"/>
      <c r="DE11" s="513"/>
      <c r="DF11" s="513"/>
      <c r="DG11" s="513"/>
      <c r="DH11" s="513"/>
      <c r="DI11" s="514"/>
    </row>
    <row r="12" spans="1:119" ht="18.75" customHeight="1" x14ac:dyDescent="0.2">
      <c r="A12" s="172"/>
      <c r="B12" s="515" t="s">
        <v>131</v>
      </c>
      <c r="C12" s="516"/>
      <c r="D12" s="516"/>
      <c r="E12" s="516"/>
      <c r="F12" s="516"/>
      <c r="G12" s="516"/>
      <c r="H12" s="516"/>
      <c r="I12" s="516"/>
      <c r="J12" s="516"/>
      <c r="K12" s="517"/>
      <c r="L12" s="524" t="s">
        <v>132</v>
      </c>
      <c r="M12" s="525"/>
      <c r="N12" s="525"/>
      <c r="O12" s="525"/>
      <c r="P12" s="525"/>
      <c r="Q12" s="526"/>
      <c r="R12" s="527">
        <v>75274</v>
      </c>
      <c r="S12" s="528"/>
      <c r="T12" s="528"/>
      <c r="U12" s="528"/>
      <c r="V12" s="529"/>
      <c r="W12" s="530" t="s">
        <v>1</v>
      </c>
      <c r="X12" s="468"/>
      <c r="Y12" s="468"/>
      <c r="Z12" s="468"/>
      <c r="AA12" s="468"/>
      <c r="AB12" s="531"/>
      <c r="AC12" s="532" t="s">
        <v>133</v>
      </c>
      <c r="AD12" s="533"/>
      <c r="AE12" s="533"/>
      <c r="AF12" s="533"/>
      <c r="AG12" s="534"/>
      <c r="AH12" s="532" t="s">
        <v>134</v>
      </c>
      <c r="AI12" s="533"/>
      <c r="AJ12" s="533"/>
      <c r="AK12" s="533"/>
      <c r="AL12" s="535"/>
      <c r="AM12" s="466" t="s">
        <v>135</v>
      </c>
      <c r="AN12" s="366"/>
      <c r="AO12" s="366"/>
      <c r="AP12" s="366"/>
      <c r="AQ12" s="366"/>
      <c r="AR12" s="366"/>
      <c r="AS12" s="366"/>
      <c r="AT12" s="367"/>
      <c r="AU12" s="467" t="s">
        <v>136</v>
      </c>
      <c r="AV12" s="468"/>
      <c r="AW12" s="468"/>
      <c r="AX12" s="468"/>
      <c r="AY12" s="423" t="s">
        <v>137</v>
      </c>
      <c r="AZ12" s="424"/>
      <c r="BA12" s="424"/>
      <c r="BB12" s="424"/>
      <c r="BC12" s="424"/>
      <c r="BD12" s="424"/>
      <c r="BE12" s="424"/>
      <c r="BF12" s="424"/>
      <c r="BG12" s="424"/>
      <c r="BH12" s="424"/>
      <c r="BI12" s="424"/>
      <c r="BJ12" s="424"/>
      <c r="BK12" s="424"/>
      <c r="BL12" s="424"/>
      <c r="BM12" s="425"/>
      <c r="BN12" s="409">
        <v>0</v>
      </c>
      <c r="BO12" s="410"/>
      <c r="BP12" s="410"/>
      <c r="BQ12" s="410"/>
      <c r="BR12" s="410"/>
      <c r="BS12" s="410"/>
      <c r="BT12" s="410"/>
      <c r="BU12" s="411"/>
      <c r="BV12" s="409">
        <v>0</v>
      </c>
      <c r="BW12" s="410"/>
      <c r="BX12" s="410"/>
      <c r="BY12" s="410"/>
      <c r="BZ12" s="410"/>
      <c r="CA12" s="410"/>
      <c r="CB12" s="410"/>
      <c r="CC12" s="411"/>
      <c r="CD12" s="449" t="s">
        <v>138</v>
      </c>
      <c r="CE12" s="369"/>
      <c r="CF12" s="369"/>
      <c r="CG12" s="369"/>
      <c r="CH12" s="369"/>
      <c r="CI12" s="369"/>
      <c r="CJ12" s="369"/>
      <c r="CK12" s="369"/>
      <c r="CL12" s="369"/>
      <c r="CM12" s="369"/>
      <c r="CN12" s="369"/>
      <c r="CO12" s="369"/>
      <c r="CP12" s="369"/>
      <c r="CQ12" s="369"/>
      <c r="CR12" s="369"/>
      <c r="CS12" s="450"/>
      <c r="CT12" s="512" t="s">
        <v>139</v>
      </c>
      <c r="CU12" s="513"/>
      <c r="CV12" s="513"/>
      <c r="CW12" s="513"/>
      <c r="CX12" s="513"/>
      <c r="CY12" s="513"/>
      <c r="CZ12" s="513"/>
      <c r="DA12" s="514"/>
      <c r="DB12" s="512" t="s">
        <v>139</v>
      </c>
      <c r="DC12" s="513"/>
      <c r="DD12" s="513"/>
      <c r="DE12" s="513"/>
      <c r="DF12" s="513"/>
      <c r="DG12" s="513"/>
      <c r="DH12" s="513"/>
      <c r="DI12" s="514"/>
    </row>
    <row r="13" spans="1:119" ht="18.75" customHeight="1" x14ac:dyDescent="0.2">
      <c r="A13" s="172"/>
      <c r="B13" s="518"/>
      <c r="C13" s="519"/>
      <c r="D13" s="519"/>
      <c r="E13" s="519"/>
      <c r="F13" s="519"/>
      <c r="G13" s="519"/>
      <c r="H13" s="519"/>
      <c r="I13" s="519"/>
      <c r="J13" s="519"/>
      <c r="K13" s="520"/>
      <c r="L13" s="187"/>
      <c r="M13" s="493" t="s">
        <v>140</v>
      </c>
      <c r="N13" s="494"/>
      <c r="O13" s="494"/>
      <c r="P13" s="494"/>
      <c r="Q13" s="495"/>
      <c r="R13" s="496">
        <v>74551</v>
      </c>
      <c r="S13" s="497"/>
      <c r="T13" s="497"/>
      <c r="U13" s="497"/>
      <c r="V13" s="498"/>
      <c r="W13" s="499" t="s">
        <v>141</v>
      </c>
      <c r="X13" s="395"/>
      <c r="Y13" s="395"/>
      <c r="Z13" s="395"/>
      <c r="AA13" s="395"/>
      <c r="AB13" s="396"/>
      <c r="AC13" s="362">
        <v>573</v>
      </c>
      <c r="AD13" s="363"/>
      <c r="AE13" s="363"/>
      <c r="AF13" s="363"/>
      <c r="AG13" s="364"/>
      <c r="AH13" s="362">
        <v>586</v>
      </c>
      <c r="AI13" s="363"/>
      <c r="AJ13" s="363"/>
      <c r="AK13" s="363"/>
      <c r="AL13" s="422"/>
      <c r="AM13" s="466" t="s">
        <v>142</v>
      </c>
      <c r="AN13" s="366"/>
      <c r="AO13" s="366"/>
      <c r="AP13" s="366"/>
      <c r="AQ13" s="366"/>
      <c r="AR13" s="366"/>
      <c r="AS13" s="366"/>
      <c r="AT13" s="367"/>
      <c r="AU13" s="467" t="s">
        <v>109</v>
      </c>
      <c r="AV13" s="468"/>
      <c r="AW13" s="468"/>
      <c r="AX13" s="468"/>
      <c r="AY13" s="423" t="s">
        <v>143</v>
      </c>
      <c r="AZ13" s="424"/>
      <c r="BA13" s="424"/>
      <c r="BB13" s="424"/>
      <c r="BC13" s="424"/>
      <c r="BD13" s="424"/>
      <c r="BE13" s="424"/>
      <c r="BF13" s="424"/>
      <c r="BG13" s="424"/>
      <c r="BH13" s="424"/>
      <c r="BI13" s="424"/>
      <c r="BJ13" s="424"/>
      <c r="BK13" s="424"/>
      <c r="BL13" s="424"/>
      <c r="BM13" s="425"/>
      <c r="BN13" s="409">
        <v>254665</v>
      </c>
      <c r="BO13" s="410"/>
      <c r="BP13" s="410"/>
      <c r="BQ13" s="410"/>
      <c r="BR13" s="410"/>
      <c r="BS13" s="410"/>
      <c r="BT13" s="410"/>
      <c r="BU13" s="411"/>
      <c r="BV13" s="409">
        <v>1503555</v>
      </c>
      <c r="BW13" s="410"/>
      <c r="BX13" s="410"/>
      <c r="BY13" s="410"/>
      <c r="BZ13" s="410"/>
      <c r="CA13" s="410"/>
      <c r="CB13" s="410"/>
      <c r="CC13" s="411"/>
      <c r="CD13" s="449" t="s">
        <v>144</v>
      </c>
      <c r="CE13" s="369"/>
      <c r="CF13" s="369"/>
      <c r="CG13" s="369"/>
      <c r="CH13" s="369"/>
      <c r="CI13" s="369"/>
      <c r="CJ13" s="369"/>
      <c r="CK13" s="369"/>
      <c r="CL13" s="369"/>
      <c r="CM13" s="369"/>
      <c r="CN13" s="369"/>
      <c r="CO13" s="369"/>
      <c r="CP13" s="369"/>
      <c r="CQ13" s="369"/>
      <c r="CR13" s="369"/>
      <c r="CS13" s="450"/>
      <c r="CT13" s="406">
        <v>9.6999999999999993</v>
      </c>
      <c r="CU13" s="407"/>
      <c r="CV13" s="407"/>
      <c r="CW13" s="407"/>
      <c r="CX13" s="407"/>
      <c r="CY13" s="407"/>
      <c r="CZ13" s="407"/>
      <c r="DA13" s="408"/>
      <c r="DB13" s="406">
        <v>9.4</v>
      </c>
      <c r="DC13" s="407"/>
      <c r="DD13" s="407"/>
      <c r="DE13" s="407"/>
      <c r="DF13" s="407"/>
      <c r="DG13" s="407"/>
      <c r="DH13" s="407"/>
      <c r="DI13" s="408"/>
    </row>
    <row r="14" spans="1:119" ht="18.75" customHeight="1" thickBot="1" x14ac:dyDescent="0.25">
      <c r="A14" s="172"/>
      <c r="B14" s="518"/>
      <c r="C14" s="519"/>
      <c r="D14" s="519"/>
      <c r="E14" s="519"/>
      <c r="F14" s="519"/>
      <c r="G14" s="519"/>
      <c r="H14" s="519"/>
      <c r="I14" s="519"/>
      <c r="J14" s="519"/>
      <c r="K14" s="520"/>
      <c r="L14" s="483" t="s">
        <v>145</v>
      </c>
      <c r="M14" s="536"/>
      <c r="N14" s="536"/>
      <c r="O14" s="536"/>
      <c r="P14" s="536"/>
      <c r="Q14" s="537"/>
      <c r="R14" s="496">
        <v>75734</v>
      </c>
      <c r="S14" s="497"/>
      <c r="T14" s="497"/>
      <c r="U14" s="497"/>
      <c r="V14" s="498"/>
      <c r="W14" s="500"/>
      <c r="X14" s="398"/>
      <c r="Y14" s="398"/>
      <c r="Z14" s="398"/>
      <c r="AA14" s="398"/>
      <c r="AB14" s="399"/>
      <c r="AC14" s="489">
        <v>1.9</v>
      </c>
      <c r="AD14" s="490"/>
      <c r="AE14" s="490"/>
      <c r="AF14" s="490"/>
      <c r="AG14" s="491"/>
      <c r="AH14" s="489">
        <v>1.8</v>
      </c>
      <c r="AI14" s="490"/>
      <c r="AJ14" s="490"/>
      <c r="AK14" s="490"/>
      <c r="AL14" s="492"/>
      <c r="AM14" s="466"/>
      <c r="AN14" s="366"/>
      <c r="AO14" s="366"/>
      <c r="AP14" s="366"/>
      <c r="AQ14" s="366"/>
      <c r="AR14" s="366"/>
      <c r="AS14" s="366"/>
      <c r="AT14" s="367"/>
      <c r="AU14" s="467"/>
      <c r="AV14" s="468"/>
      <c r="AW14" s="468"/>
      <c r="AX14" s="468"/>
      <c r="AY14" s="423"/>
      <c r="AZ14" s="424"/>
      <c r="BA14" s="424"/>
      <c r="BB14" s="424"/>
      <c r="BC14" s="424"/>
      <c r="BD14" s="424"/>
      <c r="BE14" s="424"/>
      <c r="BF14" s="424"/>
      <c r="BG14" s="424"/>
      <c r="BH14" s="424"/>
      <c r="BI14" s="424"/>
      <c r="BJ14" s="424"/>
      <c r="BK14" s="424"/>
      <c r="BL14" s="424"/>
      <c r="BM14" s="425"/>
      <c r="BN14" s="409"/>
      <c r="BO14" s="410"/>
      <c r="BP14" s="410"/>
      <c r="BQ14" s="410"/>
      <c r="BR14" s="410"/>
      <c r="BS14" s="410"/>
      <c r="BT14" s="410"/>
      <c r="BU14" s="411"/>
      <c r="BV14" s="409"/>
      <c r="BW14" s="410"/>
      <c r="BX14" s="410"/>
      <c r="BY14" s="410"/>
      <c r="BZ14" s="410"/>
      <c r="CA14" s="410"/>
      <c r="CB14" s="410"/>
      <c r="CC14" s="411"/>
      <c r="CD14" s="446" t="s">
        <v>146</v>
      </c>
      <c r="CE14" s="447"/>
      <c r="CF14" s="447"/>
      <c r="CG14" s="447"/>
      <c r="CH14" s="447"/>
      <c r="CI14" s="447"/>
      <c r="CJ14" s="447"/>
      <c r="CK14" s="447"/>
      <c r="CL14" s="447"/>
      <c r="CM14" s="447"/>
      <c r="CN14" s="447"/>
      <c r="CO14" s="447"/>
      <c r="CP14" s="447"/>
      <c r="CQ14" s="447"/>
      <c r="CR14" s="447"/>
      <c r="CS14" s="448"/>
      <c r="CT14" s="506">
        <v>105.1</v>
      </c>
      <c r="CU14" s="507"/>
      <c r="CV14" s="507"/>
      <c r="CW14" s="507"/>
      <c r="CX14" s="507"/>
      <c r="CY14" s="507"/>
      <c r="CZ14" s="507"/>
      <c r="DA14" s="508"/>
      <c r="DB14" s="506">
        <v>105.2</v>
      </c>
      <c r="DC14" s="507"/>
      <c r="DD14" s="507"/>
      <c r="DE14" s="507"/>
      <c r="DF14" s="507"/>
      <c r="DG14" s="507"/>
      <c r="DH14" s="507"/>
      <c r="DI14" s="508"/>
    </row>
    <row r="15" spans="1:119" ht="18.75" customHeight="1" x14ac:dyDescent="0.2">
      <c r="A15" s="172"/>
      <c r="B15" s="518"/>
      <c r="C15" s="519"/>
      <c r="D15" s="519"/>
      <c r="E15" s="519"/>
      <c r="F15" s="519"/>
      <c r="G15" s="519"/>
      <c r="H15" s="519"/>
      <c r="I15" s="519"/>
      <c r="J15" s="519"/>
      <c r="K15" s="520"/>
      <c r="L15" s="187"/>
      <c r="M15" s="493" t="s">
        <v>147</v>
      </c>
      <c r="N15" s="494"/>
      <c r="O15" s="494"/>
      <c r="P15" s="494"/>
      <c r="Q15" s="495"/>
      <c r="R15" s="496">
        <v>74959</v>
      </c>
      <c r="S15" s="497"/>
      <c r="T15" s="497"/>
      <c r="U15" s="497"/>
      <c r="V15" s="498"/>
      <c r="W15" s="499" t="s">
        <v>148</v>
      </c>
      <c r="X15" s="395"/>
      <c r="Y15" s="395"/>
      <c r="Z15" s="395"/>
      <c r="AA15" s="395"/>
      <c r="AB15" s="396"/>
      <c r="AC15" s="362">
        <v>7904</v>
      </c>
      <c r="AD15" s="363"/>
      <c r="AE15" s="363"/>
      <c r="AF15" s="363"/>
      <c r="AG15" s="364"/>
      <c r="AH15" s="362">
        <v>8876</v>
      </c>
      <c r="AI15" s="363"/>
      <c r="AJ15" s="363"/>
      <c r="AK15" s="363"/>
      <c r="AL15" s="422"/>
      <c r="AM15" s="466"/>
      <c r="AN15" s="366"/>
      <c r="AO15" s="366"/>
      <c r="AP15" s="366"/>
      <c r="AQ15" s="366"/>
      <c r="AR15" s="366"/>
      <c r="AS15" s="366"/>
      <c r="AT15" s="367"/>
      <c r="AU15" s="467"/>
      <c r="AV15" s="468"/>
      <c r="AW15" s="468"/>
      <c r="AX15" s="468"/>
      <c r="AY15" s="435" t="s">
        <v>149</v>
      </c>
      <c r="AZ15" s="436"/>
      <c r="BA15" s="436"/>
      <c r="BB15" s="436"/>
      <c r="BC15" s="436"/>
      <c r="BD15" s="436"/>
      <c r="BE15" s="436"/>
      <c r="BF15" s="436"/>
      <c r="BG15" s="436"/>
      <c r="BH15" s="436"/>
      <c r="BI15" s="436"/>
      <c r="BJ15" s="436"/>
      <c r="BK15" s="436"/>
      <c r="BL15" s="436"/>
      <c r="BM15" s="437"/>
      <c r="BN15" s="438">
        <v>7855993</v>
      </c>
      <c r="BO15" s="439"/>
      <c r="BP15" s="439"/>
      <c r="BQ15" s="439"/>
      <c r="BR15" s="439"/>
      <c r="BS15" s="439"/>
      <c r="BT15" s="439"/>
      <c r="BU15" s="440"/>
      <c r="BV15" s="438">
        <v>9063843</v>
      </c>
      <c r="BW15" s="439"/>
      <c r="BX15" s="439"/>
      <c r="BY15" s="439"/>
      <c r="BZ15" s="439"/>
      <c r="CA15" s="439"/>
      <c r="CB15" s="439"/>
      <c r="CC15" s="440"/>
      <c r="CD15" s="509" t="s">
        <v>150</v>
      </c>
      <c r="CE15" s="510"/>
      <c r="CF15" s="510"/>
      <c r="CG15" s="510"/>
      <c r="CH15" s="510"/>
      <c r="CI15" s="510"/>
      <c r="CJ15" s="510"/>
      <c r="CK15" s="510"/>
      <c r="CL15" s="510"/>
      <c r="CM15" s="510"/>
      <c r="CN15" s="510"/>
      <c r="CO15" s="510"/>
      <c r="CP15" s="510"/>
      <c r="CQ15" s="510"/>
      <c r="CR15" s="510"/>
      <c r="CS15" s="511"/>
      <c r="CT15" s="188"/>
      <c r="CU15" s="189"/>
      <c r="CV15" s="189"/>
      <c r="CW15" s="189"/>
      <c r="CX15" s="189"/>
      <c r="CY15" s="189"/>
      <c r="CZ15" s="189"/>
      <c r="DA15" s="190"/>
      <c r="DB15" s="188"/>
      <c r="DC15" s="189"/>
      <c r="DD15" s="189"/>
      <c r="DE15" s="189"/>
      <c r="DF15" s="189"/>
      <c r="DG15" s="189"/>
      <c r="DH15" s="189"/>
      <c r="DI15" s="190"/>
    </row>
    <row r="16" spans="1:119" ht="18.75" customHeight="1" x14ac:dyDescent="0.2">
      <c r="A16" s="172"/>
      <c r="B16" s="518"/>
      <c r="C16" s="519"/>
      <c r="D16" s="519"/>
      <c r="E16" s="519"/>
      <c r="F16" s="519"/>
      <c r="G16" s="519"/>
      <c r="H16" s="519"/>
      <c r="I16" s="519"/>
      <c r="J16" s="519"/>
      <c r="K16" s="520"/>
      <c r="L16" s="483" t="s">
        <v>151</v>
      </c>
      <c r="M16" s="484"/>
      <c r="N16" s="484"/>
      <c r="O16" s="484"/>
      <c r="P16" s="484"/>
      <c r="Q16" s="485"/>
      <c r="R16" s="486" t="s">
        <v>152</v>
      </c>
      <c r="S16" s="487"/>
      <c r="T16" s="487"/>
      <c r="U16" s="487"/>
      <c r="V16" s="488"/>
      <c r="W16" s="500"/>
      <c r="X16" s="398"/>
      <c r="Y16" s="398"/>
      <c r="Z16" s="398"/>
      <c r="AA16" s="398"/>
      <c r="AB16" s="399"/>
      <c r="AC16" s="489">
        <v>25.7</v>
      </c>
      <c r="AD16" s="490"/>
      <c r="AE16" s="490"/>
      <c r="AF16" s="490"/>
      <c r="AG16" s="491"/>
      <c r="AH16" s="489">
        <v>27.2</v>
      </c>
      <c r="AI16" s="490"/>
      <c r="AJ16" s="490"/>
      <c r="AK16" s="490"/>
      <c r="AL16" s="492"/>
      <c r="AM16" s="466"/>
      <c r="AN16" s="366"/>
      <c r="AO16" s="366"/>
      <c r="AP16" s="366"/>
      <c r="AQ16" s="366"/>
      <c r="AR16" s="366"/>
      <c r="AS16" s="366"/>
      <c r="AT16" s="367"/>
      <c r="AU16" s="467"/>
      <c r="AV16" s="468"/>
      <c r="AW16" s="468"/>
      <c r="AX16" s="468"/>
      <c r="AY16" s="423" t="s">
        <v>153</v>
      </c>
      <c r="AZ16" s="424"/>
      <c r="BA16" s="424"/>
      <c r="BB16" s="424"/>
      <c r="BC16" s="424"/>
      <c r="BD16" s="424"/>
      <c r="BE16" s="424"/>
      <c r="BF16" s="424"/>
      <c r="BG16" s="424"/>
      <c r="BH16" s="424"/>
      <c r="BI16" s="424"/>
      <c r="BJ16" s="424"/>
      <c r="BK16" s="424"/>
      <c r="BL16" s="424"/>
      <c r="BM16" s="425"/>
      <c r="BN16" s="409">
        <v>13371393</v>
      </c>
      <c r="BO16" s="410"/>
      <c r="BP16" s="410"/>
      <c r="BQ16" s="410"/>
      <c r="BR16" s="410"/>
      <c r="BS16" s="410"/>
      <c r="BT16" s="410"/>
      <c r="BU16" s="411"/>
      <c r="BV16" s="409">
        <v>12948155</v>
      </c>
      <c r="BW16" s="410"/>
      <c r="BX16" s="410"/>
      <c r="BY16" s="410"/>
      <c r="BZ16" s="410"/>
      <c r="CA16" s="410"/>
      <c r="CB16" s="410"/>
      <c r="CC16" s="411"/>
      <c r="CD16" s="181"/>
      <c r="CE16" s="441"/>
      <c r="CF16" s="441"/>
      <c r="CG16" s="441"/>
      <c r="CH16" s="441"/>
      <c r="CI16" s="441"/>
      <c r="CJ16" s="441"/>
      <c r="CK16" s="441"/>
      <c r="CL16" s="441"/>
      <c r="CM16" s="441"/>
      <c r="CN16" s="441"/>
      <c r="CO16" s="441"/>
      <c r="CP16" s="441"/>
      <c r="CQ16" s="441"/>
      <c r="CR16" s="441"/>
      <c r="CS16" s="442"/>
      <c r="CT16" s="406"/>
      <c r="CU16" s="407"/>
      <c r="CV16" s="407"/>
      <c r="CW16" s="407"/>
      <c r="CX16" s="407"/>
      <c r="CY16" s="407"/>
      <c r="CZ16" s="407"/>
      <c r="DA16" s="408"/>
      <c r="DB16" s="406"/>
      <c r="DC16" s="407"/>
      <c r="DD16" s="407"/>
      <c r="DE16" s="407"/>
      <c r="DF16" s="407"/>
      <c r="DG16" s="407"/>
      <c r="DH16" s="407"/>
      <c r="DI16" s="408"/>
    </row>
    <row r="17" spans="1:113" ht="18.75" customHeight="1" thickBot="1" x14ac:dyDescent="0.25">
      <c r="A17" s="172"/>
      <c r="B17" s="521"/>
      <c r="C17" s="522"/>
      <c r="D17" s="522"/>
      <c r="E17" s="522"/>
      <c r="F17" s="522"/>
      <c r="G17" s="522"/>
      <c r="H17" s="522"/>
      <c r="I17" s="522"/>
      <c r="J17" s="522"/>
      <c r="K17" s="523"/>
      <c r="L17" s="191"/>
      <c r="M17" s="502" t="s">
        <v>154</v>
      </c>
      <c r="N17" s="503"/>
      <c r="O17" s="503"/>
      <c r="P17" s="503"/>
      <c r="Q17" s="504"/>
      <c r="R17" s="486" t="s">
        <v>155</v>
      </c>
      <c r="S17" s="487"/>
      <c r="T17" s="487"/>
      <c r="U17" s="487"/>
      <c r="V17" s="488"/>
      <c r="W17" s="499" t="s">
        <v>156</v>
      </c>
      <c r="X17" s="395"/>
      <c r="Y17" s="395"/>
      <c r="Z17" s="395"/>
      <c r="AA17" s="395"/>
      <c r="AB17" s="396"/>
      <c r="AC17" s="362">
        <v>22261</v>
      </c>
      <c r="AD17" s="363"/>
      <c r="AE17" s="363"/>
      <c r="AF17" s="363"/>
      <c r="AG17" s="364"/>
      <c r="AH17" s="362">
        <v>23127</v>
      </c>
      <c r="AI17" s="363"/>
      <c r="AJ17" s="363"/>
      <c r="AK17" s="363"/>
      <c r="AL17" s="422"/>
      <c r="AM17" s="466"/>
      <c r="AN17" s="366"/>
      <c r="AO17" s="366"/>
      <c r="AP17" s="366"/>
      <c r="AQ17" s="366"/>
      <c r="AR17" s="366"/>
      <c r="AS17" s="366"/>
      <c r="AT17" s="367"/>
      <c r="AU17" s="467"/>
      <c r="AV17" s="468"/>
      <c r="AW17" s="468"/>
      <c r="AX17" s="468"/>
      <c r="AY17" s="423" t="s">
        <v>157</v>
      </c>
      <c r="AZ17" s="424"/>
      <c r="BA17" s="424"/>
      <c r="BB17" s="424"/>
      <c r="BC17" s="424"/>
      <c r="BD17" s="424"/>
      <c r="BE17" s="424"/>
      <c r="BF17" s="424"/>
      <c r="BG17" s="424"/>
      <c r="BH17" s="424"/>
      <c r="BI17" s="424"/>
      <c r="BJ17" s="424"/>
      <c r="BK17" s="424"/>
      <c r="BL17" s="424"/>
      <c r="BM17" s="425"/>
      <c r="BN17" s="409">
        <v>9889047</v>
      </c>
      <c r="BO17" s="410"/>
      <c r="BP17" s="410"/>
      <c r="BQ17" s="410"/>
      <c r="BR17" s="410"/>
      <c r="BS17" s="410"/>
      <c r="BT17" s="410"/>
      <c r="BU17" s="411"/>
      <c r="BV17" s="409">
        <v>11502961</v>
      </c>
      <c r="BW17" s="410"/>
      <c r="BX17" s="410"/>
      <c r="BY17" s="410"/>
      <c r="BZ17" s="410"/>
      <c r="CA17" s="410"/>
      <c r="CB17" s="410"/>
      <c r="CC17" s="411"/>
      <c r="CD17" s="181"/>
      <c r="CE17" s="441"/>
      <c r="CF17" s="441"/>
      <c r="CG17" s="441"/>
      <c r="CH17" s="441"/>
      <c r="CI17" s="441"/>
      <c r="CJ17" s="441"/>
      <c r="CK17" s="441"/>
      <c r="CL17" s="441"/>
      <c r="CM17" s="441"/>
      <c r="CN17" s="441"/>
      <c r="CO17" s="441"/>
      <c r="CP17" s="441"/>
      <c r="CQ17" s="441"/>
      <c r="CR17" s="441"/>
      <c r="CS17" s="442"/>
      <c r="CT17" s="406"/>
      <c r="CU17" s="407"/>
      <c r="CV17" s="407"/>
      <c r="CW17" s="407"/>
      <c r="CX17" s="407"/>
      <c r="CY17" s="407"/>
      <c r="CZ17" s="407"/>
      <c r="DA17" s="408"/>
      <c r="DB17" s="406"/>
      <c r="DC17" s="407"/>
      <c r="DD17" s="407"/>
      <c r="DE17" s="407"/>
      <c r="DF17" s="407"/>
      <c r="DG17" s="407"/>
      <c r="DH17" s="407"/>
      <c r="DI17" s="408"/>
    </row>
    <row r="18" spans="1:113" ht="18.75" customHeight="1" thickBot="1" x14ac:dyDescent="0.25">
      <c r="A18" s="172"/>
      <c r="B18" s="459" t="s">
        <v>158</v>
      </c>
      <c r="C18" s="460"/>
      <c r="D18" s="460"/>
      <c r="E18" s="461"/>
      <c r="F18" s="461"/>
      <c r="G18" s="461"/>
      <c r="H18" s="461"/>
      <c r="I18" s="461"/>
      <c r="J18" s="461"/>
      <c r="K18" s="461"/>
      <c r="L18" s="462">
        <v>32.71</v>
      </c>
      <c r="M18" s="462"/>
      <c r="N18" s="462"/>
      <c r="O18" s="462"/>
      <c r="P18" s="462"/>
      <c r="Q18" s="462"/>
      <c r="R18" s="463"/>
      <c r="S18" s="463"/>
      <c r="T18" s="463"/>
      <c r="U18" s="463"/>
      <c r="V18" s="464"/>
      <c r="W18" s="480"/>
      <c r="X18" s="481"/>
      <c r="Y18" s="481"/>
      <c r="Z18" s="481"/>
      <c r="AA18" s="481"/>
      <c r="AB18" s="505"/>
      <c r="AC18" s="379">
        <v>72.400000000000006</v>
      </c>
      <c r="AD18" s="380"/>
      <c r="AE18" s="380"/>
      <c r="AF18" s="380"/>
      <c r="AG18" s="465"/>
      <c r="AH18" s="379">
        <v>71</v>
      </c>
      <c r="AI18" s="380"/>
      <c r="AJ18" s="380"/>
      <c r="AK18" s="380"/>
      <c r="AL18" s="381"/>
      <c r="AM18" s="466"/>
      <c r="AN18" s="366"/>
      <c r="AO18" s="366"/>
      <c r="AP18" s="366"/>
      <c r="AQ18" s="366"/>
      <c r="AR18" s="366"/>
      <c r="AS18" s="366"/>
      <c r="AT18" s="367"/>
      <c r="AU18" s="467"/>
      <c r="AV18" s="468"/>
      <c r="AW18" s="468"/>
      <c r="AX18" s="468"/>
      <c r="AY18" s="423" t="s">
        <v>159</v>
      </c>
      <c r="AZ18" s="424"/>
      <c r="BA18" s="424"/>
      <c r="BB18" s="424"/>
      <c r="BC18" s="424"/>
      <c r="BD18" s="424"/>
      <c r="BE18" s="424"/>
      <c r="BF18" s="424"/>
      <c r="BG18" s="424"/>
      <c r="BH18" s="424"/>
      <c r="BI18" s="424"/>
      <c r="BJ18" s="424"/>
      <c r="BK18" s="424"/>
      <c r="BL18" s="424"/>
      <c r="BM18" s="425"/>
      <c r="BN18" s="409">
        <v>16232811</v>
      </c>
      <c r="BO18" s="410"/>
      <c r="BP18" s="410"/>
      <c r="BQ18" s="410"/>
      <c r="BR18" s="410"/>
      <c r="BS18" s="410"/>
      <c r="BT18" s="410"/>
      <c r="BU18" s="411"/>
      <c r="BV18" s="409">
        <v>15901036</v>
      </c>
      <c r="BW18" s="410"/>
      <c r="BX18" s="410"/>
      <c r="BY18" s="410"/>
      <c r="BZ18" s="410"/>
      <c r="CA18" s="410"/>
      <c r="CB18" s="410"/>
      <c r="CC18" s="411"/>
      <c r="CD18" s="181"/>
      <c r="CE18" s="441"/>
      <c r="CF18" s="441"/>
      <c r="CG18" s="441"/>
      <c r="CH18" s="441"/>
      <c r="CI18" s="441"/>
      <c r="CJ18" s="441"/>
      <c r="CK18" s="441"/>
      <c r="CL18" s="441"/>
      <c r="CM18" s="441"/>
      <c r="CN18" s="441"/>
      <c r="CO18" s="441"/>
      <c r="CP18" s="441"/>
      <c r="CQ18" s="441"/>
      <c r="CR18" s="441"/>
      <c r="CS18" s="442"/>
      <c r="CT18" s="406"/>
      <c r="CU18" s="407"/>
      <c r="CV18" s="407"/>
      <c r="CW18" s="407"/>
      <c r="CX18" s="407"/>
      <c r="CY18" s="407"/>
      <c r="CZ18" s="407"/>
      <c r="DA18" s="408"/>
      <c r="DB18" s="406"/>
      <c r="DC18" s="407"/>
      <c r="DD18" s="407"/>
      <c r="DE18" s="407"/>
      <c r="DF18" s="407"/>
      <c r="DG18" s="407"/>
      <c r="DH18" s="407"/>
      <c r="DI18" s="408"/>
    </row>
    <row r="19" spans="1:113" ht="18.75" customHeight="1" thickBot="1" x14ac:dyDescent="0.25">
      <c r="A19" s="172"/>
      <c r="B19" s="459" t="s">
        <v>160</v>
      </c>
      <c r="C19" s="460"/>
      <c r="D19" s="460"/>
      <c r="E19" s="461"/>
      <c r="F19" s="461"/>
      <c r="G19" s="461"/>
      <c r="H19" s="461"/>
      <c r="I19" s="461"/>
      <c r="J19" s="461"/>
      <c r="K19" s="461"/>
      <c r="L19" s="469">
        <v>2281</v>
      </c>
      <c r="M19" s="469"/>
      <c r="N19" s="469"/>
      <c r="O19" s="469"/>
      <c r="P19" s="469"/>
      <c r="Q19" s="469"/>
      <c r="R19" s="470"/>
      <c r="S19" s="470"/>
      <c r="T19" s="470"/>
      <c r="U19" s="470"/>
      <c r="V19" s="471"/>
      <c r="W19" s="478"/>
      <c r="X19" s="479"/>
      <c r="Y19" s="479"/>
      <c r="Z19" s="479"/>
      <c r="AA19" s="479"/>
      <c r="AB19" s="479"/>
      <c r="AC19" s="482"/>
      <c r="AD19" s="482"/>
      <c r="AE19" s="482"/>
      <c r="AF19" s="482"/>
      <c r="AG19" s="482"/>
      <c r="AH19" s="482"/>
      <c r="AI19" s="482"/>
      <c r="AJ19" s="482"/>
      <c r="AK19" s="482"/>
      <c r="AL19" s="501"/>
      <c r="AM19" s="466"/>
      <c r="AN19" s="366"/>
      <c r="AO19" s="366"/>
      <c r="AP19" s="366"/>
      <c r="AQ19" s="366"/>
      <c r="AR19" s="366"/>
      <c r="AS19" s="366"/>
      <c r="AT19" s="367"/>
      <c r="AU19" s="467"/>
      <c r="AV19" s="468"/>
      <c r="AW19" s="468"/>
      <c r="AX19" s="468"/>
      <c r="AY19" s="423" t="s">
        <v>161</v>
      </c>
      <c r="AZ19" s="424"/>
      <c r="BA19" s="424"/>
      <c r="BB19" s="424"/>
      <c r="BC19" s="424"/>
      <c r="BD19" s="424"/>
      <c r="BE19" s="424"/>
      <c r="BF19" s="424"/>
      <c r="BG19" s="424"/>
      <c r="BH19" s="424"/>
      <c r="BI19" s="424"/>
      <c r="BJ19" s="424"/>
      <c r="BK19" s="424"/>
      <c r="BL19" s="424"/>
      <c r="BM19" s="425"/>
      <c r="BN19" s="409">
        <v>19740245</v>
      </c>
      <c r="BO19" s="410"/>
      <c r="BP19" s="410"/>
      <c r="BQ19" s="410"/>
      <c r="BR19" s="410"/>
      <c r="BS19" s="410"/>
      <c r="BT19" s="410"/>
      <c r="BU19" s="411"/>
      <c r="BV19" s="409">
        <v>20211375</v>
      </c>
      <c r="BW19" s="410"/>
      <c r="BX19" s="410"/>
      <c r="BY19" s="410"/>
      <c r="BZ19" s="410"/>
      <c r="CA19" s="410"/>
      <c r="CB19" s="410"/>
      <c r="CC19" s="411"/>
      <c r="CD19" s="181"/>
      <c r="CE19" s="441"/>
      <c r="CF19" s="441"/>
      <c r="CG19" s="441"/>
      <c r="CH19" s="441"/>
      <c r="CI19" s="441"/>
      <c r="CJ19" s="441"/>
      <c r="CK19" s="441"/>
      <c r="CL19" s="441"/>
      <c r="CM19" s="441"/>
      <c r="CN19" s="441"/>
      <c r="CO19" s="441"/>
      <c r="CP19" s="441"/>
      <c r="CQ19" s="441"/>
      <c r="CR19" s="441"/>
      <c r="CS19" s="442"/>
      <c r="CT19" s="406"/>
      <c r="CU19" s="407"/>
      <c r="CV19" s="407"/>
      <c r="CW19" s="407"/>
      <c r="CX19" s="407"/>
      <c r="CY19" s="407"/>
      <c r="CZ19" s="407"/>
      <c r="DA19" s="408"/>
      <c r="DB19" s="406"/>
      <c r="DC19" s="407"/>
      <c r="DD19" s="407"/>
      <c r="DE19" s="407"/>
      <c r="DF19" s="407"/>
      <c r="DG19" s="407"/>
      <c r="DH19" s="407"/>
      <c r="DI19" s="408"/>
    </row>
    <row r="20" spans="1:113" ht="18.75" customHeight="1" thickBot="1" x14ac:dyDescent="0.25">
      <c r="A20" s="172"/>
      <c r="B20" s="459" t="s">
        <v>162</v>
      </c>
      <c r="C20" s="460"/>
      <c r="D20" s="460"/>
      <c r="E20" s="461"/>
      <c r="F20" s="461"/>
      <c r="G20" s="461"/>
      <c r="H20" s="461"/>
      <c r="I20" s="461"/>
      <c r="J20" s="461"/>
      <c r="K20" s="461"/>
      <c r="L20" s="469">
        <v>30484</v>
      </c>
      <c r="M20" s="469"/>
      <c r="N20" s="469"/>
      <c r="O20" s="469"/>
      <c r="P20" s="469"/>
      <c r="Q20" s="469"/>
      <c r="R20" s="470"/>
      <c r="S20" s="470"/>
      <c r="T20" s="470"/>
      <c r="U20" s="470"/>
      <c r="V20" s="471"/>
      <c r="W20" s="480"/>
      <c r="X20" s="481"/>
      <c r="Y20" s="481"/>
      <c r="Z20" s="481"/>
      <c r="AA20" s="481"/>
      <c r="AB20" s="481"/>
      <c r="AC20" s="472"/>
      <c r="AD20" s="472"/>
      <c r="AE20" s="472"/>
      <c r="AF20" s="472"/>
      <c r="AG20" s="472"/>
      <c r="AH20" s="472"/>
      <c r="AI20" s="472"/>
      <c r="AJ20" s="472"/>
      <c r="AK20" s="472"/>
      <c r="AL20" s="473"/>
      <c r="AM20" s="474"/>
      <c r="AN20" s="371"/>
      <c r="AO20" s="371"/>
      <c r="AP20" s="371"/>
      <c r="AQ20" s="371"/>
      <c r="AR20" s="371"/>
      <c r="AS20" s="371"/>
      <c r="AT20" s="372"/>
      <c r="AU20" s="475"/>
      <c r="AV20" s="476"/>
      <c r="AW20" s="476"/>
      <c r="AX20" s="477"/>
      <c r="AY20" s="423"/>
      <c r="AZ20" s="424"/>
      <c r="BA20" s="424"/>
      <c r="BB20" s="424"/>
      <c r="BC20" s="424"/>
      <c r="BD20" s="424"/>
      <c r="BE20" s="424"/>
      <c r="BF20" s="424"/>
      <c r="BG20" s="424"/>
      <c r="BH20" s="424"/>
      <c r="BI20" s="424"/>
      <c r="BJ20" s="424"/>
      <c r="BK20" s="424"/>
      <c r="BL20" s="424"/>
      <c r="BM20" s="425"/>
      <c r="BN20" s="409"/>
      <c r="BO20" s="410"/>
      <c r="BP20" s="410"/>
      <c r="BQ20" s="410"/>
      <c r="BR20" s="410"/>
      <c r="BS20" s="410"/>
      <c r="BT20" s="410"/>
      <c r="BU20" s="411"/>
      <c r="BV20" s="409"/>
      <c r="BW20" s="410"/>
      <c r="BX20" s="410"/>
      <c r="BY20" s="410"/>
      <c r="BZ20" s="410"/>
      <c r="CA20" s="410"/>
      <c r="CB20" s="410"/>
      <c r="CC20" s="411"/>
      <c r="CD20" s="181"/>
      <c r="CE20" s="441"/>
      <c r="CF20" s="441"/>
      <c r="CG20" s="441"/>
      <c r="CH20" s="441"/>
      <c r="CI20" s="441"/>
      <c r="CJ20" s="441"/>
      <c r="CK20" s="441"/>
      <c r="CL20" s="441"/>
      <c r="CM20" s="441"/>
      <c r="CN20" s="441"/>
      <c r="CO20" s="441"/>
      <c r="CP20" s="441"/>
      <c r="CQ20" s="441"/>
      <c r="CR20" s="441"/>
      <c r="CS20" s="442"/>
      <c r="CT20" s="406"/>
      <c r="CU20" s="407"/>
      <c r="CV20" s="407"/>
      <c r="CW20" s="407"/>
      <c r="CX20" s="407"/>
      <c r="CY20" s="407"/>
      <c r="CZ20" s="407"/>
      <c r="DA20" s="408"/>
      <c r="DB20" s="406"/>
      <c r="DC20" s="407"/>
      <c r="DD20" s="407"/>
      <c r="DE20" s="407"/>
      <c r="DF20" s="407"/>
      <c r="DG20" s="407"/>
      <c r="DH20" s="407"/>
      <c r="DI20" s="408"/>
    </row>
    <row r="21" spans="1:113" ht="18.75" customHeight="1" thickBot="1" x14ac:dyDescent="0.25">
      <c r="A21" s="172"/>
      <c r="B21" s="456" t="s">
        <v>163</v>
      </c>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c r="AB21" s="457"/>
      <c r="AC21" s="457"/>
      <c r="AD21" s="457"/>
      <c r="AE21" s="457"/>
      <c r="AF21" s="457"/>
      <c r="AG21" s="457"/>
      <c r="AH21" s="457"/>
      <c r="AI21" s="457"/>
      <c r="AJ21" s="457"/>
      <c r="AK21" s="457"/>
      <c r="AL21" s="457"/>
      <c r="AM21" s="457"/>
      <c r="AN21" s="457"/>
      <c r="AO21" s="457"/>
      <c r="AP21" s="457"/>
      <c r="AQ21" s="457"/>
      <c r="AR21" s="457"/>
      <c r="AS21" s="457"/>
      <c r="AT21" s="457"/>
      <c r="AU21" s="457"/>
      <c r="AV21" s="457"/>
      <c r="AW21" s="457"/>
      <c r="AX21" s="458"/>
      <c r="AY21" s="382"/>
      <c r="AZ21" s="383"/>
      <c r="BA21" s="383"/>
      <c r="BB21" s="383"/>
      <c r="BC21" s="383"/>
      <c r="BD21" s="383"/>
      <c r="BE21" s="383"/>
      <c r="BF21" s="383"/>
      <c r="BG21" s="383"/>
      <c r="BH21" s="383"/>
      <c r="BI21" s="383"/>
      <c r="BJ21" s="383"/>
      <c r="BK21" s="383"/>
      <c r="BL21" s="383"/>
      <c r="BM21" s="384"/>
      <c r="BN21" s="443"/>
      <c r="BO21" s="444"/>
      <c r="BP21" s="444"/>
      <c r="BQ21" s="444"/>
      <c r="BR21" s="444"/>
      <c r="BS21" s="444"/>
      <c r="BT21" s="444"/>
      <c r="BU21" s="445"/>
      <c r="BV21" s="443"/>
      <c r="BW21" s="444"/>
      <c r="BX21" s="444"/>
      <c r="BY21" s="444"/>
      <c r="BZ21" s="444"/>
      <c r="CA21" s="444"/>
      <c r="CB21" s="444"/>
      <c r="CC21" s="445"/>
      <c r="CD21" s="181"/>
      <c r="CE21" s="441"/>
      <c r="CF21" s="441"/>
      <c r="CG21" s="441"/>
      <c r="CH21" s="441"/>
      <c r="CI21" s="441"/>
      <c r="CJ21" s="441"/>
      <c r="CK21" s="441"/>
      <c r="CL21" s="441"/>
      <c r="CM21" s="441"/>
      <c r="CN21" s="441"/>
      <c r="CO21" s="441"/>
      <c r="CP21" s="441"/>
      <c r="CQ21" s="441"/>
      <c r="CR21" s="441"/>
      <c r="CS21" s="442"/>
      <c r="CT21" s="406"/>
      <c r="CU21" s="407"/>
      <c r="CV21" s="407"/>
      <c r="CW21" s="407"/>
      <c r="CX21" s="407"/>
      <c r="CY21" s="407"/>
      <c r="CZ21" s="407"/>
      <c r="DA21" s="408"/>
      <c r="DB21" s="406"/>
      <c r="DC21" s="407"/>
      <c r="DD21" s="407"/>
      <c r="DE21" s="407"/>
      <c r="DF21" s="407"/>
      <c r="DG21" s="407"/>
      <c r="DH21" s="407"/>
      <c r="DI21" s="408"/>
    </row>
    <row r="22" spans="1:113" ht="18.75" customHeight="1" x14ac:dyDescent="0.2">
      <c r="A22" s="172"/>
      <c r="B22" s="385" t="s">
        <v>164</v>
      </c>
      <c r="C22" s="386"/>
      <c r="D22" s="387"/>
      <c r="E22" s="394" t="s">
        <v>1</v>
      </c>
      <c r="F22" s="395"/>
      <c r="G22" s="395"/>
      <c r="H22" s="395"/>
      <c r="I22" s="395"/>
      <c r="J22" s="395"/>
      <c r="K22" s="396"/>
      <c r="L22" s="394" t="s">
        <v>165</v>
      </c>
      <c r="M22" s="395"/>
      <c r="N22" s="395"/>
      <c r="O22" s="395"/>
      <c r="P22" s="396"/>
      <c r="Q22" s="400" t="s">
        <v>166</v>
      </c>
      <c r="R22" s="401"/>
      <c r="S22" s="401"/>
      <c r="T22" s="401"/>
      <c r="U22" s="401"/>
      <c r="V22" s="402"/>
      <c r="W22" s="451" t="s">
        <v>167</v>
      </c>
      <c r="X22" s="386"/>
      <c r="Y22" s="387"/>
      <c r="Z22" s="394" t="s">
        <v>1</v>
      </c>
      <c r="AA22" s="395"/>
      <c r="AB22" s="395"/>
      <c r="AC22" s="395"/>
      <c r="AD22" s="395"/>
      <c r="AE22" s="395"/>
      <c r="AF22" s="395"/>
      <c r="AG22" s="396"/>
      <c r="AH22" s="412" t="s">
        <v>168</v>
      </c>
      <c r="AI22" s="395"/>
      <c r="AJ22" s="395"/>
      <c r="AK22" s="395"/>
      <c r="AL22" s="396"/>
      <c r="AM22" s="412" t="s">
        <v>169</v>
      </c>
      <c r="AN22" s="413"/>
      <c r="AO22" s="413"/>
      <c r="AP22" s="413"/>
      <c r="AQ22" s="413"/>
      <c r="AR22" s="414"/>
      <c r="AS22" s="400" t="s">
        <v>166</v>
      </c>
      <c r="AT22" s="401"/>
      <c r="AU22" s="401"/>
      <c r="AV22" s="401"/>
      <c r="AW22" s="401"/>
      <c r="AX22" s="418"/>
      <c r="AY22" s="435" t="s">
        <v>170</v>
      </c>
      <c r="AZ22" s="436"/>
      <c r="BA22" s="436"/>
      <c r="BB22" s="436"/>
      <c r="BC22" s="436"/>
      <c r="BD22" s="436"/>
      <c r="BE22" s="436"/>
      <c r="BF22" s="436"/>
      <c r="BG22" s="436"/>
      <c r="BH22" s="436"/>
      <c r="BI22" s="436"/>
      <c r="BJ22" s="436"/>
      <c r="BK22" s="436"/>
      <c r="BL22" s="436"/>
      <c r="BM22" s="437"/>
      <c r="BN22" s="438">
        <v>40879738</v>
      </c>
      <c r="BO22" s="439"/>
      <c r="BP22" s="439"/>
      <c r="BQ22" s="439"/>
      <c r="BR22" s="439"/>
      <c r="BS22" s="439"/>
      <c r="BT22" s="439"/>
      <c r="BU22" s="440"/>
      <c r="BV22" s="438">
        <v>40252242</v>
      </c>
      <c r="BW22" s="439"/>
      <c r="BX22" s="439"/>
      <c r="BY22" s="439"/>
      <c r="BZ22" s="439"/>
      <c r="CA22" s="439"/>
      <c r="CB22" s="439"/>
      <c r="CC22" s="440"/>
      <c r="CD22" s="181"/>
      <c r="CE22" s="441"/>
      <c r="CF22" s="441"/>
      <c r="CG22" s="441"/>
      <c r="CH22" s="441"/>
      <c r="CI22" s="441"/>
      <c r="CJ22" s="441"/>
      <c r="CK22" s="441"/>
      <c r="CL22" s="441"/>
      <c r="CM22" s="441"/>
      <c r="CN22" s="441"/>
      <c r="CO22" s="441"/>
      <c r="CP22" s="441"/>
      <c r="CQ22" s="441"/>
      <c r="CR22" s="441"/>
      <c r="CS22" s="442"/>
      <c r="CT22" s="406"/>
      <c r="CU22" s="407"/>
      <c r="CV22" s="407"/>
      <c r="CW22" s="407"/>
      <c r="CX22" s="407"/>
      <c r="CY22" s="407"/>
      <c r="CZ22" s="407"/>
      <c r="DA22" s="408"/>
      <c r="DB22" s="406"/>
      <c r="DC22" s="407"/>
      <c r="DD22" s="407"/>
      <c r="DE22" s="407"/>
      <c r="DF22" s="407"/>
      <c r="DG22" s="407"/>
      <c r="DH22" s="407"/>
      <c r="DI22" s="408"/>
    </row>
    <row r="23" spans="1:113" ht="18.75" customHeight="1" x14ac:dyDescent="0.2">
      <c r="A23" s="172"/>
      <c r="B23" s="388"/>
      <c r="C23" s="389"/>
      <c r="D23" s="390"/>
      <c r="E23" s="397"/>
      <c r="F23" s="398"/>
      <c r="G23" s="398"/>
      <c r="H23" s="398"/>
      <c r="I23" s="398"/>
      <c r="J23" s="398"/>
      <c r="K23" s="399"/>
      <c r="L23" s="397"/>
      <c r="M23" s="398"/>
      <c r="N23" s="398"/>
      <c r="O23" s="398"/>
      <c r="P23" s="399"/>
      <c r="Q23" s="403"/>
      <c r="R23" s="404"/>
      <c r="S23" s="404"/>
      <c r="T23" s="404"/>
      <c r="U23" s="404"/>
      <c r="V23" s="405"/>
      <c r="W23" s="452"/>
      <c r="X23" s="389"/>
      <c r="Y23" s="390"/>
      <c r="Z23" s="397"/>
      <c r="AA23" s="398"/>
      <c r="AB23" s="398"/>
      <c r="AC23" s="398"/>
      <c r="AD23" s="398"/>
      <c r="AE23" s="398"/>
      <c r="AF23" s="398"/>
      <c r="AG23" s="399"/>
      <c r="AH23" s="397"/>
      <c r="AI23" s="398"/>
      <c r="AJ23" s="398"/>
      <c r="AK23" s="398"/>
      <c r="AL23" s="399"/>
      <c r="AM23" s="415"/>
      <c r="AN23" s="416"/>
      <c r="AO23" s="416"/>
      <c r="AP23" s="416"/>
      <c r="AQ23" s="416"/>
      <c r="AR23" s="417"/>
      <c r="AS23" s="403"/>
      <c r="AT23" s="404"/>
      <c r="AU23" s="404"/>
      <c r="AV23" s="404"/>
      <c r="AW23" s="404"/>
      <c r="AX23" s="419"/>
      <c r="AY23" s="423" t="s">
        <v>171</v>
      </c>
      <c r="AZ23" s="424"/>
      <c r="BA23" s="424"/>
      <c r="BB23" s="424"/>
      <c r="BC23" s="424"/>
      <c r="BD23" s="424"/>
      <c r="BE23" s="424"/>
      <c r="BF23" s="424"/>
      <c r="BG23" s="424"/>
      <c r="BH23" s="424"/>
      <c r="BI23" s="424"/>
      <c r="BJ23" s="424"/>
      <c r="BK23" s="424"/>
      <c r="BL23" s="424"/>
      <c r="BM23" s="425"/>
      <c r="BN23" s="409">
        <v>14520490</v>
      </c>
      <c r="BO23" s="410"/>
      <c r="BP23" s="410"/>
      <c r="BQ23" s="410"/>
      <c r="BR23" s="410"/>
      <c r="BS23" s="410"/>
      <c r="BT23" s="410"/>
      <c r="BU23" s="411"/>
      <c r="BV23" s="409">
        <v>14362266</v>
      </c>
      <c r="BW23" s="410"/>
      <c r="BX23" s="410"/>
      <c r="BY23" s="410"/>
      <c r="BZ23" s="410"/>
      <c r="CA23" s="410"/>
      <c r="CB23" s="410"/>
      <c r="CC23" s="411"/>
      <c r="CD23" s="181"/>
      <c r="CE23" s="441"/>
      <c r="CF23" s="441"/>
      <c r="CG23" s="441"/>
      <c r="CH23" s="441"/>
      <c r="CI23" s="441"/>
      <c r="CJ23" s="441"/>
      <c r="CK23" s="441"/>
      <c r="CL23" s="441"/>
      <c r="CM23" s="441"/>
      <c r="CN23" s="441"/>
      <c r="CO23" s="441"/>
      <c r="CP23" s="441"/>
      <c r="CQ23" s="441"/>
      <c r="CR23" s="441"/>
      <c r="CS23" s="442"/>
      <c r="CT23" s="406"/>
      <c r="CU23" s="407"/>
      <c r="CV23" s="407"/>
      <c r="CW23" s="407"/>
      <c r="CX23" s="407"/>
      <c r="CY23" s="407"/>
      <c r="CZ23" s="407"/>
      <c r="DA23" s="408"/>
      <c r="DB23" s="406"/>
      <c r="DC23" s="407"/>
      <c r="DD23" s="407"/>
      <c r="DE23" s="407"/>
      <c r="DF23" s="407"/>
      <c r="DG23" s="407"/>
      <c r="DH23" s="407"/>
      <c r="DI23" s="408"/>
    </row>
    <row r="24" spans="1:113" ht="18.75" customHeight="1" thickBot="1" x14ac:dyDescent="0.25">
      <c r="A24" s="172"/>
      <c r="B24" s="388"/>
      <c r="C24" s="389"/>
      <c r="D24" s="390"/>
      <c r="E24" s="365" t="s">
        <v>172</v>
      </c>
      <c r="F24" s="366"/>
      <c r="G24" s="366"/>
      <c r="H24" s="366"/>
      <c r="I24" s="366"/>
      <c r="J24" s="366"/>
      <c r="K24" s="367"/>
      <c r="L24" s="362">
        <v>1</v>
      </c>
      <c r="M24" s="363"/>
      <c r="N24" s="363"/>
      <c r="O24" s="363"/>
      <c r="P24" s="364"/>
      <c r="Q24" s="362">
        <v>9460</v>
      </c>
      <c r="R24" s="363"/>
      <c r="S24" s="363"/>
      <c r="T24" s="363"/>
      <c r="U24" s="363"/>
      <c r="V24" s="364"/>
      <c r="W24" s="452"/>
      <c r="X24" s="389"/>
      <c r="Y24" s="390"/>
      <c r="Z24" s="365" t="s">
        <v>173</v>
      </c>
      <c r="AA24" s="366"/>
      <c r="AB24" s="366"/>
      <c r="AC24" s="366"/>
      <c r="AD24" s="366"/>
      <c r="AE24" s="366"/>
      <c r="AF24" s="366"/>
      <c r="AG24" s="367"/>
      <c r="AH24" s="362">
        <v>444</v>
      </c>
      <c r="AI24" s="363"/>
      <c r="AJ24" s="363"/>
      <c r="AK24" s="363"/>
      <c r="AL24" s="364"/>
      <c r="AM24" s="362">
        <v>1314240</v>
      </c>
      <c r="AN24" s="363"/>
      <c r="AO24" s="363"/>
      <c r="AP24" s="363"/>
      <c r="AQ24" s="363"/>
      <c r="AR24" s="364"/>
      <c r="AS24" s="362">
        <v>2960</v>
      </c>
      <c r="AT24" s="363"/>
      <c r="AU24" s="363"/>
      <c r="AV24" s="363"/>
      <c r="AW24" s="363"/>
      <c r="AX24" s="422"/>
      <c r="AY24" s="382" t="s">
        <v>174</v>
      </c>
      <c r="AZ24" s="383"/>
      <c r="BA24" s="383"/>
      <c r="BB24" s="383"/>
      <c r="BC24" s="383"/>
      <c r="BD24" s="383"/>
      <c r="BE24" s="383"/>
      <c r="BF24" s="383"/>
      <c r="BG24" s="383"/>
      <c r="BH24" s="383"/>
      <c r="BI24" s="383"/>
      <c r="BJ24" s="383"/>
      <c r="BK24" s="383"/>
      <c r="BL24" s="383"/>
      <c r="BM24" s="384"/>
      <c r="BN24" s="409">
        <v>27917441</v>
      </c>
      <c r="BO24" s="410"/>
      <c r="BP24" s="410"/>
      <c r="BQ24" s="410"/>
      <c r="BR24" s="410"/>
      <c r="BS24" s="410"/>
      <c r="BT24" s="410"/>
      <c r="BU24" s="411"/>
      <c r="BV24" s="409">
        <v>27604334</v>
      </c>
      <c r="BW24" s="410"/>
      <c r="BX24" s="410"/>
      <c r="BY24" s="410"/>
      <c r="BZ24" s="410"/>
      <c r="CA24" s="410"/>
      <c r="CB24" s="410"/>
      <c r="CC24" s="411"/>
      <c r="CD24" s="181"/>
      <c r="CE24" s="441"/>
      <c r="CF24" s="441"/>
      <c r="CG24" s="441"/>
      <c r="CH24" s="441"/>
      <c r="CI24" s="441"/>
      <c r="CJ24" s="441"/>
      <c r="CK24" s="441"/>
      <c r="CL24" s="441"/>
      <c r="CM24" s="441"/>
      <c r="CN24" s="441"/>
      <c r="CO24" s="441"/>
      <c r="CP24" s="441"/>
      <c r="CQ24" s="441"/>
      <c r="CR24" s="441"/>
      <c r="CS24" s="442"/>
      <c r="CT24" s="406"/>
      <c r="CU24" s="407"/>
      <c r="CV24" s="407"/>
      <c r="CW24" s="407"/>
      <c r="CX24" s="407"/>
      <c r="CY24" s="407"/>
      <c r="CZ24" s="407"/>
      <c r="DA24" s="408"/>
      <c r="DB24" s="406"/>
      <c r="DC24" s="407"/>
      <c r="DD24" s="407"/>
      <c r="DE24" s="407"/>
      <c r="DF24" s="407"/>
      <c r="DG24" s="407"/>
      <c r="DH24" s="407"/>
      <c r="DI24" s="408"/>
    </row>
    <row r="25" spans="1:113" ht="18.75" customHeight="1" x14ac:dyDescent="0.2">
      <c r="A25" s="172"/>
      <c r="B25" s="388"/>
      <c r="C25" s="389"/>
      <c r="D25" s="390"/>
      <c r="E25" s="365" t="s">
        <v>175</v>
      </c>
      <c r="F25" s="366"/>
      <c r="G25" s="366"/>
      <c r="H25" s="366"/>
      <c r="I25" s="366"/>
      <c r="J25" s="366"/>
      <c r="K25" s="367"/>
      <c r="L25" s="362">
        <v>2</v>
      </c>
      <c r="M25" s="363"/>
      <c r="N25" s="363"/>
      <c r="O25" s="363"/>
      <c r="P25" s="364"/>
      <c r="Q25" s="362">
        <v>7800</v>
      </c>
      <c r="R25" s="363"/>
      <c r="S25" s="363"/>
      <c r="T25" s="363"/>
      <c r="U25" s="363"/>
      <c r="V25" s="364"/>
      <c r="W25" s="452"/>
      <c r="X25" s="389"/>
      <c r="Y25" s="390"/>
      <c r="Z25" s="365" t="s">
        <v>176</v>
      </c>
      <c r="AA25" s="366"/>
      <c r="AB25" s="366"/>
      <c r="AC25" s="366"/>
      <c r="AD25" s="366"/>
      <c r="AE25" s="366"/>
      <c r="AF25" s="366"/>
      <c r="AG25" s="367"/>
      <c r="AH25" s="362">
        <v>96</v>
      </c>
      <c r="AI25" s="363"/>
      <c r="AJ25" s="363"/>
      <c r="AK25" s="363"/>
      <c r="AL25" s="364"/>
      <c r="AM25" s="362">
        <v>273600</v>
      </c>
      <c r="AN25" s="363"/>
      <c r="AO25" s="363"/>
      <c r="AP25" s="363"/>
      <c r="AQ25" s="363"/>
      <c r="AR25" s="364"/>
      <c r="AS25" s="362">
        <v>2850</v>
      </c>
      <c r="AT25" s="363"/>
      <c r="AU25" s="363"/>
      <c r="AV25" s="363"/>
      <c r="AW25" s="363"/>
      <c r="AX25" s="422"/>
      <c r="AY25" s="435" t="s">
        <v>177</v>
      </c>
      <c r="AZ25" s="436"/>
      <c r="BA25" s="436"/>
      <c r="BB25" s="436"/>
      <c r="BC25" s="436"/>
      <c r="BD25" s="436"/>
      <c r="BE25" s="436"/>
      <c r="BF25" s="436"/>
      <c r="BG25" s="436"/>
      <c r="BH25" s="436"/>
      <c r="BI25" s="436"/>
      <c r="BJ25" s="436"/>
      <c r="BK25" s="436"/>
      <c r="BL25" s="436"/>
      <c r="BM25" s="437"/>
      <c r="BN25" s="438">
        <v>15445007</v>
      </c>
      <c r="BO25" s="439"/>
      <c r="BP25" s="439"/>
      <c r="BQ25" s="439"/>
      <c r="BR25" s="439"/>
      <c r="BS25" s="439"/>
      <c r="BT25" s="439"/>
      <c r="BU25" s="440"/>
      <c r="BV25" s="438">
        <v>15629887</v>
      </c>
      <c r="BW25" s="439"/>
      <c r="BX25" s="439"/>
      <c r="BY25" s="439"/>
      <c r="BZ25" s="439"/>
      <c r="CA25" s="439"/>
      <c r="CB25" s="439"/>
      <c r="CC25" s="440"/>
      <c r="CD25" s="181"/>
      <c r="CE25" s="441"/>
      <c r="CF25" s="441"/>
      <c r="CG25" s="441"/>
      <c r="CH25" s="441"/>
      <c r="CI25" s="441"/>
      <c r="CJ25" s="441"/>
      <c r="CK25" s="441"/>
      <c r="CL25" s="441"/>
      <c r="CM25" s="441"/>
      <c r="CN25" s="441"/>
      <c r="CO25" s="441"/>
      <c r="CP25" s="441"/>
      <c r="CQ25" s="441"/>
      <c r="CR25" s="441"/>
      <c r="CS25" s="442"/>
      <c r="CT25" s="406"/>
      <c r="CU25" s="407"/>
      <c r="CV25" s="407"/>
      <c r="CW25" s="407"/>
      <c r="CX25" s="407"/>
      <c r="CY25" s="407"/>
      <c r="CZ25" s="407"/>
      <c r="DA25" s="408"/>
      <c r="DB25" s="406"/>
      <c r="DC25" s="407"/>
      <c r="DD25" s="407"/>
      <c r="DE25" s="407"/>
      <c r="DF25" s="407"/>
      <c r="DG25" s="407"/>
      <c r="DH25" s="407"/>
      <c r="DI25" s="408"/>
    </row>
    <row r="26" spans="1:113" ht="18.75" customHeight="1" x14ac:dyDescent="0.2">
      <c r="A26" s="172"/>
      <c r="B26" s="388"/>
      <c r="C26" s="389"/>
      <c r="D26" s="390"/>
      <c r="E26" s="365" t="s">
        <v>178</v>
      </c>
      <c r="F26" s="366"/>
      <c r="G26" s="366"/>
      <c r="H26" s="366"/>
      <c r="I26" s="366"/>
      <c r="J26" s="366"/>
      <c r="K26" s="367"/>
      <c r="L26" s="362">
        <v>1</v>
      </c>
      <c r="M26" s="363"/>
      <c r="N26" s="363"/>
      <c r="O26" s="363"/>
      <c r="P26" s="364"/>
      <c r="Q26" s="362">
        <v>7010</v>
      </c>
      <c r="R26" s="363"/>
      <c r="S26" s="363"/>
      <c r="T26" s="363"/>
      <c r="U26" s="363"/>
      <c r="V26" s="364"/>
      <c r="W26" s="452"/>
      <c r="X26" s="389"/>
      <c r="Y26" s="390"/>
      <c r="Z26" s="365" t="s">
        <v>179</v>
      </c>
      <c r="AA26" s="420"/>
      <c r="AB26" s="420"/>
      <c r="AC26" s="420"/>
      <c r="AD26" s="420"/>
      <c r="AE26" s="420"/>
      <c r="AF26" s="420"/>
      <c r="AG26" s="421"/>
      <c r="AH26" s="362">
        <v>5</v>
      </c>
      <c r="AI26" s="363"/>
      <c r="AJ26" s="363"/>
      <c r="AK26" s="363"/>
      <c r="AL26" s="364"/>
      <c r="AM26" s="362">
        <v>14085</v>
      </c>
      <c r="AN26" s="363"/>
      <c r="AO26" s="363"/>
      <c r="AP26" s="363"/>
      <c r="AQ26" s="363"/>
      <c r="AR26" s="364"/>
      <c r="AS26" s="362">
        <v>2817</v>
      </c>
      <c r="AT26" s="363"/>
      <c r="AU26" s="363"/>
      <c r="AV26" s="363"/>
      <c r="AW26" s="363"/>
      <c r="AX26" s="422"/>
      <c r="AY26" s="449" t="s">
        <v>180</v>
      </c>
      <c r="AZ26" s="369"/>
      <c r="BA26" s="369"/>
      <c r="BB26" s="369"/>
      <c r="BC26" s="369"/>
      <c r="BD26" s="369"/>
      <c r="BE26" s="369"/>
      <c r="BF26" s="369"/>
      <c r="BG26" s="369"/>
      <c r="BH26" s="369"/>
      <c r="BI26" s="369"/>
      <c r="BJ26" s="369"/>
      <c r="BK26" s="369"/>
      <c r="BL26" s="369"/>
      <c r="BM26" s="450"/>
      <c r="BN26" s="409" t="s">
        <v>181</v>
      </c>
      <c r="BO26" s="410"/>
      <c r="BP26" s="410"/>
      <c r="BQ26" s="410"/>
      <c r="BR26" s="410"/>
      <c r="BS26" s="410"/>
      <c r="BT26" s="410"/>
      <c r="BU26" s="411"/>
      <c r="BV26" s="409" t="s">
        <v>181</v>
      </c>
      <c r="BW26" s="410"/>
      <c r="BX26" s="410"/>
      <c r="BY26" s="410"/>
      <c r="BZ26" s="410"/>
      <c r="CA26" s="410"/>
      <c r="CB26" s="410"/>
      <c r="CC26" s="411"/>
      <c r="CD26" s="181"/>
      <c r="CE26" s="441"/>
      <c r="CF26" s="441"/>
      <c r="CG26" s="441"/>
      <c r="CH26" s="441"/>
      <c r="CI26" s="441"/>
      <c r="CJ26" s="441"/>
      <c r="CK26" s="441"/>
      <c r="CL26" s="441"/>
      <c r="CM26" s="441"/>
      <c r="CN26" s="441"/>
      <c r="CO26" s="441"/>
      <c r="CP26" s="441"/>
      <c r="CQ26" s="441"/>
      <c r="CR26" s="441"/>
      <c r="CS26" s="442"/>
      <c r="CT26" s="406"/>
      <c r="CU26" s="407"/>
      <c r="CV26" s="407"/>
      <c r="CW26" s="407"/>
      <c r="CX26" s="407"/>
      <c r="CY26" s="407"/>
      <c r="CZ26" s="407"/>
      <c r="DA26" s="408"/>
      <c r="DB26" s="406"/>
      <c r="DC26" s="407"/>
      <c r="DD26" s="407"/>
      <c r="DE26" s="407"/>
      <c r="DF26" s="407"/>
      <c r="DG26" s="407"/>
      <c r="DH26" s="407"/>
      <c r="DI26" s="408"/>
    </row>
    <row r="27" spans="1:113" ht="18.75" customHeight="1" thickBot="1" x14ac:dyDescent="0.25">
      <c r="A27" s="172"/>
      <c r="B27" s="388"/>
      <c r="C27" s="389"/>
      <c r="D27" s="390"/>
      <c r="E27" s="365" t="s">
        <v>182</v>
      </c>
      <c r="F27" s="366"/>
      <c r="G27" s="366"/>
      <c r="H27" s="366"/>
      <c r="I27" s="366"/>
      <c r="J27" s="366"/>
      <c r="K27" s="367"/>
      <c r="L27" s="362">
        <v>1</v>
      </c>
      <c r="M27" s="363"/>
      <c r="N27" s="363"/>
      <c r="O27" s="363"/>
      <c r="P27" s="364"/>
      <c r="Q27" s="362">
        <v>5600</v>
      </c>
      <c r="R27" s="363"/>
      <c r="S27" s="363"/>
      <c r="T27" s="363"/>
      <c r="U27" s="363"/>
      <c r="V27" s="364"/>
      <c r="W27" s="452"/>
      <c r="X27" s="389"/>
      <c r="Y27" s="390"/>
      <c r="Z27" s="365" t="s">
        <v>183</v>
      </c>
      <c r="AA27" s="366"/>
      <c r="AB27" s="366"/>
      <c r="AC27" s="366"/>
      <c r="AD27" s="366"/>
      <c r="AE27" s="366"/>
      <c r="AF27" s="366"/>
      <c r="AG27" s="367"/>
      <c r="AH27" s="362">
        <v>7</v>
      </c>
      <c r="AI27" s="363"/>
      <c r="AJ27" s="363"/>
      <c r="AK27" s="363"/>
      <c r="AL27" s="364"/>
      <c r="AM27" s="362">
        <v>22844</v>
      </c>
      <c r="AN27" s="363"/>
      <c r="AO27" s="363"/>
      <c r="AP27" s="363"/>
      <c r="AQ27" s="363"/>
      <c r="AR27" s="364"/>
      <c r="AS27" s="362">
        <v>3263</v>
      </c>
      <c r="AT27" s="363"/>
      <c r="AU27" s="363"/>
      <c r="AV27" s="363"/>
      <c r="AW27" s="363"/>
      <c r="AX27" s="422"/>
      <c r="AY27" s="446" t="s">
        <v>184</v>
      </c>
      <c r="AZ27" s="447"/>
      <c r="BA27" s="447"/>
      <c r="BB27" s="447"/>
      <c r="BC27" s="447"/>
      <c r="BD27" s="447"/>
      <c r="BE27" s="447"/>
      <c r="BF27" s="447"/>
      <c r="BG27" s="447"/>
      <c r="BH27" s="447"/>
      <c r="BI27" s="447"/>
      <c r="BJ27" s="447"/>
      <c r="BK27" s="447"/>
      <c r="BL27" s="447"/>
      <c r="BM27" s="448"/>
      <c r="BN27" s="443">
        <v>2024154</v>
      </c>
      <c r="BO27" s="444"/>
      <c r="BP27" s="444"/>
      <c r="BQ27" s="444"/>
      <c r="BR27" s="444"/>
      <c r="BS27" s="444"/>
      <c r="BT27" s="444"/>
      <c r="BU27" s="445"/>
      <c r="BV27" s="443">
        <v>2023825</v>
      </c>
      <c r="BW27" s="444"/>
      <c r="BX27" s="444"/>
      <c r="BY27" s="444"/>
      <c r="BZ27" s="444"/>
      <c r="CA27" s="444"/>
      <c r="CB27" s="444"/>
      <c r="CC27" s="445"/>
      <c r="CD27" s="175"/>
      <c r="CE27" s="441"/>
      <c r="CF27" s="441"/>
      <c r="CG27" s="441"/>
      <c r="CH27" s="441"/>
      <c r="CI27" s="441"/>
      <c r="CJ27" s="441"/>
      <c r="CK27" s="441"/>
      <c r="CL27" s="441"/>
      <c r="CM27" s="441"/>
      <c r="CN27" s="441"/>
      <c r="CO27" s="441"/>
      <c r="CP27" s="441"/>
      <c r="CQ27" s="441"/>
      <c r="CR27" s="441"/>
      <c r="CS27" s="442"/>
      <c r="CT27" s="406"/>
      <c r="CU27" s="407"/>
      <c r="CV27" s="407"/>
      <c r="CW27" s="407"/>
      <c r="CX27" s="407"/>
      <c r="CY27" s="407"/>
      <c r="CZ27" s="407"/>
      <c r="DA27" s="408"/>
      <c r="DB27" s="406"/>
      <c r="DC27" s="407"/>
      <c r="DD27" s="407"/>
      <c r="DE27" s="407"/>
      <c r="DF27" s="407"/>
      <c r="DG27" s="407"/>
      <c r="DH27" s="407"/>
      <c r="DI27" s="408"/>
    </row>
    <row r="28" spans="1:113" ht="18.75" customHeight="1" x14ac:dyDescent="0.2">
      <c r="A28" s="172"/>
      <c r="B28" s="388"/>
      <c r="C28" s="389"/>
      <c r="D28" s="390"/>
      <c r="E28" s="365" t="s">
        <v>185</v>
      </c>
      <c r="F28" s="366"/>
      <c r="G28" s="366"/>
      <c r="H28" s="366"/>
      <c r="I28" s="366"/>
      <c r="J28" s="366"/>
      <c r="K28" s="367"/>
      <c r="L28" s="362">
        <v>1</v>
      </c>
      <c r="M28" s="363"/>
      <c r="N28" s="363"/>
      <c r="O28" s="363"/>
      <c r="P28" s="364"/>
      <c r="Q28" s="362">
        <v>4950</v>
      </c>
      <c r="R28" s="363"/>
      <c r="S28" s="363"/>
      <c r="T28" s="363"/>
      <c r="U28" s="363"/>
      <c r="V28" s="364"/>
      <c r="W28" s="452"/>
      <c r="X28" s="389"/>
      <c r="Y28" s="390"/>
      <c r="Z28" s="365" t="s">
        <v>186</v>
      </c>
      <c r="AA28" s="366"/>
      <c r="AB28" s="366"/>
      <c r="AC28" s="366"/>
      <c r="AD28" s="366"/>
      <c r="AE28" s="366"/>
      <c r="AF28" s="366"/>
      <c r="AG28" s="367"/>
      <c r="AH28" s="362" t="s">
        <v>181</v>
      </c>
      <c r="AI28" s="363"/>
      <c r="AJ28" s="363"/>
      <c r="AK28" s="363"/>
      <c r="AL28" s="364"/>
      <c r="AM28" s="362" t="s">
        <v>181</v>
      </c>
      <c r="AN28" s="363"/>
      <c r="AO28" s="363"/>
      <c r="AP28" s="363"/>
      <c r="AQ28" s="363"/>
      <c r="AR28" s="364"/>
      <c r="AS28" s="362" t="s">
        <v>181</v>
      </c>
      <c r="AT28" s="363"/>
      <c r="AU28" s="363"/>
      <c r="AV28" s="363"/>
      <c r="AW28" s="363"/>
      <c r="AX28" s="422"/>
      <c r="AY28" s="426" t="s">
        <v>187</v>
      </c>
      <c r="AZ28" s="427"/>
      <c r="BA28" s="427"/>
      <c r="BB28" s="428"/>
      <c r="BC28" s="435" t="s">
        <v>47</v>
      </c>
      <c r="BD28" s="436"/>
      <c r="BE28" s="436"/>
      <c r="BF28" s="436"/>
      <c r="BG28" s="436"/>
      <c r="BH28" s="436"/>
      <c r="BI28" s="436"/>
      <c r="BJ28" s="436"/>
      <c r="BK28" s="436"/>
      <c r="BL28" s="436"/>
      <c r="BM28" s="437"/>
      <c r="BN28" s="438">
        <v>884773</v>
      </c>
      <c r="BO28" s="439"/>
      <c r="BP28" s="439"/>
      <c r="BQ28" s="439"/>
      <c r="BR28" s="439"/>
      <c r="BS28" s="439"/>
      <c r="BT28" s="439"/>
      <c r="BU28" s="440"/>
      <c r="BV28" s="438">
        <v>631768</v>
      </c>
      <c r="BW28" s="439"/>
      <c r="BX28" s="439"/>
      <c r="BY28" s="439"/>
      <c r="BZ28" s="439"/>
      <c r="CA28" s="439"/>
      <c r="CB28" s="439"/>
      <c r="CC28" s="440"/>
      <c r="CD28" s="181"/>
      <c r="CE28" s="441"/>
      <c r="CF28" s="441"/>
      <c r="CG28" s="441"/>
      <c r="CH28" s="441"/>
      <c r="CI28" s="441"/>
      <c r="CJ28" s="441"/>
      <c r="CK28" s="441"/>
      <c r="CL28" s="441"/>
      <c r="CM28" s="441"/>
      <c r="CN28" s="441"/>
      <c r="CO28" s="441"/>
      <c r="CP28" s="441"/>
      <c r="CQ28" s="441"/>
      <c r="CR28" s="441"/>
      <c r="CS28" s="442"/>
      <c r="CT28" s="406"/>
      <c r="CU28" s="407"/>
      <c r="CV28" s="407"/>
      <c r="CW28" s="407"/>
      <c r="CX28" s="407"/>
      <c r="CY28" s="407"/>
      <c r="CZ28" s="407"/>
      <c r="DA28" s="408"/>
      <c r="DB28" s="406"/>
      <c r="DC28" s="407"/>
      <c r="DD28" s="407"/>
      <c r="DE28" s="407"/>
      <c r="DF28" s="407"/>
      <c r="DG28" s="407"/>
      <c r="DH28" s="407"/>
      <c r="DI28" s="408"/>
    </row>
    <row r="29" spans="1:113" ht="18.75" customHeight="1" x14ac:dyDescent="0.2">
      <c r="A29" s="172"/>
      <c r="B29" s="388"/>
      <c r="C29" s="389"/>
      <c r="D29" s="390"/>
      <c r="E29" s="365" t="s">
        <v>188</v>
      </c>
      <c r="F29" s="366"/>
      <c r="G29" s="366"/>
      <c r="H29" s="366"/>
      <c r="I29" s="366"/>
      <c r="J29" s="366"/>
      <c r="K29" s="367"/>
      <c r="L29" s="362">
        <v>18</v>
      </c>
      <c r="M29" s="363"/>
      <c r="N29" s="363"/>
      <c r="O29" s="363"/>
      <c r="P29" s="364"/>
      <c r="Q29" s="362">
        <v>4450</v>
      </c>
      <c r="R29" s="363"/>
      <c r="S29" s="363"/>
      <c r="T29" s="363"/>
      <c r="U29" s="363"/>
      <c r="V29" s="364"/>
      <c r="W29" s="453"/>
      <c r="X29" s="454"/>
      <c r="Y29" s="455"/>
      <c r="Z29" s="365" t="s">
        <v>189</v>
      </c>
      <c r="AA29" s="366"/>
      <c r="AB29" s="366"/>
      <c r="AC29" s="366"/>
      <c r="AD29" s="366"/>
      <c r="AE29" s="366"/>
      <c r="AF29" s="366"/>
      <c r="AG29" s="367"/>
      <c r="AH29" s="362">
        <v>451</v>
      </c>
      <c r="AI29" s="363"/>
      <c r="AJ29" s="363"/>
      <c r="AK29" s="363"/>
      <c r="AL29" s="364"/>
      <c r="AM29" s="362">
        <v>1337084</v>
      </c>
      <c r="AN29" s="363"/>
      <c r="AO29" s="363"/>
      <c r="AP29" s="363"/>
      <c r="AQ29" s="363"/>
      <c r="AR29" s="364"/>
      <c r="AS29" s="362">
        <v>2965</v>
      </c>
      <c r="AT29" s="363"/>
      <c r="AU29" s="363"/>
      <c r="AV29" s="363"/>
      <c r="AW29" s="363"/>
      <c r="AX29" s="422"/>
      <c r="AY29" s="429"/>
      <c r="AZ29" s="430"/>
      <c r="BA29" s="430"/>
      <c r="BB29" s="431"/>
      <c r="BC29" s="423" t="s">
        <v>190</v>
      </c>
      <c r="BD29" s="424"/>
      <c r="BE29" s="424"/>
      <c r="BF29" s="424"/>
      <c r="BG29" s="424"/>
      <c r="BH29" s="424"/>
      <c r="BI29" s="424"/>
      <c r="BJ29" s="424"/>
      <c r="BK29" s="424"/>
      <c r="BL29" s="424"/>
      <c r="BM29" s="425"/>
      <c r="BN29" s="409">
        <v>358898</v>
      </c>
      <c r="BO29" s="410"/>
      <c r="BP29" s="410"/>
      <c r="BQ29" s="410"/>
      <c r="BR29" s="410"/>
      <c r="BS29" s="410"/>
      <c r="BT29" s="410"/>
      <c r="BU29" s="411"/>
      <c r="BV29" s="409">
        <v>6</v>
      </c>
      <c r="BW29" s="410"/>
      <c r="BX29" s="410"/>
      <c r="BY29" s="410"/>
      <c r="BZ29" s="410"/>
      <c r="CA29" s="410"/>
      <c r="CB29" s="410"/>
      <c r="CC29" s="411"/>
      <c r="CD29" s="175"/>
      <c r="CE29" s="441"/>
      <c r="CF29" s="441"/>
      <c r="CG29" s="441"/>
      <c r="CH29" s="441"/>
      <c r="CI29" s="441"/>
      <c r="CJ29" s="441"/>
      <c r="CK29" s="441"/>
      <c r="CL29" s="441"/>
      <c r="CM29" s="441"/>
      <c r="CN29" s="441"/>
      <c r="CO29" s="441"/>
      <c r="CP29" s="441"/>
      <c r="CQ29" s="441"/>
      <c r="CR29" s="441"/>
      <c r="CS29" s="442"/>
      <c r="CT29" s="406"/>
      <c r="CU29" s="407"/>
      <c r="CV29" s="407"/>
      <c r="CW29" s="407"/>
      <c r="CX29" s="407"/>
      <c r="CY29" s="407"/>
      <c r="CZ29" s="407"/>
      <c r="DA29" s="408"/>
      <c r="DB29" s="406"/>
      <c r="DC29" s="407"/>
      <c r="DD29" s="407"/>
      <c r="DE29" s="407"/>
      <c r="DF29" s="407"/>
      <c r="DG29" s="407"/>
      <c r="DH29" s="407"/>
      <c r="DI29" s="408"/>
    </row>
    <row r="30" spans="1:113" ht="18.75" customHeight="1" thickBot="1" x14ac:dyDescent="0.25">
      <c r="A30" s="172"/>
      <c r="B30" s="391"/>
      <c r="C30" s="392"/>
      <c r="D30" s="393"/>
      <c r="E30" s="370"/>
      <c r="F30" s="371"/>
      <c r="G30" s="371"/>
      <c r="H30" s="371"/>
      <c r="I30" s="371"/>
      <c r="J30" s="371"/>
      <c r="K30" s="372"/>
      <c r="L30" s="373"/>
      <c r="M30" s="374"/>
      <c r="N30" s="374"/>
      <c r="O30" s="374"/>
      <c r="P30" s="375"/>
      <c r="Q30" s="373"/>
      <c r="R30" s="374"/>
      <c r="S30" s="374"/>
      <c r="T30" s="374"/>
      <c r="U30" s="374"/>
      <c r="V30" s="375"/>
      <c r="W30" s="376" t="s">
        <v>191</v>
      </c>
      <c r="X30" s="377"/>
      <c r="Y30" s="377"/>
      <c r="Z30" s="377"/>
      <c r="AA30" s="377"/>
      <c r="AB30" s="377"/>
      <c r="AC30" s="377"/>
      <c r="AD30" s="377"/>
      <c r="AE30" s="377"/>
      <c r="AF30" s="377"/>
      <c r="AG30" s="378"/>
      <c r="AH30" s="379">
        <v>99.6</v>
      </c>
      <c r="AI30" s="380"/>
      <c r="AJ30" s="380"/>
      <c r="AK30" s="380"/>
      <c r="AL30" s="380"/>
      <c r="AM30" s="380"/>
      <c r="AN30" s="380"/>
      <c r="AO30" s="380"/>
      <c r="AP30" s="380"/>
      <c r="AQ30" s="380"/>
      <c r="AR30" s="380"/>
      <c r="AS30" s="380"/>
      <c r="AT30" s="380"/>
      <c r="AU30" s="380"/>
      <c r="AV30" s="380"/>
      <c r="AW30" s="380"/>
      <c r="AX30" s="381"/>
      <c r="AY30" s="432"/>
      <c r="AZ30" s="433"/>
      <c r="BA30" s="433"/>
      <c r="BB30" s="434"/>
      <c r="BC30" s="382" t="s">
        <v>49</v>
      </c>
      <c r="BD30" s="383"/>
      <c r="BE30" s="383"/>
      <c r="BF30" s="383"/>
      <c r="BG30" s="383"/>
      <c r="BH30" s="383"/>
      <c r="BI30" s="383"/>
      <c r="BJ30" s="383"/>
      <c r="BK30" s="383"/>
      <c r="BL30" s="383"/>
      <c r="BM30" s="384"/>
      <c r="BN30" s="443">
        <v>5217597</v>
      </c>
      <c r="BO30" s="444"/>
      <c r="BP30" s="444"/>
      <c r="BQ30" s="444"/>
      <c r="BR30" s="444"/>
      <c r="BS30" s="444"/>
      <c r="BT30" s="444"/>
      <c r="BU30" s="445"/>
      <c r="BV30" s="443">
        <v>5936001</v>
      </c>
      <c r="BW30" s="444"/>
      <c r="BX30" s="444"/>
      <c r="BY30" s="444"/>
      <c r="BZ30" s="444"/>
      <c r="CA30" s="444"/>
      <c r="CB30" s="444"/>
      <c r="CC30" s="445"/>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2"/>
      <c r="B31" s="197"/>
      <c r="DI31" s="198"/>
    </row>
    <row r="32" spans="1:113" ht="13.5" customHeight="1" x14ac:dyDescent="0.2">
      <c r="A32" s="172"/>
      <c r="B32" s="199"/>
      <c r="C32" s="368" t="s">
        <v>192</v>
      </c>
      <c r="D32" s="368"/>
      <c r="E32" s="368"/>
      <c r="F32" s="368"/>
      <c r="G32" s="368"/>
      <c r="H32" s="368"/>
      <c r="I32" s="368"/>
      <c r="J32" s="368"/>
      <c r="K32" s="368"/>
      <c r="L32" s="368"/>
      <c r="M32" s="368"/>
      <c r="N32" s="368"/>
      <c r="O32" s="368"/>
      <c r="P32" s="368"/>
      <c r="Q32" s="368"/>
      <c r="R32" s="368"/>
      <c r="S32" s="368"/>
      <c r="U32" s="369" t="s">
        <v>193</v>
      </c>
      <c r="V32" s="369"/>
      <c r="W32" s="369"/>
      <c r="X32" s="369"/>
      <c r="Y32" s="369"/>
      <c r="Z32" s="369"/>
      <c r="AA32" s="369"/>
      <c r="AB32" s="369"/>
      <c r="AC32" s="369"/>
      <c r="AD32" s="369"/>
      <c r="AE32" s="369"/>
      <c r="AF32" s="369"/>
      <c r="AG32" s="369"/>
      <c r="AH32" s="369"/>
      <c r="AI32" s="369"/>
      <c r="AJ32" s="369"/>
      <c r="AK32" s="369"/>
      <c r="AM32" s="369" t="s">
        <v>194</v>
      </c>
      <c r="AN32" s="369"/>
      <c r="AO32" s="369"/>
      <c r="AP32" s="369"/>
      <c r="AQ32" s="369"/>
      <c r="AR32" s="369"/>
      <c r="AS32" s="369"/>
      <c r="AT32" s="369"/>
      <c r="AU32" s="369"/>
      <c r="AV32" s="369"/>
      <c r="AW32" s="369"/>
      <c r="AX32" s="369"/>
      <c r="AY32" s="369"/>
      <c r="AZ32" s="369"/>
      <c r="BA32" s="369"/>
      <c r="BB32" s="369"/>
      <c r="BC32" s="369"/>
      <c r="BE32" s="369" t="s">
        <v>195</v>
      </c>
      <c r="BF32" s="369"/>
      <c r="BG32" s="369"/>
      <c r="BH32" s="369"/>
      <c r="BI32" s="369"/>
      <c r="BJ32" s="369"/>
      <c r="BK32" s="369"/>
      <c r="BL32" s="369"/>
      <c r="BM32" s="369"/>
      <c r="BN32" s="369"/>
      <c r="BO32" s="369"/>
      <c r="BP32" s="369"/>
      <c r="BQ32" s="369"/>
      <c r="BR32" s="369"/>
      <c r="BS32" s="369"/>
      <c r="BT32" s="369"/>
      <c r="BU32" s="369"/>
      <c r="BW32" s="369" t="s">
        <v>196</v>
      </c>
      <c r="BX32" s="369"/>
      <c r="BY32" s="369"/>
      <c r="BZ32" s="369"/>
      <c r="CA32" s="369"/>
      <c r="CB32" s="369"/>
      <c r="CC32" s="369"/>
      <c r="CD32" s="369"/>
      <c r="CE32" s="369"/>
      <c r="CF32" s="369"/>
      <c r="CG32" s="369"/>
      <c r="CH32" s="369"/>
      <c r="CI32" s="369"/>
      <c r="CJ32" s="369"/>
      <c r="CK32" s="369"/>
      <c r="CL32" s="369"/>
      <c r="CM32" s="369"/>
      <c r="CO32" s="369" t="s">
        <v>197</v>
      </c>
      <c r="CP32" s="369"/>
      <c r="CQ32" s="369"/>
      <c r="CR32" s="369"/>
      <c r="CS32" s="369"/>
      <c r="CT32" s="369"/>
      <c r="CU32" s="369"/>
      <c r="CV32" s="369"/>
      <c r="CW32" s="369"/>
      <c r="CX32" s="369"/>
      <c r="CY32" s="369"/>
      <c r="CZ32" s="369"/>
      <c r="DA32" s="369"/>
      <c r="DB32" s="369"/>
      <c r="DC32" s="369"/>
      <c r="DD32" s="369"/>
      <c r="DE32" s="369"/>
      <c r="DI32" s="198"/>
    </row>
    <row r="33" spans="1:113" ht="13.5" customHeight="1" x14ac:dyDescent="0.2">
      <c r="A33" s="172"/>
      <c r="B33" s="199"/>
      <c r="C33" s="361" t="s">
        <v>198</v>
      </c>
      <c r="D33" s="361"/>
      <c r="E33" s="360" t="s">
        <v>199</v>
      </c>
      <c r="F33" s="360"/>
      <c r="G33" s="360"/>
      <c r="H33" s="360"/>
      <c r="I33" s="360"/>
      <c r="J33" s="360"/>
      <c r="K33" s="360"/>
      <c r="L33" s="360"/>
      <c r="M33" s="360"/>
      <c r="N33" s="360"/>
      <c r="O33" s="360"/>
      <c r="P33" s="360"/>
      <c r="Q33" s="360"/>
      <c r="R33" s="360"/>
      <c r="S33" s="360"/>
      <c r="T33" s="176"/>
      <c r="U33" s="361" t="s">
        <v>200</v>
      </c>
      <c r="V33" s="361"/>
      <c r="W33" s="360" t="s">
        <v>199</v>
      </c>
      <c r="X33" s="360"/>
      <c r="Y33" s="360"/>
      <c r="Z33" s="360"/>
      <c r="AA33" s="360"/>
      <c r="AB33" s="360"/>
      <c r="AC33" s="360"/>
      <c r="AD33" s="360"/>
      <c r="AE33" s="360"/>
      <c r="AF33" s="360"/>
      <c r="AG33" s="360"/>
      <c r="AH33" s="360"/>
      <c r="AI33" s="360"/>
      <c r="AJ33" s="360"/>
      <c r="AK33" s="360"/>
      <c r="AL33" s="176"/>
      <c r="AM33" s="361" t="s">
        <v>200</v>
      </c>
      <c r="AN33" s="361"/>
      <c r="AO33" s="360" t="s">
        <v>199</v>
      </c>
      <c r="AP33" s="360"/>
      <c r="AQ33" s="360"/>
      <c r="AR33" s="360"/>
      <c r="AS33" s="360"/>
      <c r="AT33" s="360"/>
      <c r="AU33" s="360"/>
      <c r="AV33" s="360"/>
      <c r="AW33" s="360"/>
      <c r="AX33" s="360"/>
      <c r="AY33" s="360"/>
      <c r="AZ33" s="360"/>
      <c r="BA33" s="360"/>
      <c r="BB33" s="360"/>
      <c r="BC33" s="360"/>
      <c r="BD33" s="182"/>
      <c r="BE33" s="360" t="s">
        <v>201</v>
      </c>
      <c r="BF33" s="360"/>
      <c r="BG33" s="360" t="s">
        <v>202</v>
      </c>
      <c r="BH33" s="360"/>
      <c r="BI33" s="360"/>
      <c r="BJ33" s="360"/>
      <c r="BK33" s="360"/>
      <c r="BL33" s="360"/>
      <c r="BM33" s="360"/>
      <c r="BN33" s="360"/>
      <c r="BO33" s="360"/>
      <c r="BP33" s="360"/>
      <c r="BQ33" s="360"/>
      <c r="BR33" s="360"/>
      <c r="BS33" s="360"/>
      <c r="BT33" s="360"/>
      <c r="BU33" s="360"/>
      <c r="BV33" s="182"/>
      <c r="BW33" s="361" t="s">
        <v>201</v>
      </c>
      <c r="BX33" s="361"/>
      <c r="BY33" s="360" t="s">
        <v>203</v>
      </c>
      <c r="BZ33" s="360"/>
      <c r="CA33" s="360"/>
      <c r="CB33" s="360"/>
      <c r="CC33" s="360"/>
      <c r="CD33" s="360"/>
      <c r="CE33" s="360"/>
      <c r="CF33" s="360"/>
      <c r="CG33" s="360"/>
      <c r="CH33" s="360"/>
      <c r="CI33" s="360"/>
      <c r="CJ33" s="360"/>
      <c r="CK33" s="360"/>
      <c r="CL33" s="360"/>
      <c r="CM33" s="360"/>
      <c r="CN33" s="176"/>
      <c r="CO33" s="361" t="s">
        <v>200</v>
      </c>
      <c r="CP33" s="361"/>
      <c r="CQ33" s="360" t="s">
        <v>204</v>
      </c>
      <c r="CR33" s="360"/>
      <c r="CS33" s="360"/>
      <c r="CT33" s="360"/>
      <c r="CU33" s="360"/>
      <c r="CV33" s="360"/>
      <c r="CW33" s="360"/>
      <c r="CX33" s="360"/>
      <c r="CY33" s="360"/>
      <c r="CZ33" s="360"/>
      <c r="DA33" s="360"/>
      <c r="DB33" s="360"/>
      <c r="DC33" s="360"/>
      <c r="DD33" s="360"/>
      <c r="DE33" s="360"/>
      <c r="DF33" s="176"/>
      <c r="DG33" s="359" t="s">
        <v>205</v>
      </c>
      <c r="DH33" s="359"/>
      <c r="DI33" s="177"/>
    </row>
    <row r="34" spans="1:113" ht="32.25" customHeight="1" x14ac:dyDescent="0.2">
      <c r="A34" s="172"/>
      <c r="B34" s="199"/>
      <c r="C34" s="357">
        <f>IF(E34="","",1)</f>
        <v>1</v>
      </c>
      <c r="D34" s="357"/>
      <c r="E34" s="358" t="str">
        <f>IF('各会計、関係団体の財政状況及び健全化判断比率'!B7="","",'各会計、関係団体の財政状況及び健全化判断比率'!B7)</f>
        <v>一般会計</v>
      </c>
      <c r="F34" s="358"/>
      <c r="G34" s="358"/>
      <c r="H34" s="358"/>
      <c r="I34" s="358"/>
      <c r="J34" s="358"/>
      <c r="K34" s="358"/>
      <c r="L34" s="358"/>
      <c r="M34" s="358"/>
      <c r="N34" s="358"/>
      <c r="O34" s="358"/>
      <c r="P34" s="358"/>
      <c r="Q34" s="358"/>
      <c r="R34" s="358"/>
      <c r="S34" s="358"/>
      <c r="T34" s="172"/>
      <c r="U34" s="357">
        <f>IF(W34="","",MAX(C34:D43)+1)</f>
        <v>2</v>
      </c>
      <c r="V34" s="357"/>
      <c r="W34" s="358" t="str">
        <f>IF('各会計、関係団体の財政状況及び健全化判断比率'!B28="","",'各会計、関係団体の財政状況及び健全化判断比率'!B28)</f>
        <v>国民健康保険事業特別会計</v>
      </c>
      <c r="X34" s="358"/>
      <c r="Y34" s="358"/>
      <c r="Z34" s="358"/>
      <c r="AA34" s="358"/>
      <c r="AB34" s="358"/>
      <c r="AC34" s="358"/>
      <c r="AD34" s="358"/>
      <c r="AE34" s="358"/>
      <c r="AF34" s="358"/>
      <c r="AG34" s="358"/>
      <c r="AH34" s="358"/>
      <c r="AI34" s="358"/>
      <c r="AJ34" s="358"/>
      <c r="AK34" s="358"/>
      <c r="AL34" s="172"/>
      <c r="AM34" s="357">
        <f>IF(AO34="","",MAX(C34:D43,U34:V43)+1)</f>
        <v>5</v>
      </c>
      <c r="AN34" s="357"/>
      <c r="AO34" s="358" t="str">
        <f>IF('各会計、関係団体の財政状況及び健全化判断比率'!B31="","",'各会計、関係団体の財政状況及び健全化判断比率'!B31)</f>
        <v>水道事業会計</v>
      </c>
      <c r="AP34" s="358"/>
      <c r="AQ34" s="358"/>
      <c r="AR34" s="358"/>
      <c r="AS34" s="358"/>
      <c r="AT34" s="358"/>
      <c r="AU34" s="358"/>
      <c r="AV34" s="358"/>
      <c r="AW34" s="358"/>
      <c r="AX34" s="358"/>
      <c r="AY34" s="358"/>
      <c r="AZ34" s="358"/>
      <c r="BA34" s="358"/>
      <c r="BB34" s="358"/>
      <c r="BC34" s="358"/>
      <c r="BD34" s="172"/>
      <c r="BE34" s="357" t="str">
        <f>IF(BG34="","",MAX(C34:D43,U34:V43,AM34:AN43)+1)</f>
        <v/>
      </c>
      <c r="BF34" s="357"/>
      <c r="BG34" s="358"/>
      <c r="BH34" s="358"/>
      <c r="BI34" s="358"/>
      <c r="BJ34" s="358"/>
      <c r="BK34" s="358"/>
      <c r="BL34" s="358"/>
      <c r="BM34" s="358"/>
      <c r="BN34" s="358"/>
      <c r="BO34" s="358"/>
      <c r="BP34" s="358"/>
      <c r="BQ34" s="358"/>
      <c r="BR34" s="358"/>
      <c r="BS34" s="358"/>
      <c r="BT34" s="358"/>
      <c r="BU34" s="358"/>
      <c r="BV34" s="172"/>
      <c r="BW34" s="357">
        <f>IF(BY34="","",MAX(C34:D43,U34:V43,AM34:AN43,BE34:BF43)+1)</f>
        <v>7</v>
      </c>
      <c r="BX34" s="357"/>
      <c r="BY34" s="358" t="str">
        <f>IF('各会計、関係団体の財政状況及び健全化判断比率'!B68="","",'各会計、関係団体の財政状況及び健全化判断比率'!B68)</f>
        <v>城南衛生管理組合</v>
      </c>
      <c r="BZ34" s="358"/>
      <c r="CA34" s="358"/>
      <c r="CB34" s="358"/>
      <c r="CC34" s="358"/>
      <c r="CD34" s="358"/>
      <c r="CE34" s="358"/>
      <c r="CF34" s="358"/>
      <c r="CG34" s="358"/>
      <c r="CH34" s="358"/>
      <c r="CI34" s="358"/>
      <c r="CJ34" s="358"/>
      <c r="CK34" s="358"/>
      <c r="CL34" s="358"/>
      <c r="CM34" s="358"/>
      <c r="CN34" s="172"/>
      <c r="CO34" s="357">
        <f>IF(CQ34="","",MAX(C34:D43,U34:V43,AM34:AN43,BE34:BF43,BW34:BX43)+1)</f>
        <v>13</v>
      </c>
      <c r="CP34" s="357"/>
      <c r="CQ34" s="358" t="str">
        <f>IF('各会計、関係団体の財政状況及び健全化判断比率'!BS7="","",'各会計、関係団体の財政状況及び健全化判断比率'!BS7)</f>
        <v>城陽市民余暇活動センター</v>
      </c>
      <c r="CR34" s="358"/>
      <c r="CS34" s="358"/>
      <c r="CT34" s="358"/>
      <c r="CU34" s="358"/>
      <c r="CV34" s="358"/>
      <c r="CW34" s="358"/>
      <c r="CX34" s="358"/>
      <c r="CY34" s="358"/>
      <c r="CZ34" s="358"/>
      <c r="DA34" s="358"/>
      <c r="DB34" s="358"/>
      <c r="DC34" s="358"/>
      <c r="DD34" s="358"/>
      <c r="DE34" s="358"/>
      <c r="DG34" s="355" t="str">
        <f>IF('各会計、関係団体の財政状況及び健全化判断比率'!BR7="","",'各会計、関係団体の財政状況及び健全化判断比率'!BR7)</f>
        <v/>
      </c>
      <c r="DH34" s="355"/>
      <c r="DI34" s="177"/>
    </row>
    <row r="35" spans="1:113" ht="32.25" customHeight="1" x14ac:dyDescent="0.2">
      <c r="A35" s="172"/>
      <c r="B35" s="199"/>
      <c r="C35" s="357" t="str">
        <f>IF(E35="","",C34+1)</f>
        <v/>
      </c>
      <c r="D35" s="357"/>
      <c r="E35" s="358" t="str">
        <f>IF('各会計、関係団体の財政状況及び健全化判断比率'!B8="","",'各会計、関係団体の財政状況及び健全化判断比率'!B8)</f>
        <v/>
      </c>
      <c r="F35" s="358"/>
      <c r="G35" s="358"/>
      <c r="H35" s="358"/>
      <c r="I35" s="358"/>
      <c r="J35" s="358"/>
      <c r="K35" s="358"/>
      <c r="L35" s="358"/>
      <c r="M35" s="358"/>
      <c r="N35" s="358"/>
      <c r="O35" s="358"/>
      <c r="P35" s="358"/>
      <c r="Q35" s="358"/>
      <c r="R35" s="358"/>
      <c r="S35" s="358"/>
      <c r="T35" s="172"/>
      <c r="U35" s="357">
        <f>IF(W35="","",U34+1)</f>
        <v>3</v>
      </c>
      <c r="V35" s="357"/>
      <c r="W35" s="358" t="str">
        <f>IF('各会計、関係団体の財政状況及び健全化判断比率'!B29="","",'各会計、関係団体の財政状況及び健全化判断比率'!B29)</f>
        <v>介護保険事業特別会計</v>
      </c>
      <c r="X35" s="358"/>
      <c r="Y35" s="358"/>
      <c r="Z35" s="358"/>
      <c r="AA35" s="358"/>
      <c r="AB35" s="358"/>
      <c r="AC35" s="358"/>
      <c r="AD35" s="358"/>
      <c r="AE35" s="358"/>
      <c r="AF35" s="358"/>
      <c r="AG35" s="358"/>
      <c r="AH35" s="358"/>
      <c r="AI35" s="358"/>
      <c r="AJ35" s="358"/>
      <c r="AK35" s="358"/>
      <c r="AL35" s="172"/>
      <c r="AM35" s="357">
        <f t="shared" ref="AM35:AM43" si="0">IF(AO35="","",AM34+1)</f>
        <v>6</v>
      </c>
      <c r="AN35" s="357"/>
      <c r="AO35" s="358" t="str">
        <f>IF('各会計、関係団体の財政状況及び健全化判断比率'!B32="","",'各会計、関係団体の財政状況及び健全化判断比率'!B32)</f>
        <v>公共下水道事業会計</v>
      </c>
      <c r="AP35" s="358"/>
      <c r="AQ35" s="358"/>
      <c r="AR35" s="358"/>
      <c r="AS35" s="358"/>
      <c r="AT35" s="358"/>
      <c r="AU35" s="358"/>
      <c r="AV35" s="358"/>
      <c r="AW35" s="358"/>
      <c r="AX35" s="358"/>
      <c r="AY35" s="358"/>
      <c r="AZ35" s="358"/>
      <c r="BA35" s="358"/>
      <c r="BB35" s="358"/>
      <c r="BC35" s="358"/>
      <c r="BD35" s="172"/>
      <c r="BE35" s="357" t="str">
        <f t="shared" ref="BE35:BE43" si="1">IF(BG35="","",BE34+1)</f>
        <v/>
      </c>
      <c r="BF35" s="357"/>
      <c r="BG35" s="358"/>
      <c r="BH35" s="358"/>
      <c r="BI35" s="358"/>
      <c r="BJ35" s="358"/>
      <c r="BK35" s="358"/>
      <c r="BL35" s="358"/>
      <c r="BM35" s="358"/>
      <c r="BN35" s="358"/>
      <c r="BO35" s="358"/>
      <c r="BP35" s="358"/>
      <c r="BQ35" s="358"/>
      <c r="BR35" s="358"/>
      <c r="BS35" s="358"/>
      <c r="BT35" s="358"/>
      <c r="BU35" s="358"/>
      <c r="BV35" s="172"/>
      <c r="BW35" s="357">
        <f t="shared" ref="BW35:BW43" si="2">IF(BY35="","",BW34+1)</f>
        <v>8</v>
      </c>
      <c r="BX35" s="357"/>
      <c r="BY35" s="358" t="str">
        <f>IF('各会計、関係団体の財政状況及び健全化判断比率'!B69="","",'各会計、関係団体の財政状況及び健全化判断比率'!B69)</f>
        <v>京都府後期高齢者医療広域連合（一般会計）</v>
      </c>
      <c r="BZ35" s="358"/>
      <c r="CA35" s="358"/>
      <c r="CB35" s="358"/>
      <c r="CC35" s="358"/>
      <c r="CD35" s="358"/>
      <c r="CE35" s="358"/>
      <c r="CF35" s="358"/>
      <c r="CG35" s="358"/>
      <c r="CH35" s="358"/>
      <c r="CI35" s="358"/>
      <c r="CJ35" s="358"/>
      <c r="CK35" s="358"/>
      <c r="CL35" s="358"/>
      <c r="CM35" s="358"/>
      <c r="CN35" s="172"/>
      <c r="CO35" s="357">
        <f t="shared" ref="CO35:CO43" si="3">IF(CQ35="","",CO34+1)</f>
        <v>14</v>
      </c>
      <c r="CP35" s="357"/>
      <c r="CQ35" s="358" t="str">
        <f>IF('各会計、関係団体の財政状況及び健全化判断比率'!BS8="","",'各会計、関係団体の財政状況及び健全化判断比率'!BS8)</f>
        <v>サンガタウン城陽</v>
      </c>
      <c r="CR35" s="358"/>
      <c r="CS35" s="358"/>
      <c r="CT35" s="358"/>
      <c r="CU35" s="358"/>
      <c r="CV35" s="358"/>
      <c r="CW35" s="358"/>
      <c r="CX35" s="358"/>
      <c r="CY35" s="358"/>
      <c r="CZ35" s="358"/>
      <c r="DA35" s="358"/>
      <c r="DB35" s="358"/>
      <c r="DC35" s="358"/>
      <c r="DD35" s="358"/>
      <c r="DE35" s="358"/>
      <c r="DG35" s="355" t="str">
        <f>IF('各会計、関係団体の財政状況及び健全化判断比率'!BR8="","",'各会計、関係団体の財政状況及び健全化判断比率'!BR8)</f>
        <v/>
      </c>
      <c r="DH35" s="355"/>
      <c r="DI35" s="177"/>
    </row>
    <row r="36" spans="1:113" ht="32.25" customHeight="1" x14ac:dyDescent="0.2">
      <c r="A36" s="172"/>
      <c r="B36" s="199"/>
      <c r="C36" s="357" t="str">
        <f>IF(E36="","",C35+1)</f>
        <v/>
      </c>
      <c r="D36" s="357"/>
      <c r="E36" s="358" t="str">
        <f>IF('各会計、関係団体の財政状況及び健全化判断比率'!B9="","",'各会計、関係団体の財政状況及び健全化判断比率'!B9)</f>
        <v/>
      </c>
      <c r="F36" s="358"/>
      <c r="G36" s="358"/>
      <c r="H36" s="358"/>
      <c r="I36" s="358"/>
      <c r="J36" s="358"/>
      <c r="K36" s="358"/>
      <c r="L36" s="358"/>
      <c r="M36" s="358"/>
      <c r="N36" s="358"/>
      <c r="O36" s="358"/>
      <c r="P36" s="358"/>
      <c r="Q36" s="358"/>
      <c r="R36" s="358"/>
      <c r="S36" s="358"/>
      <c r="T36" s="172"/>
      <c r="U36" s="357">
        <f t="shared" ref="U36:U43" si="4">IF(W36="","",U35+1)</f>
        <v>4</v>
      </c>
      <c r="V36" s="357"/>
      <c r="W36" s="358" t="str">
        <f>IF('各会計、関係団体の財政状況及び健全化判断比率'!B30="","",'各会計、関係団体の財政状況及び健全化判断比率'!B30)</f>
        <v>後期高齢者医療特別会計</v>
      </c>
      <c r="X36" s="358"/>
      <c r="Y36" s="358"/>
      <c r="Z36" s="358"/>
      <c r="AA36" s="358"/>
      <c r="AB36" s="358"/>
      <c r="AC36" s="358"/>
      <c r="AD36" s="358"/>
      <c r="AE36" s="358"/>
      <c r="AF36" s="358"/>
      <c r="AG36" s="358"/>
      <c r="AH36" s="358"/>
      <c r="AI36" s="358"/>
      <c r="AJ36" s="358"/>
      <c r="AK36" s="358"/>
      <c r="AL36" s="172"/>
      <c r="AM36" s="357" t="str">
        <f t="shared" si="0"/>
        <v/>
      </c>
      <c r="AN36" s="357"/>
      <c r="AO36" s="358"/>
      <c r="AP36" s="358"/>
      <c r="AQ36" s="358"/>
      <c r="AR36" s="358"/>
      <c r="AS36" s="358"/>
      <c r="AT36" s="358"/>
      <c r="AU36" s="358"/>
      <c r="AV36" s="358"/>
      <c r="AW36" s="358"/>
      <c r="AX36" s="358"/>
      <c r="AY36" s="358"/>
      <c r="AZ36" s="358"/>
      <c r="BA36" s="358"/>
      <c r="BB36" s="358"/>
      <c r="BC36" s="358"/>
      <c r="BD36" s="172"/>
      <c r="BE36" s="357" t="str">
        <f t="shared" si="1"/>
        <v/>
      </c>
      <c r="BF36" s="357"/>
      <c r="BG36" s="358"/>
      <c r="BH36" s="358"/>
      <c r="BI36" s="358"/>
      <c r="BJ36" s="358"/>
      <c r="BK36" s="358"/>
      <c r="BL36" s="358"/>
      <c r="BM36" s="358"/>
      <c r="BN36" s="358"/>
      <c r="BO36" s="358"/>
      <c r="BP36" s="358"/>
      <c r="BQ36" s="358"/>
      <c r="BR36" s="358"/>
      <c r="BS36" s="358"/>
      <c r="BT36" s="358"/>
      <c r="BU36" s="358"/>
      <c r="BV36" s="172"/>
      <c r="BW36" s="357">
        <f t="shared" si="2"/>
        <v>9</v>
      </c>
      <c r="BX36" s="357"/>
      <c r="BY36" s="358" t="str">
        <f>IF('各会計、関係団体の財政状況及び健全化判断比率'!B70="","",'各会計、関係団体の財政状況及び健全化判断比率'!B70)</f>
        <v>京都府後期高齢者医療広域連合（特別会計）</v>
      </c>
      <c r="BZ36" s="358"/>
      <c r="CA36" s="358"/>
      <c r="CB36" s="358"/>
      <c r="CC36" s="358"/>
      <c r="CD36" s="358"/>
      <c r="CE36" s="358"/>
      <c r="CF36" s="358"/>
      <c r="CG36" s="358"/>
      <c r="CH36" s="358"/>
      <c r="CI36" s="358"/>
      <c r="CJ36" s="358"/>
      <c r="CK36" s="358"/>
      <c r="CL36" s="358"/>
      <c r="CM36" s="358"/>
      <c r="CN36" s="172"/>
      <c r="CO36" s="357">
        <f t="shared" si="3"/>
        <v>15</v>
      </c>
      <c r="CP36" s="357"/>
      <c r="CQ36" s="358" t="str">
        <f>IF('各会計、関係団体の財政状況及び健全化判断比率'!BS9="","",'各会計、関係団体の財政状況及び健全化判断比率'!BS9)</f>
        <v>城南土地開発公社</v>
      </c>
      <c r="CR36" s="358"/>
      <c r="CS36" s="358"/>
      <c r="CT36" s="358"/>
      <c r="CU36" s="358"/>
      <c r="CV36" s="358"/>
      <c r="CW36" s="358"/>
      <c r="CX36" s="358"/>
      <c r="CY36" s="358"/>
      <c r="CZ36" s="358"/>
      <c r="DA36" s="358"/>
      <c r="DB36" s="358"/>
      <c r="DC36" s="358"/>
      <c r="DD36" s="358"/>
      <c r="DE36" s="358"/>
      <c r="DG36" s="355" t="str">
        <f>IF('各会計、関係団体の財政状況及び健全化判断比率'!BR9="","",'各会計、関係団体の財政状況及び健全化判断比率'!BR9)</f>
        <v>〇</v>
      </c>
      <c r="DH36" s="355"/>
      <c r="DI36" s="177"/>
    </row>
    <row r="37" spans="1:113" ht="32.25" customHeight="1" x14ac:dyDescent="0.2">
      <c r="A37" s="172"/>
      <c r="B37" s="199"/>
      <c r="C37" s="357" t="str">
        <f>IF(E37="","",C36+1)</f>
        <v/>
      </c>
      <c r="D37" s="357"/>
      <c r="E37" s="358" t="str">
        <f>IF('各会計、関係団体の財政状況及び健全化判断比率'!B10="","",'各会計、関係団体の財政状況及び健全化判断比率'!B10)</f>
        <v/>
      </c>
      <c r="F37" s="358"/>
      <c r="G37" s="358"/>
      <c r="H37" s="358"/>
      <c r="I37" s="358"/>
      <c r="J37" s="358"/>
      <c r="K37" s="358"/>
      <c r="L37" s="358"/>
      <c r="M37" s="358"/>
      <c r="N37" s="358"/>
      <c r="O37" s="358"/>
      <c r="P37" s="358"/>
      <c r="Q37" s="358"/>
      <c r="R37" s="358"/>
      <c r="S37" s="358"/>
      <c r="T37" s="172"/>
      <c r="U37" s="357" t="str">
        <f t="shared" si="4"/>
        <v/>
      </c>
      <c r="V37" s="357"/>
      <c r="W37" s="358"/>
      <c r="X37" s="358"/>
      <c r="Y37" s="358"/>
      <c r="Z37" s="358"/>
      <c r="AA37" s="358"/>
      <c r="AB37" s="358"/>
      <c r="AC37" s="358"/>
      <c r="AD37" s="358"/>
      <c r="AE37" s="358"/>
      <c r="AF37" s="358"/>
      <c r="AG37" s="358"/>
      <c r="AH37" s="358"/>
      <c r="AI37" s="358"/>
      <c r="AJ37" s="358"/>
      <c r="AK37" s="358"/>
      <c r="AL37" s="172"/>
      <c r="AM37" s="357" t="str">
        <f t="shared" si="0"/>
        <v/>
      </c>
      <c r="AN37" s="357"/>
      <c r="AO37" s="358"/>
      <c r="AP37" s="358"/>
      <c r="AQ37" s="358"/>
      <c r="AR37" s="358"/>
      <c r="AS37" s="358"/>
      <c r="AT37" s="358"/>
      <c r="AU37" s="358"/>
      <c r="AV37" s="358"/>
      <c r="AW37" s="358"/>
      <c r="AX37" s="358"/>
      <c r="AY37" s="358"/>
      <c r="AZ37" s="358"/>
      <c r="BA37" s="358"/>
      <c r="BB37" s="358"/>
      <c r="BC37" s="358"/>
      <c r="BD37" s="172"/>
      <c r="BE37" s="357" t="str">
        <f t="shared" si="1"/>
        <v/>
      </c>
      <c r="BF37" s="357"/>
      <c r="BG37" s="358"/>
      <c r="BH37" s="358"/>
      <c r="BI37" s="358"/>
      <c r="BJ37" s="358"/>
      <c r="BK37" s="358"/>
      <c r="BL37" s="358"/>
      <c r="BM37" s="358"/>
      <c r="BN37" s="358"/>
      <c r="BO37" s="358"/>
      <c r="BP37" s="358"/>
      <c r="BQ37" s="358"/>
      <c r="BR37" s="358"/>
      <c r="BS37" s="358"/>
      <c r="BT37" s="358"/>
      <c r="BU37" s="358"/>
      <c r="BV37" s="172"/>
      <c r="BW37" s="357">
        <f t="shared" si="2"/>
        <v>10</v>
      </c>
      <c r="BX37" s="357"/>
      <c r="BY37" s="358" t="str">
        <f>IF('各会計、関係団体の財政状況及び健全化判断比率'!B71="","",'各会計、関係団体の財政状況及び健全化判断比率'!B71)</f>
        <v>淀川・木津川水防事務組合（一般会計）</v>
      </c>
      <c r="BZ37" s="358"/>
      <c r="CA37" s="358"/>
      <c r="CB37" s="358"/>
      <c r="CC37" s="358"/>
      <c r="CD37" s="358"/>
      <c r="CE37" s="358"/>
      <c r="CF37" s="358"/>
      <c r="CG37" s="358"/>
      <c r="CH37" s="358"/>
      <c r="CI37" s="358"/>
      <c r="CJ37" s="358"/>
      <c r="CK37" s="358"/>
      <c r="CL37" s="358"/>
      <c r="CM37" s="358"/>
      <c r="CN37" s="172"/>
      <c r="CO37" s="357">
        <f t="shared" si="3"/>
        <v>16</v>
      </c>
      <c r="CP37" s="357"/>
      <c r="CQ37" s="358" t="str">
        <f>IF('各会計、関係団体の財政状況及び健全化判断比率'!BS10="","",'各会計、関係団体の財政状況及び健全化判断比率'!BS10)</f>
        <v>城陽山砂利採取地整備公社</v>
      </c>
      <c r="CR37" s="358"/>
      <c r="CS37" s="358"/>
      <c r="CT37" s="358"/>
      <c r="CU37" s="358"/>
      <c r="CV37" s="358"/>
      <c r="CW37" s="358"/>
      <c r="CX37" s="358"/>
      <c r="CY37" s="358"/>
      <c r="CZ37" s="358"/>
      <c r="DA37" s="358"/>
      <c r="DB37" s="358"/>
      <c r="DC37" s="358"/>
      <c r="DD37" s="358"/>
      <c r="DE37" s="358"/>
      <c r="DG37" s="355" t="str">
        <f>IF('各会計、関係団体の財政状況及び健全化判断比率'!BR10="","",'各会計、関係団体の財政状況及び健全化判断比率'!BR10)</f>
        <v/>
      </c>
      <c r="DH37" s="355"/>
      <c r="DI37" s="177"/>
    </row>
    <row r="38" spans="1:113" ht="32.25" customHeight="1" x14ac:dyDescent="0.2">
      <c r="A38" s="172"/>
      <c r="B38" s="199"/>
      <c r="C38" s="357" t="str">
        <f t="shared" ref="C38:C43" si="5">IF(E38="","",C37+1)</f>
        <v/>
      </c>
      <c r="D38" s="357"/>
      <c r="E38" s="358" t="str">
        <f>IF('各会計、関係団体の財政状況及び健全化判断比率'!B11="","",'各会計、関係団体の財政状況及び健全化判断比率'!B11)</f>
        <v/>
      </c>
      <c r="F38" s="358"/>
      <c r="G38" s="358"/>
      <c r="H38" s="358"/>
      <c r="I38" s="358"/>
      <c r="J38" s="358"/>
      <c r="K38" s="358"/>
      <c r="L38" s="358"/>
      <c r="M38" s="358"/>
      <c r="N38" s="358"/>
      <c r="O38" s="358"/>
      <c r="P38" s="358"/>
      <c r="Q38" s="358"/>
      <c r="R38" s="358"/>
      <c r="S38" s="358"/>
      <c r="T38" s="172"/>
      <c r="U38" s="357" t="str">
        <f t="shared" si="4"/>
        <v/>
      </c>
      <c r="V38" s="357"/>
      <c r="W38" s="358"/>
      <c r="X38" s="358"/>
      <c r="Y38" s="358"/>
      <c r="Z38" s="358"/>
      <c r="AA38" s="358"/>
      <c r="AB38" s="358"/>
      <c r="AC38" s="358"/>
      <c r="AD38" s="358"/>
      <c r="AE38" s="358"/>
      <c r="AF38" s="358"/>
      <c r="AG38" s="358"/>
      <c r="AH38" s="358"/>
      <c r="AI38" s="358"/>
      <c r="AJ38" s="358"/>
      <c r="AK38" s="358"/>
      <c r="AL38" s="172"/>
      <c r="AM38" s="357" t="str">
        <f t="shared" si="0"/>
        <v/>
      </c>
      <c r="AN38" s="357"/>
      <c r="AO38" s="358"/>
      <c r="AP38" s="358"/>
      <c r="AQ38" s="358"/>
      <c r="AR38" s="358"/>
      <c r="AS38" s="358"/>
      <c r="AT38" s="358"/>
      <c r="AU38" s="358"/>
      <c r="AV38" s="358"/>
      <c r="AW38" s="358"/>
      <c r="AX38" s="358"/>
      <c r="AY38" s="358"/>
      <c r="AZ38" s="358"/>
      <c r="BA38" s="358"/>
      <c r="BB38" s="358"/>
      <c r="BC38" s="358"/>
      <c r="BD38" s="172"/>
      <c r="BE38" s="357" t="str">
        <f t="shared" si="1"/>
        <v/>
      </c>
      <c r="BF38" s="357"/>
      <c r="BG38" s="358"/>
      <c r="BH38" s="358"/>
      <c r="BI38" s="358"/>
      <c r="BJ38" s="358"/>
      <c r="BK38" s="358"/>
      <c r="BL38" s="358"/>
      <c r="BM38" s="358"/>
      <c r="BN38" s="358"/>
      <c r="BO38" s="358"/>
      <c r="BP38" s="358"/>
      <c r="BQ38" s="358"/>
      <c r="BR38" s="358"/>
      <c r="BS38" s="358"/>
      <c r="BT38" s="358"/>
      <c r="BU38" s="358"/>
      <c r="BV38" s="172"/>
      <c r="BW38" s="357">
        <f t="shared" si="2"/>
        <v>11</v>
      </c>
      <c r="BX38" s="357"/>
      <c r="BY38" s="358" t="str">
        <f>IF('各会計、関係団体の財政状況及び健全化判断比率'!B72="","",'各会計、関係団体の財政状況及び健全化判断比率'!B72)</f>
        <v>京都府自治会館管理組合（一般会計）</v>
      </c>
      <c r="BZ38" s="358"/>
      <c r="CA38" s="358"/>
      <c r="CB38" s="358"/>
      <c r="CC38" s="358"/>
      <c r="CD38" s="358"/>
      <c r="CE38" s="358"/>
      <c r="CF38" s="358"/>
      <c r="CG38" s="358"/>
      <c r="CH38" s="358"/>
      <c r="CI38" s="358"/>
      <c r="CJ38" s="358"/>
      <c r="CK38" s="358"/>
      <c r="CL38" s="358"/>
      <c r="CM38" s="358"/>
      <c r="CN38" s="172"/>
      <c r="CO38" s="357" t="str">
        <f t="shared" si="3"/>
        <v/>
      </c>
      <c r="CP38" s="357"/>
      <c r="CQ38" s="358" t="str">
        <f>IF('各会計、関係団体の財政状況及び健全化判断比率'!BS11="","",'各会計、関係団体の財政状況及び健全化判断比率'!BS11)</f>
        <v/>
      </c>
      <c r="CR38" s="358"/>
      <c r="CS38" s="358"/>
      <c r="CT38" s="358"/>
      <c r="CU38" s="358"/>
      <c r="CV38" s="358"/>
      <c r="CW38" s="358"/>
      <c r="CX38" s="358"/>
      <c r="CY38" s="358"/>
      <c r="CZ38" s="358"/>
      <c r="DA38" s="358"/>
      <c r="DB38" s="358"/>
      <c r="DC38" s="358"/>
      <c r="DD38" s="358"/>
      <c r="DE38" s="358"/>
      <c r="DG38" s="355" t="str">
        <f>IF('各会計、関係団体の財政状況及び健全化判断比率'!BR11="","",'各会計、関係団体の財政状況及び健全化判断比率'!BR11)</f>
        <v/>
      </c>
      <c r="DH38" s="355"/>
      <c r="DI38" s="177"/>
    </row>
    <row r="39" spans="1:113" ht="32.25" customHeight="1" x14ac:dyDescent="0.2">
      <c r="A39" s="172"/>
      <c r="B39" s="199"/>
      <c r="C39" s="357" t="str">
        <f t="shared" si="5"/>
        <v/>
      </c>
      <c r="D39" s="357"/>
      <c r="E39" s="358" t="str">
        <f>IF('各会計、関係団体の財政状況及び健全化判断比率'!B12="","",'各会計、関係団体の財政状況及び健全化判断比率'!B12)</f>
        <v/>
      </c>
      <c r="F39" s="358"/>
      <c r="G39" s="358"/>
      <c r="H39" s="358"/>
      <c r="I39" s="358"/>
      <c r="J39" s="358"/>
      <c r="K39" s="358"/>
      <c r="L39" s="358"/>
      <c r="M39" s="358"/>
      <c r="N39" s="358"/>
      <c r="O39" s="358"/>
      <c r="P39" s="358"/>
      <c r="Q39" s="358"/>
      <c r="R39" s="358"/>
      <c r="S39" s="358"/>
      <c r="T39" s="172"/>
      <c r="U39" s="357" t="str">
        <f t="shared" si="4"/>
        <v/>
      </c>
      <c r="V39" s="357"/>
      <c r="W39" s="358"/>
      <c r="X39" s="358"/>
      <c r="Y39" s="358"/>
      <c r="Z39" s="358"/>
      <c r="AA39" s="358"/>
      <c r="AB39" s="358"/>
      <c r="AC39" s="358"/>
      <c r="AD39" s="358"/>
      <c r="AE39" s="358"/>
      <c r="AF39" s="358"/>
      <c r="AG39" s="358"/>
      <c r="AH39" s="358"/>
      <c r="AI39" s="358"/>
      <c r="AJ39" s="358"/>
      <c r="AK39" s="358"/>
      <c r="AL39" s="172"/>
      <c r="AM39" s="357" t="str">
        <f t="shared" si="0"/>
        <v/>
      </c>
      <c r="AN39" s="357"/>
      <c r="AO39" s="358"/>
      <c r="AP39" s="358"/>
      <c r="AQ39" s="358"/>
      <c r="AR39" s="358"/>
      <c r="AS39" s="358"/>
      <c r="AT39" s="358"/>
      <c r="AU39" s="358"/>
      <c r="AV39" s="358"/>
      <c r="AW39" s="358"/>
      <c r="AX39" s="358"/>
      <c r="AY39" s="358"/>
      <c r="AZ39" s="358"/>
      <c r="BA39" s="358"/>
      <c r="BB39" s="358"/>
      <c r="BC39" s="358"/>
      <c r="BD39" s="172"/>
      <c r="BE39" s="357" t="str">
        <f t="shared" si="1"/>
        <v/>
      </c>
      <c r="BF39" s="357"/>
      <c r="BG39" s="358"/>
      <c r="BH39" s="358"/>
      <c r="BI39" s="358"/>
      <c r="BJ39" s="358"/>
      <c r="BK39" s="358"/>
      <c r="BL39" s="358"/>
      <c r="BM39" s="358"/>
      <c r="BN39" s="358"/>
      <c r="BO39" s="358"/>
      <c r="BP39" s="358"/>
      <c r="BQ39" s="358"/>
      <c r="BR39" s="358"/>
      <c r="BS39" s="358"/>
      <c r="BT39" s="358"/>
      <c r="BU39" s="358"/>
      <c r="BV39" s="172"/>
      <c r="BW39" s="357">
        <f t="shared" si="2"/>
        <v>12</v>
      </c>
      <c r="BX39" s="357"/>
      <c r="BY39" s="358" t="str">
        <f>IF('各会計、関係団体の財政状況及び健全化判断比率'!B73="","",'各会計、関係団体の財政状況及び健全化判断比率'!B73)</f>
        <v>京都地方税機構（一般会計）</v>
      </c>
      <c r="BZ39" s="358"/>
      <c r="CA39" s="358"/>
      <c r="CB39" s="358"/>
      <c r="CC39" s="358"/>
      <c r="CD39" s="358"/>
      <c r="CE39" s="358"/>
      <c r="CF39" s="358"/>
      <c r="CG39" s="358"/>
      <c r="CH39" s="358"/>
      <c r="CI39" s="358"/>
      <c r="CJ39" s="358"/>
      <c r="CK39" s="358"/>
      <c r="CL39" s="358"/>
      <c r="CM39" s="358"/>
      <c r="CN39" s="172"/>
      <c r="CO39" s="357" t="str">
        <f t="shared" si="3"/>
        <v/>
      </c>
      <c r="CP39" s="357"/>
      <c r="CQ39" s="358" t="str">
        <f>IF('各会計、関係団体の財政状況及び健全化判断比率'!BS12="","",'各会計、関係団体の財政状況及び健全化判断比率'!BS12)</f>
        <v/>
      </c>
      <c r="CR39" s="358"/>
      <c r="CS39" s="358"/>
      <c r="CT39" s="358"/>
      <c r="CU39" s="358"/>
      <c r="CV39" s="358"/>
      <c r="CW39" s="358"/>
      <c r="CX39" s="358"/>
      <c r="CY39" s="358"/>
      <c r="CZ39" s="358"/>
      <c r="DA39" s="358"/>
      <c r="DB39" s="358"/>
      <c r="DC39" s="358"/>
      <c r="DD39" s="358"/>
      <c r="DE39" s="358"/>
      <c r="DG39" s="355" t="str">
        <f>IF('各会計、関係団体の財政状況及び健全化判断比率'!BR12="","",'各会計、関係団体の財政状況及び健全化判断比率'!BR12)</f>
        <v/>
      </c>
      <c r="DH39" s="355"/>
      <c r="DI39" s="177"/>
    </row>
    <row r="40" spans="1:113" ht="32.25" customHeight="1" x14ac:dyDescent="0.2">
      <c r="A40" s="172"/>
      <c r="B40" s="199"/>
      <c r="C40" s="357" t="str">
        <f t="shared" si="5"/>
        <v/>
      </c>
      <c r="D40" s="357"/>
      <c r="E40" s="358" t="str">
        <f>IF('各会計、関係団体の財政状況及び健全化判断比率'!B13="","",'各会計、関係団体の財政状況及び健全化判断比率'!B13)</f>
        <v/>
      </c>
      <c r="F40" s="358"/>
      <c r="G40" s="358"/>
      <c r="H40" s="358"/>
      <c r="I40" s="358"/>
      <c r="J40" s="358"/>
      <c r="K40" s="358"/>
      <c r="L40" s="358"/>
      <c r="M40" s="358"/>
      <c r="N40" s="358"/>
      <c r="O40" s="358"/>
      <c r="P40" s="358"/>
      <c r="Q40" s="358"/>
      <c r="R40" s="358"/>
      <c r="S40" s="358"/>
      <c r="T40" s="172"/>
      <c r="U40" s="357" t="str">
        <f t="shared" si="4"/>
        <v/>
      </c>
      <c r="V40" s="357"/>
      <c r="W40" s="358"/>
      <c r="X40" s="358"/>
      <c r="Y40" s="358"/>
      <c r="Z40" s="358"/>
      <c r="AA40" s="358"/>
      <c r="AB40" s="358"/>
      <c r="AC40" s="358"/>
      <c r="AD40" s="358"/>
      <c r="AE40" s="358"/>
      <c r="AF40" s="358"/>
      <c r="AG40" s="358"/>
      <c r="AH40" s="358"/>
      <c r="AI40" s="358"/>
      <c r="AJ40" s="358"/>
      <c r="AK40" s="358"/>
      <c r="AL40" s="172"/>
      <c r="AM40" s="357" t="str">
        <f t="shared" si="0"/>
        <v/>
      </c>
      <c r="AN40" s="357"/>
      <c r="AO40" s="358"/>
      <c r="AP40" s="358"/>
      <c r="AQ40" s="358"/>
      <c r="AR40" s="358"/>
      <c r="AS40" s="358"/>
      <c r="AT40" s="358"/>
      <c r="AU40" s="358"/>
      <c r="AV40" s="358"/>
      <c r="AW40" s="358"/>
      <c r="AX40" s="358"/>
      <c r="AY40" s="358"/>
      <c r="AZ40" s="358"/>
      <c r="BA40" s="358"/>
      <c r="BB40" s="358"/>
      <c r="BC40" s="358"/>
      <c r="BD40" s="172"/>
      <c r="BE40" s="357" t="str">
        <f t="shared" si="1"/>
        <v/>
      </c>
      <c r="BF40" s="357"/>
      <c r="BG40" s="358"/>
      <c r="BH40" s="358"/>
      <c r="BI40" s="358"/>
      <c r="BJ40" s="358"/>
      <c r="BK40" s="358"/>
      <c r="BL40" s="358"/>
      <c r="BM40" s="358"/>
      <c r="BN40" s="358"/>
      <c r="BO40" s="358"/>
      <c r="BP40" s="358"/>
      <c r="BQ40" s="358"/>
      <c r="BR40" s="358"/>
      <c r="BS40" s="358"/>
      <c r="BT40" s="358"/>
      <c r="BU40" s="358"/>
      <c r="BV40" s="172"/>
      <c r="BW40" s="357" t="str">
        <f t="shared" si="2"/>
        <v/>
      </c>
      <c r="BX40" s="357"/>
      <c r="BY40" s="358" t="str">
        <f>IF('各会計、関係団体の財政状況及び健全化判断比率'!B74="","",'各会計、関係団体の財政状況及び健全化判断比率'!B74)</f>
        <v/>
      </c>
      <c r="BZ40" s="358"/>
      <c r="CA40" s="358"/>
      <c r="CB40" s="358"/>
      <c r="CC40" s="358"/>
      <c r="CD40" s="358"/>
      <c r="CE40" s="358"/>
      <c r="CF40" s="358"/>
      <c r="CG40" s="358"/>
      <c r="CH40" s="358"/>
      <c r="CI40" s="358"/>
      <c r="CJ40" s="358"/>
      <c r="CK40" s="358"/>
      <c r="CL40" s="358"/>
      <c r="CM40" s="358"/>
      <c r="CN40" s="172"/>
      <c r="CO40" s="357" t="str">
        <f t="shared" si="3"/>
        <v/>
      </c>
      <c r="CP40" s="357"/>
      <c r="CQ40" s="358" t="str">
        <f>IF('各会計、関係団体の財政状況及び健全化判断比率'!BS13="","",'各会計、関係団体の財政状況及び健全化判断比率'!BS13)</f>
        <v/>
      </c>
      <c r="CR40" s="358"/>
      <c r="CS40" s="358"/>
      <c r="CT40" s="358"/>
      <c r="CU40" s="358"/>
      <c r="CV40" s="358"/>
      <c r="CW40" s="358"/>
      <c r="CX40" s="358"/>
      <c r="CY40" s="358"/>
      <c r="CZ40" s="358"/>
      <c r="DA40" s="358"/>
      <c r="DB40" s="358"/>
      <c r="DC40" s="358"/>
      <c r="DD40" s="358"/>
      <c r="DE40" s="358"/>
      <c r="DG40" s="355" t="str">
        <f>IF('各会計、関係団体の財政状況及び健全化判断比率'!BR13="","",'各会計、関係団体の財政状況及び健全化判断比率'!BR13)</f>
        <v/>
      </c>
      <c r="DH40" s="355"/>
      <c r="DI40" s="177"/>
    </row>
    <row r="41" spans="1:113" ht="32.25" customHeight="1" x14ac:dyDescent="0.2">
      <c r="A41" s="172"/>
      <c r="B41" s="199"/>
      <c r="C41" s="357" t="str">
        <f t="shared" si="5"/>
        <v/>
      </c>
      <c r="D41" s="357"/>
      <c r="E41" s="358" t="str">
        <f>IF('各会計、関係団体の財政状況及び健全化判断比率'!B14="","",'各会計、関係団体の財政状況及び健全化判断比率'!B14)</f>
        <v/>
      </c>
      <c r="F41" s="358"/>
      <c r="G41" s="358"/>
      <c r="H41" s="358"/>
      <c r="I41" s="358"/>
      <c r="J41" s="358"/>
      <c r="K41" s="358"/>
      <c r="L41" s="358"/>
      <c r="M41" s="358"/>
      <c r="N41" s="358"/>
      <c r="O41" s="358"/>
      <c r="P41" s="358"/>
      <c r="Q41" s="358"/>
      <c r="R41" s="358"/>
      <c r="S41" s="358"/>
      <c r="T41" s="172"/>
      <c r="U41" s="357" t="str">
        <f t="shared" si="4"/>
        <v/>
      </c>
      <c r="V41" s="357"/>
      <c r="W41" s="358"/>
      <c r="X41" s="358"/>
      <c r="Y41" s="358"/>
      <c r="Z41" s="358"/>
      <c r="AA41" s="358"/>
      <c r="AB41" s="358"/>
      <c r="AC41" s="358"/>
      <c r="AD41" s="358"/>
      <c r="AE41" s="358"/>
      <c r="AF41" s="358"/>
      <c r="AG41" s="358"/>
      <c r="AH41" s="358"/>
      <c r="AI41" s="358"/>
      <c r="AJ41" s="358"/>
      <c r="AK41" s="358"/>
      <c r="AL41" s="172"/>
      <c r="AM41" s="357" t="str">
        <f t="shared" si="0"/>
        <v/>
      </c>
      <c r="AN41" s="357"/>
      <c r="AO41" s="358"/>
      <c r="AP41" s="358"/>
      <c r="AQ41" s="358"/>
      <c r="AR41" s="358"/>
      <c r="AS41" s="358"/>
      <c r="AT41" s="358"/>
      <c r="AU41" s="358"/>
      <c r="AV41" s="358"/>
      <c r="AW41" s="358"/>
      <c r="AX41" s="358"/>
      <c r="AY41" s="358"/>
      <c r="AZ41" s="358"/>
      <c r="BA41" s="358"/>
      <c r="BB41" s="358"/>
      <c r="BC41" s="358"/>
      <c r="BD41" s="172"/>
      <c r="BE41" s="357" t="str">
        <f t="shared" si="1"/>
        <v/>
      </c>
      <c r="BF41" s="357"/>
      <c r="BG41" s="358"/>
      <c r="BH41" s="358"/>
      <c r="BI41" s="358"/>
      <c r="BJ41" s="358"/>
      <c r="BK41" s="358"/>
      <c r="BL41" s="358"/>
      <c r="BM41" s="358"/>
      <c r="BN41" s="358"/>
      <c r="BO41" s="358"/>
      <c r="BP41" s="358"/>
      <c r="BQ41" s="358"/>
      <c r="BR41" s="358"/>
      <c r="BS41" s="358"/>
      <c r="BT41" s="358"/>
      <c r="BU41" s="358"/>
      <c r="BV41" s="172"/>
      <c r="BW41" s="357" t="str">
        <f t="shared" si="2"/>
        <v/>
      </c>
      <c r="BX41" s="357"/>
      <c r="BY41" s="358" t="str">
        <f>IF('各会計、関係団体の財政状況及び健全化判断比率'!B75="","",'各会計、関係団体の財政状況及び健全化判断比率'!B75)</f>
        <v/>
      </c>
      <c r="BZ41" s="358"/>
      <c r="CA41" s="358"/>
      <c r="CB41" s="358"/>
      <c r="CC41" s="358"/>
      <c r="CD41" s="358"/>
      <c r="CE41" s="358"/>
      <c r="CF41" s="358"/>
      <c r="CG41" s="358"/>
      <c r="CH41" s="358"/>
      <c r="CI41" s="358"/>
      <c r="CJ41" s="358"/>
      <c r="CK41" s="358"/>
      <c r="CL41" s="358"/>
      <c r="CM41" s="358"/>
      <c r="CN41" s="172"/>
      <c r="CO41" s="357" t="str">
        <f t="shared" si="3"/>
        <v/>
      </c>
      <c r="CP41" s="357"/>
      <c r="CQ41" s="358" t="str">
        <f>IF('各会計、関係団体の財政状況及び健全化判断比率'!BS14="","",'各会計、関係団体の財政状況及び健全化判断比率'!BS14)</f>
        <v/>
      </c>
      <c r="CR41" s="358"/>
      <c r="CS41" s="358"/>
      <c r="CT41" s="358"/>
      <c r="CU41" s="358"/>
      <c r="CV41" s="358"/>
      <c r="CW41" s="358"/>
      <c r="CX41" s="358"/>
      <c r="CY41" s="358"/>
      <c r="CZ41" s="358"/>
      <c r="DA41" s="358"/>
      <c r="DB41" s="358"/>
      <c r="DC41" s="358"/>
      <c r="DD41" s="358"/>
      <c r="DE41" s="358"/>
      <c r="DG41" s="355" t="str">
        <f>IF('各会計、関係団体の財政状況及び健全化判断比率'!BR14="","",'各会計、関係団体の財政状況及び健全化判断比率'!BR14)</f>
        <v/>
      </c>
      <c r="DH41" s="355"/>
      <c r="DI41" s="177"/>
    </row>
    <row r="42" spans="1:113" ht="32.25" customHeight="1" x14ac:dyDescent="0.2">
      <c r="B42" s="199"/>
      <c r="C42" s="357" t="str">
        <f t="shared" si="5"/>
        <v/>
      </c>
      <c r="D42" s="357"/>
      <c r="E42" s="358" t="str">
        <f>IF('各会計、関係団体の財政状況及び健全化判断比率'!B15="","",'各会計、関係団体の財政状況及び健全化判断比率'!B15)</f>
        <v/>
      </c>
      <c r="F42" s="358"/>
      <c r="G42" s="358"/>
      <c r="H42" s="358"/>
      <c r="I42" s="358"/>
      <c r="J42" s="358"/>
      <c r="K42" s="358"/>
      <c r="L42" s="358"/>
      <c r="M42" s="358"/>
      <c r="N42" s="358"/>
      <c r="O42" s="358"/>
      <c r="P42" s="358"/>
      <c r="Q42" s="358"/>
      <c r="R42" s="358"/>
      <c r="S42" s="358"/>
      <c r="T42" s="172"/>
      <c r="U42" s="357" t="str">
        <f t="shared" si="4"/>
        <v/>
      </c>
      <c r="V42" s="357"/>
      <c r="W42" s="358"/>
      <c r="X42" s="358"/>
      <c r="Y42" s="358"/>
      <c r="Z42" s="358"/>
      <c r="AA42" s="358"/>
      <c r="AB42" s="358"/>
      <c r="AC42" s="358"/>
      <c r="AD42" s="358"/>
      <c r="AE42" s="358"/>
      <c r="AF42" s="358"/>
      <c r="AG42" s="358"/>
      <c r="AH42" s="358"/>
      <c r="AI42" s="358"/>
      <c r="AJ42" s="358"/>
      <c r="AK42" s="358"/>
      <c r="AL42" s="172"/>
      <c r="AM42" s="357" t="str">
        <f t="shared" si="0"/>
        <v/>
      </c>
      <c r="AN42" s="357"/>
      <c r="AO42" s="358"/>
      <c r="AP42" s="358"/>
      <c r="AQ42" s="358"/>
      <c r="AR42" s="358"/>
      <c r="AS42" s="358"/>
      <c r="AT42" s="358"/>
      <c r="AU42" s="358"/>
      <c r="AV42" s="358"/>
      <c r="AW42" s="358"/>
      <c r="AX42" s="358"/>
      <c r="AY42" s="358"/>
      <c r="AZ42" s="358"/>
      <c r="BA42" s="358"/>
      <c r="BB42" s="358"/>
      <c r="BC42" s="358"/>
      <c r="BD42" s="172"/>
      <c r="BE42" s="357" t="str">
        <f t="shared" si="1"/>
        <v/>
      </c>
      <c r="BF42" s="357"/>
      <c r="BG42" s="358"/>
      <c r="BH42" s="358"/>
      <c r="BI42" s="358"/>
      <c r="BJ42" s="358"/>
      <c r="BK42" s="358"/>
      <c r="BL42" s="358"/>
      <c r="BM42" s="358"/>
      <c r="BN42" s="358"/>
      <c r="BO42" s="358"/>
      <c r="BP42" s="358"/>
      <c r="BQ42" s="358"/>
      <c r="BR42" s="358"/>
      <c r="BS42" s="358"/>
      <c r="BT42" s="358"/>
      <c r="BU42" s="358"/>
      <c r="BV42" s="172"/>
      <c r="BW42" s="357" t="str">
        <f t="shared" si="2"/>
        <v/>
      </c>
      <c r="BX42" s="357"/>
      <c r="BY42" s="358" t="str">
        <f>IF('各会計、関係団体の財政状況及び健全化判断比率'!B76="","",'各会計、関係団体の財政状況及び健全化判断比率'!B76)</f>
        <v/>
      </c>
      <c r="BZ42" s="358"/>
      <c r="CA42" s="358"/>
      <c r="CB42" s="358"/>
      <c r="CC42" s="358"/>
      <c r="CD42" s="358"/>
      <c r="CE42" s="358"/>
      <c r="CF42" s="358"/>
      <c r="CG42" s="358"/>
      <c r="CH42" s="358"/>
      <c r="CI42" s="358"/>
      <c r="CJ42" s="358"/>
      <c r="CK42" s="358"/>
      <c r="CL42" s="358"/>
      <c r="CM42" s="358"/>
      <c r="CN42" s="172"/>
      <c r="CO42" s="357" t="str">
        <f t="shared" si="3"/>
        <v/>
      </c>
      <c r="CP42" s="357"/>
      <c r="CQ42" s="358" t="str">
        <f>IF('各会計、関係団体の財政状況及び健全化判断比率'!BS15="","",'各会計、関係団体の財政状況及び健全化判断比率'!BS15)</f>
        <v/>
      </c>
      <c r="CR42" s="358"/>
      <c r="CS42" s="358"/>
      <c r="CT42" s="358"/>
      <c r="CU42" s="358"/>
      <c r="CV42" s="358"/>
      <c r="CW42" s="358"/>
      <c r="CX42" s="358"/>
      <c r="CY42" s="358"/>
      <c r="CZ42" s="358"/>
      <c r="DA42" s="358"/>
      <c r="DB42" s="358"/>
      <c r="DC42" s="358"/>
      <c r="DD42" s="358"/>
      <c r="DE42" s="358"/>
      <c r="DG42" s="355" t="str">
        <f>IF('各会計、関係団体の財政状況及び健全化判断比率'!BR15="","",'各会計、関係団体の財政状況及び健全化判断比率'!BR15)</f>
        <v/>
      </c>
      <c r="DH42" s="355"/>
      <c r="DI42" s="177"/>
    </row>
    <row r="43" spans="1:113" ht="32.25" customHeight="1" x14ac:dyDescent="0.2">
      <c r="B43" s="199"/>
      <c r="C43" s="357" t="str">
        <f t="shared" si="5"/>
        <v/>
      </c>
      <c r="D43" s="357"/>
      <c r="E43" s="358" t="str">
        <f>IF('各会計、関係団体の財政状況及び健全化判断比率'!B16="","",'各会計、関係団体の財政状況及び健全化判断比率'!B16)</f>
        <v/>
      </c>
      <c r="F43" s="358"/>
      <c r="G43" s="358"/>
      <c r="H43" s="358"/>
      <c r="I43" s="358"/>
      <c r="J43" s="358"/>
      <c r="K43" s="358"/>
      <c r="L43" s="358"/>
      <c r="M43" s="358"/>
      <c r="N43" s="358"/>
      <c r="O43" s="358"/>
      <c r="P43" s="358"/>
      <c r="Q43" s="358"/>
      <c r="R43" s="358"/>
      <c r="S43" s="358"/>
      <c r="T43" s="172"/>
      <c r="U43" s="357" t="str">
        <f t="shared" si="4"/>
        <v/>
      </c>
      <c r="V43" s="357"/>
      <c r="W43" s="358"/>
      <c r="X43" s="358"/>
      <c r="Y43" s="358"/>
      <c r="Z43" s="358"/>
      <c r="AA43" s="358"/>
      <c r="AB43" s="358"/>
      <c r="AC43" s="358"/>
      <c r="AD43" s="358"/>
      <c r="AE43" s="358"/>
      <c r="AF43" s="358"/>
      <c r="AG43" s="358"/>
      <c r="AH43" s="358"/>
      <c r="AI43" s="358"/>
      <c r="AJ43" s="358"/>
      <c r="AK43" s="358"/>
      <c r="AL43" s="172"/>
      <c r="AM43" s="357" t="str">
        <f t="shared" si="0"/>
        <v/>
      </c>
      <c r="AN43" s="357"/>
      <c r="AO43" s="358"/>
      <c r="AP43" s="358"/>
      <c r="AQ43" s="358"/>
      <c r="AR43" s="358"/>
      <c r="AS43" s="358"/>
      <c r="AT43" s="358"/>
      <c r="AU43" s="358"/>
      <c r="AV43" s="358"/>
      <c r="AW43" s="358"/>
      <c r="AX43" s="358"/>
      <c r="AY43" s="358"/>
      <c r="AZ43" s="358"/>
      <c r="BA43" s="358"/>
      <c r="BB43" s="358"/>
      <c r="BC43" s="358"/>
      <c r="BD43" s="172"/>
      <c r="BE43" s="357" t="str">
        <f t="shared" si="1"/>
        <v/>
      </c>
      <c r="BF43" s="357"/>
      <c r="BG43" s="358"/>
      <c r="BH43" s="358"/>
      <c r="BI43" s="358"/>
      <c r="BJ43" s="358"/>
      <c r="BK43" s="358"/>
      <c r="BL43" s="358"/>
      <c r="BM43" s="358"/>
      <c r="BN43" s="358"/>
      <c r="BO43" s="358"/>
      <c r="BP43" s="358"/>
      <c r="BQ43" s="358"/>
      <c r="BR43" s="358"/>
      <c r="BS43" s="358"/>
      <c r="BT43" s="358"/>
      <c r="BU43" s="358"/>
      <c r="BV43" s="172"/>
      <c r="BW43" s="357" t="str">
        <f t="shared" si="2"/>
        <v/>
      </c>
      <c r="BX43" s="357"/>
      <c r="BY43" s="358" t="str">
        <f>IF('各会計、関係団体の財政状況及び健全化判断比率'!B77="","",'各会計、関係団体の財政状況及び健全化判断比率'!B77)</f>
        <v/>
      </c>
      <c r="BZ43" s="358"/>
      <c r="CA43" s="358"/>
      <c r="CB43" s="358"/>
      <c r="CC43" s="358"/>
      <c r="CD43" s="358"/>
      <c r="CE43" s="358"/>
      <c r="CF43" s="358"/>
      <c r="CG43" s="358"/>
      <c r="CH43" s="358"/>
      <c r="CI43" s="358"/>
      <c r="CJ43" s="358"/>
      <c r="CK43" s="358"/>
      <c r="CL43" s="358"/>
      <c r="CM43" s="358"/>
      <c r="CN43" s="172"/>
      <c r="CO43" s="357" t="str">
        <f t="shared" si="3"/>
        <v/>
      </c>
      <c r="CP43" s="357"/>
      <c r="CQ43" s="358" t="str">
        <f>IF('各会計、関係団体の財政状況及び健全化判断比率'!BS16="","",'各会計、関係団体の財政状況及び健全化判断比率'!BS16)</f>
        <v/>
      </c>
      <c r="CR43" s="358"/>
      <c r="CS43" s="358"/>
      <c r="CT43" s="358"/>
      <c r="CU43" s="358"/>
      <c r="CV43" s="358"/>
      <c r="CW43" s="358"/>
      <c r="CX43" s="358"/>
      <c r="CY43" s="358"/>
      <c r="CZ43" s="358"/>
      <c r="DA43" s="358"/>
      <c r="DB43" s="358"/>
      <c r="DC43" s="358"/>
      <c r="DD43" s="358"/>
      <c r="DE43" s="358"/>
      <c r="DG43" s="355" t="str">
        <f>IF('各会計、関係団体の財政状況及び健全化判断比率'!BR16="","",'各会計、関係団体の財政状況及び健全化判断比率'!BR16)</f>
        <v/>
      </c>
      <c r="DH43" s="355"/>
      <c r="DI43" s="177"/>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206</v>
      </c>
      <c r="E46" s="354" t="s">
        <v>207</v>
      </c>
      <c r="F46" s="354"/>
      <c r="G46" s="354"/>
      <c r="H46" s="354"/>
      <c r="I46" s="354"/>
      <c r="J46" s="354"/>
      <c r="K46" s="354"/>
      <c r="L46" s="354"/>
      <c r="M46" s="354"/>
      <c r="N46" s="354"/>
      <c r="O46" s="354"/>
      <c r="P46" s="354"/>
      <c r="Q46" s="354"/>
      <c r="R46" s="354"/>
      <c r="S46" s="354"/>
      <c r="T46" s="354"/>
      <c r="U46" s="354"/>
      <c r="V46" s="354"/>
      <c r="W46" s="354"/>
      <c r="X46" s="354"/>
      <c r="Y46" s="354"/>
      <c r="Z46" s="354"/>
      <c r="AA46" s="354"/>
      <c r="AB46" s="354"/>
      <c r="AC46" s="354"/>
      <c r="AD46" s="354"/>
      <c r="AE46" s="354"/>
      <c r="AF46" s="354"/>
      <c r="AG46" s="354"/>
      <c r="AH46" s="354"/>
      <c r="AI46" s="354"/>
      <c r="AJ46" s="354"/>
      <c r="AK46" s="354"/>
      <c r="AL46" s="354"/>
      <c r="AM46" s="354"/>
      <c r="AN46" s="354"/>
      <c r="AO46" s="354"/>
      <c r="AP46" s="354"/>
      <c r="AQ46" s="354"/>
      <c r="AR46" s="354"/>
      <c r="AS46" s="354"/>
      <c r="AT46" s="354"/>
      <c r="AU46" s="354"/>
      <c r="AV46" s="354"/>
      <c r="AW46" s="354"/>
      <c r="AX46" s="354"/>
      <c r="AY46" s="354"/>
      <c r="AZ46" s="354"/>
      <c r="BA46" s="354"/>
      <c r="BB46" s="354"/>
      <c r="BC46" s="354"/>
      <c r="BD46" s="354"/>
      <c r="BE46" s="354"/>
      <c r="BF46" s="354"/>
      <c r="BG46" s="354"/>
      <c r="BH46" s="354"/>
      <c r="BI46" s="354"/>
      <c r="BJ46" s="354"/>
      <c r="BK46" s="354"/>
      <c r="BL46" s="354"/>
      <c r="BM46" s="354"/>
      <c r="BN46" s="354"/>
      <c r="BO46" s="354"/>
      <c r="BP46" s="354"/>
      <c r="BQ46" s="354"/>
      <c r="BR46" s="354"/>
      <c r="BS46" s="354"/>
      <c r="BT46" s="354"/>
      <c r="BU46" s="354"/>
      <c r="BV46" s="354"/>
      <c r="BW46" s="354"/>
      <c r="BX46" s="354"/>
      <c r="BY46" s="354"/>
      <c r="BZ46" s="354"/>
      <c r="CA46" s="354"/>
      <c r="CB46" s="354"/>
      <c r="CC46" s="354"/>
      <c r="CD46" s="354"/>
      <c r="CE46" s="354"/>
      <c r="CF46" s="354"/>
      <c r="CG46" s="354"/>
      <c r="CH46" s="354"/>
      <c r="CI46" s="354"/>
      <c r="CJ46" s="354"/>
      <c r="CK46" s="354"/>
      <c r="CL46" s="354"/>
      <c r="CM46" s="354"/>
      <c r="CN46" s="354"/>
      <c r="CO46" s="354"/>
      <c r="CP46" s="354"/>
      <c r="CQ46" s="354"/>
      <c r="CR46" s="354"/>
      <c r="CS46" s="354"/>
      <c r="CT46" s="354"/>
      <c r="CU46" s="354"/>
      <c r="CV46" s="354"/>
      <c r="CW46" s="354"/>
      <c r="CX46" s="354"/>
      <c r="CY46" s="354"/>
      <c r="CZ46" s="354"/>
      <c r="DA46" s="354"/>
      <c r="DB46" s="354"/>
      <c r="DC46" s="354"/>
      <c r="DD46" s="354"/>
      <c r="DE46" s="354"/>
      <c r="DF46" s="354"/>
      <c r="DG46" s="354"/>
      <c r="DH46" s="354"/>
      <c r="DI46" s="354"/>
    </row>
    <row r="47" spans="1:113" x14ac:dyDescent="0.2">
      <c r="E47" s="354" t="s">
        <v>208</v>
      </c>
      <c r="F47" s="354"/>
      <c r="G47" s="354"/>
      <c r="H47" s="354"/>
      <c r="I47" s="354"/>
      <c r="J47" s="354"/>
      <c r="K47" s="354"/>
      <c r="L47" s="354"/>
      <c r="M47" s="354"/>
      <c r="N47" s="354"/>
      <c r="O47" s="354"/>
      <c r="P47" s="354"/>
      <c r="Q47" s="354"/>
      <c r="R47" s="354"/>
      <c r="S47" s="354"/>
      <c r="T47" s="354"/>
      <c r="U47" s="354"/>
      <c r="V47" s="354"/>
      <c r="W47" s="354"/>
      <c r="X47" s="354"/>
      <c r="Y47" s="354"/>
      <c r="Z47" s="354"/>
      <c r="AA47" s="354"/>
      <c r="AB47" s="354"/>
      <c r="AC47" s="354"/>
      <c r="AD47" s="354"/>
      <c r="AE47" s="354"/>
      <c r="AF47" s="354"/>
      <c r="AG47" s="354"/>
      <c r="AH47" s="354"/>
      <c r="AI47" s="354"/>
      <c r="AJ47" s="354"/>
      <c r="AK47" s="354"/>
      <c r="AL47" s="354"/>
      <c r="AM47" s="354"/>
      <c r="AN47" s="354"/>
      <c r="AO47" s="354"/>
      <c r="AP47" s="354"/>
      <c r="AQ47" s="354"/>
      <c r="AR47" s="354"/>
      <c r="AS47" s="354"/>
      <c r="AT47" s="354"/>
      <c r="AU47" s="354"/>
      <c r="AV47" s="354"/>
      <c r="AW47" s="354"/>
      <c r="AX47" s="354"/>
      <c r="AY47" s="354"/>
      <c r="AZ47" s="354"/>
      <c r="BA47" s="354"/>
      <c r="BB47" s="354"/>
      <c r="BC47" s="354"/>
      <c r="BD47" s="354"/>
      <c r="BE47" s="354"/>
      <c r="BF47" s="354"/>
      <c r="BG47" s="354"/>
      <c r="BH47" s="354"/>
      <c r="BI47" s="354"/>
      <c r="BJ47" s="354"/>
      <c r="BK47" s="354"/>
      <c r="BL47" s="354"/>
      <c r="BM47" s="354"/>
      <c r="BN47" s="354"/>
      <c r="BO47" s="354"/>
      <c r="BP47" s="354"/>
      <c r="BQ47" s="354"/>
      <c r="BR47" s="354"/>
      <c r="BS47" s="354"/>
      <c r="BT47" s="354"/>
      <c r="BU47" s="354"/>
      <c r="BV47" s="354"/>
      <c r="BW47" s="354"/>
      <c r="BX47" s="354"/>
      <c r="BY47" s="354"/>
      <c r="BZ47" s="354"/>
      <c r="CA47" s="354"/>
      <c r="CB47" s="354"/>
      <c r="CC47" s="354"/>
      <c r="CD47" s="354"/>
      <c r="CE47" s="354"/>
      <c r="CF47" s="354"/>
      <c r="CG47" s="354"/>
      <c r="CH47" s="354"/>
      <c r="CI47" s="354"/>
      <c r="CJ47" s="354"/>
      <c r="CK47" s="354"/>
      <c r="CL47" s="354"/>
      <c r="CM47" s="354"/>
      <c r="CN47" s="354"/>
      <c r="CO47" s="354"/>
      <c r="CP47" s="354"/>
      <c r="CQ47" s="354"/>
      <c r="CR47" s="354"/>
      <c r="CS47" s="354"/>
      <c r="CT47" s="354"/>
      <c r="CU47" s="354"/>
      <c r="CV47" s="354"/>
      <c r="CW47" s="354"/>
      <c r="CX47" s="354"/>
      <c r="CY47" s="354"/>
      <c r="CZ47" s="354"/>
      <c r="DA47" s="354"/>
      <c r="DB47" s="354"/>
      <c r="DC47" s="354"/>
      <c r="DD47" s="354"/>
      <c r="DE47" s="354"/>
      <c r="DF47" s="354"/>
      <c r="DG47" s="354"/>
      <c r="DH47" s="354"/>
      <c r="DI47" s="354"/>
    </row>
    <row r="48" spans="1:113" x14ac:dyDescent="0.2">
      <c r="E48" s="354" t="s">
        <v>209</v>
      </c>
      <c r="F48" s="354"/>
      <c r="G48" s="354"/>
      <c r="H48" s="354"/>
      <c r="I48" s="354"/>
      <c r="J48" s="354"/>
      <c r="K48" s="354"/>
      <c r="L48" s="354"/>
      <c r="M48" s="354"/>
      <c r="N48" s="354"/>
      <c r="O48" s="354"/>
      <c r="P48" s="354"/>
      <c r="Q48" s="354"/>
      <c r="R48" s="354"/>
      <c r="S48" s="354"/>
      <c r="T48" s="354"/>
      <c r="U48" s="354"/>
      <c r="V48" s="354"/>
      <c r="W48" s="354"/>
      <c r="X48" s="354"/>
      <c r="Y48" s="354"/>
      <c r="Z48" s="354"/>
      <c r="AA48" s="354"/>
      <c r="AB48" s="354"/>
      <c r="AC48" s="354"/>
      <c r="AD48" s="354"/>
      <c r="AE48" s="354"/>
      <c r="AF48" s="354"/>
      <c r="AG48" s="354"/>
      <c r="AH48" s="354"/>
      <c r="AI48" s="354"/>
      <c r="AJ48" s="354"/>
      <c r="AK48" s="354"/>
      <c r="AL48" s="354"/>
      <c r="AM48" s="354"/>
      <c r="AN48" s="354"/>
      <c r="AO48" s="354"/>
      <c r="AP48" s="354"/>
      <c r="AQ48" s="354"/>
      <c r="AR48" s="354"/>
      <c r="AS48" s="354"/>
      <c r="AT48" s="354"/>
      <c r="AU48" s="354"/>
      <c r="AV48" s="354"/>
      <c r="AW48" s="354"/>
      <c r="AX48" s="354"/>
      <c r="AY48" s="354"/>
      <c r="AZ48" s="354"/>
      <c r="BA48" s="354"/>
      <c r="BB48" s="354"/>
      <c r="BC48" s="354"/>
      <c r="BD48" s="354"/>
      <c r="BE48" s="354"/>
      <c r="BF48" s="354"/>
      <c r="BG48" s="354"/>
      <c r="BH48" s="354"/>
      <c r="BI48" s="354"/>
      <c r="BJ48" s="354"/>
      <c r="BK48" s="354"/>
      <c r="BL48" s="354"/>
      <c r="BM48" s="354"/>
      <c r="BN48" s="354"/>
      <c r="BO48" s="354"/>
      <c r="BP48" s="354"/>
      <c r="BQ48" s="354"/>
      <c r="BR48" s="354"/>
      <c r="BS48" s="354"/>
      <c r="BT48" s="354"/>
      <c r="BU48" s="354"/>
      <c r="BV48" s="354"/>
      <c r="BW48" s="354"/>
      <c r="BX48" s="354"/>
      <c r="BY48" s="354"/>
      <c r="BZ48" s="354"/>
      <c r="CA48" s="354"/>
      <c r="CB48" s="354"/>
      <c r="CC48" s="354"/>
      <c r="CD48" s="354"/>
      <c r="CE48" s="354"/>
      <c r="CF48" s="354"/>
      <c r="CG48" s="354"/>
      <c r="CH48" s="354"/>
      <c r="CI48" s="354"/>
      <c r="CJ48" s="354"/>
      <c r="CK48" s="354"/>
      <c r="CL48" s="354"/>
      <c r="CM48" s="354"/>
      <c r="CN48" s="354"/>
      <c r="CO48" s="354"/>
      <c r="CP48" s="354"/>
      <c r="CQ48" s="354"/>
      <c r="CR48" s="354"/>
      <c r="CS48" s="354"/>
      <c r="CT48" s="354"/>
      <c r="CU48" s="354"/>
      <c r="CV48" s="354"/>
      <c r="CW48" s="354"/>
      <c r="CX48" s="354"/>
      <c r="CY48" s="354"/>
      <c r="CZ48" s="354"/>
      <c r="DA48" s="354"/>
      <c r="DB48" s="354"/>
      <c r="DC48" s="354"/>
      <c r="DD48" s="354"/>
      <c r="DE48" s="354"/>
      <c r="DF48" s="354"/>
      <c r="DG48" s="354"/>
      <c r="DH48" s="354"/>
      <c r="DI48" s="354"/>
    </row>
    <row r="49" spans="5:113" x14ac:dyDescent="0.2">
      <c r="E49" s="356" t="s">
        <v>210</v>
      </c>
      <c r="F49" s="356"/>
      <c r="G49" s="356"/>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356"/>
      <c r="AY49" s="356"/>
      <c r="AZ49" s="356"/>
      <c r="BA49" s="356"/>
      <c r="BB49" s="356"/>
      <c r="BC49" s="356"/>
      <c r="BD49" s="356"/>
      <c r="BE49" s="356"/>
      <c r="BF49" s="356"/>
      <c r="BG49" s="356"/>
      <c r="BH49" s="356"/>
      <c r="BI49" s="356"/>
      <c r="BJ49" s="356"/>
      <c r="BK49" s="356"/>
      <c r="BL49" s="356"/>
      <c r="BM49" s="356"/>
      <c r="BN49" s="356"/>
      <c r="BO49" s="356"/>
      <c r="BP49" s="356"/>
      <c r="BQ49" s="356"/>
      <c r="BR49" s="356"/>
      <c r="BS49" s="356"/>
      <c r="BT49" s="356"/>
      <c r="BU49" s="356"/>
      <c r="BV49" s="356"/>
      <c r="BW49" s="356"/>
      <c r="BX49" s="356"/>
      <c r="BY49" s="356"/>
      <c r="BZ49" s="356"/>
      <c r="CA49" s="356"/>
      <c r="CB49" s="356"/>
      <c r="CC49" s="356"/>
      <c r="CD49" s="356"/>
      <c r="CE49" s="356"/>
      <c r="CF49" s="356"/>
      <c r="CG49" s="356"/>
      <c r="CH49" s="356"/>
      <c r="CI49" s="356"/>
      <c r="CJ49" s="356"/>
      <c r="CK49" s="356"/>
      <c r="CL49" s="356"/>
      <c r="CM49" s="356"/>
      <c r="CN49" s="356"/>
      <c r="CO49" s="356"/>
      <c r="CP49" s="356"/>
      <c r="CQ49" s="356"/>
      <c r="CR49" s="356"/>
      <c r="CS49" s="356"/>
      <c r="CT49" s="356"/>
      <c r="CU49" s="356"/>
      <c r="CV49" s="356"/>
      <c r="CW49" s="356"/>
      <c r="CX49" s="356"/>
      <c r="CY49" s="356"/>
      <c r="CZ49" s="356"/>
      <c r="DA49" s="356"/>
      <c r="DB49" s="356"/>
      <c r="DC49" s="356"/>
      <c r="DD49" s="356"/>
      <c r="DE49" s="356"/>
      <c r="DF49" s="356"/>
      <c r="DG49" s="356"/>
      <c r="DH49" s="356"/>
      <c r="DI49" s="356"/>
    </row>
    <row r="50" spans="5:113" x14ac:dyDescent="0.2">
      <c r="E50" s="354" t="s">
        <v>211</v>
      </c>
      <c r="F50" s="354"/>
      <c r="G50" s="354"/>
      <c r="H50" s="354"/>
      <c r="I50" s="354"/>
      <c r="J50" s="354"/>
      <c r="K50" s="354"/>
      <c r="L50" s="354"/>
      <c r="M50" s="354"/>
      <c r="N50" s="354"/>
      <c r="O50" s="354"/>
      <c r="P50" s="354"/>
      <c r="Q50" s="354"/>
      <c r="R50" s="354"/>
      <c r="S50" s="354"/>
      <c r="T50" s="354"/>
      <c r="U50" s="354"/>
      <c r="V50" s="354"/>
      <c r="W50" s="354"/>
      <c r="X50" s="354"/>
      <c r="Y50" s="354"/>
      <c r="Z50" s="354"/>
      <c r="AA50" s="354"/>
      <c r="AB50" s="354"/>
      <c r="AC50" s="354"/>
      <c r="AD50" s="354"/>
      <c r="AE50" s="354"/>
      <c r="AF50" s="354"/>
      <c r="AG50" s="354"/>
      <c r="AH50" s="354"/>
      <c r="AI50" s="354"/>
      <c r="AJ50" s="354"/>
      <c r="AK50" s="354"/>
      <c r="AL50" s="354"/>
      <c r="AM50" s="354"/>
      <c r="AN50" s="354"/>
      <c r="AO50" s="354"/>
      <c r="AP50" s="354"/>
      <c r="AQ50" s="354"/>
      <c r="AR50" s="354"/>
      <c r="AS50" s="354"/>
      <c r="AT50" s="354"/>
      <c r="AU50" s="354"/>
      <c r="AV50" s="354"/>
      <c r="AW50" s="354"/>
      <c r="AX50" s="354"/>
      <c r="AY50" s="354"/>
      <c r="AZ50" s="354"/>
      <c r="BA50" s="354"/>
      <c r="BB50" s="354"/>
      <c r="BC50" s="354"/>
      <c r="BD50" s="354"/>
      <c r="BE50" s="354"/>
      <c r="BF50" s="354"/>
      <c r="BG50" s="354"/>
      <c r="BH50" s="354"/>
      <c r="BI50" s="354"/>
      <c r="BJ50" s="354"/>
      <c r="BK50" s="354"/>
      <c r="BL50" s="354"/>
      <c r="BM50" s="354"/>
      <c r="BN50" s="354"/>
      <c r="BO50" s="354"/>
      <c r="BP50" s="354"/>
      <c r="BQ50" s="354"/>
      <c r="BR50" s="354"/>
      <c r="BS50" s="354"/>
      <c r="BT50" s="354"/>
      <c r="BU50" s="354"/>
      <c r="BV50" s="354"/>
      <c r="BW50" s="354"/>
      <c r="BX50" s="354"/>
      <c r="BY50" s="354"/>
      <c r="BZ50" s="354"/>
      <c r="CA50" s="354"/>
      <c r="CB50" s="354"/>
      <c r="CC50" s="354"/>
      <c r="CD50" s="354"/>
      <c r="CE50" s="354"/>
      <c r="CF50" s="354"/>
      <c r="CG50" s="354"/>
      <c r="CH50" s="354"/>
      <c r="CI50" s="354"/>
      <c r="CJ50" s="354"/>
      <c r="CK50" s="354"/>
      <c r="CL50" s="354"/>
      <c r="CM50" s="354"/>
      <c r="CN50" s="354"/>
      <c r="CO50" s="354"/>
      <c r="CP50" s="354"/>
      <c r="CQ50" s="354"/>
      <c r="CR50" s="354"/>
      <c r="CS50" s="354"/>
      <c r="CT50" s="354"/>
      <c r="CU50" s="354"/>
      <c r="CV50" s="354"/>
      <c r="CW50" s="354"/>
      <c r="CX50" s="354"/>
      <c r="CY50" s="354"/>
      <c r="CZ50" s="354"/>
      <c r="DA50" s="354"/>
      <c r="DB50" s="354"/>
      <c r="DC50" s="354"/>
      <c r="DD50" s="354"/>
      <c r="DE50" s="354"/>
      <c r="DF50" s="354"/>
      <c r="DG50" s="354"/>
      <c r="DH50" s="354"/>
      <c r="DI50" s="354"/>
    </row>
    <row r="51" spans="5:113" x14ac:dyDescent="0.2">
      <c r="E51" s="354" t="s">
        <v>212</v>
      </c>
      <c r="F51" s="354"/>
      <c r="G51" s="354"/>
      <c r="H51" s="354"/>
      <c r="I51" s="354"/>
      <c r="J51" s="354"/>
      <c r="K51" s="354"/>
      <c r="L51" s="354"/>
      <c r="M51" s="354"/>
      <c r="N51" s="354"/>
      <c r="O51" s="354"/>
      <c r="P51" s="354"/>
      <c r="Q51" s="354"/>
      <c r="R51" s="354"/>
      <c r="S51" s="354"/>
      <c r="T51" s="354"/>
      <c r="U51" s="354"/>
      <c r="V51" s="354"/>
      <c r="W51" s="354"/>
      <c r="X51" s="354"/>
      <c r="Y51" s="354"/>
      <c r="Z51" s="354"/>
      <c r="AA51" s="354"/>
      <c r="AB51" s="354"/>
      <c r="AC51" s="354"/>
      <c r="AD51" s="354"/>
      <c r="AE51" s="354"/>
      <c r="AF51" s="354"/>
      <c r="AG51" s="354"/>
      <c r="AH51" s="354"/>
      <c r="AI51" s="354"/>
      <c r="AJ51" s="354"/>
      <c r="AK51" s="354"/>
      <c r="AL51" s="354"/>
      <c r="AM51" s="354"/>
      <c r="AN51" s="354"/>
      <c r="AO51" s="354"/>
      <c r="AP51" s="354"/>
      <c r="AQ51" s="354"/>
      <c r="AR51" s="354"/>
      <c r="AS51" s="354"/>
      <c r="AT51" s="354"/>
      <c r="AU51" s="354"/>
      <c r="AV51" s="354"/>
      <c r="AW51" s="354"/>
      <c r="AX51" s="354"/>
      <c r="AY51" s="354"/>
      <c r="AZ51" s="354"/>
      <c r="BA51" s="354"/>
      <c r="BB51" s="354"/>
      <c r="BC51" s="354"/>
      <c r="BD51" s="354"/>
      <c r="BE51" s="354"/>
      <c r="BF51" s="354"/>
      <c r="BG51" s="354"/>
      <c r="BH51" s="354"/>
      <c r="BI51" s="354"/>
      <c r="BJ51" s="354"/>
      <c r="BK51" s="354"/>
      <c r="BL51" s="354"/>
      <c r="BM51" s="354"/>
      <c r="BN51" s="354"/>
      <c r="BO51" s="354"/>
      <c r="BP51" s="354"/>
      <c r="BQ51" s="354"/>
      <c r="BR51" s="354"/>
      <c r="BS51" s="354"/>
      <c r="BT51" s="354"/>
      <c r="BU51" s="354"/>
      <c r="BV51" s="354"/>
      <c r="BW51" s="354"/>
      <c r="BX51" s="354"/>
      <c r="BY51" s="354"/>
      <c r="BZ51" s="354"/>
      <c r="CA51" s="354"/>
      <c r="CB51" s="354"/>
      <c r="CC51" s="354"/>
      <c r="CD51" s="354"/>
      <c r="CE51" s="354"/>
      <c r="CF51" s="354"/>
      <c r="CG51" s="354"/>
      <c r="CH51" s="354"/>
      <c r="CI51" s="354"/>
      <c r="CJ51" s="354"/>
      <c r="CK51" s="354"/>
      <c r="CL51" s="354"/>
      <c r="CM51" s="354"/>
      <c r="CN51" s="354"/>
      <c r="CO51" s="354"/>
      <c r="CP51" s="354"/>
      <c r="CQ51" s="354"/>
      <c r="CR51" s="354"/>
      <c r="CS51" s="354"/>
      <c r="CT51" s="354"/>
      <c r="CU51" s="354"/>
      <c r="CV51" s="354"/>
      <c r="CW51" s="354"/>
      <c r="CX51" s="354"/>
      <c r="CY51" s="354"/>
      <c r="CZ51" s="354"/>
      <c r="DA51" s="354"/>
      <c r="DB51" s="354"/>
      <c r="DC51" s="354"/>
      <c r="DD51" s="354"/>
      <c r="DE51" s="354"/>
      <c r="DF51" s="354"/>
      <c r="DG51" s="354"/>
      <c r="DH51" s="354"/>
      <c r="DI51" s="354"/>
    </row>
    <row r="52" spans="5:113" x14ac:dyDescent="0.2">
      <c r="E52" s="354" t="s">
        <v>213</v>
      </c>
      <c r="F52" s="354"/>
      <c r="G52" s="354"/>
      <c r="H52" s="354"/>
      <c r="I52" s="354"/>
      <c r="J52" s="354"/>
      <c r="K52" s="354"/>
      <c r="L52" s="354"/>
      <c r="M52" s="354"/>
      <c r="N52" s="354"/>
      <c r="O52" s="354"/>
      <c r="P52" s="354"/>
      <c r="Q52" s="354"/>
      <c r="R52" s="354"/>
      <c r="S52" s="354"/>
      <c r="T52" s="354"/>
      <c r="U52" s="354"/>
      <c r="V52" s="354"/>
      <c r="W52" s="354"/>
      <c r="X52" s="354"/>
      <c r="Y52" s="354"/>
      <c r="Z52" s="354"/>
      <c r="AA52" s="354"/>
      <c r="AB52" s="354"/>
      <c r="AC52" s="354"/>
      <c r="AD52" s="354"/>
      <c r="AE52" s="354"/>
      <c r="AF52" s="354"/>
      <c r="AG52" s="354"/>
      <c r="AH52" s="354"/>
      <c r="AI52" s="354"/>
      <c r="AJ52" s="354"/>
      <c r="AK52" s="354"/>
      <c r="AL52" s="354"/>
      <c r="AM52" s="354"/>
      <c r="AN52" s="354"/>
      <c r="AO52" s="354"/>
      <c r="AP52" s="354"/>
      <c r="AQ52" s="354"/>
      <c r="AR52" s="354"/>
      <c r="AS52" s="354"/>
      <c r="AT52" s="354"/>
      <c r="AU52" s="354"/>
      <c r="AV52" s="354"/>
      <c r="AW52" s="354"/>
      <c r="AX52" s="354"/>
      <c r="AY52" s="354"/>
      <c r="AZ52" s="354"/>
      <c r="BA52" s="354"/>
      <c r="BB52" s="354"/>
      <c r="BC52" s="354"/>
      <c r="BD52" s="354"/>
      <c r="BE52" s="354"/>
      <c r="BF52" s="354"/>
      <c r="BG52" s="354"/>
      <c r="BH52" s="354"/>
      <c r="BI52" s="354"/>
      <c r="BJ52" s="354"/>
      <c r="BK52" s="354"/>
      <c r="BL52" s="354"/>
      <c r="BM52" s="354"/>
      <c r="BN52" s="354"/>
      <c r="BO52" s="354"/>
      <c r="BP52" s="354"/>
      <c r="BQ52" s="354"/>
      <c r="BR52" s="354"/>
      <c r="BS52" s="354"/>
      <c r="BT52" s="354"/>
      <c r="BU52" s="354"/>
      <c r="BV52" s="354"/>
      <c r="BW52" s="354"/>
      <c r="BX52" s="354"/>
      <c r="BY52" s="354"/>
      <c r="BZ52" s="354"/>
      <c r="CA52" s="354"/>
      <c r="CB52" s="354"/>
      <c r="CC52" s="354"/>
      <c r="CD52" s="354"/>
      <c r="CE52" s="354"/>
      <c r="CF52" s="354"/>
      <c r="CG52" s="354"/>
      <c r="CH52" s="354"/>
      <c r="CI52" s="354"/>
      <c r="CJ52" s="354"/>
      <c r="CK52" s="354"/>
      <c r="CL52" s="354"/>
      <c r="CM52" s="354"/>
      <c r="CN52" s="354"/>
      <c r="CO52" s="354"/>
      <c r="CP52" s="354"/>
      <c r="CQ52" s="354"/>
      <c r="CR52" s="354"/>
      <c r="CS52" s="354"/>
      <c r="CT52" s="354"/>
      <c r="CU52" s="354"/>
      <c r="CV52" s="354"/>
      <c r="CW52" s="354"/>
      <c r="CX52" s="354"/>
      <c r="CY52" s="354"/>
      <c r="CZ52" s="354"/>
      <c r="DA52" s="354"/>
      <c r="DB52" s="354"/>
      <c r="DC52" s="354"/>
      <c r="DD52" s="354"/>
      <c r="DE52" s="354"/>
      <c r="DF52" s="354"/>
      <c r="DG52" s="354"/>
      <c r="DH52" s="354"/>
      <c r="DI52" s="354"/>
    </row>
    <row r="53" spans="5:113" x14ac:dyDescent="0.2">
      <c r="E53" s="171" t="s">
        <v>586</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election activeCell="K34" sqref="K34"/>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545</v>
      </c>
      <c r="G33" s="29" t="s">
        <v>546</v>
      </c>
      <c r="H33" s="29" t="s">
        <v>547</v>
      </c>
      <c r="I33" s="29" t="s">
        <v>548</v>
      </c>
      <c r="J33" s="30" t="s">
        <v>549</v>
      </c>
      <c r="K33" s="22"/>
      <c r="L33" s="22"/>
      <c r="M33" s="22"/>
      <c r="N33" s="22"/>
      <c r="O33" s="22"/>
      <c r="P33" s="22"/>
    </row>
    <row r="34" spans="1:16" ht="39" customHeight="1" x14ac:dyDescent="0.2">
      <c r="A34" s="22"/>
      <c r="B34" s="31"/>
      <c r="C34" s="1172" t="s">
        <v>552</v>
      </c>
      <c r="D34" s="1172"/>
      <c r="E34" s="1173"/>
      <c r="F34" s="32">
        <v>8.77</v>
      </c>
      <c r="G34" s="33">
        <v>10.37</v>
      </c>
      <c r="H34" s="33">
        <v>13.14</v>
      </c>
      <c r="I34" s="33">
        <v>14.36</v>
      </c>
      <c r="J34" s="34">
        <v>12.47</v>
      </c>
      <c r="K34" s="22"/>
      <c r="L34" s="22"/>
      <c r="M34" s="22"/>
      <c r="N34" s="22"/>
      <c r="O34" s="22"/>
      <c r="P34" s="22"/>
    </row>
    <row r="35" spans="1:16" ht="39" customHeight="1" x14ac:dyDescent="0.2">
      <c r="A35" s="22"/>
      <c r="B35" s="35"/>
      <c r="C35" s="1168" t="s">
        <v>553</v>
      </c>
      <c r="D35" s="1168"/>
      <c r="E35" s="1169"/>
      <c r="F35" s="36">
        <v>2.56</v>
      </c>
      <c r="G35" s="37">
        <v>2.37</v>
      </c>
      <c r="H35" s="37">
        <v>1.79</v>
      </c>
      <c r="I35" s="37">
        <v>0.88</v>
      </c>
      <c r="J35" s="38">
        <v>0.67</v>
      </c>
      <c r="K35" s="22"/>
      <c r="L35" s="22"/>
      <c r="M35" s="22"/>
      <c r="N35" s="22"/>
      <c r="O35" s="22"/>
      <c r="P35" s="22"/>
    </row>
    <row r="36" spans="1:16" ht="39" customHeight="1" x14ac:dyDescent="0.2">
      <c r="A36" s="22"/>
      <c r="B36" s="35"/>
      <c r="C36" s="1168" t="s">
        <v>554</v>
      </c>
      <c r="D36" s="1168"/>
      <c r="E36" s="1169"/>
      <c r="F36" s="36">
        <v>0.14000000000000001</v>
      </c>
      <c r="G36" s="37">
        <v>0.42</v>
      </c>
      <c r="H36" s="37">
        <v>0.46</v>
      </c>
      <c r="I36" s="37">
        <v>0.45</v>
      </c>
      <c r="J36" s="38">
        <v>0.44</v>
      </c>
      <c r="K36" s="22"/>
      <c r="L36" s="22"/>
      <c r="M36" s="22"/>
      <c r="N36" s="22"/>
      <c r="O36" s="22"/>
      <c r="P36" s="22"/>
    </row>
    <row r="37" spans="1:16" ht="39" customHeight="1" x14ac:dyDescent="0.2">
      <c r="A37" s="22"/>
      <c r="B37" s="35"/>
      <c r="C37" s="1168" t="s">
        <v>555</v>
      </c>
      <c r="D37" s="1168"/>
      <c r="E37" s="1169"/>
      <c r="F37" s="36">
        <v>1.82</v>
      </c>
      <c r="G37" s="37">
        <v>0.84</v>
      </c>
      <c r="H37" s="37">
        <v>0.38</v>
      </c>
      <c r="I37" s="37">
        <v>0.14000000000000001</v>
      </c>
      <c r="J37" s="38">
        <v>0.35</v>
      </c>
      <c r="K37" s="22"/>
      <c r="L37" s="22"/>
      <c r="M37" s="22"/>
      <c r="N37" s="22"/>
      <c r="O37" s="22"/>
      <c r="P37" s="22"/>
    </row>
    <row r="38" spans="1:16" ht="39" customHeight="1" x14ac:dyDescent="0.2">
      <c r="A38" s="22"/>
      <c r="B38" s="35"/>
      <c r="C38" s="1168" t="s">
        <v>556</v>
      </c>
      <c r="D38" s="1168"/>
      <c r="E38" s="1169"/>
      <c r="F38" s="36">
        <v>0.17</v>
      </c>
      <c r="G38" s="37">
        <v>0.18</v>
      </c>
      <c r="H38" s="37">
        <v>0.17</v>
      </c>
      <c r="I38" s="37">
        <v>0.18</v>
      </c>
      <c r="J38" s="38">
        <v>0.17</v>
      </c>
      <c r="K38" s="22"/>
      <c r="L38" s="22"/>
      <c r="M38" s="22"/>
      <c r="N38" s="22"/>
      <c r="O38" s="22"/>
      <c r="P38" s="22"/>
    </row>
    <row r="39" spans="1:16" ht="39" customHeight="1" x14ac:dyDescent="0.2">
      <c r="A39" s="22"/>
      <c r="B39" s="35"/>
      <c r="C39" s="1168" t="s">
        <v>557</v>
      </c>
      <c r="D39" s="1168"/>
      <c r="E39" s="1169"/>
      <c r="F39" s="36">
        <v>0</v>
      </c>
      <c r="G39" s="37">
        <v>0</v>
      </c>
      <c r="H39" s="37">
        <v>0</v>
      </c>
      <c r="I39" s="37">
        <v>0</v>
      </c>
      <c r="J39" s="38">
        <v>0</v>
      </c>
      <c r="K39" s="22"/>
      <c r="L39" s="22"/>
      <c r="M39" s="22"/>
      <c r="N39" s="22"/>
      <c r="O39" s="22"/>
      <c r="P39" s="22"/>
    </row>
    <row r="40" spans="1:16" ht="39" customHeight="1" x14ac:dyDescent="0.2">
      <c r="A40" s="22"/>
      <c r="B40" s="35"/>
      <c r="C40" s="1168"/>
      <c r="D40" s="1168"/>
      <c r="E40" s="1169"/>
      <c r="F40" s="36"/>
      <c r="G40" s="37"/>
      <c r="H40" s="37"/>
      <c r="I40" s="37"/>
      <c r="J40" s="38"/>
      <c r="K40" s="22"/>
      <c r="L40" s="22"/>
      <c r="M40" s="22"/>
      <c r="N40" s="22"/>
      <c r="O40" s="22"/>
      <c r="P40" s="22"/>
    </row>
    <row r="41" spans="1:16" ht="39" customHeight="1" x14ac:dyDescent="0.2">
      <c r="A41" s="22"/>
      <c r="B41" s="35"/>
      <c r="C41" s="1168"/>
      <c r="D41" s="1168"/>
      <c r="E41" s="1169"/>
      <c r="F41" s="36"/>
      <c r="G41" s="37"/>
      <c r="H41" s="37"/>
      <c r="I41" s="37"/>
      <c r="J41" s="38"/>
      <c r="K41" s="22"/>
      <c r="L41" s="22"/>
      <c r="M41" s="22"/>
      <c r="N41" s="22"/>
      <c r="O41" s="22"/>
      <c r="P41" s="22"/>
    </row>
    <row r="42" spans="1:16" ht="39" customHeight="1" x14ac:dyDescent="0.2">
      <c r="A42" s="22"/>
      <c r="B42" s="39"/>
      <c r="C42" s="1168" t="s">
        <v>558</v>
      </c>
      <c r="D42" s="1168"/>
      <c r="E42" s="1169"/>
      <c r="F42" s="36" t="s">
        <v>504</v>
      </c>
      <c r="G42" s="37" t="s">
        <v>504</v>
      </c>
      <c r="H42" s="37" t="s">
        <v>504</v>
      </c>
      <c r="I42" s="37" t="s">
        <v>504</v>
      </c>
      <c r="J42" s="38" t="s">
        <v>504</v>
      </c>
      <c r="K42" s="22"/>
      <c r="L42" s="22"/>
      <c r="M42" s="22"/>
      <c r="N42" s="22"/>
      <c r="O42" s="22"/>
      <c r="P42" s="22"/>
    </row>
    <row r="43" spans="1:16" ht="39" customHeight="1" thickBot="1" x14ac:dyDescent="0.25">
      <c r="A43" s="22"/>
      <c r="B43" s="40"/>
      <c r="C43" s="1170" t="s">
        <v>559</v>
      </c>
      <c r="D43" s="1170"/>
      <c r="E43" s="1171"/>
      <c r="F43" s="41">
        <v>0</v>
      </c>
      <c r="G43" s="42">
        <v>0</v>
      </c>
      <c r="H43" s="42" t="s">
        <v>504</v>
      </c>
      <c r="I43" s="42" t="s">
        <v>504</v>
      </c>
      <c r="J43" s="43" t="s">
        <v>504</v>
      </c>
      <c r="K43" s="22"/>
      <c r="L43" s="22"/>
      <c r="M43" s="22"/>
      <c r="N43" s="22"/>
      <c r="O43" s="22"/>
      <c r="P43" s="22"/>
    </row>
    <row r="44" spans="1:16" ht="39" customHeight="1" x14ac:dyDescent="0.2">
      <c r="A44" s="22"/>
      <c r="B44" s="44" t="s">
        <v>7</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u1brnOZh1yf/3/6Hmt2M5yRrtAwuDy54ykTrvEwgYLFkMKYEwYTLIGdIIFr6CQ//uZ3TCiFgmAfL7D4N1tTkA==" saltValue="OqPCHM2liNCLoM8kM1U/5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election activeCell="R43" sqref="R43"/>
    </sheetView>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5">
      <c r="A44" s="46"/>
      <c r="B44" s="49" t="s">
        <v>9</v>
      </c>
      <c r="C44" s="50"/>
      <c r="D44" s="50"/>
      <c r="E44" s="51"/>
      <c r="F44" s="51"/>
      <c r="G44" s="51"/>
      <c r="H44" s="51"/>
      <c r="I44" s="51"/>
      <c r="J44" s="52" t="s">
        <v>2</v>
      </c>
      <c r="K44" s="53" t="s">
        <v>545</v>
      </c>
      <c r="L44" s="54" t="s">
        <v>546</v>
      </c>
      <c r="M44" s="54" t="s">
        <v>547</v>
      </c>
      <c r="N44" s="54" t="s">
        <v>548</v>
      </c>
      <c r="O44" s="55" t="s">
        <v>549</v>
      </c>
      <c r="P44" s="46"/>
      <c r="Q44" s="46"/>
      <c r="R44" s="46"/>
      <c r="S44" s="46"/>
      <c r="T44" s="46"/>
      <c r="U44" s="46"/>
    </row>
    <row r="45" spans="1:21" ht="30.75" customHeight="1" x14ac:dyDescent="0.2">
      <c r="A45" s="46"/>
      <c r="B45" s="1192" t="s">
        <v>10</v>
      </c>
      <c r="C45" s="1193"/>
      <c r="D45" s="56"/>
      <c r="E45" s="1198" t="s">
        <v>11</v>
      </c>
      <c r="F45" s="1198"/>
      <c r="G45" s="1198"/>
      <c r="H45" s="1198"/>
      <c r="I45" s="1198"/>
      <c r="J45" s="1199"/>
      <c r="K45" s="57">
        <v>2949</v>
      </c>
      <c r="L45" s="58">
        <v>2585</v>
      </c>
      <c r="M45" s="58">
        <v>2693</v>
      </c>
      <c r="N45" s="58">
        <v>2780</v>
      </c>
      <c r="O45" s="59">
        <v>2809</v>
      </c>
      <c r="P45" s="46"/>
      <c r="Q45" s="46"/>
      <c r="R45" s="46"/>
      <c r="S45" s="46"/>
      <c r="T45" s="46"/>
      <c r="U45" s="46"/>
    </row>
    <row r="46" spans="1:21" ht="30.75" customHeight="1" x14ac:dyDescent="0.2">
      <c r="A46" s="46"/>
      <c r="B46" s="1194"/>
      <c r="C46" s="1195"/>
      <c r="D46" s="60"/>
      <c r="E46" s="1176" t="s">
        <v>12</v>
      </c>
      <c r="F46" s="1176"/>
      <c r="G46" s="1176"/>
      <c r="H46" s="1176"/>
      <c r="I46" s="1176"/>
      <c r="J46" s="1177"/>
      <c r="K46" s="61" t="s">
        <v>504</v>
      </c>
      <c r="L46" s="62" t="s">
        <v>504</v>
      </c>
      <c r="M46" s="62" t="s">
        <v>504</v>
      </c>
      <c r="N46" s="62" t="s">
        <v>504</v>
      </c>
      <c r="O46" s="63" t="s">
        <v>504</v>
      </c>
      <c r="P46" s="46"/>
      <c r="Q46" s="46"/>
      <c r="R46" s="46"/>
      <c r="S46" s="46"/>
      <c r="T46" s="46"/>
      <c r="U46" s="46"/>
    </row>
    <row r="47" spans="1:21" ht="30.75" customHeight="1" x14ac:dyDescent="0.2">
      <c r="A47" s="46"/>
      <c r="B47" s="1194"/>
      <c r="C47" s="1195"/>
      <c r="D47" s="60"/>
      <c r="E47" s="1176" t="s">
        <v>13</v>
      </c>
      <c r="F47" s="1176"/>
      <c r="G47" s="1176"/>
      <c r="H47" s="1176"/>
      <c r="I47" s="1176"/>
      <c r="J47" s="1177"/>
      <c r="K47" s="61" t="s">
        <v>504</v>
      </c>
      <c r="L47" s="62" t="s">
        <v>504</v>
      </c>
      <c r="M47" s="62" t="s">
        <v>504</v>
      </c>
      <c r="N47" s="62" t="s">
        <v>504</v>
      </c>
      <c r="O47" s="63" t="s">
        <v>504</v>
      </c>
      <c r="P47" s="46"/>
      <c r="Q47" s="46"/>
      <c r="R47" s="46"/>
      <c r="S47" s="46"/>
      <c r="T47" s="46"/>
      <c r="U47" s="46"/>
    </row>
    <row r="48" spans="1:21" ht="30.75" customHeight="1" x14ac:dyDescent="0.2">
      <c r="A48" s="46"/>
      <c r="B48" s="1194"/>
      <c r="C48" s="1195"/>
      <c r="D48" s="60"/>
      <c r="E48" s="1176" t="s">
        <v>14</v>
      </c>
      <c r="F48" s="1176"/>
      <c r="G48" s="1176"/>
      <c r="H48" s="1176"/>
      <c r="I48" s="1176"/>
      <c r="J48" s="1177"/>
      <c r="K48" s="61">
        <v>605</v>
      </c>
      <c r="L48" s="62">
        <v>601</v>
      </c>
      <c r="M48" s="62">
        <v>601</v>
      </c>
      <c r="N48" s="62">
        <v>574</v>
      </c>
      <c r="O48" s="63">
        <v>563</v>
      </c>
      <c r="P48" s="46"/>
      <c r="Q48" s="46"/>
      <c r="R48" s="46"/>
      <c r="S48" s="46"/>
      <c r="T48" s="46"/>
      <c r="U48" s="46"/>
    </row>
    <row r="49" spans="1:21" ht="30.75" customHeight="1" x14ac:dyDescent="0.2">
      <c r="A49" s="46"/>
      <c r="B49" s="1194"/>
      <c r="C49" s="1195"/>
      <c r="D49" s="60"/>
      <c r="E49" s="1176" t="s">
        <v>15</v>
      </c>
      <c r="F49" s="1176"/>
      <c r="G49" s="1176"/>
      <c r="H49" s="1176"/>
      <c r="I49" s="1176"/>
      <c r="J49" s="1177"/>
      <c r="K49" s="61">
        <v>90</v>
      </c>
      <c r="L49" s="62">
        <v>109</v>
      </c>
      <c r="M49" s="62">
        <v>103</v>
      </c>
      <c r="N49" s="62">
        <v>147</v>
      </c>
      <c r="O49" s="63">
        <v>126</v>
      </c>
      <c r="P49" s="46"/>
      <c r="Q49" s="46"/>
      <c r="R49" s="46"/>
      <c r="S49" s="46"/>
      <c r="T49" s="46"/>
      <c r="U49" s="46"/>
    </row>
    <row r="50" spans="1:21" ht="30.75" customHeight="1" x14ac:dyDescent="0.2">
      <c r="A50" s="46"/>
      <c r="B50" s="1194"/>
      <c r="C50" s="1195"/>
      <c r="D50" s="60"/>
      <c r="E50" s="1176" t="s">
        <v>16</v>
      </c>
      <c r="F50" s="1176"/>
      <c r="G50" s="1176"/>
      <c r="H50" s="1176"/>
      <c r="I50" s="1176"/>
      <c r="J50" s="1177"/>
      <c r="K50" s="61">
        <v>73</v>
      </c>
      <c r="L50" s="62">
        <v>471</v>
      </c>
      <c r="M50" s="62">
        <v>474</v>
      </c>
      <c r="N50" s="62">
        <v>477</v>
      </c>
      <c r="O50" s="63">
        <v>470</v>
      </c>
      <c r="P50" s="46"/>
      <c r="Q50" s="46"/>
      <c r="R50" s="46"/>
      <c r="S50" s="46"/>
      <c r="T50" s="46"/>
      <c r="U50" s="46"/>
    </row>
    <row r="51" spans="1:21" ht="30.75" customHeight="1" x14ac:dyDescent="0.2">
      <c r="A51" s="46"/>
      <c r="B51" s="1196"/>
      <c r="C51" s="1197"/>
      <c r="D51" s="64"/>
      <c r="E51" s="1176" t="s">
        <v>17</v>
      </c>
      <c r="F51" s="1176"/>
      <c r="G51" s="1176"/>
      <c r="H51" s="1176"/>
      <c r="I51" s="1176"/>
      <c r="J51" s="1177"/>
      <c r="K51" s="61">
        <v>0</v>
      </c>
      <c r="L51" s="62" t="s">
        <v>504</v>
      </c>
      <c r="M51" s="62" t="s">
        <v>504</v>
      </c>
      <c r="N51" s="62" t="s">
        <v>504</v>
      </c>
      <c r="O51" s="63" t="s">
        <v>504</v>
      </c>
      <c r="P51" s="46"/>
      <c r="Q51" s="46"/>
      <c r="R51" s="46"/>
      <c r="S51" s="46"/>
      <c r="T51" s="46"/>
      <c r="U51" s="46"/>
    </row>
    <row r="52" spans="1:21" ht="30.75" customHeight="1" x14ac:dyDescent="0.2">
      <c r="A52" s="46"/>
      <c r="B52" s="1174" t="s">
        <v>18</v>
      </c>
      <c r="C52" s="1175"/>
      <c r="D52" s="64"/>
      <c r="E52" s="1176" t="s">
        <v>19</v>
      </c>
      <c r="F52" s="1176"/>
      <c r="G52" s="1176"/>
      <c r="H52" s="1176"/>
      <c r="I52" s="1176"/>
      <c r="J52" s="1177"/>
      <c r="K52" s="61">
        <v>2616</v>
      </c>
      <c r="L52" s="62">
        <v>2668</v>
      </c>
      <c r="M52" s="62">
        <v>2405</v>
      </c>
      <c r="N52" s="62">
        <v>2684</v>
      </c>
      <c r="O52" s="63">
        <v>2638</v>
      </c>
      <c r="P52" s="46"/>
      <c r="Q52" s="46"/>
      <c r="R52" s="46"/>
      <c r="S52" s="46"/>
      <c r="T52" s="46"/>
      <c r="U52" s="46"/>
    </row>
    <row r="53" spans="1:21" ht="30.75" customHeight="1" thickBot="1" x14ac:dyDescent="0.25">
      <c r="A53" s="46"/>
      <c r="B53" s="1178" t="s">
        <v>20</v>
      </c>
      <c r="C53" s="1179"/>
      <c r="D53" s="65"/>
      <c r="E53" s="1180" t="s">
        <v>21</v>
      </c>
      <c r="F53" s="1180"/>
      <c r="G53" s="1180"/>
      <c r="H53" s="1180"/>
      <c r="I53" s="1180"/>
      <c r="J53" s="1181"/>
      <c r="K53" s="66">
        <v>1101</v>
      </c>
      <c r="L53" s="67">
        <v>1098</v>
      </c>
      <c r="M53" s="67">
        <v>1466</v>
      </c>
      <c r="N53" s="67">
        <v>1294</v>
      </c>
      <c r="O53" s="68">
        <v>1330</v>
      </c>
      <c r="P53" s="46"/>
      <c r="Q53" s="46"/>
      <c r="R53" s="46"/>
      <c r="S53" s="46"/>
      <c r="T53" s="46"/>
      <c r="U53" s="46"/>
    </row>
    <row r="54" spans="1:21" ht="24" customHeight="1" x14ac:dyDescent="0.2">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23</v>
      </c>
      <c r="C55" s="71"/>
      <c r="D55" s="71"/>
      <c r="E55" s="71"/>
      <c r="F55" s="71"/>
      <c r="G55" s="71"/>
      <c r="H55" s="71"/>
      <c r="I55" s="71"/>
      <c r="J55" s="71"/>
      <c r="K55" s="72"/>
      <c r="L55" s="72"/>
      <c r="M55" s="72"/>
      <c r="N55" s="72"/>
      <c r="O55" s="73" t="s">
        <v>560</v>
      </c>
      <c r="P55" s="46"/>
      <c r="Q55" s="46"/>
      <c r="R55" s="46"/>
      <c r="S55" s="46"/>
      <c r="T55" s="46"/>
      <c r="U55" s="46"/>
    </row>
    <row r="56" spans="1:21" ht="31.5" customHeight="1" thickBot="1" x14ac:dyDescent="0.25">
      <c r="A56" s="46"/>
      <c r="B56" s="74"/>
      <c r="C56" s="75"/>
      <c r="D56" s="75"/>
      <c r="E56" s="76"/>
      <c r="F56" s="76"/>
      <c r="G56" s="76"/>
      <c r="H56" s="76"/>
      <c r="I56" s="76"/>
      <c r="J56" s="77" t="s">
        <v>2</v>
      </c>
      <c r="K56" s="78" t="s">
        <v>561</v>
      </c>
      <c r="L56" s="79" t="s">
        <v>562</v>
      </c>
      <c r="M56" s="79" t="s">
        <v>563</v>
      </c>
      <c r="N56" s="79" t="s">
        <v>564</v>
      </c>
      <c r="O56" s="80" t="s">
        <v>565</v>
      </c>
      <c r="P56" s="46"/>
      <c r="Q56" s="46"/>
      <c r="R56" s="46"/>
      <c r="S56" s="46"/>
      <c r="T56" s="46"/>
      <c r="U56" s="46"/>
    </row>
    <row r="57" spans="1:21" ht="31.5" customHeight="1" x14ac:dyDescent="0.2">
      <c r="B57" s="1182" t="s">
        <v>24</v>
      </c>
      <c r="C57" s="1183"/>
      <c r="D57" s="1186" t="s">
        <v>25</v>
      </c>
      <c r="E57" s="1187"/>
      <c r="F57" s="1187"/>
      <c r="G57" s="1187"/>
      <c r="H57" s="1187"/>
      <c r="I57" s="1187"/>
      <c r="J57" s="1188"/>
      <c r="K57" s="81"/>
      <c r="L57" s="82"/>
      <c r="M57" s="82"/>
      <c r="N57" s="82"/>
      <c r="O57" s="83"/>
    </row>
    <row r="58" spans="1:21" ht="31.5" customHeight="1" thickBot="1" x14ac:dyDescent="0.25">
      <c r="B58" s="1184"/>
      <c r="C58" s="1185"/>
      <c r="D58" s="1189" t="s">
        <v>26</v>
      </c>
      <c r="E58" s="1190"/>
      <c r="F58" s="1190"/>
      <c r="G58" s="1190"/>
      <c r="H58" s="1190"/>
      <c r="I58" s="1190"/>
      <c r="J58" s="1191"/>
      <c r="K58" s="84"/>
      <c r="L58" s="85"/>
      <c r="M58" s="85"/>
      <c r="N58" s="85"/>
      <c r="O58" s="86"/>
    </row>
    <row r="59" spans="1:21" ht="24" customHeight="1" x14ac:dyDescent="0.2">
      <c r="B59" s="87"/>
      <c r="C59" s="87"/>
      <c r="D59" s="88" t="s">
        <v>27</v>
      </c>
      <c r="E59" s="89"/>
      <c r="F59" s="89"/>
      <c r="G59" s="89"/>
      <c r="H59" s="89"/>
      <c r="I59" s="89"/>
      <c r="J59" s="89"/>
      <c r="K59" s="89"/>
      <c r="L59" s="89"/>
      <c r="M59" s="89"/>
      <c r="N59" s="89"/>
      <c r="O59" s="89"/>
    </row>
    <row r="60" spans="1:21" ht="24" customHeight="1" x14ac:dyDescent="0.2">
      <c r="B60" s="90"/>
      <c r="C60" s="90"/>
      <c r="D60" s="88" t="s">
        <v>28</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BNcCB4tAKydmbe8PzFJ0+WnjRFiwCSaf/wEaRF36k+LRpMoE1LM6p5UbebEY+7kFIHTzYwa+V5fiTphakFvpLg==" saltValue="D2+BUeOFo07Z2sDenhGI3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election activeCell="P54" sqref="P54"/>
    </sheetView>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8</v>
      </c>
    </row>
    <row r="40" spans="2:13" ht="27.75" customHeight="1" thickBot="1" x14ac:dyDescent="0.25">
      <c r="B40" s="93" t="s">
        <v>9</v>
      </c>
      <c r="C40" s="94"/>
      <c r="D40" s="94"/>
      <c r="E40" s="95"/>
      <c r="F40" s="95"/>
      <c r="G40" s="95"/>
      <c r="H40" s="96" t="s">
        <v>2</v>
      </c>
      <c r="I40" s="97" t="s">
        <v>545</v>
      </c>
      <c r="J40" s="98" t="s">
        <v>546</v>
      </c>
      <c r="K40" s="98" t="s">
        <v>547</v>
      </c>
      <c r="L40" s="98" t="s">
        <v>548</v>
      </c>
      <c r="M40" s="99" t="s">
        <v>549</v>
      </c>
    </row>
    <row r="41" spans="2:13" ht="27.75" customHeight="1" x14ac:dyDescent="0.2">
      <c r="B41" s="1212" t="s">
        <v>29</v>
      </c>
      <c r="C41" s="1213"/>
      <c r="D41" s="100"/>
      <c r="E41" s="1214" t="s">
        <v>30</v>
      </c>
      <c r="F41" s="1214"/>
      <c r="G41" s="1214"/>
      <c r="H41" s="1215"/>
      <c r="I41" s="332">
        <v>36790</v>
      </c>
      <c r="J41" s="333">
        <v>37931</v>
      </c>
      <c r="K41" s="333">
        <v>39792</v>
      </c>
      <c r="L41" s="333">
        <v>40252</v>
      </c>
      <c r="M41" s="334">
        <v>40880</v>
      </c>
    </row>
    <row r="42" spans="2:13" ht="27.75" customHeight="1" x14ac:dyDescent="0.2">
      <c r="B42" s="1202"/>
      <c r="C42" s="1203"/>
      <c r="D42" s="101"/>
      <c r="E42" s="1206" t="s">
        <v>31</v>
      </c>
      <c r="F42" s="1206"/>
      <c r="G42" s="1206"/>
      <c r="H42" s="1207"/>
      <c r="I42" s="335">
        <v>12968</v>
      </c>
      <c r="J42" s="336">
        <v>10225</v>
      </c>
      <c r="K42" s="336">
        <v>9752</v>
      </c>
      <c r="L42" s="336">
        <v>9279</v>
      </c>
      <c r="M42" s="337">
        <v>9252</v>
      </c>
    </row>
    <row r="43" spans="2:13" ht="27.75" customHeight="1" x14ac:dyDescent="0.2">
      <c r="B43" s="1202"/>
      <c r="C43" s="1203"/>
      <c r="D43" s="101"/>
      <c r="E43" s="1206" t="s">
        <v>32</v>
      </c>
      <c r="F43" s="1206"/>
      <c r="G43" s="1206"/>
      <c r="H43" s="1207"/>
      <c r="I43" s="335">
        <v>5593</v>
      </c>
      <c r="J43" s="336">
        <v>4700</v>
      </c>
      <c r="K43" s="336">
        <v>4149</v>
      </c>
      <c r="L43" s="336">
        <v>4537</v>
      </c>
      <c r="M43" s="337">
        <v>4673</v>
      </c>
    </row>
    <row r="44" spans="2:13" ht="27.75" customHeight="1" x14ac:dyDescent="0.2">
      <c r="B44" s="1202"/>
      <c r="C44" s="1203"/>
      <c r="D44" s="101"/>
      <c r="E44" s="1206" t="s">
        <v>33</v>
      </c>
      <c r="F44" s="1206"/>
      <c r="G44" s="1206"/>
      <c r="H44" s="1207"/>
      <c r="I44" s="335">
        <v>1603</v>
      </c>
      <c r="J44" s="336">
        <v>1530</v>
      </c>
      <c r="K44" s="336">
        <v>1512</v>
      </c>
      <c r="L44" s="336">
        <v>1367</v>
      </c>
      <c r="M44" s="337">
        <v>1298</v>
      </c>
    </row>
    <row r="45" spans="2:13" ht="27.75" customHeight="1" x14ac:dyDescent="0.2">
      <c r="B45" s="1202"/>
      <c r="C45" s="1203"/>
      <c r="D45" s="101"/>
      <c r="E45" s="1206" t="s">
        <v>34</v>
      </c>
      <c r="F45" s="1206"/>
      <c r="G45" s="1206"/>
      <c r="H45" s="1207"/>
      <c r="I45" s="335">
        <v>2238</v>
      </c>
      <c r="J45" s="336">
        <v>2052</v>
      </c>
      <c r="K45" s="336">
        <v>2030</v>
      </c>
      <c r="L45" s="336">
        <v>2135</v>
      </c>
      <c r="M45" s="337">
        <v>2159</v>
      </c>
    </row>
    <row r="46" spans="2:13" ht="27.75" customHeight="1" x14ac:dyDescent="0.2">
      <c r="B46" s="1202"/>
      <c r="C46" s="1203"/>
      <c r="D46" s="102"/>
      <c r="E46" s="1206" t="s">
        <v>35</v>
      </c>
      <c r="F46" s="1206"/>
      <c r="G46" s="1206"/>
      <c r="H46" s="1207"/>
      <c r="I46" s="335" t="s">
        <v>504</v>
      </c>
      <c r="J46" s="336" t="s">
        <v>504</v>
      </c>
      <c r="K46" s="336" t="s">
        <v>504</v>
      </c>
      <c r="L46" s="336" t="s">
        <v>504</v>
      </c>
      <c r="M46" s="337" t="s">
        <v>504</v>
      </c>
    </row>
    <row r="47" spans="2:13" ht="27.75" customHeight="1" x14ac:dyDescent="0.2">
      <c r="B47" s="1202"/>
      <c r="C47" s="1203"/>
      <c r="D47" s="103"/>
      <c r="E47" s="1216" t="s">
        <v>36</v>
      </c>
      <c r="F47" s="1217"/>
      <c r="G47" s="1217"/>
      <c r="H47" s="1218"/>
      <c r="I47" s="335" t="s">
        <v>504</v>
      </c>
      <c r="J47" s="336" t="s">
        <v>504</v>
      </c>
      <c r="K47" s="336" t="s">
        <v>504</v>
      </c>
      <c r="L47" s="336" t="s">
        <v>504</v>
      </c>
      <c r="M47" s="337" t="s">
        <v>504</v>
      </c>
    </row>
    <row r="48" spans="2:13" ht="27.75" customHeight="1" x14ac:dyDescent="0.2">
      <c r="B48" s="1202"/>
      <c r="C48" s="1203"/>
      <c r="D48" s="101"/>
      <c r="E48" s="1206" t="s">
        <v>37</v>
      </c>
      <c r="F48" s="1206"/>
      <c r="G48" s="1206"/>
      <c r="H48" s="1207"/>
      <c r="I48" s="335" t="s">
        <v>504</v>
      </c>
      <c r="J48" s="336" t="s">
        <v>504</v>
      </c>
      <c r="K48" s="336" t="s">
        <v>504</v>
      </c>
      <c r="L48" s="336" t="s">
        <v>504</v>
      </c>
      <c r="M48" s="337" t="s">
        <v>504</v>
      </c>
    </row>
    <row r="49" spans="2:13" ht="27.75" customHeight="1" x14ac:dyDescent="0.2">
      <c r="B49" s="1204"/>
      <c r="C49" s="1205"/>
      <c r="D49" s="101"/>
      <c r="E49" s="1206" t="s">
        <v>38</v>
      </c>
      <c r="F49" s="1206"/>
      <c r="G49" s="1206"/>
      <c r="H49" s="1207"/>
      <c r="I49" s="335" t="s">
        <v>504</v>
      </c>
      <c r="J49" s="336" t="s">
        <v>504</v>
      </c>
      <c r="K49" s="336" t="s">
        <v>504</v>
      </c>
      <c r="L49" s="336" t="s">
        <v>504</v>
      </c>
      <c r="M49" s="337" t="s">
        <v>504</v>
      </c>
    </row>
    <row r="50" spans="2:13" ht="27.75" customHeight="1" x14ac:dyDescent="0.2">
      <c r="B50" s="1200" t="s">
        <v>39</v>
      </c>
      <c r="C50" s="1201"/>
      <c r="D50" s="104"/>
      <c r="E50" s="1206" t="s">
        <v>40</v>
      </c>
      <c r="F50" s="1206"/>
      <c r="G50" s="1206"/>
      <c r="H50" s="1207"/>
      <c r="I50" s="335">
        <v>10219</v>
      </c>
      <c r="J50" s="336">
        <v>8883</v>
      </c>
      <c r="K50" s="336">
        <v>8096</v>
      </c>
      <c r="L50" s="336">
        <v>8191</v>
      </c>
      <c r="M50" s="337">
        <v>8644</v>
      </c>
    </row>
    <row r="51" spans="2:13" ht="27.75" customHeight="1" x14ac:dyDescent="0.2">
      <c r="B51" s="1202"/>
      <c r="C51" s="1203"/>
      <c r="D51" s="101"/>
      <c r="E51" s="1206" t="s">
        <v>41</v>
      </c>
      <c r="F51" s="1206"/>
      <c r="G51" s="1206"/>
      <c r="H51" s="1207"/>
      <c r="I51" s="335">
        <v>5478</v>
      </c>
      <c r="J51" s="336">
        <v>5771</v>
      </c>
      <c r="K51" s="336">
        <v>5977</v>
      </c>
      <c r="L51" s="336">
        <v>5190</v>
      </c>
      <c r="M51" s="337">
        <v>5020</v>
      </c>
    </row>
    <row r="52" spans="2:13" ht="27.75" customHeight="1" x14ac:dyDescent="0.2">
      <c r="B52" s="1204"/>
      <c r="C52" s="1205"/>
      <c r="D52" s="101"/>
      <c r="E52" s="1206" t="s">
        <v>42</v>
      </c>
      <c r="F52" s="1206"/>
      <c r="G52" s="1206"/>
      <c r="H52" s="1207"/>
      <c r="I52" s="335">
        <v>29308</v>
      </c>
      <c r="J52" s="336">
        <v>28831</v>
      </c>
      <c r="K52" s="336">
        <v>28633</v>
      </c>
      <c r="L52" s="336">
        <v>29441</v>
      </c>
      <c r="M52" s="337">
        <v>29231</v>
      </c>
    </row>
    <row r="53" spans="2:13" ht="27.75" customHeight="1" thickBot="1" x14ac:dyDescent="0.25">
      <c r="B53" s="1208" t="s">
        <v>43</v>
      </c>
      <c r="C53" s="1209"/>
      <c r="D53" s="105"/>
      <c r="E53" s="1210" t="s">
        <v>44</v>
      </c>
      <c r="F53" s="1210"/>
      <c r="G53" s="1210"/>
      <c r="H53" s="1211"/>
      <c r="I53" s="338">
        <v>14188</v>
      </c>
      <c r="J53" s="339">
        <v>12954</v>
      </c>
      <c r="K53" s="339">
        <v>14528</v>
      </c>
      <c r="L53" s="339">
        <v>14748</v>
      </c>
      <c r="M53" s="340">
        <v>15367</v>
      </c>
    </row>
    <row r="54" spans="2:13" ht="27.75" customHeight="1" x14ac:dyDescent="0.2">
      <c r="B54" s="106" t="s">
        <v>45</v>
      </c>
      <c r="C54" s="107"/>
      <c r="D54" s="107"/>
      <c r="E54" s="108"/>
      <c r="F54" s="108"/>
      <c r="G54" s="108"/>
      <c r="H54" s="108"/>
      <c r="I54" s="109"/>
      <c r="J54" s="109"/>
      <c r="K54" s="109"/>
      <c r="L54" s="109"/>
      <c r="M54" s="109"/>
    </row>
    <row r="55" spans="2:13" ht="13.2" x14ac:dyDescent="0.2"/>
  </sheetData>
  <sheetProtection algorithmName="SHA-512" hashValue="XCpnKWQCxbsrTgEfdKWC/io3B5E4A9aFvUFYDQ+XZW8CUiu7BmEN35PtReTfHk0ictchDPlSedKptbnX3w0CBw==" saltValue="MK9E9ehEfe2P3vX2ql4xR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election activeCell="I53" sqref="I53"/>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46</v>
      </c>
    </row>
    <row r="54" spans="2:8" ht="29.25" customHeight="1" thickBot="1" x14ac:dyDescent="0.3">
      <c r="B54" s="111" t="s">
        <v>1</v>
      </c>
      <c r="C54" s="112"/>
      <c r="D54" s="112"/>
      <c r="E54" s="113" t="s">
        <v>2</v>
      </c>
      <c r="F54" s="114" t="s">
        <v>547</v>
      </c>
      <c r="G54" s="114" t="s">
        <v>548</v>
      </c>
      <c r="H54" s="115" t="s">
        <v>549</v>
      </c>
    </row>
    <row r="55" spans="2:8" ht="52.5" customHeight="1" x14ac:dyDescent="0.2">
      <c r="B55" s="116"/>
      <c r="C55" s="1227" t="s">
        <v>47</v>
      </c>
      <c r="D55" s="1227"/>
      <c r="E55" s="1228"/>
      <c r="F55" s="117">
        <v>439</v>
      </c>
      <c r="G55" s="117">
        <v>632</v>
      </c>
      <c r="H55" s="118">
        <v>885</v>
      </c>
    </row>
    <row r="56" spans="2:8" ht="52.5" customHeight="1" x14ac:dyDescent="0.2">
      <c r="B56" s="119"/>
      <c r="C56" s="1229" t="s">
        <v>48</v>
      </c>
      <c r="D56" s="1229"/>
      <c r="E56" s="1230"/>
      <c r="F56" s="120">
        <v>0</v>
      </c>
      <c r="G56" s="120">
        <v>0</v>
      </c>
      <c r="H56" s="121">
        <v>359</v>
      </c>
    </row>
    <row r="57" spans="2:8" ht="53.25" customHeight="1" x14ac:dyDescent="0.2">
      <c r="B57" s="119"/>
      <c r="C57" s="1231" t="s">
        <v>49</v>
      </c>
      <c r="D57" s="1231"/>
      <c r="E57" s="1232"/>
      <c r="F57" s="122">
        <v>6155</v>
      </c>
      <c r="G57" s="122">
        <v>5936</v>
      </c>
      <c r="H57" s="123">
        <v>5218</v>
      </c>
    </row>
    <row r="58" spans="2:8" ht="45.75" customHeight="1" x14ac:dyDescent="0.2">
      <c r="B58" s="124"/>
      <c r="C58" s="1219" t="s">
        <v>580</v>
      </c>
      <c r="D58" s="1220"/>
      <c r="E58" s="1221"/>
      <c r="F58" s="125">
        <v>3800</v>
      </c>
      <c r="G58" s="125">
        <v>3297</v>
      </c>
      <c r="H58" s="126">
        <v>2856</v>
      </c>
    </row>
    <row r="59" spans="2:8" ht="45.75" customHeight="1" x14ac:dyDescent="0.2">
      <c r="B59" s="124"/>
      <c r="C59" s="1219" t="s">
        <v>581</v>
      </c>
      <c r="D59" s="1220"/>
      <c r="E59" s="1221"/>
      <c r="F59" s="125">
        <v>1918</v>
      </c>
      <c r="G59" s="125">
        <v>1921</v>
      </c>
      <c r="H59" s="126">
        <v>1558</v>
      </c>
    </row>
    <row r="60" spans="2:8" ht="45.75" customHeight="1" x14ac:dyDescent="0.2">
      <c r="B60" s="124"/>
      <c r="C60" s="1219" t="s">
        <v>582</v>
      </c>
      <c r="D60" s="1220"/>
      <c r="E60" s="1221"/>
      <c r="F60" s="125">
        <v>164</v>
      </c>
      <c r="G60" s="125">
        <v>393</v>
      </c>
      <c r="H60" s="126">
        <v>398</v>
      </c>
    </row>
    <row r="61" spans="2:8" ht="45.75" customHeight="1" x14ac:dyDescent="0.2">
      <c r="B61" s="124"/>
      <c r="C61" s="1219" t="s">
        <v>583</v>
      </c>
      <c r="D61" s="1220"/>
      <c r="E61" s="1221"/>
      <c r="F61" s="125">
        <v>175</v>
      </c>
      <c r="G61" s="125">
        <v>191</v>
      </c>
      <c r="H61" s="126">
        <v>188</v>
      </c>
    </row>
    <row r="62" spans="2:8" ht="45.75" customHeight="1" thickBot="1" x14ac:dyDescent="0.25">
      <c r="B62" s="127"/>
      <c r="C62" s="1222" t="s">
        <v>584</v>
      </c>
      <c r="D62" s="1223"/>
      <c r="E62" s="1224"/>
      <c r="F62" s="128">
        <v>56</v>
      </c>
      <c r="G62" s="128">
        <v>90</v>
      </c>
      <c r="H62" s="129">
        <v>173</v>
      </c>
    </row>
    <row r="63" spans="2:8" ht="52.5" customHeight="1" thickBot="1" x14ac:dyDescent="0.25">
      <c r="B63" s="130"/>
      <c r="C63" s="1225" t="s">
        <v>50</v>
      </c>
      <c r="D63" s="1225"/>
      <c r="E63" s="1226"/>
      <c r="F63" s="131">
        <v>6594</v>
      </c>
      <c r="G63" s="131">
        <v>6568</v>
      </c>
      <c r="H63" s="132">
        <v>6461</v>
      </c>
    </row>
    <row r="64" spans="2:8" ht="13.2" x14ac:dyDescent="0.2"/>
  </sheetData>
  <sheetProtection algorithmName="SHA-512" hashValue="Z9wFV/jzQjZk3bbLYuSqWfe1qo4b5RRFNKmepyaQDJc+R8ZYoQbkFdhgnXuY4dpZ4B8h7VWgjKAXdHQKbao2aQ==" saltValue="j15FCV3qon1pBxj15gqR9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E8DB7-D229-4901-8036-255E84975CA9}">
  <sheetPr>
    <pageSetUpPr fitToPage="1"/>
  </sheetPr>
  <dimension ref="A1:DE85"/>
  <sheetViews>
    <sheetView showGridLines="0" zoomScale="70" zoomScaleNormal="70" zoomScaleSheetLayoutView="55" workbookViewId="0"/>
  </sheetViews>
  <sheetFormatPr defaultColWidth="0" defaultRowHeight="0" customHeight="1" zeroHeight="1" x14ac:dyDescent="0.2"/>
  <cols>
    <col min="1" max="1" width="6.33203125" style="245" customWidth="1"/>
    <col min="2" max="107" width="2.44140625" style="245" customWidth="1"/>
    <col min="108" max="108" width="6.109375" style="251" customWidth="1"/>
    <col min="109" max="109" width="5.88671875" style="249" customWidth="1"/>
    <col min="110" max="16384" width="8.6640625" style="245" hidden="1"/>
  </cols>
  <sheetData>
    <row r="1" spans="1:109" ht="42.75" customHeight="1" x14ac:dyDescent="0.2">
      <c r="A1" s="1280"/>
      <c r="B1" s="1279"/>
      <c r="DD1" s="245"/>
      <c r="DE1" s="245"/>
    </row>
    <row r="2" spans="1:109" ht="25.5" customHeight="1" x14ac:dyDescent="0.2">
      <c r="A2" s="1278"/>
      <c r="C2" s="1278"/>
      <c r="O2" s="1278"/>
      <c r="P2" s="1278"/>
      <c r="Q2" s="1278"/>
      <c r="R2" s="1278"/>
      <c r="S2" s="1278"/>
      <c r="T2" s="1278"/>
      <c r="U2" s="1278"/>
      <c r="V2" s="1278"/>
      <c r="W2" s="1278"/>
      <c r="X2" s="1278"/>
      <c r="Y2" s="1278"/>
      <c r="Z2" s="1278"/>
      <c r="AA2" s="1278"/>
      <c r="AB2" s="1278"/>
      <c r="AC2" s="1278"/>
      <c r="AD2" s="1278"/>
      <c r="AE2" s="1278"/>
      <c r="AF2" s="1278"/>
      <c r="AG2" s="1278"/>
      <c r="AH2" s="1278"/>
      <c r="AI2" s="1278"/>
      <c r="AU2" s="1278"/>
      <c r="BG2" s="1278"/>
      <c r="BS2" s="1278"/>
      <c r="CE2" s="1278"/>
      <c r="CQ2" s="1278"/>
      <c r="DD2" s="245"/>
      <c r="DE2" s="245"/>
    </row>
    <row r="3" spans="1:109" ht="25.5" customHeight="1" x14ac:dyDescent="0.2">
      <c r="A3" s="1278"/>
      <c r="C3" s="1278"/>
      <c r="O3" s="1278"/>
      <c r="P3" s="1278"/>
      <c r="Q3" s="1278"/>
      <c r="R3" s="1278"/>
      <c r="S3" s="1278"/>
      <c r="T3" s="1278"/>
      <c r="U3" s="1278"/>
      <c r="V3" s="1278"/>
      <c r="W3" s="1278"/>
      <c r="X3" s="1278"/>
      <c r="Y3" s="1278"/>
      <c r="Z3" s="1278"/>
      <c r="AA3" s="1278"/>
      <c r="AB3" s="1278"/>
      <c r="AC3" s="1278"/>
      <c r="AD3" s="1278"/>
      <c r="AE3" s="1278"/>
      <c r="AF3" s="1278"/>
      <c r="AG3" s="1278"/>
      <c r="AH3" s="1278"/>
      <c r="AI3" s="1278"/>
      <c r="AU3" s="1278"/>
      <c r="BG3" s="1278"/>
      <c r="BS3" s="1278"/>
      <c r="CE3" s="1278"/>
      <c r="CQ3" s="1278"/>
      <c r="DD3" s="245"/>
      <c r="DE3" s="245"/>
    </row>
    <row r="4" spans="1:109" s="243" customFormat="1" ht="13.2" x14ac:dyDescent="0.2">
      <c r="A4" s="1278"/>
      <c r="B4" s="1278"/>
      <c r="C4" s="1278"/>
      <c r="D4" s="1278"/>
      <c r="E4" s="1278"/>
      <c r="F4" s="1278"/>
      <c r="G4" s="1278"/>
      <c r="H4" s="1278"/>
      <c r="I4" s="1278"/>
      <c r="J4" s="1278"/>
      <c r="K4" s="1278"/>
      <c r="L4" s="1278"/>
      <c r="M4" s="1278"/>
      <c r="N4" s="1278"/>
      <c r="O4" s="1278"/>
      <c r="P4" s="1278"/>
      <c r="Q4" s="1278"/>
      <c r="R4" s="1278"/>
      <c r="S4" s="1278"/>
      <c r="T4" s="1278"/>
      <c r="U4" s="1278"/>
      <c r="V4" s="1278"/>
      <c r="W4" s="1278"/>
      <c r="X4" s="1278"/>
      <c r="Y4" s="1278"/>
      <c r="Z4" s="1278"/>
      <c r="AA4" s="1278"/>
      <c r="AB4" s="1278"/>
      <c r="AC4" s="1278"/>
      <c r="AD4" s="1278"/>
      <c r="AE4" s="1278"/>
      <c r="AF4" s="1278"/>
      <c r="AG4" s="1278"/>
      <c r="AH4" s="1278"/>
      <c r="AI4" s="1278"/>
      <c r="AJ4" s="1278"/>
      <c r="AK4" s="1278"/>
      <c r="AL4" s="1278"/>
      <c r="AM4" s="1278"/>
      <c r="AN4" s="1278"/>
      <c r="AO4" s="1278"/>
      <c r="AP4" s="1278"/>
      <c r="AQ4" s="1278"/>
      <c r="AR4" s="1278"/>
      <c r="AS4" s="1278"/>
      <c r="AT4" s="1278"/>
      <c r="AU4" s="1278"/>
      <c r="AV4" s="1278"/>
      <c r="AW4" s="1278"/>
      <c r="AX4" s="1278"/>
      <c r="AY4" s="1278"/>
      <c r="AZ4" s="1278"/>
      <c r="BA4" s="1278"/>
      <c r="BB4" s="1278"/>
      <c r="BC4" s="1278"/>
      <c r="BD4" s="1278"/>
      <c r="BE4" s="1278"/>
      <c r="BF4" s="1278"/>
      <c r="BG4" s="1278"/>
      <c r="BH4" s="1278"/>
      <c r="BI4" s="1278"/>
      <c r="BJ4" s="1278"/>
      <c r="BK4" s="1278"/>
      <c r="BL4" s="1278"/>
      <c r="BM4" s="1278"/>
      <c r="BN4" s="1278"/>
      <c r="BO4" s="1278"/>
      <c r="BP4" s="1278"/>
      <c r="BQ4" s="1278"/>
      <c r="BR4" s="1278"/>
      <c r="BS4" s="1278"/>
      <c r="BT4" s="1278"/>
      <c r="BU4" s="1278"/>
      <c r="BV4" s="1278"/>
      <c r="BW4" s="1278"/>
      <c r="BX4" s="1278"/>
      <c r="BY4" s="1278"/>
      <c r="BZ4" s="1278"/>
      <c r="CA4" s="1278"/>
      <c r="CB4" s="1278"/>
      <c r="CC4" s="1278"/>
      <c r="CD4" s="1278"/>
      <c r="CE4" s="1278"/>
      <c r="CF4" s="1278"/>
      <c r="CG4" s="1278"/>
      <c r="CH4" s="1278"/>
      <c r="CI4" s="1278"/>
      <c r="CJ4" s="1278"/>
      <c r="CK4" s="1278"/>
      <c r="CL4" s="1278"/>
      <c r="CM4" s="1278"/>
      <c r="CN4" s="1278"/>
      <c r="CO4" s="1278"/>
      <c r="CP4" s="1278"/>
      <c r="CQ4" s="1278"/>
      <c r="CR4" s="1278"/>
      <c r="CS4" s="1278"/>
      <c r="CT4" s="1278"/>
      <c r="CU4" s="1278"/>
      <c r="CV4" s="1278"/>
      <c r="CW4" s="1278"/>
      <c r="CX4" s="1278"/>
      <c r="CY4" s="1278"/>
      <c r="CZ4" s="1278"/>
      <c r="DA4" s="1278"/>
      <c r="DB4" s="1278"/>
      <c r="DC4" s="1278"/>
      <c r="DD4" s="1278"/>
      <c r="DE4" s="1278"/>
    </row>
    <row r="5" spans="1:109" s="243" customFormat="1" ht="13.2" x14ac:dyDescent="0.2">
      <c r="A5" s="1278"/>
      <c r="B5" s="1278"/>
      <c r="C5" s="1278"/>
      <c r="D5" s="1278"/>
      <c r="E5" s="1278"/>
      <c r="F5" s="1278"/>
      <c r="G5" s="1278"/>
      <c r="H5" s="1278"/>
      <c r="I5" s="1278"/>
      <c r="J5" s="1278"/>
      <c r="K5" s="1278"/>
      <c r="L5" s="1278"/>
      <c r="M5" s="1278"/>
      <c r="N5" s="1278"/>
      <c r="O5" s="1278"/>
      <c r="P5" s="1278"/>
      <c r="Q5" s="1278"/>
      <c r="R5" s="1278"/>
      <c r="S5" s="1278"/>
      <c r="T5" s="1278"/>
      <c r="U5" s="1278"/>
      <c r="V5" s="1278"/>
      <c r="W5" s="1278"/>
      <c r="X5" s="1278"/>
      <c r="Y5" s="1278"/>
      <c r="Z5" s="1278"/>
      <c r="AA5" s="1278"/>
      <c r="AB5" s="1278"/>
      <c r="AC5" s="1278"/>
      <c r="AD5" s="1278"/>
      <c r="AE5" s="1278"/>
      <c r="AF5" s="1278"/>
      <c r="AG5" s="1278"/>
      <c r="AH5" s="1278"/>
      <c r="AI5" s="1278"/>
      <c r="AJ5" s="1278"/>
      <c r="AK5" s="1278"/>
      <c r="AL5" s="1278"/>
      <c r="AM5" s="1278"/>
      <c r="AN5" s="1278"/>
      <c r="AO5" s="1278"/>
      <c r="AP5" s="1278"/>
      <c r="AQ5" s="1278"/>
      <c r="AR5" s="1278"/>
      <c r="AS5" s="1278"/>
      <c r="AT5" s="1278"/>
      <c r="AU5" s="1278"/>
      <c r="AV5" s="1278"/>
      <c r="AW5" s="1278"/>
      <c r="AX5" s="1278"/>
      <c r="AY5" s="1278"/>
      <c r="AZ5" s="1278"/>
      <c r="BA5" s="1278"/>
      <c r="BB5" s="1278"/>
      <c r="BC5" s="1278"/>
      <c r="BD5" s="1278"/>
      <c r="BE5" s="1278"/>
      <c r="BF5" s="1278"/>
      <c r="BG5" s="1278"/>
      <c r="BH5" s="1278"/>
      <c r="BI5" s="1278"/>
      <c r="BJ5" s="1278"/>
      <c r="BK5" s="1278"/>
      <c r="BL5" s="1278"/>
      <c r="BM5" s="1278"/>
      <c r="BN5" s="1278"/>
      <c r="BO5" s="1278"/>
      <c r="BP5" s="1278"/>
      <c r="BQ5" s="1278"/>
      <c r="BR5" s="1278"/>
      <c r="BS5" s="1278"/>
      <c r="BT5" s="1278"/>
      <c r="BU5" s="1278"/>
      <c r="BV5" s="1278"/>
      <c r="BW5" s="1278"/>
      <c r="BX5" s="1278"/>
      <c r="BY5" s="1278"/>
      <c r="BZ5" s="1278"/>
      <c r="CA5" s="1278"/>
      <c r="CB5" s="1278"/>
      <c r="CC5" s="1278"/>
      <c r="CD5" s="1278"/>
      <c r="CE5" s="1278"/>
      <c r="CF5" s="1278"/>
      <c r="CG5" s="1278"/>
      <c r="CH5" s="1278"/>
      <c r="CI5" s="1278"/>
      <c r="CJ5" s="1278"/>
      <c r="CK5" s="1278"/>
      <c r="CL5" s="1278"/>
      <c r="CM5" s="1278"/>
      <c r="CN5" s="1278"/>
      <c r="CO5" s="1278"/>
      <c r="CP5" s="1278"/>
      <c r="CQ5" s="1278"/>
      <c r="CR5" s="1278"/>
      <c r="CS5" s="1278"/>
      <c r="CT5" s="1278"/>
      <c r="CU5" s="1278"/>
      <c r="CV5" s="1278"/>
      <c r="CW5" s="1278"/>
      <c r="CX5" s="1278"/>
      <c r="CY5" s="1278"/>
      <c r="CZ5" s="1278"/>
      <c r="DA5" s="1278"/>
      <c r="DB5" s="1278"/>
      <c r="DC5" s="1278"/>
      <c r="DD5" s="1278"/>
      <c r="DE5" s="1278"/>
    </row>
    <row r="6" spans="1:109" s="243" customFormat="1" ht="13.2" x14ac:dyDescent="0.2">
      <c r="A6" s="1278"/>
      <c r="B6" s="1278"/>
      <c r="C6" s="1278"/>
      <c r="D6" s="1278"/>
      <c r="E6" s="1278"/>
      <c r="F6" s="1278"/>
      <c r="G6" s="1278"/>
      <c r="H6" s="1278"/>
      <c r="I6" s="1278"/>
      <c r="J6" s="1278"/>
      <c r="K6" s="1278"/>
      <c r="L6" s="1278"/>
      <c r="M6" s="1278"/>
      <c r="N6" s="1278"/>
      <c r="O6" s="1278"/>
      <c r="P6" s="1278"/>
      <c r="Q6" s="1278"/>
      <c r="R6" s="1278"/>
      <c r="S6" s="1278"/>
      <c r="T6" s="1278"/>
      <c r="U6" s="1278"/>
      <c r="V6" s="1278"/>
      <c r="W6" s="1278"/>
      <c r="X6" s="1278"/>
      <c r="Y6" s="1278"/>
      <c r="Z6" s="1278"/>
      <c r="AA6" s="1278"/>
      <c r="AB6" s="1278"/>
      <c r="AC6" s="1278"/>
      <c r="AD6" s="1278"/>
      <c r="AE6" s="1278"/>
      <c r="AF6" s="1278"/>
      <c r="AG6" s="1278"/>
      <c r="AH6" s="1278"/>
      <c r="AI6" s="1278"/>
      <c r="AJ6" s="1278"/>
      <c r="AK6" s="1278"/>
      <c r="AL6" s="1278"/>
      <c r="AM6" s="1278"/>
      <c r="AN6" s="1278"/>
      <c r="AO6" s="1278"/>
      <c r="AP6" s="1278"/>
      <c r="AQ6" s="1278"/>
      <c r="AR6" s="1278"/>
      <c r="AS6" s="1278"/>
      <c r="AT6" s="1278"/>
      <c r="AU6" s="1278"/>
      <c r="AV6" s="1278"/>
      <c r="AW6" s="1278"/>
      <c r="AX6" s="1278"/>
      <c r="AY6" s="1278"/>
      <c r="AZ6" s="1278"/>
      <c r="BA6" s="1278"/>
      <c r="BB6" s="1278"/>
      <c r="BC6" s="1278"/>
      <c r="BD6" s="1278"/>
      <c r="BE6" s="1278"/>
      <c r="BF6" s="1278"/>
      <c r="BG6" s="1278"/>
      <c r="BH6" s="1278"/>
      <c r="BI6" s="1278"/>
      <c r="BJ6" s="1278"/>
      <c r="BK6" s="1278"/>
      <c r="BL6" s="1278"/>
      <c r="BM6" s="1278"/>
      <c r="BN6" s="1278"/>
      <c r="BO6" s="1278"/>
      <c r="BP6" s="1278"/>
      <c r="BQ6" s="1278"/>
      <c r="BR6" s="1278"/>
      <c r="BS6" s="1278"/>
      <c r="BT6" s="1278"/>
      <c r="BU6" s="1278"/>
      <c r="BV6" s="1278"/>
      <c r="BW6" s="1278"/>
      <c r="BX6" s="1278"/>
      <c r="BY6" s="1278"/>
      <c r="BZ6" s="1278"/>
      <c r="CA6" s="1278"/>
      <c r="CB6" s="1278"/>
      <c r="CC6" s="1278"/>
      <c r="CD6" s="1278"/>
      <c r="CE6" s="1278"/>
      <c r="CF6" s="1278"/>
      <c r="CG6" s="1278"/>
      <c r="CH6" s="1278"/>
      <c r="CI6" s="1278"/>
      <c r="CJ6" s="1278"/>
      <c r="CK6" s="1278"/>
      <c r="CL6" s="1278"/>
      <c r="CM6" s="1278"/>
      <c r="CN6" s="1278"/>
      <c r="CO6" s="1278"/>
      <c r="CP6" s="1278"/>
      <c r="CQ6" s="1278"/>
      <c r="CR6" s="1278"/>
      <c r="CS6" s="1278"/>
      <c r="CT6" s="1278"/>
      <c r="CU6" s="1278"/>
      <c r="CV6" s="1278"/>
      <c r="CW6" s="1278"/>
      <c r="CX6" s="1278"/>
      <c r="CY6" s="1278"/>
      <c r="CZ6" s="1278"/>
      <c r="DA6" s="1278"/>
      <c r="DB6" s="1278"/>
      <c r="DC6" s="1278"/>
      <c r="DD6" s="1278"/>
      <c r="DE6" s="1278"/>
    </row>
    <row r="7" spans="1:109" s="243" customFormat="1" ht="13.2" x14ac:dyDescent="0.2">
      <c r="A7" s="1278"/>
      <c r="B7" s="1278"/>
      <c r="C7" s="1278"/>
      <c r="D7" s="1278"/>
      <c r="E7" s="1278"/>
      <c r="F7" s="1278"/>
      <c r="G7" s="1278"/>
      <c r="H7" s="1278"/>
      <c r="I7" s="1278"/>
      <c r="J7" s="1278"/>
      <c r="K7" s="1278"/>
      <c r="L7" s="1278"/>
      <c r="M7" s="1278"/>
      <c r="N7" s="1278"/>
      <c r="O7" s="1278"/>
      <c r="P7" s="1278"/>
      <c r="Q7" s="1278"/>
      <c r="R7" s="1278"/>
      <c r="S7" s="1278"/>
      <c r="T7" s="1278"/>
      <c r="U7" s="1278"/>
      <c r="V7" s="1278"/>
      <c r="W7" s="1278"/>
      <c r="X7" s="1278"/>
      <c r="Y7" s="1278"/>
      <c r="Z7" s="1278"/>
      <c r="AA7" s="1278"/>
      <c r="AB7" s="1278"/>
      <c r="AC7" s="1278"/>
      <c r="AD7" s="1278"/>
      <c r="AE7" s="1278"/>
      <c r="AF7" s="1278"/>
      <c r="AG7" s="1278"/>
      <c r="AH7" s="1278"/>
      <c r="AI7" s="1278"/>
      <c r="AJ7" s="1278"/>
      <c r="AK7" s="1278"/>
      <c r="AL7" s="1278"/>
      <c r="AM7" s="1278"/>
      <c r="AN7" s="1278"/>
      <c r="AO7" s="1278"/>
      <c r="AP7" s="1278"/>
      <c r="AQ7" s="1278"/>
      <c r="AR7" s="1278"/>
      <c r="AS7" s="1278"/>
      <c r="AT7" s="1278"/>
      <c r="AU7" s="1278"/>
      <c r="AV7" s="1278"/>
      <c r="AW7" s="1278"/>
      <c r="AX7" s="1278"/>
      <c r="AY7" s="1278"/>
      <c r="AZ7" s="1278"/>
      <c r="BA7" s="1278"/>
      <c r="BB7" s="1278"/>
      <c r="BC7" s="1278"/>
      <c r="BD7" s="1278"/>
      <c r="BE7" s="1278"/>
      <c r="BF7" s="1278"/>
      <c r="BG7" s="1278"/>
      <c r="BH7" s="1278"/>
      <c r="BI7" s="1278"/>
      <c r="BJ7" s="1278"/>
      <c r="BK7" s="1278"/>
      <c r="BL7" s="1278"/>
      <c r="BM7" s="1278"/>
      <c r="BN7" s="1278"/>
      <c r="BO7" s="1278"/>
      <c r="BP7" s="1278"/>
      <c r="BQ7" s="1278"/>
      <c r="BR7" s="1278"/>
      <c r="BS7" s="1278"/>
      <c r="BT7" s="1278"/>
      <c r="BU7" s="1278"/>
      <c r="BV7" s="1278"/>
      <c r="BW7" s="1278"/>
      <c r="BX7" s="1278"/>
      <c r="BY7" s="1278"/>
      <c r="BZ7" s="1278"/>
      <c r="CA7" s="1278"/>
      <c r="CB7" s="1278"/>
      <c r="CC7" s="1278"/>
      <c r="CD7" s="1278"/>
      <c r="CE7" s="1278"/>
      <c r="CF7" s="1278"/>
      <c r="CG7" s="1278"/>
      <c r="CH7" s="1278"/>
      <c r="CI7" s="1278"/>
      <c r="CJ7" s="1278"/>
      <c r="CK7" s="1278"/>
      <c r="CL7" s="1278"/>
      <c r="CM7" s="1278"/>
      <c r="CN7" s="1278"/>
      <c r="CO7" s="1278"/>
      <c r="CP7" s="1278"/>
      <c r="CQ7" s="1278"/>
      <c r="CR7" s="1278"/>
      <c r="CS7" s="1278"/>
      <c r="CT7" s="1278"/>
      <c r="CU7" s="1278"/>
      <c r="CV7" s="1278"/>
      <c r="CW7" s="1278"/>
      <c r="CX7" s="1278"/>
      <c r="CY7" s="1278"/>
      <c r="CZ7" s="1278"/>
      <c r="DA7" s="1278"/>
      <c r="DB7" s="1278"/>
      <c r="DC7" s="1278"/>
      <c r="DD7" s="1278"/>
      <c r="DE7" s="1278"/>
    </row>
    <row r="8" spans="1:109" s="243" customFormat="1" ht="13.2" x14ac:dyDescent="0.2">
      <c r="A8" s="1278"/>
      <c r="B8" s="1278"/>
      <c r="C8" s="1278"/>
      <c r="D8" s="1278"/>
      <c r="E8" s="1278"/>
      <c r="F8" s="1278"/>
      <c r="G8" s="1278"/>
      <c r="H8" s="1278"/>
      <c r="I8" s="1278"/>
      <c r="J8" s="1278"/>
      <c r="K8" s="1278"/>
      <c r="L8" s="1278"/>
      <c r="M8" s="1278"/>
      <c r="N8" s="1278"/>
      <c r="O8" s="1278"/>
      <c r="P8" s="1278"/>
      <c r="Q8" s="1278"/>
      <c r="R8" s="1278"/>
      <c r="S8" s="1278"/>
      <c r="T8" s="1278"/>
      <c r="U8" s="1278"/>
      <c r="V8" s="1278"/>
      <c r="W8" s="1278"/>
      <c r="X8" s="1278"/>
      <c r="Y8" s="1278"/>
      <c r="Z8" s="1278"/>
      <c r="AA8" s="1278"/>
      <c r="AB8" s="1278"/>
      <c r="AC8" s="1278"/>
      <c r="AD8" s="1278"/>
      <c r="AE8" s="1278"/>
      <c r="AF8" s="1278"/>
      <c r="AG8" s="1278"/>
      <c r="AH8" s="1278"/>
      <c r="AI8" s="1278"/>
      <c r="AJ8" s="1278"/>
      <c r="AK8" s="1278"/>
      <c r="AL8" s="1278"/>
      <c r="AM8" s="1278"/>
      <c r="AN8" s="1278"/>
      <c r="AO8" s="1278"/>
      <c r="AP8" s="1278"/>
      <c r="AQ8" s="1278"/>
      <c r="AR8" s="1278"/>
      <c r="AS8" s="1278"/>
      <c r="AT8" s="1278"/>
      <c r="AU8" s="1278"/>
      <c r="AV8" s="1278"/>
      <c r="AW8" s="1278"/>
      <c r="AX8" s="1278"/>
      <c r="AY8" s="1278"/>
      <c r="AZ8" s="1278"/>
      <c r="BA8" s="1278"/>
      <c r="BB8" s="1278"/>
      <c r="BC8" s="1278"/>
      <c r="BD8" s="1278"/>
      <c r="BE8" s="1278"/>
      <c r="BF8" s="1278"/>
      <c r="BG8" s="1278"/>
      <c r="BH8" s="1278"/>
      <c r="BI8" s="1278"/>
      <c r="BJ8" s="1278"/>
      <c r="BK8" s="1278"/>
      <c r="BL8" s="1278"/>
      <c r="BM8" s="1278"/>
      <c r="BN8" s="1278"/>
      <c r="BO8" s="1278"/>
      <c r="BP8" s="1278"/>
      <c r="BQ8" s="1278"/>
      <c r="BR8" s="1278"/>
      <c r="BS8" s="1278"/>
      <c r="BT8" s="1278"/>
      <c r="BU8" s="1278"/>
      <c r="BV8" s="1278"/>
      <c r="BW8" s="1278"/>
      <c r="BX8" s="1278"/>
      <c r="BY8" s="1278"/>
      <c r="BZ8" s="1278"/>
      <c r="CA8" s="1278"/>
      <c r="CB8" s="1278"/>
      <c r="CC8" s="1278"/>
      <c r="CD8" s="1278"/>
      <c r="CE8" s="1278"/>
      <c r="CF8" s="1278"/>
      <c r="CG8" s="1278"/>
      <c r="CH8" s="1278"/>
      <c r="CI8" s="1278"/>
      <c r="CJ8" s="1278"/>
      <c r="CK8" s="1278"/>
      <c r="CL8" s="1278"/>
      <c r="CM8" s="1278"/>
      <c r="CN8" s="1278"/>
      <c r="CO8" s="1278"/>
      <c r="CP8" s="1278"/>
      <c r="CQ8" s="1278"/>
      <c r="CR8" s="1278"/>
      <c r="CS8" s="1278"/>
      <c r="CT8" s="1278"/>
      <c r="CU8" s="1278"/>
      <c r="CV8" s="1278"/>
      <c r="CW8" s="1278"/>
      <c r="CX8" s="1278"/>
      <c r="CY8" s="1278"/>
      <c r="CZ8" s="1278"/>
      <c r="DA8" s="1278"/>
      <c r="DB8" s="1278"/>
      <c r="DC8" s="1278"/>
      <c r="DD8" s="1278"/>
      <c r="DE8" s="1278"/>
    </row>
    <row r="9" spans="1:109" s="243" customFormat="1" ht="13.2" x14ac:dyDescent="0.2">
      <c r="A9" s="1278"/>
      <c r="B9" s="1278"/>
      <c r="C9" s="1278"/>
      <c r="D9" s="1278"/>
      <c r="E9" s="1278"/>
      <c r="F9" s="1278"/>
      <c r="G9" s="1278"/>
      <c r="H9" s="1278"/>
      <c r="I9" s="1278"/>
      <c r="J9" s="1278"/>
      <c r="K9" s="1278"/>
      <c r="L9" s="1278"/>
      <c r="M9" s="1278"/>
      <c r="N9" s="1278"/>
      <c r="O9" s="1278"/>
      <c r="P9" s="1278"/>
      <c r="Q9" s="1278"/>
      <c r="R9" s="1278"/>
      <c r="S9" s="1278"/>
      <c r="T9" s="1278"/>
      <c r="U9" s="1278"/>
      <c r="V9" s="1278"/>
      <c r="W9" s="1278"/>
      <c r="X9" s="1278"/>
      <c r="Y9" s="1278"/>
      <c r="Z9" s="1278"/>
      <c r="AA9" s="1278"/>
      <c r="AB9" s="1278"/>
      <c r="AC9" s="1278"/>
      <c r="AD9" s="1278"/>
      <c r="AE9" s="1278"/>
      <c r="AF9" s="1278"/>
      <c r="AG9" s="1278"/>
      <c r="AH9" s="1278"/>
      <c r="AI9" s="1278"/>
      <c r="AJ9" s="1278"/>
      <c r="AK9" s="1278"/>
      <c r="AL9" s="1278"/>
      <c r="AM9" s="1278"/>
      <c r="AN9" s="1278"/>
      <c r="AO9" s="1278"/>
      <c r="AP9" s="1278"/>
      <c r="AQ9" s="1278"/>
      <c r="AR9" s="1278"/>
      <c r="AS9" s="1278"/>
      <c r="AT9" s="1278"/>
      <c r="AU9" s="1278"/>
      <c r="AV9" s="1278"/>
      <c r="AW9" s="1278"/>
      <c r="AX9" s="1278"/>
      <c r="AY9" s="1278"/>
      <c r="AZ9" s="1278"/>
      <c r="BA9" s="1278"/>
      <c r="BB9" s="1278"/>
      <c r="BC9" s="1278"/>
      <c r="BD9" s="1278"/>
      <c r="BE9" s="1278"/>
      <c r="BF9" s="1278"/>
      <c r="BG9" s="1278"/>
      <c r="BH9" s="1278"/>
      <c r="BI9" s="1278"/>
      <c r="BJ9" s="1278"/>
      <c r="BK9" s="1278"/>
      <c r="BL9" s="1278"/>
      <c r="BM9" s="1278"/>
      <c r="BN9" s="1278"/>
      <c r="BO9" s="1278"/>
      <c r="BP9" s="1278"/>
      <c r="BQ9" s="1278"/>
      <c r="BR9" s="1278"/>
      <c r="BS9" s="1278"/>
      <c r="BT9" s="1278"/>
      <c r="BU9" s="1278"/>
      <c r="BV9" s="1278"/>
      <c r="BW9" s="1278"/>
      <c r="BX9" s="1278"/>
      <c r="BY9" s="1278"/>
      <c r="BZ9" s="1278"/>
      <c r="CA9" s="1278"/>
      <c r="CB9" s="1278"/>
      <c r="CC9" s="1278"/>
      <c r="CD9" s="1278"/>
      <c r="CE9" s="1278"/>
      <c r="CF9" s="1278"/>
      <c r="CG9" s="1278"/>
      <c r="CH9" s="1278"/>
      <c r="CI9" s="1278"/>
      <c r="CJ9" s="1278"/>
      <c r="CK9" s="1278"/>
      <c r="CL9" s="1278"/>
      <c r="CM9" s="1278"/>
      <c r="CN9" s="1278"/>
      <c r="CO9" s="1278"/>
      <c r="CP9" s="1278"/>
      <c r="CQ9" s="1278"/>
      <c r="CR9" s="1278"/>
      <c r="CS9" s="1278"/>
      <c r="CT9" s="1278"/>
      <c r="CU9" s="1278"/>
      <c r="CV9" s="1278"/>
      <c r="CW9" s="1278"/>
      <c r="CX9" s="1278"/>
      <c r="CY9" s="1278"/>
      <c r="CZ9" s="1278"/>
      <c r="DA9" s="1278"/>
      <c r="DB9" s="1278"/>
      <c r="DC9" s="1278"/>
      <c r="DD9" s="1278"/>
      <c r="DE9" s="1278"/>
    </row>
    <row r="10" spans="1:109" s="243" customFormat="1" ht="13.2" x14ac:dyDescent="0.2">
      <c r="A10" s="1278"/>
      <c r="B10" s="1278"/>
      <c r="C10" s="1278"/>
      <c r="D10" s="1278"/>
      <c r="E10" s="1278"/>
      <c r="F10" s="1278"/>
      <c r="G10" s="1278"/>
      <c r="H10" s="1278"/>
      <c r="I10" s="1278"/>
      <c r="J10" s="1278"/>
      <c r="K10" s="1278"/>
      <c r="L10" s="1278"/>
      <c r="M10" s="1278"/>
      <c r="N10" s="1278"/>
      <c r="O10" s="1278"/>
      <c r="P10" s="1278"/>
      <c r="Q10" s="1278"/>
      <c r="R10" s="1278"/>
      <c r="S10" s="1278"/>
      <c r="T10" s="1278"/>
      <c r="U10" s="1278"/>
      <c r="V10" s="1278"/>
      <c r="W10" s="1278"/>
      <c r="X10" s="1278"/>
      <c r="Y10" s="1278"/>
      <c r="Z10" s="1278"/>
      <c r="AA10" s="1278"/>
      <c r="AB10" s="1278"/>
      <c r="AC10" s="1278"/>
      <c r="AD10" s="1278"/>
      <c r="AE10" s="1278"/>
      <c r="AF10" s="1278"/>
      <c r="AG10" s="1278"/>
      <c r="AH10" s="1278"/>
      <c r="AI10" s="1278"/>
      <c r="AJ10" s="1278"/>
      <c r="AK10" s="1278"/>
      <c r="AL10" s="1278"/>
      <c r="AM10" s="1278"/>
      <c r="AN10" s="1278"/>
      <c r="AO10" s="1278"/>
      <c r="AP10" s="1278"/>
      <c r="AQ10" s="1278"/>
      <c r="AR10" s="1278"/>
      <c r="AS10" s="1278"/>
      <c r="AT10" s="1278"/>
      <c r="AU10" s="1278"/>
      <c r="AV10" s="1278"/>
      <c r="AW10" s="1278"/>
      <c r="AX10" s="1278"/>
      <c r="AY10" s="1278"/>
      <c r="AZ10" s="1278"/>
      <c r="BA10" s="1278"/>
      <c r="BB10" s="1278"/>
      <c r="BC10" s="1278"/>
      <c r="BD10" s="1278"/>
      <c r="BE10" s="1278"/>
      <c r="BF10" s="1278"/>
      <c r="BG10" s="1278"/>
      <c r="BH10" s="1278"/>
      <c r="BI10" s="1278"/>
      <c r="BJ10" s="1278"/>
      <c r="BK10" s="1278"/>
      <c r="BL10" s="1278"/>
      <c r="BM10" s="1278"/>
      <c r="BN10" s="1278"/>
      <c r="BO10" s="1278"/>
      <c r="BP10" s="1278"/>
      <c r="BQ10" s="1278"/>
      <c r="BR10" s="1278"/>
      <c r="BS10" s="1278"/>
      <c r="BT10" s="1278"/>
      <c r="BU10" s="1278"/>
      <c r="BV10" s="1278"/>
      <c r="BW10" s="1278"/>
      <c r="BX10" s="1278"/>
      <c r="BY10" s="1278"/>
      <c r="BZ10" s="1278"/>
      <c r="CA10" s="1278"/>
      <c r="CB10" s="1278"/>
      <c r="CC10" s="1278"/>
      <c r="CD10" s="1278"/>
      <c r="CE10" s="1278"/>
      <c r="CF10" s="1278"/>
      <c r="CG10" s="1278"/>
      <c r="CH10" s="1278"/>
      <c r="CI10" s="1278"/>
      <c r="CJ10" s="1278"/>
      <c r="CK10" s="1278"/>
      <c r="CL10" s="1278"/>
      <c r="CM10" s="1278"/>
      <c r="CN10" s="1278"/>
      <c r="CO10" s="1278"/>
      <c r="CP10" s="1278"/>
      <c r="CQ10" s="1278"/>
      <c r="CR10" s="1278"/>
      <c r="CS10" s="1278"/>
      <c r="CT10" s="1278"/>
      <c r="CU10" s="1278"/>
      <c r="CV10" s="1278"/>
      <c r="CW10" s="1278"/>
      <c r="CX10" s="1278"/>
      <c r="CY10" s="1278"/>
      <c r="CZ10" s="1278"/>
      <c r="DA10" s="1278"/>
      <c r="DB10" s="1278"/>
      <c r="DC10" s="1278"/>
      <c r="DD10" s="1278"/>
      <c r="DE10" s="1278"/>
    </row>
    <row r="11" spans="1:109" s="243" customFormat="1" ht="13.2" x14ac:dyDescent="0.2">
      <c r="A11" s="1278"/>
      <c r="B11" s="1278"/>
      <c r="C11" s="1278"/>
      <c r="D11" s="1278"/>
      <c r="E11" s="1278"/>
      <c r="F11" s="1278"/>
      <c r="G11" s="1278"/>
      <c r="H11" s="1278"/>
      <c r="I11" s="1278"/>
      <c r="J11" s="1278"/>
      <c r="K11" s="1278"/>
      <c r="L11" s="1278"/>
      <c r="M11" s="1278"/>
      <c r="N11" s="1278"/>
      <c r="O11" s="1278"/>
      <c r="P11" s="1278"/>
      <c r="Q11" s="1278"/>
      <c r="R11" s="1278"/>
      <c r="S11" s="1278"/>
      <c r="T11" s="1278"/>
      <c r="U11" s="1278"/>
      <c r="V11" s="1278"/>
      <c r="W11" s="1278"/>
      <c r="X11" s="1278"/>
      <c r="Y11" s="1278"/>
      <c r="Z11" s="1278"/>
      <c r="AA11" s="1278"/>
      <c r="AB11" s="1278"/>
      <c r="AC11" s="1278"/>
      <c r="AD11" s="1278"/>
      <c r="AE11" s="1278"/>
      <c r="AF11" s="1278"/>
      <c r="AG11" s="1278"/>
      <c r="AH11" s="1278"/>
      <c r="AI11" s="1278"/>
      <c r="AJ11" s="1278"/>
      <c r="AK11" s="1278"/>
      <c r="AL11" s="1278"/>
      <c r="AM11" s="1278"/>
      <c r="AN11" s="1278"/>
      <c r="AO11" s="1278"/>
      <c r="AP11" s="1278"/>
      <c r="AQ11" s="1278"/>
      <c r="AR11" s="1278"/>
      <c r="AS11" s="1278"/>
      <c r="AT11" s="1278"/>
      <c r="AU11" s="1278"/>
      <c r="AV11" s="1278"/>
      <c r="AW11" s="1278"/>
      <c r="AX11" s="1278"/>
      <c r="AY11" s="1278"/>
      <c r="AZ11" s="1278"/>
      <c r="BA11" s="1278"/>
      <c r="BB11" s="1278"/>
      <c r="BC11" s="1278"/>
      <c r="BD11" s="1278"/>
      <c r="BE11" s="1278"/>
      <c r="BF11" s="1278"/>
      <c r="BG11" s="1278"/>
      <c r="BH11" s="1278"/>
      <c r="BI11" s="1278"/>
      <c r="BJ11" s="1278"/>
      <c r="BK11" s="1278"/>
      <c r="BL11" s="1278"/>
      <c r="BM11" s="1278"/>
      <c r="BN11" s="1278"/>
      <c r="BO11" s="1278"/>
      <c r="BP11" s="1278"/>
      <c r="BQ11" s="1278"/>
      <c r="BR11" s="1278"/>
      <c r="BS11" s="1278"/>
      <c r="BT11" s="1278"/>
      <c r="BU11" s="1278"/>
      <c r="BV11" s="1278"/>
      <c r="BW11" s="1278"/>
      <c r="BX11" s="1278"/>
      <c r="BY11" s="1278"/>
      <c r="BZ11" s="1278"/>
      <c r="CA11" s="1278"/>
      <c r="CB11" s="1278"/>
      <c r="CC11" s="1278"/>
      <c r="CD11" s="1278"/>
      <c r="CE11" s="1278"/>
      <c r="CF11" s="1278"/>
      <c r="CG11" s="1278"/>
      <c r="CH11" s="1278"/>
      <c r="CI11" s="1278"/>
      <c r="CJ11" s="1278"/>
      <c r="CK11" s="1278"/>
      <c r="CL11" s="1278"/>
      <c r="CM11" s="1278"/>
      <c r="CN11" s="1278"/>
      <c r="CO11" s="1278"/>
      <c r="CP11" s="1278"/>
      <c r="CQ11" s="1278"/>
      <c r="CR11" s="1278"/>
      <c r="CS11" s="1278"/>
      <c r="CT11" s="1278"/>
      <c r="CU11" s="1278"/>
      <c r="CV11" s="1278"/>
      <c r="CW11" s="1278"/>
      <c r="CX11" s="1278"/>
      <c r="CY11" s="1278"/>
      <c r="CZ11" s="1278"/>
      <c r="DA11" s="1278"/>
      <c r="DB11" s="1278"/>
      <c r="DC11" s="1278"/>
      <c r="DD11" s="1278"/>
      <c r="DE11" s="1278"/>
    </row>
    <row r="12" spans="1:109" s="243" customFormat="1" ht="13.2" x14ac:dyDescent="0.2">
      <c r="A12" s="1278"/>
      <c r="B12" s="1278"/>
      <c r="C12" s="1278"/>
      <c r="D12" s="1278"/>
      <c r="E12" s="1278"/>
      <c r="F12" s="1278"/>
      <c r="G12" s="1278"/>
      <c r="H12" s="1278"/>
      <c r="I12" s="1278"/>
      <c r="J12" s="1278"/>
      <c r="K12" s="1278"/>
      <c r="L12" s="1278"/>
      <c r="M12" s="1278"/>
      <c r="N12" s="1278"/>
      <c r="O12" s="1278"/>
      <c r="P12" s="1278"/>
      <c r="Q12" s="1278"/>
      <c r="R12" s="1278"/>
      <c r="S12" s="1278"/>
      <c r="T12" s="1278"/>
      <c r="U12" s="1278"/>
      <c r="V12" s="1278"/>
      <c r="W12" s="1278"/>
      <c r="X12" s="1278"/>
      <c r="Y12" s="1278"/>
      <c r="Z12" s="1278"/>
      <c r="AA12" s="1278"/>
      <c r="AB12" s="1278"/>
      <c r="AC12" s="1278"/>
      <c r="AD12" s="1278"/>
      <c r="AE12" s="1278"/>
      <c r="AF12" s="1278"/>
      <c r="AG12" s="1278"/>
      <c r="AH12" s="1278"/>
      <c r="AI12" s="1278"/>
      <c r="AJ12" s="1278"/>
      <c r="AK12" s="1278"/>
      <c r="AL12" s="1278"/>
      <c r="AM12" s="1278"/>
      <c r="AN12" s="1278"/>
      <c r="AO12" s="1278"/>
      <c r="AP12" s="1278"/>
      <c r="AQ12" s="1278"/>
      <c r="AR12" s="1278"/>
      <c r="AS12" s="1278"/>
      <c r="AT12" s="1278"/>
      <c r="AU12" s="1278"/>
      <c r="AV12" s="1278"/>
      <c r="AW12" s="1278"/>
      <c r="AX12" s="1278"/>
      <c r="AY12" s="1278"/>
      <c r="AZ12" s="1278"/>
      <c r="BA12" s="1278"/>
      <c r="BB12" s="1278"/>
      <c r="BC12" s="1278"/>
      <c r="BD12" s="1278"/>
      <c r="BE12" s="1278"/>
      <c r="BF12" s="1278"/>
      <c r="BG12" s="1278"/>
      <c r="BH12" s="1278"/>
      <c r="BI12" s="1278"/>
      <c r="BJ12" s="1278"/>
      <c r="BK12" s="1278"/>
      <c r="BL12" s="1278"/>
      <c r="BM12" s="1278"/>
      <c r="BN12" s="1278"/>
      <c r="BO12" s="1278"/>
      <c r="BP12" s="1278"/>
      <c r="BQ12" s="1278"/>
      <c r="BR12" s="1278"/>
      <c r="BS12" s="1278"/>
      <c r="BT12" s="1278"/>
      <c r="BU12" s="1278"/>
      <c r="BV12" s="1278"/>
      <c r="BW12" s="1278"/>
      <c r="BX12" s="1278"/>
      <c r="BY12" s="1278"/>
      <c r="BZ12" s="1278"/>
      <c r="CA12" s="1278"/>
      <c r="CB12" s="1278"/>
      <c r="CC12" s="1278"/>
      <c r="CD12" s="1278"/>
      <c r="CE12" s="1278"/>
      <c r="CF12" s="1278"/>
      <c r="CG12" s="1278"/>
      <c r="CH12" s="1278"/>
      <c r="CI12" s="1278"/>
      <c r="CJ12" s="1278"/>
      <c r="CK12" s="1278"/>
      <c r="CL12" s="1278"/>
      <c r="CM12" s="1278"/>
      <c r="CN12" s="1278"/>
      <c r="CO12" s="1278"/>
      <c r="CP12" s="1278"/>
      <c r="CQ12" s="1278"/>
      <c r="CR12" s="1278"/>
      <c r="CS12" s="1278"/>
      <c r="CT12" s="1278"/>
      <c r="CU12" s="1278"/>
      <c r="CV12" s="1278"/>
      <c r="CW12" s="1278"/>
      <c r="CX12" s="1278"/>
      <c r="CY12" s="1278"/>
      <c r="CZ12" s="1278"/>
      <c r="DA12" s="1278"/>
      <c r="DB12" s="1278"/>
      <c r="DC12" s="1278"/>
      <c r="DD12" s="1278"/>
      <c r="DE12" s="1278"/>
    </row>
    <row r="13" spans="1:109" s="243" customFormat="1" ht="13.2" x14ac:dyDescent="0.2">
      <c r="A13" s="1278"/>
      <c r="B13" s="1278"/>
      <c r="C13" s="1278"/>
      <c r="D13" s="1278"/>
      <c r="E13" s="1278"/>
      <c r="F13" s="1278"/>
      <c r="G13" s="1278"/>
      <c r="H13" s="1278"/>
      <c r="I13" s="1278"/>
      <c r="J13" s="1278"/>
      <c r="K13" s="1278"/>
      <c r="L13" s="1278"/>
      <c r="M13" s="1278"/>
      <c r="N13" s="1278"/>
      <c r="O13" s="1278"/>
      <c r="P13" s="1278"/>
      <c r="Q13" s="1278"/>
      <c r="R13" s="1278"/>
      <c r="S13" s="1278"/>
      <c r="T13" s="1278"/>
      <c r="U13" s="1278"/>
      <c r="V13" s="1278"/>
      <c r="W13" s="1278"/>
      <c r="X13" s="1278"/>
      <c r="Y13" s="1278"/>
      <c r="Z13" s="1278"/>
      <c r="AA13" s="1278"/>
      <c r="AB13" s="1278"/>
      <c r="AC13" s="1278"/>
      <c r="AD13" s="1278"/>
      <c r="AE13" s="1278"/>
      <c r="AF13" s="1278"/>
      <c r="AG13" s="1278"/>
      <c r="AH13" s="1278"/>
      <c r="AI13" s="1278"/>
      <c r="AJ13" s="1278"/>
      <c r="AK13" s="1278"/>
      <c r="AL13" s="1278"/>
      <c r="AM13" s="1278"/>
      <c r="AN13" s="1278"/>
      <c r="AO13" s="1278"/>
      <c r="AP13" s="1278"/>
      <c r="AQ13" s="1278"/>
      <c r="AR13" s="1278"/>
      <c r="AS13" s="1278"/>
      <c r="AT13" s="1278"/>
      <c r="AU13" s="1278"/>
      <c r="AV13" s="1278"/>
      <c r="AW13" s="1278"/>
      <c r="AX13" s="1278"/>
      <c r="AY13" s="1278"/>
      <c r="AZ13" s="1278"/>
      <c r="BA13" s="1278"/>
      <c r="BB13" s="1278"/>
      <c r="BC13" s="1278"/>
      <c r="BD13" s="1278"/>
      <c r="BE13" s="1278"/>
      <c r="BF13" s="1278"/>
      <c r="BG13" s="1278"/>
      <c r="BH13" s="1278"/>
      <c r="BI13" s="1278"/>
      <c r="BJ13" s="1278"/>
      <c r="BK13" s="1278"/>
      <c r="BL13" s="1278"/>
      <c r="BM13" s="1278"/>
      <c r="BN13" s="1278"/>
      <c r="BO13" s="1278"/>
      <c r="BP13" s="1278"/>
      <c r="BQ13" s="1278"/>
      <c r="BR13" s="1278"/>
      <c r="BS13" s="1278"/>
      <c r="BT13" s="1278"/>
      <c r="BU13" s="1278"/>
      <c r="BV13" s="1278"/>
      <c r="BW13" s="1278"/>
      <c r="BX13" s="1278"/>
      <c r="BY13" s="1278"/>
      <c r="BZ13" s="1278"/>
      <c r="CA13" s="1278"/>
      <c r="CB13" s="1278"/>
      <c r="CC13" s="1278"/>
      <c r="CD13" s="1278"/>
      <c r="CE13" s="1278"/>
      <c r="CF13" s="1278"/>
      <c r="CG13" s="1278"/>
      <c r="CH13" s="1278"/>
      <c r="CI13" s="1278"/>
      <c r="CJ13" s="1278"/>
      <c r="CK13" s="1278"/>
      <c r="CL13" s="1278"/>
      <c r="CM13" s="1278"/>
      <c r="CN13" s="1278"/>
      <c r="CO13" s="1278"/>
      <c r="CP13" s="1278"/>
      <c r="CQ13" s="1278"/>
      <c r="CR13" s="1278"/>
      <c r="CS13" s="1278"/>
      <c r="CT13" s="1278"/>
      <c r="CU13" s="1278"/>
      <c r="CV13" s="1278"/>
      <c r="CW13" s="1278"/>
      <c r="CX13" s="1278"/>
      <c r="CY13" s="1278"/>
      <c r="CZ13" s="1278"/>
      <c r="DA13" s="1278"/>
      <c r="DB13" s="1278"/>
      <c r="DC13" s="1278"/>
      <c r="DD13" s="1278"/>
      <c r="DE13" s="1278"/>
    </row>
    <row r="14" spans="1:109" s="243" customFormat="1" ht="13.2" x14ac:dyDescent="0.2">
      <c r="A14" s="1278"/>
      <c r="B14" s="1278"/>
      <c r="C14" s="1278"/>
      <c r="D14" s="1278"/>
      <c r="E14" s="1278"/>
      <c r="F14" s="1278"/>
      <c r="G14" s="1278"/>
      <c r="H14" s="1278"/>
      <c r="I14" s="1278"/>
      <c r="J14" s="1278"/>
      <c r="K14" s="1278"/>
      <c r="L14" s="1278"/>
      <c r="M14" s="1278"/>
      <c r="N14" s="1278"/>
      <c r="O14" s="1278"/>
      <c r="P14" s="1278"/>
      <c r="Q14" s="1278"/>
      <c r="R14" s="1278"/>
      <c r="S14" s="1278"/>
      <c r="T14" s="1278"/>
      <c r="U14" s="1278"/>
      <c r="V14" s="1278"/>
      <c r="W14" s="1278"/>
      <c r="X14" s="1278"/>
      <c r="Y14" s="1278"/>
      <c r="Z14" s="1278"/>
      <c r="AA14" s="1278"/>
      <c r="AB14" s="1278"/>
      <c r="AC14" s="1278"/>
      <c r="AD14" s="1278"/>
      <c r="AE14" s="1278"/>
      <c r="AF14" s="1278"/>
      <c r="AG14" s="1278"/>
      <c r="AH14" s="1278"/>
      <c r="AI14" s="1278"/>
      <c r="AJ14" s="1278"/>
      <c r="AK14" s="1278"/>
      <c r="AL14" s="1278"/>
      <c r="AM14" s="1278"/>
      <c r="AN14" s="1278"/>
      <c r="AO14" s="1278"/>
      <c r="AP14" s="1278"/>
      <c r="AQ14" s="1278"/>
      <c r="AR14" s="1278"/>
      <c r="AS14" s="1278"/>
      <c r="AT14" s="1278"/>
      <c r="AU14" s="1278"/>
      <c r="AV14" s="1278"/>
      <c r="AW14" s="1278"/>
      <c r="AX14" s="1278"/>
      <c r="AY14" s="1278"/>
      <c r="AZ14" s="1278"/>
      <c r="BA14" s="1278"/>
      <c r="BB14" s="1278"/>
      <c r="BC14" s="1278"/>
      <c r="BD14" s="1278"/>
      <c r="BE14" s="1278"/>
      <c r="BF14" s="1278"/>
      <c r="BG14" s="1278"/>
      <c r="BH14" s="1278"/>
      <c r="BI14" s="1278"/>
      <c r="BJ14" s="1278"/>
      <c r="BK14" s="1278"/>
      <c r="BL14" s="1278"/>
      <c r="BM14" s="1278"/>
      <c r="BN14" s="1278"/>
      <c r="BO14" s="1278"/>
      <c r="BP14" s="1278"/>
      <c r="BQ14" s="1278"/>
      <c r="BR14" s="1278"/>
      <c r="BS14" s="1278"/>
      <c r="BT14" s="1278"/>
      <c r="BU14" s="1278"/>
      <c r="BV14" s="1278"/>
      <c r="BW14" s="1278"/>
      <c r="BX14" s="1278"/>
      <c r="BY14" s="1278"/>
      <c r="BZ14" s="1278"/>
      <c r="CA14" s="1278"/>
      <c r="CB14" s="1278"/>
      <c r="CC14" s="1278"/>
      <c r="CD14" s="1278"/>
      <c r="CE14" s="1278"/>
      <c r="CF14" s="1278"/>
      <c r="CG14" s="1278"/>
      <c r="CH14" s="1278"/>
      <c r="CI14" s="1278"/>
      <c r="CJ14" s="1278"/>
      <c r="CK14" s="1278"/>
      <c r="CL14" s="1278"/>
      <c r="CM14" s="1278"/>
      <c r="CN14" s="1278"/>
      <c r="CO14" s="1278"/>
      <c r="CP14" s="1278"/>
      <c r="CQ14" s="1278"/>
      <c r="CR14" s="1278"/>
      <c r="CS14" s="1278"/>
      <c r="CT14" s="1278"/>
      <c r="CU14" s="1278"/>
      <c r="CV14" s="1278"/>
      <c r="CW14" s="1278"/>
      <c r="CX14" s="1278"/>
      <c r="CY14" s="1278"/>
      <c r="CZ14" s="1278"/>
      <c r="DA14" s="1278"/>
      <c r="DB14" s="1278"/>
      <c r="DC14" s="1278"/>
      <c r="DD14" s="1278"/>
      <c r="DE14" s="1278"/>
    </row>
    <row r="15" spans="1:109" s="243" customFormat="1" ht="13.2" x14ac:dyDescent="0.2">
      <c r="A15" s="245"/>
      <c r="B15" s="1278"/>
      <c r="C15" s="1278"/>
      <c r="D15" s="1278"/>
      <c r="E15" s="1278"/>
      <c r="F15" s="1278"/>
      <c r="G15" s="1278"/>
      <c r="H15" s="1278"/>
      <c r="I15" s="1278"/>
      <c r="J15" s="1278"/>
      <c r="K15" s="1278"/>
      <c r="L15" s="1278"/>
      <c r="M15" s="1278"/>
      <c r="N15" s="1278"/>
      <c r="O15" s="1278"/>
      <c r="P15" s="1278"/>
      <c r="Q15" s="1278"/>
      <c r="R15" s="1278"/>
      <c r="S15" s="1278"/>
      <c r="T15" s="1278"/>
      <c r="U15" s="1278"/>
      <c r="V15" s="1278"/>
      <c r="W15" s="1278"/>
      <c r="X15" s="1278"/>
      <c r="Y15" s="1278"/>
      <c r="Z15" s="1278"/>
      <c r="AA15" s="1278"/>
      <c r="AB15" s="1278"/>
      <c r="AC15" s="1278"/>
      <c r="AD15" s="1278"/>
      <c r="AE15" s="1278"/>
      <c r="AF15" s="1278"/>
      <c r="AG15" s="1278"/>
      <c r="AH15" s="1278"/>
      <c r="AI15" s="1278"/>
      <c r="AJ15" s="1278"/>
      <c r="AK15" s="1278"/>
      <c r="AL15" s="1278"/>
      <c r="AM15" s="1278"/>
      <c r="AN15" s="1278"/>
      <c r="AO15" s="1278"/>
      <c r="AP15" s="1278"/>
      <c r="AQ15" s="1278"/>
      <c r="AR15" s="1278"/>
      <c r="AS15" s="1278"/>
      <c r="AT15" s="1278"/>
      <c r="AU15" s="1278"/>
      <c r="AV15" s="1278"/>
      <c r="AW15" s="1278"/>
      <c r="AX15" s="1278"/>
      <c r="AY15" s="1278"/>
      <c r="AZ15" s="1278"/>
      <c r="BA15" s="1278"/>
      <c r="BB15" s="1278"/>
      <c r="BC15" s="1278"/>
      <c r="BD15" s="1278"/>
      <c r="BE15" s="1278"/>
      <c r="BF15" s="1278"/>
      <c r="BG15" s="1278"/>
      <c r="BH15" s="1278"/>
      <c r="BI15" s="1278"/>
      <c r="BJ15" s="1278"/>
      <c r="BK15" s="1278"/>
      <c r="BL15" s="1278"/>
      <c r="BM15" s="1278"/>
      <c r="BN15" s="1278"/>
      <c r="BO15" s="1278"/>
      <c r="BP15" s="1278"/>
      <c r="BQ15" s="1278"/>
      <c r="BR15" s="1278"/>
      <c r="BS15" s="1278"/>
      <c r="BT15" s="1278"/>
      <c r="BU15" s="1278"/>
      <c r="BV15" s="1278"/>
      <c r="BW15" s="1278"/>
      <c r="BX15" s="1278"/>
      <c r="BY15" s="1278"/>
      <c r="BZ15" s="1278"/>
      <c r="CA15" s="1278"/>
      <c r="CB15" s="1278"/>
      <c r="CC15" s="1278"/>
      <c r="CD15" s="1278"/>
      <c r="CE15" s="1278"/>
      <c r="CF15" s="1278"/>
      <c r="CG15" s="1278"/>
      <c r="CH15" s="1278"/>
      <c r="CI15" s="1278"/>
      <c r="CJ15" s="1278"/>
      <c r="CK15" s="1278"/>
      <c r="CL15" s="1278"/>
      <c r="CM15" s="1278"/>
      <c r="CN15" s="1278"/>
      <c r="CO15" s="1278"/>
      <c r="CP15" s="1278"/>
      <c r="CQ15" s="1278"/>
      <c r="CR15" s="1278"/>
      <c r="CS15" s="1278"/>
      <c r="CT15" s="1278"/>
      <c r="CU15" s="1278"/>
      <c r="CV15" s="1278"/>
      <c r="CW15" s="1278"/>
      <c r="CX15" s="1278"/>
      <c r="CY15" s="1278"/>
      <c r="CZ15" s="1278"/>
      <c r="DA15" s="1278"/>
      <c r="DB15" s="1278"/>
      <c r="DC15" s="1278"/>
      <c r="DD15" s="1278"/>
      <c r="DE15" s="1278"/>
    </row>
    <row r="16" spans="1:109" s="243" customFormat="1" ht="13.2" x14ac:dyDescent="0.2">
      <c r="A16" s="245"/>
      <c r="B16" s="1278"/>
      <c r="C16" s="1278"/>
      <c r="D16" s="1278"/>
      <c r="E16" s="1278"/>
      <c r="F16" s="1278"/>
      <c r="G16" s="1278"/>
      <c r="H16" s="1278"/>
      <c r="I16" s="1278"/>
      <c r="J16" s="1278"/>
      <c r="K16" s="1278"/>
      <c r="L16" s="1278"/>
      <c r="M16" s="1278"/>
      <c r="N16" s="1278"/>
      <c r="O16" s="1278"/>
      <c r="P16" s="1278"/>
      <c r="Q16" s="1278"/>
      <c r="R16" s="1278"/>
      <c r="S16" s="1278"/>
      <c r="T16" s="1278"/>
      <c r="U16" s="1278"/>
      <c r="V16" s="1278"/>
      <c r="W16" s="1278"/>
      <c r="X16" s="1278"/>
      <c r="Y16" s="1278"/>
      <c r="Z16" s="1278"/>
      <c r="AA16" s="1278"/>
      <c r="AB16" s="1278"/>
      <c r="AC16" s="1278"/>
      <c r="AD16" s="1278"/>
      <c r="AE16" s="1278"/>
      <c r="AF16" s="1278"/>
      <c r="AG16" s="1278"/>
      <c r="AH16" s="1278"/>
      <c r="AI16" s="1278"/>
      <c r="AJ16" s="1278"/>
      <c r="AK16" s="1278"/>
      <c r="AL16" s="1278"/>
      <c r="AM16" s="1278"/>
      <c r="AN16" s="1278"/>
      <c r="AO16" s="1278"/>
      <c r="AP16" s="1278"/>
      <c r="AQ16" s="1278"/>
      <c r="AR16" s="1278"/>
      <c r="AS16" s="1278"/>
      <c r="AT16" s="1278"/>
      <c r="AU16" s="1278"/>
      <c r="AV16" s="1278"/>
      <c r="AW16" s="1278"/>
      <c r="AX16" s="1278"/>
      <c r="AY16" s="1278"/>
      <c r="AZ16" s="1278"/>
      <c r="BA16" s="1278"/>
      <c r="BB16" s="1278"/>
      <c r="BC16" s="1278"/>
      <c r="BD16" s="1278"/>
      <c r="BE16" s="1278"/>
      <c r="BF16" s="1278"/>
      <c r="BG16" s="1278"/>
      <c r="BH16" s="1278"/>
      <c r="BI16" s="1278"/>
      <c r="BJ16" s="1278"/>
      <c r="BK16" s="1278"/>
      <c r="BL16" s="1278"/>
      <c r="BM16" s="1278"/>
      <c r="BN16" s="1278"/>
      <c r="BO16" s="1278"/>
      <c r="BP16" s="1278"/>
      <c r="BQ16" s="1278"/>
      <c r="BR16" s="1278"/>
      <c r="BS16" s="1278"/>
      <c r="BT16" s="1278"/>
      <c r="BU16" s="1278"/>
      <c r="BV16" s="1278"/>
      <c r="BW16" s="1278"/>
      <c r="BX16" s="1278"/>
      <c r="BY16" s="1278"/>
      <c r="BZ16" s="1278"/>
      <c r="CA16" s="1278"/>
      <c r="CB16" s="1278"/>
      <c r="CC16" s="1278"/>
      <c r="CD16" s="1278"/>
      <c r="CE16" s="1278"/>
      <c r="CF16" s="1278"/>
      <c r="CG16" s="1278"/>
      <c r="CH16" s="1278"/>
      <c r="CI16" s="1278"/>
      <c r="CJ16" s="1278"/>
      <c r="CK16" s="1278"/>
      <c r="CL16" s="1278"/>
      <c r="CM16" s="1278"/>
      <c r="CN16" s="1278"/>
      <c r="CO16" s="1278"/>
      <c r="CP16" s="1278"/>
      <c r="CQ16" s="1278"/>
      <c r="CR16" s="1278"/>
      <c r="CS16" s="1278"/>
      <c r="CT16" s="1278"/>
      <c r="CU16" s="1278"/>
      <c r="CV16" s="1278"/>
      <c r="CW16" s="1278"/>
      <c r="CX16" s="1278"/>
      <c r="CY16" s="1278"/>
      <c r="CZ16" s="1278"/>
      <c r="DA16" s="1278"/>
      <c r="DB16" s="1278"/>
      <c r="DC16" s="1278"/>
      <c r="DD16" s="1278"/>
      <c r="DE16" s="1278"/>
    </row>
    <row r="17" spans="1:109" s="243" customFormat="1" ht="13.2" x14ac:dyDescent="0.2">
      <c r="A17" s="245"/>
      <c r="B17" s="1278"/>
      <c r="C17" s="1278"/>
      <c r="D17" s="1278"/>
      <c r="E17" s="1278"/>
      <c r="F17" s="1278"/>
      <c r="G17" s="1278"/>
      <c r="H17" s="1278"/>
      <c r="I17" s="1278"/>
      <c r="J17" s="1278"/>
      <c r="K17" s="1278"/>
      <c r="L17" s="1278"/>
      <c r="M17" s="1278"/>
      <c r="N17" s="1278"/>
      <c r="O17" s="1278"/>
      <c r="P17" s="1278"/>
      <c r="Q17" s="1278"/>
      <c r="R17" s="1278"/>
      <c r="S17" s="1278"/>
      <c r="T17" s="1278"/>
      <c r="U17" s="1278"/>
      <c r="V17" s="1278"/>
      <c r="W17" s="1278"/>
      <c r="X17" s="1278"/>
      <c r="Y17" s="1278"/>
      <c r="Z17" s="1278"/>
      <c r="AA17" s="1278"/>
      <c r="AB17" s="1278"/>
      <c r="AC17" s="1278"/>
      <c r="AD17" s="1278"/>
      <c r="AE17" s="1278"/>
      <c r="AF17" s="1278"/>
      <c r="AG17" s="1278"/>
      <c r="AH17" s="1278"/>
      <c r="AI17" s="1278"/>
      <c r="AJ17" s="1278"/>
      <c r="AK17" s="1278"/>
      <c r="AL17" s="1278"/>
      <c r="AM17" s="1278"/>
      <c r="AN17" s="1278"/>
      <c r="AO17" s="1278"/>
      <c r="AP17" s="1278"/>
      <c r="AQ17" s="1278"/>
      <c r="AR17" s="1278"/>
      <c r="AS17" s="1278"/>
      <c r="AT17" s="1278"/>
      <c r="AU17" s="1278"/>
      <c r="AV17" s="1278"/>
      <c r="AW17" s="1278"/>
      <c r="AX17" s="1278"/>
      <c r="AY17" s="1278"/>
      <c r="AZ17" s="1278"/>
      <c r="BA17" s="1278"/>
      <c r="BB17" s="1278"/>
      <c r="BC17" s="1278"/>
      <c r="BD17" s="1278"/>
      <c r="BE17" s="1278"/>
      <c r="BF17" s="1278"/>
      <c r="BG17" s="1278"/>
      <c r="BH17" s="1278"/>
      <c r="BI17" s="1278"/>
      <c r="BJ17" s="1278"/>
      <c r="BK17" s="1278"/>
      <c r="BL17" s="1278"/>
      <c r="BM17" s="1278"/>
      <c r="BN17" s="1278"/>
      <c r="BO17" s="1278"/>
      <c r="BP17" s="1278"/>
      <c r="BQ17" s="1278"/>
      <c r="BR17" s="1278"/>
      <c r="BS17" s="1278"/>
      <c r="BT17" s="1278"/>
      <c r="BU17" s="1278"/>
      <c r="BV17" s="1278"/>
      <c r="BW17" s="1278"/>
      <c r="BX17" s="1278"/>
      <c r="BY17" s="1278"/>
      <c r="BZ17" s="1278"/>
      <c r="CA17" s="1278"/>
      <c r="CB17" s="1278"/>
      <c r="CC17" s="1278"/>
      <c r="CD17" s="1278"/>
      <c r="CE17" s="1278"/>
      <c r="CF17" s="1278"/>
      <c r="CG17" s="1278"/>
      <c r="CH17" s="1278"/>
      <c r="CI17" s="1278"/>
      <c r="CJ17" s="1278"/>
      <c r="CK17" s="1278"/>
      <c r="CL17" s="1278"/>
      <c r="CM17" s="1278"/>
      <c r="CN17" s="1278"/>
      <c r="CO17" s="1278"/>
      <c r="CP17" s="1278"/>
      <c r="CQ17" s="1278"/>
      <c r="CR17" s="1278"/>
      <c r="CS17" s="1278"/>
      <c r="CT17" s="1278"/>
      <c r="CU17" s="1278"/>
      <c r="CV17" s="1278"/>
      <c r="CW17" s="1278"/>
      <c r="CX17" s="1278"/>
      <c r="CY17" s="1278"/>
      <c r="CZ17" s="1278"/>
      <c r="DA17" s="1278"/>
      <c r="DB17" s="1278"/>
      <c r="DC17" s="1278"/>
      <c r="DD17" s="1278"/>
      <c r="DE17" s="1278"/>
    </row>
    <row r="18" spans="1:109" s="243" customFormat="1" ht="13.2" x14ac:dyDescent="0.2">
      <c r="A18" s="245"/>
      <c r="B18" s="1278"/>
      <c r="C18" s="1278"/>
      <c r="D18" s="1278"/>
      <c r="E18" s="1278"/>
      <c r="F18" s="1278"/>
      <c r="G18" s="1278"/>
      <c r="H18" s="1278"/>
      <c r="I18" s="1278"/>
      <c r="J18" s="1278"/>
      <c r="K18" s="1278"/>
      <c r="L18" s="1278"/>
      <c r="M18" s="1278"/>
      <c r="N18" s="1278"/>
      <c r="O18" s="1278"/>
      <c r="P18" s="1278"/>
      <c r="Q18" s="1278"/>
      <c r="R18" s="1278"/>
      <c r="S18" s="1278"/>
      <c r="T18" s="1278"/>
      <c r="U18" s="1278"/>
      <c r="V18" s="1278"/>
      <c r="W18" s="1278"/>
      <c r="X18" s="1278"/>
      <c r="Y18" s="1278"/>
      <c r="Z18" s="1278"/>
      <c r="AA18" s="1278"/>
      <c r="AB18" s="1278"/>
      <c r="AC18" s="1278"/>
      <c r="AD18" s="1278"/>
      <c r="AE18" s="1278"/>
      <c r="AF18" s="1278"/>
      <c r="AG18" s="1278"/>
      <c r="AH18" s="1278"/>
      <c r="AI18" s="1278"/>
      <c r="AJ18" s="1278"/>
      <c r="AK18" s="1278"/>
      <c r="AL18" s="1278"/>
      <c r="AM18" s="1278"/>
      <c r="AN18" s="1278"/>
      <c r="AO18" s="1278"/>
      <c r="AP18" s="1278"/>
      <c r="AQ18" s="1278"/>
      <c r="AR18" s="1278"/>
      <c r="AS18" s="1278"/>
      <c r="AT18" s="1278"/>
      <c r="AU18" s="1278"/>
      <c r="AV18" s="1278"/>
      <c r="AW18" s="1278"/>
      <c r="AX18" s="1278"/>
      <c r="AY18" s="1278"/>
      <c r="AZ18" s="1278"/>
      <c r="BA18" s="1278"/>
      <c r="BB18" s="1278"/>
      <c r="BC18" s="1278"/>
      <c r="BD18" s="1278"/>
      <c r="BE18" s="1278"/>
      <c r="BF18" s="1278"/>
      <c r="BG18" s="1278"/>
      <c r="BH18" s="1278"/>
      <c r="BI18" s="1278"/>
      <c r="BJ18" s="1278"/>
      <c r="BK18" s="1278"/>
      <c r="BL18" s="1278"/>
      <c r="BM18" s="1278"/>
      <c r="BN18" s="1278"/>
      <c r="BO18" s="1278"/>
      <c r="BP18" s="1278"/>
      <c r="BQ18" s="1278"/>
      <c r="BR18" s="1278"/>
      <c r="BS18" s="1278"/>
      <c r="BT18" s="1278"/>
      <c r="BU18" s="1278"/>
      <c r="BV18" s="1278"/>
      <c r="BW18" s="1278"/>
      <c r="BX18" s="1278"/>
      <c r="BY18" s="1278"/>
      <c r="BZ18" s="1278"/>
      <c r="CA18" s="1278"/>
      <c r="CB18" s="1278"/>
      <c r="CC18" s="1278"/>
      <c r="CD18" s="1278"/>
      <c r="CE18" s="1278"/>
      <c r="CF18" s="1278"/>
      <c r="CG18" s="1278"/>
      <c r="CH18" s="1278"/>
      <c r="CI18" s="1278"/>
      <c r="CJ18" s="1278"/>
      <c r="CK18" s="1278"/>
      <c r="CL18" s="1278"/>
      <c r="CM18" s="1278"/>
      <c r="CN18" s="1278"/>
      <c r="CO18" s="1278"/>
      <c r="CP18" s="1278"/>
      <c r="CQ18" s="1278"/>
      <c r="CR18" s="1278"/>
      <c r="CS18" s="1278"/>
      <c r="CT18" s="1278"/>
      <c r="CU18" s="1278"/>
      <c r="CV18" s="1278"/>
      <c r="CW18" s="1278"/>
      <c r="CX18" s="1278"/>
      <c r="CY18" s="1278"/>
      <c r="CZ18" s="1278"/>
      <c r="DA18" s="1278"/>
      <c r="DB18" s="1278"/>
      <c r="DC18" s="1278"/>
      <c r="DD18" s="1278"/>
      <c r="DE18" s="1278"/>
    </row>
    <row r="19" spans="1:109" ht="13.2" x14ac:dyDescent="0.2">
      <c r="DD19" s="245"/>
      <c r="DE19" s="245"/>
    </row>
    <row r="20" spans="1:109" ht="13.2" x14ac:dyDescent="0.2">
      <c r="DD20" s="245"/>
      <c r="DE20" s="245"/>
    </row>
    <row r="21" spans="1:109" ht="17.25" customHeight="1" x14ac:dyDescent="0.2">
      <c r="B21" s="1277"/>
      <c r="C21" s="247"/>
      <c r="D21" s="247"/>
      <c r="E21" s="247"/>
      <c r="F21" s="247"/>
      <c r="G21" s="247"/>
      <c r="H21" s="247"/>
      <c r="I21" s="247"/>
      <c r="J21" s="247"/>
      <c r="K21" s="247"/>
      <c r="L21" s="247"/>
      <c r="M21" s="247"/>
      <c r="N21" s="1276"/>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1276"/>
      <c r="AU21" s="247"/>
      <c r="AV21" s="247"/>
      <c r="AW21" s="247"/>
      <c r="AX21" s="247"/>
      <c r="AY21" s="247"/>
      <c r="AZ21" s="247"/>
      <c r="BA21" s="247"/>
      <c r="BB21" s="247"/>
      <c r="BC21" s="247"/>
      <c r="BD21" s="247"/>
      <c r="BE21" s="247"/>
      <c r="BF21" s="1276"/>
      <c r="BG21" s="247"/>
      <c r="BH21" s="247"/>
      <c r="BI21" s="247"/>
      <c r="BJ21" s="247"/>
      <c r="BK21" s="247"/>
      <c r="BL21" s="247"/>
      <c r="BM21" s="247"/>
      <c r="BN21" s="247"/>
      <c r="BO21" s="247"/>
      <c r="BP21" s="247"/>
      <c r="BQ21" s="247"/>
      <c r="BR21" s="1276"/>
      <c r="BS21" s="247"/>
      <c r="BT21" s="247"/>
      <c r="BU21" s="247"/>
      <c r="BV21" s="247"/>
      <c r="BW21" s="247"/>
      <c r="BX21" s="247"/>
      <c r="BY21" s="247"/>
      <c r="BZ21" s="247"/>
      <c r="CA21" s="247"/>
      <c r="CB21" s="247"/>
      <c r="CC21" s="247"/>
      <c r="CD21" s="1276"/>
      <c r="CE21" s="247"/>
      <c r="CF21" s="247"/>
      <c r="CG21" s="247"/>
      <c r="CH21" s="247"/>
      <c r="CI21" s="247"/>
      <c r="CJ21" s="247"/>
      <c r="CK21" s="247"/>
      <c r="CL21" s="247"/>
      <c r="CM21" s="247"/>
      <c r="CN21" s="247"/>
      <c r="CO21" s="247"/>
      <c r="CP21" s="1276"/>
      <c r="CQ21" s="247"/>
      <c r="CR21" s="247"/>
      <c r="CS21" s="247"/>
      <c r="CT21" s="247"/>
      <c r="CU21" s="247"/>
      <c r="CV21" s="247"/>
      <c r="CW21" s="247"/>
      <c r="CX21" s="247"/>
      <c r="CY21" s="247"/>
      <c r="CZ21" s="247"/>
      <c r="DA21" s="247"/>
      <c r="DB21" s="1276"/>
      <c r="DC21" s="247"/>
      <c r="DD21" s="248"/>
      <c r="DE21" s="245"/>
    </row>
    <row r="22" spans="1:109" ht="17.25" customHeight="1" x14ac:dyDescent="0.2">
      <c r="B22" s="249"/>
    </row>
    <row r="23" spans="1:109" ht="13.2" x14ac:dyDescent="0.2">
      <c r="B23" s="249"/>
    </row>
    <row r="24" spans="1:109" ht="13.2" x14ac:dyDescent="0.2">
      <c r="B24" s="249"/>
    </row>
    <row r="25" spans="1:109" ht="13.2" x14ac:dyDescent="0.2">
      <c r="B25" s="249"/>
    </row>
    <row r="26" spans="1:109" ht="13.2" x14ac:dyDescent="0.2">
      <c r="B26" s="249"/>
    </row>
    <row r="27" spans="1:109" ht="13.2" x14ac:dyDescent="0.2">
      <c r="B27" s="249"/>
    </row>
    <row r="28" spans="1:109" ht="13.2" x14ac:dyDescent="0.2">
      <c r="B28" s="249"/>
    </row>
    <row r="29" spans="1:109" ht="13.2" x14ac:dyDescent="0.2">
      <c r="B29" s="249"/>
    </row>
    <row r="30" spans="1:109" ht="13.2" x14ac:dyDescent="0.2">
      <c r="B30" s="249"/>
    </row>
    <row r="31" spans="1:109" ht="13.2" x14ac:dyDescent="0.2">
      <c r="B31" s="249"/>
    </row>
    <row r="32" spans="1:109" ht="13.2" x14ac:dyDescent="0.2">
      <c r="B32" s="249"/>
    </row>
    <row r="33" spans="2:109" ht="13.2" x14ac:dyDescent="0.2">
      <c r="B33" s="249"/>
    </row>
    <row r="34" spans="2:109" ht="13.2" x14ac:dyDescent="0.2">
      <c r="B34" s="249"/>
    </row>
    <row r="35" spans="2:109" ht="13.2" x14ac:dyDescent="0.2">
      <c r="B35" s="249"/>
    </row>
    <row r="36" spans="2:109" ht="13.2" x14ac:dyDescent="0.2">
      <c r="B36" s="249"/>
    </row>
    <row r="37" spans="2:109" ht="13.2" x14ac:dyDescent="0.2">
      <c r="B37" s="249"/>
    </row>
    <row r="38" spans="2:109" ht="13.2" x14ac:dyDescent="0.2">
      <c r="B38" s="249"/>
    </row>
    <row r="39" spans="2:109" ht="13.2" x14ac:dyDescent="0.2">
      <c r="B39" s="33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31"/>
    </row>
    <row r="40" spans="2:109" ht="13.2" x14ac:dyDescent="0.2">
      <c r="B40" s="1267"/>
      <c r="DD40" s="1267"/>
      <c r="DE40" s="245"/>
    </row>
    <row r="41" spans="2:109" ht="16.2" x14ac:dyDescent="0.2">
      <c r="B41" s="246" t="s">
        <v>598</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8"/>
    </row>
    <row r="42" spans="2:109" ht="13.2" x14ac:dyDescent="0.2">
      <c r="B42" s="249"/>
      <c r="G42" s="1264"/>
      <c r="I42" s="1263"/>
      <c r="J42" s="1263"/>
      <c r="K42" s="1263"/>
      <c r="AM42" s="1264"/>
      <c r="AN42" s="1264" t="s">
        <v>594</v>
      </c>
      <c r="AP42" s="1263"/>
      <c r="AQ42" s="1263"/>
      <c r="AR42" s="1263"/>
      <c r="AY42" s="1264"/>
      <c r="BA42" s="1263"/>
      <c r="BB42" s="1263"/>
      <c r="BC42" s="1263"/>
      <c r="BK42" s="1264"/>
      <c r="BM42" s="1263"/>
      <c r="BN42" s="1263"/>
      <c r="BO42" s="1263"/>
      <c r="BW42" s="1264"/>
      <c r="BY42" s="1263"/>
      <c r="BZ42" s="1263"/>
      <c r="CA42" s="1263"/>
      <c r="CI42" s="1264"/>
      <c r="CK42" s="1263"/>
      <c r="CL42" s="1263"/>
      <c r="CM42" s="1263"/>
      <c r="CU42" s="1264"/>
      <c r="CW42" s="1263"/>
      <c r="CX42" s="1263"/>
      <c r="CY42" s="1263"/>
    </row>
    <row r="43" spans="2:109" ht="13.5" customHeight="1" x14ac:dyDescent="0.2">
      <c r="B43" s="249"/>
      <c r="AN43" s="1262" t="s">
        <v>597</v>
      </c>
      <c r="AO43" s="1261"/>
      <c r="AP43" s="1261"/>
      <c r="AQ43" s="1261"/>
      <c r="AR43" s="1261"/>
      <c r="AS43" s="1261"/>
      <c r="AT43" s="1261"/>
      <c r="AU43" s="1261"/>
      <c r="AV43" s="1261"/>
      <c r="AW43" s="1261"/>
      <c r="AX43" s="1261"/>
      <c r="AY43" s="1261"/>
      <c r="AZ43" s="1261"/>
      <c r="BA43" s="1261"/>
      <c r="BB43" s="1261"/>
      <c r="BC43" s="1261"/>
      <c r="BD43" s="1261"/>
      <c r="BE43" s="1261"/>
      <c r="BF43" s="1261"/>
      <c r="BG43" s="1261"/>
      <c r="BH43" s="1261"/>
      <c r="BI43" s="1261"/>
      <c r="BJ43" s="1261"/>
      <c r="BK43" s="1261"/>
      <c r="BL43" s="1261"/>
      <c r="BM43" s="1261"/>
      <c r="BN43" s="1261"/>
      <c r="BO43" s="1261"/>
      <c r="BP43" s="1261"/>
      <c r="BQ43" s="1261"/>
      <c r="BR43" s="1261"/>
      <c r="BS43" s="1261"/>
      <c r="BT43" s="1261"/>
      <c r="BU43" s="1261"/>
      <c r="BV43" s="1261"/>
      <c r="BW43" s="1261"/>
      <c r="BX43" s="1261"/>
      <c r="BY43" s="1261"/>
      <c r="BZ43" s="1261"/>
      <c r="CA43" s="1261"/>
      <c r="CB43" s="1261"/>
      <c r="CC43" s="1261"/>
      <c r="CD43" s="1261"/>
      <c r="CE43" s="1261"/>
      <c r="CF43" s="1261"/>
      <c r="CG43" s="1261"/>
      <c r="CH43" s="1261"/>
      <c r="CI43" s="1261"/>
      <c r="CJ43" s="1261"/>
      <c r="CK43" s="1261"/>
      <c r="CL43" s="1261"/>
      <c r="CM43" s="1261"/>
      <c r="CN43" s="1261"/>
      <c r="CO43" s="1261"/>
      <c r="CP43" s="1261"/>
      <c r="CQ43" s="1261"/>
      <c r="CR43" s="1261"/>
      <c r="CS43" s="1261"/>
      <c r="CT43" s="1261"/>
      <c r="CU43" s="1261"/>
      <c r="CV43" s="1261"/>
      <c r="CW43" s="1261"/>
      <c r="CX43" s="1261"/>
      <c r="CY43" s="1261"/>
      <c r="CZ43" s="1261"/>
      <c r="DA43" s="1261"/>
      <c r="DB43" s="1261"/>
      <c r="DC43" s="1260"/>
    </row>
    <row r="44" spans="2:109" ht="13.2" x14ac:dyDescent="0.2">
      <c r="B44" s="249"/>
      <c r="AN44" s="1259"/>
      <c r="AO44" s="1258"/>
      <c r="AP44" s="1258"/>
      <c r="AQ44" s="1258"/>
      <c r="AR44" s="1258"/>
      <c r="AS44" s="1258"/>
      <c r="AT44" s="1258"/>
      <c r="AU44" s="1258"/>
      <c r="AV44" s="1258"/>
      <c r="AW44" s="1258"/>
      <c r="AX44" s="1258"/>
      <c r="AY44" s="1258"/>
      <c r="AZ44" s="1258"/>
      <c r="BA44" s="1258"/>
      <c r="BB44" s="1258"/>
      <c r="BC44" s="1258"/>
      <c r="BD44" s="1258"/>
      <c r="BE44" s="1258"/>
      <c r="BF44" s="1258"/>
      <c r="BG44" s="1258"/>
      <c r="BH44" s="1258"/>
      <c r="BI44" s="1258"/>
      <c r="BJ44" s="1258"/>
      <c r="BK44" s="1258"/>
      <c r="BL44" s="1258"/>
      <c r="BM44" s="1258"/>
      <c r="BN44" s="1258"/>
      <c r="BO44" s="1258"/>
      <c r="BP44" s="1258"/>
      <c r="BQ44" s="1258"/>
      <c r="BR44" s="1258"/>
      <c r="BS44" s="1258"/>
      <c r="BT44" s="1258"/>
      <c r="BU44" s="1258"/>
      <c r="BV44" s="1258"/>
      <c r="BW44" s="1258"/>
      <c r="BX44" s="1258"/>
      <c r="BY44" s="1258"/>
      <c r="BZ44" s="1258"/>
      <c r="CA44" s="1258"/>
      <c r="CB44" s="1258"/>
      <c r="CC44" s="1258"/>
      <c r="CD44" s="1258"/>
      <c r="CE44" s="1258"/>
      <c r="CF44" s="1258"/>
      <c r="CG44" s="1258"/>
      <c r="CH44" s="1258"/>
      <c r="CI44" s="1258"/>
      <c r="CJ44" s="1258"/>
      <c r="CK44" s="1258"/>
      <c r="CL44" s="1258"/>
      <c r="CM44" s="1258"/>
      <c r="CN44" s="1258"/>
      <c r="CO44" s="1258"/>
      <c r="CP44" s="1258"/>
      <c r="CQ44" s="1258"/>
      <c r="CR44" s="1258"/>
      <c r="CS44" s="1258"/>
      <c r="CT44" s="1258"/>
      <c r="CU44" s="1258"/>
      <c r="CV44" s="1258"/>
      <c r="CW44" s="1258"/>
      <c r="CX44" s="1258"/>
      <c r="CY44" s="1258"/>
      <c r="CZ44" s="1258"/>
      <c r="DA44" s="1258"/>
      <c r="DB44" s="1258"/>
      <c r="DC44" s="1257"/>
    </row>
    <row r="45" spans="2:109" ht="13.2" x14ac:dyDescent="0.2">
      <c r="B45" s="249"/>
      <c r="AN45" s="1259"/>
      <c r="AO45" s="1258"/>
      <c r="AP45" s="1258"/>
      <c r="AQ45" s="1258"/>
      <c r="AR45" s="1258"/>
      <c r="AS45" s="1258"/>
      <c r="AT45" s="1258"/>
      <c r="AU45" s="1258"/>
      <c r="AV45" s="1258"/>
      <c r="AW45" s="1258"/>
      <c r="AX45" s="1258"/>
      <c r="AY45" s="1258"/>
      <c r="AZ45" s="1258"/>
      <c r="BA45" s="1258"/>
      <c r="BB45" s="1258"/>
      <c r="BC45" s="1258"/>
      <c r="BD45" s="1258"/>
      <c r="BE45" s="1258"/>
      <c r="BF45" s="1258"/>
      <c r="BG45" s="1258"/>
      <c r="BH45" s="1258"/>
      <c r="BI45" s="1258"/>
      <c r="BJ45" s="1258"/>
      <c r="BK45" s="1258"/>
      <c r="BL45" s="1258"/>
      <c r="BM45" s="1258"/>
      <c r="BN45" s="1258"/>
      <c r="BO45" s="1258"/>
      <c r="BP45" s="1258"/>
      <c r="BQ45" s="1258"/>
      <c r="BR45" s="1258"/>
      <c r="BS45" s="1258"/>
      <c r="BT45" s="1258"/>
      <c r="BU45" s="1258"/>
      <c r="BV45" s="1258"/>
      <c r="BW45" s="1258"/>
      <c r="BX45" s="1258"/>
      <c r="BY45" s="1258"/>
      <c r="BZ45" s="1258"/>
      <c r="CA45" s="1258"/>
      <c r="CB45" s="1258"/>
      <c r="CC45" s="1258"/>
      <c r="CD45" s="1258"/>
      <c r="CE45" s="1258"/>
      <c r="CF45" s="1258"/>
      <c r="CG45" s="1258"/>
      <c r="CH45" s="1258"/>
      <c r="CI45" s="1258"/>
      <c r="CJ45" s="1258"/>
      <c r="CK45" s="1258"/>
      <c r="CL45" s="1258"/>
      <c r="CM45" s="1258"/>
      <c r="CN45" s="1258"/>
      <c r="CO45" s="1258"/>
      <c r="CP45" s="1258"/>
      <c r="CQ45" s="1258"/>
      <c r="CR45" s="1258"/>
      <c r="CS45" s="1258"/>
      <c r="CT45" s="1258"/>
      <c r="CU45" s="1258"/>
      <c r="CV45" s="1258"/>
      <c r="CW45" s="1258"/>
      <c r="CX45" s="1258"/>
      <c r="CY45" s="1258"/>
      <c r="CZ45" s="1258"/>
      <c r="DA45" s="1258"/>
      <c r="DB45" s="1258"/>
      <c r="DC45" s="1257"/>
    </row>
    <row r="46" spans="2:109" ht="13.2" x14ac:dyDescent="0.2">
      <c r="B46" s="249"/>
      <c r="AN46" s="1259"/>
      <c r="AO46" s="1258"/>
      <c r="AP46" s="1258"/>
      <c r="AQ46" s="1258"/>
      <c r="AR46" s="1258"/>
      <c r="AS46" s="1258"/>
      <c r="AT46" s="1258"/>
      <c r="AU46" s="1258"/>
      <c r="AV46" s="1258"/>
      <c r="AW46" s="1258"/>
      <c r="AX46" s="1258"/>
      <c r="AY46" s="1258"/>
      <c r="AZ46" s="1258"/>
      <c r="BA46" s="1258"/>
      <c r="BB46" s="1258"/>
      <c r="BC46" s="1258"/>
      <c r="BD46" s="1258"/>
      <c r="BE46" s="1258"/>
      <c r="BF46" s="1258"/>
      <c r="BG46" s="1258"/>
      <c r="BH46" s="1258"/>
      <c r="BI46" s="1258"/>
      <c r="BJ46" s="1258"/>
      <c r="BK46" s="1258"/>
      <c r="BL46" s="1258"/>
      <c r="BM46" s="1258"/>
      <c r="BN46" s="1258"/>
      <c r="BO46" s="1258"/>
      <c r="BP46" s="1258"/>
      <c r="BQ46" s="1258"/>
      <c r="BR46" s="1258"/>
      <c r="BS46" s="1258"/>
      <c r="BT46" s="1258"/>
      <c r="BU46" s="1258"/>
      <c r="BV46" s="1258"/>
      <c r="BW46" s="1258"/>
      <c r="BX46" s="1258"/>
      <c r="BY46" s="1258"/>
      <c r="BZ46" s="1258"/>
      <c r="CA46" s="1258"/>
      <c r="CB46" s="1258"/>
      <c r="CC46" s="1258"/>
      <c r="CD46" s="1258"/>
      <c r="CE46" s="1258"/>
      <c r="CF46" s="1258"/>
      <c r="CG46" s="1258"/>
      <c r="CH46" s="1258"/>
      <c r="CI46" s="1258"/>
      <c r="CJ46" s="1258"/>
      <c r="CK46" s="1258"/>
      <c r="CL46" s="1258"/>
      <c r="CM46" s="1258"/>
      <c r="CN46" s="1258"/>
      <c r="CO46" s="1258"/>
      <c r="CP46" s="1258"/>
      <c r="CQ46" s="1258"/>
      <c r="CR46" s="1258"/>
      <c r="CS46" s="1258"/>
      <c r="CT46" s="1258"/>
      <c r="CU46" s="1258"/>
      <c r="CV46" s="1258"/>
      <c r="CW46" s="1258"/>
      <c r="CX46" s="1258"/>
      <c r="CY46" s="1258"/>
      <c r="CZ46" s="1258"/>
      <c r="DA46" s="1258"/>
      <c r="DB46" s="1258"/>
      <c r="DC46" s="1257"/>
    </row>
    <row r="47" spans="2:109" ht="13.2" x14ac:dyDescent="0.2">
      <c r="B47" s="249"/>
      <c r="AN47" s="1256"/>
      <c r="AO47" s="1255"/>
      <c r="AP47" s="1255"/>
      <c r="AQ47" s="1255"/>
      <c r="AR47" s="1255"/>
      <c r="AS47" s="1255"/>
      <c r="AT47" s="1255"/>
      <c r="AU47" s="1255"/>
      <c r="AV47" s="1255"/>
      <c r="AW47" s="1255"/>
      <c r="AX47" s="1255"/>
      <c r="AY47" s="1255"/>
      <c r="AZ47" s="1255"/>
      <c r="BA47" s="1255"/>
      <c r="BB47" s="1255"/>
      <c r="BC47" s="1255"/>
      <c r="BD47" s="1255"/>
      <c r="BE47" s="1255"/>
      <c r="BF47" s="1255"/>
      <c r="BG47" s="1255"/>
      <c r="BH47" s="1255"/>
      <c r="BI47" s="1255"/>
      <c r="BJ47" s="1255"/>
      <c r="BK47" s="1255"/>
      <c r="BL47" s="1255"/>
      <c r="BM47" s="1255"/>
      <c r="BN47" s="1255"/>
      <c r="BO47" s="1255"/>
      <c r="BP47" s="1255"/>
      <c r="BQ47" s="1255"/>
      <c r="BR47" s="1255"/>
      <c r="BS47" s="1255"/>
      <c r="BT47" s="1255"/>
      <c r="BU47" s="1255"/>
      <c r="BV47" s="1255"/>
      <c r="BW47" s="1255"/>
      <c r="BX47" s="1255"/>
      <c r="BY47" s="1255"/>
      <c r="BZ47" s="1255"/>
      <c r="CA47" s="1255"/>
      <c r="CB47" s="1255"/>
      <c r="CC47" s="1255"/>
      <c r="CD47" s="1255"/>
      <c r="CE47" s="1255"/>
      <c r="CF47" s="1255"/>
      <c r="CG47" s="1255"/>
      <c r="CH47" s="1255"/>
      <c r="CI47" s="1255"/>
      <c r="CJ47" s="1255"/>
      <c r="CK47" s="1255"/>
      <c r="CL47" s="1255"/>
      <c r="CM47" s="1255"/>
      <c r="CN47" s="1255"/>
      <c r="CO47" s="1255"/>
      <c r="CP47" s="1255"/>
      <c r="CQ47" s="1255"/>
      <c r="CR47" s="1255"/>
      <c r="CS47" s="1255"/>
      <c r="CT47" s="1255"/>
      <c r="CU47" s="1255"/>
      <c r="CV47" s="1255"/>
      <c r="CW47" s="1255"/>
      <c r="CX47" s="1255"/>
      <c r="CY47" s="1255"/>
      <c r="CZ47" s="1255"/>
      <c r="DA47" s="1255"/>
      <c r="DB47" s="1255"/>
      <c r="DC47" s="1254"/>
    </row>
    <row r="48" spans="2:109" ht="13.2" x14ac:dyDescent="0.2">
      <c r="B48" s="249"/>
      <c r="H48" s="1241"/>
      <c r="I48" s="1241"/>
      <c r="J48" s="1241"/>
      <c r="AN48" s="1241"/>
      <c r="AO48" s="1241"/>
      <c r="AP48" s="1241"/>
      <c r="AZ48" s="1241"/>
      <c r="BA48" s="1241"/>
      <c r="BB48" s="1241"/>
      <c r="BL48" s="1241"/>
      <c r="BM48" s="1241"/>
      <c r="BN48" s="1241"/>
      <c r="BX48" s="1241"/>
      <c r="BY48" s="1241"/>
      <c r="BZ48" s="1241"/>
      <c r="CJ48" s="1241"/>
      <c r="CK48" s="1241"/>
      <c r="CL48" s="1241"/>
      <c r="CV48" s="1241"/>
      <c r="CW48" s="1241"/>
      <c r="CX48" s="1241"/>
    </row>
    <row r="49" spans="1:109" ht="13.2" x14ac:dyDescent="0.2">
      <c r="B49" s="249"/>
      <c r="AN49" s="245" t="s">
        <v>592</v>
      </c>
    </row>
    <row r="50" spans="1:109" ht="13.2" x14ac:dyDescent="0.2">
      <c r="B50" s="249"/>
      <c r="G50" s="1239"/>
      <c r="H50" s="1239"/>
      <c r="I50" s="1239"/>
      <c r="J50" s="1239"/>
      <c r="K50" s="1248"/>
      <c r="L50" s="1248"/>
      <c r="M50" s="1247"/>
      <c r="N50" s="1247"/>
      <c r="AN50" s="1246"/>
      <c r="AO50" s="1245"/>
      <c r="AP50" s="1245"/>
      <c r="AQ50" s="1245"/>
      <c r="AR50" s="1245"/>
      <c r="AS50" s="1245"/>
      <c r="AT50" s="1245"/>
      <c r="AU50" s="1245"/>
      <c r="AV50" s="1245"/>
      <c r="AW50" s="1245"/>
      <c r="AX50" s="1245"/>
      <c r="AY50" s="1245"/>
      <c r="AZ50" s="1245"/>
      <c r="BA50" s="1245"/>
      <c r="BB50" s="1245"/>
      <c r="BC50" s="1245"/>
      <c r="BD50" s="1245"/>
      <c r="BE50" s="1245"/>
      <c r="BF50" s="1245"/>
      <c r="BG50" s="1245"/>
      <c r="BH50" s="1245"/>
      <c r="BI50" s="1245"/>
      <c r="BJ50" s="1245"/>
      <c r="BK50" s="1245"/>
      <c r="BL50" s="1245"/>
      <c r="BM50" s="1245"/>
      <c r="BN50" s="1245"/>
      <c r="BO50" s="1244"/>
      <c r="BP50" s="1236" t="s">
        <v>545</v>
      </c>
      <c r="BQ50" s="1236"/>
      <c r="BR50" s="1236"/>
      <c r="BS50" s="1236"/>
      <c r="BT50" s="1236"/>
      <c r="BU50" s="1236"/>
      <c r="BV50" s="1236"/>
      <c r="BW50" s="1236"/>
      <c r="BX50" s="1236" t="s">
        <v>546</v>
      </c>
      <c r="BY50" s="1236"/>
      <c r="BZ50" s="1236"/>
      <c r="CA50" s="1236"/>
      <c r="CB50" s="1236"/>
      <c r="CC50" s="1236"/>
      <c r="CD50" s="1236"/>
      <c r="CE50" s="1236"/>
      <c r="CF50" s="1236" t="s">
        <v>547</v>
      </c>
      <c r="CG50" s="1236"/>
      <c r="CH50" s="1236"/>
      <c r="CI50" s="1236"/>
      <c r="CJ50" s="1236"/>
      <c r="CK50" s="1236"/>
      <c r="CL50" s="1236"/>
      <c r="CM50" s="1236"/>
      <c r="CN50" s="1236" t="s">
        <v>548</v>
      </c>
      <c r="CO50" s="1236"/>
      <c r="CP50" s="1236"/>
      <c r="CQ50" s="1236"/>
      <c r="CR50" s="1236"/>
      <c r="CS50" s="1236"/>
      <c r="CT50" s="1236"/>
      <c r="CU50" s="1236"/>
      <c r="CV50" s="1236" t="s">
        <v>549</v>
      </c>
      <c r="CW50" s="1236"/>
      <c r="CX50" s="1236"/>
      <c r="CY50" s="1236"/>
      <c r="CZ50" s="1236"/>
      <c r="DA50" s="1236"/>
      <c r="DB50" s="1236"/>
      <c r="DC50" s="1236"/>
    </row>
    <row r="51" spans="1:109" ht="13.5" customHeight="1" x14ac:dyDescent="0.2">
      <c r="B51" s="249"/>
      <c r="G51" s="1243"/>
      <c r="H51" s="1243"/>
      <c r="I51" s="1275"/>
      <c r="J51" s="1275"/>
      <c r="K51" s="1242"/>
      <c r="L51" s="1242"/>
      <c r="M51" s="1242"/>
      <c r="N51" s="1242"/>
      <c r="AM51" s="1241"/>
      <c r="AN51" s="1235" t="s">
        <v>591</v>
      </c>
      <c r="AO51" s="1235"/>
      <c r="AP51" s="1235"/>
      <c r="AQ51" s="1235"/>
      <c r="AR51" s="1235"/>
      <c r="AS51" s="1235"/>
      <c r="AT51" s="1235"/>
      <c r="AU51" s="1235"/>
      <c r="AV51" s="1235"/>
      <c r="AW51" s="1235"/>
      <c r="AX51" s="1235"/>
      <c r="AY51" s="1235"/>
      <c r="AZ51" s="1235"/>
      <c r="BA51" s="1235"/>
      <c r="BB51" s="1235" t="s">
        <v>589</v>
      </c>
      <c r="BC51" s="1235"/>
      <c r="BD51" s="1235"/>
      <c r="BE51" s="1235"/>
      <c r="BF51" s="1235"/>
      <c r="BG51" s="1235"/>
      <c r="BH51" s="1235"/>
      <c r="BI51" s="1235"/>
      <c r="BJ51" s="1235"/>
      <c r="BK51" s="1235"/>
      <c r="BL51" s="1235"/>
      <c r="BM51" s="1235"/>
      <c r="BN51" s="1235"/>
      <c r="BO51" s="1235"/>
      <c r="BP51" s="1234">
        <v>106.7</v>
      </c>
      <c r="BQ51" s="1234"/>
      <c r="BR51" s="1234"/>
      <c r="BS51" s="1234"/>
      <c r="BT51" s="1234"/>
      <c r="BU51" s="1234"/>
      <c r="BV51" s="1234"/>
      <c r="BW51" s="1234"/>
      <c r="BX51" s="1234">
        <v>97.3</v>
      </c>
      <c r="BY51" s="1234"/>
      <c r="BZ51" s="1234"/>
      <c r="CA51" s="1234"/>
      <c r="CB51" s="1234"/>
      <c r="CC51" s="1234"/>
      <c r="CD51" s="1234"/>
      <c r="CE51" s="1234"/>
      <c r="CF51" s="1234">
        <v>107.2</v>
      </c>
      <c r="CG51" s="1234"/>
      <c r="CH51" s="1234"/>
      <c r="CI51" s="1234"/>
      <c r="CJ51" s="1234"/>
      <c r="CK51" s="1234"/>
      <c r="CL51" s="1234"/>
      <c r="CM51" s="1234"/>
      <c r="CN51" s="1234">
        <v>105.2</v>
      </c>
      <c r="CO51" s="1234"/>
      <c r="CP51" s="1234"/>
      <c r="CQ51" s="1234"/>
      <c r="CR51" s="1234"/>
      <c r="CS51" s="1234"/>
      <c r="CT51" s="1234"/>
      <c r="CU51" s="1234"/>
      <c r="CV51" s="1234">
        <v>105.1</v>
      </c>
      <c r="CW51" s="1234"/>
      <c r="CX51" s="1234"/>
      <c r="CY51" s="1234"/>
      <c r="CZ51" s="1234"/>
      <c r="DA51" s="1234"/>
      <c r="DB51" s="1234"/>
      <c r="DC51" s="1234"/>
    </row>
    <row r="52" spans="1:109" ht="13.2" x14ac:dyDescent="0.2">
      <c r="B52" s="249"/>
      <c r="G52" s="1243"/>
      <c r="H52" s="1243"/>
      <c r="I52" s="1275"/>
      <c r="J52" s="1275"/>
      <c r="K52" s="1242"/>
      <c r="L52" s="1242"/>
      <c r="M52" s="1242"/>
      <c r="N52" s="1242"/>
      <c r="AM52" s="1241"/>
      <c r="AN52" s="1235"/>
      <c r="AO52" s="1235"/>
      <c r="AP52" s="1235"/>
      <c r="AQ52" s="1235"/>
      <c r="AR52" s="1235"/>
      <c r="AS52" s="1235"/>
      <c r="AT52" s="1235"/>
      <c r="AU52" s="1235"/>
      <c r="AV52" s="1235"/>
      <c r="AW52" s="1235"/>
      <c r="AX52" s="1235"/>
      <c r="AY52" s="1235"/>
      <c r="AZ52" s="1235"/>
      <c r="BA52" s="1235"/>
      <c r="BB52" s="1235"/>
      <c r="BC52" s="1235"/>
      <c r="BD52" s="1235"/>
      <c r="BE52" s="1235"/>
      <c r="BF52" s="1235"/>
      <c r="BG52" s="1235"/>
      <c r="BH52" s="1235"/>
      <c r="BI52" s="1235"/>
      <c r="BJ52" s="1235"/>
      <c r="BK52" s="1235"/>
      <c r="BL52" s="1235"/>
      <c r="BM52" s="1235"/>
      <c r="BN52" s="1235"/>
      <c r="BO52" s="1235"/>
      <c r="BP52" s="1234"/>
      <c r="BQ52" s="1234"/>
      <c r="BR52" s="1234"/>
      <c r="BS52" s="1234"/>
      <c r="BT52" s="1234"/>
      <c r="BU52" s="1234"/>
      <c r="BV52" s="1234"/>
      <c r="BW52" s="1234"/>
      <c r="BX52" s="1234"/>
      <c r="BY52" s="1234"/>
      <c r="BZ52" s="1234"/>
      <c r="CA52" s="1234"/>
      <c r="CB52" s="1234"/>
      <c r="CC52" s="1234"/>
      <c r="CD52" s="1234"/>
      <c r="CE52" s="1234"/>
      <c r="CF52" s="1234"/>
      <c r="CG52" s="1234"/>
      <c r="CH52" s="1234"/>
      <c r="CI52" s="1234"/>
      <c r="CJ52" s="1234"/>
      <c r="CK52" s="1234"/>
      <c r="CL52" s="1234"/>
      <c r="CM52" s="1234"/>
      <c r="CN52" s="1234"/>
      <c r="CO52" s="1234"/>
      <c r="CP52" s="1234"/>
      <c r="CQ52" s="1234"/>
      <c r="CR52" s="1234"/>
      <c r="CS52" s="1234"/>
      <c r="CT52" s="1234"/>
      <c r="CU52" s="1234"/>
      <c r="CV52" s="1234"/>
      <c r="CW52" s="1234"/>
      <c r="CX52" s="1234"/>
      <c r="CY52" s="1234"/>
      <c r="CZ52" s="1234"/>
      <c r="DA52" s="1234"/>
      <c r="DB52" s="1234"/>
      <c r="DC52" s="1234"/>
    </row>
    <row r="53" spans="1:109" ht="13.2" x14ac:dyDescent="0.2">
      <c r="A53" s="1263"/>
      <c r="B53" s="249"/>
      <c r="G53" s="1243"/>
      <c r="H53" s="1243"/>
      <c r="I53" s="1239"/>
      <c r="J53" s="1239"/>
      <c r="K53" s="1242"/>
      <c r="L53" s="1242"/>
      <c r="M53" s="1242"/>
      <c r="N53" s="1242"/>
      <c r="AM53" s="1241"/>
      <c r="AN53" s="1235"/>
      <c r="AO53" s="1235"/>
      <c r="AP53" s="1235"/>
      <c r="AQ53" s="1235"/>
      <c r="AR53" s="1235"/>
      <c r="AS53" s="1235"/>
      <c r="AT53" s="1235"/>
      <c r="AU53" s="1235"/>
      <c r="AV53" s="1235"/>
      <c r="AW53" s="1235"/>
      <c r="AX53" s="1235"/>
      <c r="AY53" s="1235"/>
      <c r="AZ53" s="1235"/>
      <c r="BA53" s="1235"/>
      <c r="BB53" s="1235" t="s">
        <v>596</v>
      </c>
      <c r="BC53" s="1235"/>
      <c r="BD53" s="1235"/>
      <c r="BE53" s="1235"/>
      <c r="BF53" s="1235"/>
      <c r="BG53" s="1235"/>
      <c r="BH53" s="1235"/>
      <c r="BI53" s="1235"/>
      <c r="BJ53" s="1235"/>
      <c r="BK53" s="1235"/>
      <c r="BL53" s="1235"/>
      <c r="BM53" s="1235"/>
      <c r="BN53" s="1235"/>
      <c r="BO53" s="1235"/>
      <c r="BP53" s="1234">
        <v>55.7</v>
      </c>
      <c r="BQ53" s="1234"/>
      <c r="BR53" s="1234"/>
      <c r="BS53" s="1234"/>
      <c r="BT53" s="1234"/>
      <c r="BU53" s="1234"/>
      <c r="BV53" s="1234"/>
      <c r="BW53" s="1234"/>
      <c r="BX53" s="1234">
        <v>56.8</v>
      </c>
      <c r="BY53" s="1234"/>
      <c r="BZ53" s="1234"/>
      <c r="CA53" s="1234"/>
      <c r="CB53" s="1234"/>
      <c r="CC53" s="1234"/>
      <c r="CD53" s="1234"/>
      <c r="CE53" s="1234"/>
      <c r="CF53" s="1234">
        <v>57.8</v>
      </c>
      <c r="CG53" s="1234"/>
      <c r="CH53" s="1234"/>
      <c r="CI53" s="1234"/>
      <c r="CJ53" s="1234"/>
      <c r="CK53" s="1234"/>
      <c r="CL53" s="1234"/>
      <c r="CM53" s="1234"/>
      <c r="CN53" s="1234">
        <v>57.7</v>
      </c>
      <c r="CO53" s="1234"/>
      <c r="CP53" s="1234"/>
      <c r="CQ53" s="1234"/>
      <c r="CR53" s="1234"/>
      <c r="CS53" s="1234"/>
      <c r="CT53" s="1234"/>
      <c r="CU53" s="1234"/>
      <c r="CV53" s="1234">
        <v>59.3</v>
      </c>
      <c r="CW53" s="1234"/>
      <c r="CX53" s="1234"/>
      <c r="CY53" s="1234"/>
      <c r="CZ53" s="1234"/>
      <c r="DA53" s="1234"/>
      <c r="DB53" s="1234"/>
      <c r="DC53" s="1234"/>
    </row>
    <row r="54" spans="1:109" ht="13.2" x14ac:dyDescent="0.2">
      <c r="A54" s="1263"/>
      <c r="B54" s="249"/>
      <c r="G54" s="1243"/>
      <c r="H54" s="1243"/>
      <c r="I54" s="1239"/>
      <c r="J54" s="1239"/>
      <c r="K54" s="1242"/>
      <c r="L54" s="1242"/>
      <c r="M54" s="1242"/>
      <c r="N54" s="1242"/>
      <c r="AM54" s="1241"/>
      <c r="AN54" s="1235"/>
      <c r="AO54" s="1235"/>
      <c r="AP54" s="1235"/>
      <c r="AQ54" s="1235"/>
      <c r="AR54" s="1235"/>
      <c r="AS54" s="1235"/>
      <c r="AT54" s="1235"/>
      <c r="AU54" s="1235"/>
      <c r="AV54" s="1235"/>
      <c r="AW54" s="1235"/>
      <c r="AX54" s="1235"/>
      <c r="AY54" s="1235"/>
      <c r="AZ54" s="1235"/>
      <c r="BA54" s="1235"/>
      <c r="BB54" s="1235"/>
      <c r="BC54" s="1235"/>
      <c r="BD54" s="1235"/>
      <c r="BE54" s="1235"/>
      <c r="BF54" s="1235"/>
      <c r="BG54" s="1235"/>
      <c r="BH54" s="1235"/>
      <c r="BI54" s="1235"/>
      <c r="BJ54" s="1235"/>
      <c r="BK54" s="1235"/>
      <c r="BL54" s="1235"/>
      <c r="BM54" s="1235"/>
      <c r="BN54" s="1235"/>
      <c r="BO54" s="1235"/>
      <c r="BP54" s="1234"/>
      <c r="BQ54" s="1234"/>
      <c r="BR54" s="1234"/>
      <c r="BS54" s="1234"/>
      <c r="BT54" s="1234"/>
      <c r="BU54" s="1234"/>
      <c r="BV54" s="1234"/>
      <c r="BW54" s="1234"/>
      <c r="BX54" s="1234"/>
      <c r="BY54" s="1234"/>
      <c r="BZ54" s="1234"/>
      <c r="CA54" s="1234"/>
      <c r="CB54" s="1234"/>
      <c r="CC54" s="1234"/>
      <c r="CD54" s="1234"/>
      <c r="CE54" s="1234"/>
      <c r="CF54" s="1234"/>
      <c r="CG54" s="1234"/>
      <c r="CH54" s="1234"/>
      <c r="CI54" s="1234"/>
      <c r="CJ54" s="1234"/>
      <c r="CK54" s="1234"/>
      <c r="CL54" s="1234"/>
      <c r="CM54" s="1234"/>
      <c r="CN54" s="1234"/>
      <c r="CO54" s="1234"/>
      <c r="CP54" s="1234"/>
      <c r="CQ54" s="1234"/>
      <c r="CR54" s="1234"/>
      <c r="CS54" s="1234"/>
      <c r="CT54" s="1234"/>
      <c r="CU54" s="1234"/>
      <c r="CV54" s="1234"/>
      <c r="CW54" s="1234"/>
      <c r="CX54" s="1234"/>
      <c r="CY54" s="1234"/>
      <c r="CZ54" s="1234"/>
      <c r="DA54" s="1234"/>
      <c r="DB54" s="1234"/>
      <c r="DC54" s="1234"/>
    </row>
    <row r="55" spans="1:109" ht="13.2" x14ac:dyDescent="0.2">
      <c r="A55" s="1263"/>
      <c r="B55" s="249"/>
      <c r="G55" s="1239"/>
      <c r="H55" s="1239"/>
      <c r="I55" s="1239"/>
      <c r="J55" s="1239"/>
      <c r="K55" s="1242"/>
      <c r="L55" s="1242"/>
      <c r="M55" s="1242"/>
      <c r="N55" s="1242"/>
      <c r="AN55" s="1236" t="s">
        <v>590</v>
      </c>
      <c r="AO55" s="1236"/>
      <c r="AP55" s="1236"/>
      <c r="AQ55" s="1236"/>
      <c r="AR55" s="1236"/>
      <c r="AS55" s="1236"/>
      <c r="AT55" s="1236"/>
      <c r="AU55" s="1236"/>
      <c r="AV55" s="1236"/>
      <c r="AW55" s="1236"/>
      <c r="AX55" s="1236"/>
      <c r="AY55" s="1236"/>
      <c r="AZ55" s="1236"/>
      <c r="BA55" s="1236"/>
      <c r="BB55" s="1235" t="s">
        <v>589</v>
      </c>
      <c r="BC55" s="1235"/>
      <c r="BD55" s="1235"/>
      <c r="BE55" s="1235"/>
      <c r="BF55" s="1235"/>
      <c r="BG55" s="1235"/>
      <c r="BH55" s="1235"/>
      <c r="BI55" s="1235"/>
      <c r="BJ55" s="1235"/>
      <c r="BK55" s="1235"/>
      <c r="BL55" s="1235"/>
      <c r="BM55" s="1235"/>
      <c r="BN55" s="1235"/>
      <c r="BO55" s="1235"/>
      <c r="BP55" s="1234">
        <v>31.9</v>
      </c>
      <c r="BQ55" s="1234"/>
      <c r="BR55" s="1234"/>
      <c r="BS55" s="1234"/>
      <c r="BT55" s="1234"/>
      <c r="BU55" s="1234"/>
      <c r="BV55" s="1234"/>
      <c r="BW55" s="1234"/>
      <c r="BX55" s="1234">
        <v>24.2</v>
      </c>
      <c r="BY55" s="1234"/>
      <c r="BZ55" s="1234"/>
      <c r="CA55" s="1234"/>
      <c r="CB55" s="1234"/>
      <c r="CC55" s="1234"/>
      <c r="CD55" s="1234"/>
      <c r="CE55" s="1234"/>
      <c r="CF55" s="1234">
        <v>22.1</v>
      </c>
      <c r="CG55" s="1234"/>
      <c r="CH55" s="1234"/>
      <c r="CI55" s="1234"/>
      <c r="CJ55" s="1234"/>
      <c r="CK55" s="1234"/>
      <c r="CL55" s="1234"/>
      <c r="CM55" s="1234"/>
      <c r="CN55" s="1234">
        <v>20.399999999999999</v>
      </c>
      <c r="CO55" s="1234"/>
      <c r="CP55" s="1234"/>
      <c r="CQ55" s="1234"/>
      <c r="CR55" s="1234"/>
      <c r="CS55" s="1234"/>
      <c r="CT55" s="1234"/>
      <c r="CU55" s="1234"/>
      <c r="CV55" s="1234">
        <v>11.2</v>
      </c>
      <c r="CW55" s="1234"/>
      <c r="CX55" s="1234"/>
      <c r="CY55" s="1234"/>
      <c r="CZ55" s="1234"/>
      <c r="DA55" s="1234"/>
      <c r="DB55" s="1234"/>
      <c r="DC55" s="1234"/>
    </row>
    <row r="56" spans="1:109" ht="13.2" x14ac:dyDescent="0.2">
      <c r="A56" s="1263"/>
      <c r="B56" s="249"/>
      <c r="G56" s="1239"/>
      <c r="H56" s="1239"/>
      <c r="I56" s="1239"/>
      <c r="J56" s="1239"/>
      <c r="K56" s="1242"/>
      <c r="L56" s="1242"/>
      <c r="M56" s="1242"/>
      <c r="N56" s="1242"/>
      <c r="AN56" s="1236"/>
      <c r="AO56" s="1236"/>
      <c r="AP56" s="1236"/>
      <c r="AQ56" s="1236"/>
      <c r="AR56" s="1236"/>
      <c r="AS56" s="1236"/>
      <c r="AT56" s="1236"/>
      <c r="AU56" s="1236"/>
      <c r="AV56" s="1236"/>
      <c r="AW56" s="1236"/>
      <c r="AX56" s="1236"/>
      <c r="AY56" s="1236"/>
      <c r="AZ56" s="1236"/>
      <c r="BA56" s="1236"/>
      <c r="BB56" s="1235"/>
      <c r="BC56" s="1235"/>
      <c r="BD56" s="1235"/>
      <c r="BE56" s="1235"/>
      <c r="BF56" s="1235"/>
      <c r="BG56" s="1235"/>
      <c r="BH56" s="1235"/>
      <c r="BI56" s="1235"/>
      <c r="BJ56" s="1235"/>
      <c r="BK56" s="1235"/>
      <c r="BL56" s="1235"/>
      <c r="BM56" s="1235"/>
      <c r="BN56" s="1235"/>
      <c r="BO56" s="1235"/>
      <c r="BP56" s="1234"/>
      <c r="BQ56" s="1234"/>
      <c r="BR56" s="1234"/>
      <c r="BS56" s="1234"/>
      <c r="BT56" s="1234"/>
      <c r="BU56" s="1234"/>
      <c r="BV56" s="1234"/>
      <c r="BW56" s="1234"/>
      <c r="BX56" s="1234"/>
      <c r="BY56" s="1234"/>
      <c r="BZ56" s="1234"/>
      <c r="CA56" s="1234"/>
      <c r="CB56" s="1234"/>
      <c r="CC56" s="1234"/>
      <c r="CD56" s="1234"/>
      <c r="CE56" s="1234"/>
      <c r="CF56" s="1234"/>
      <c r="CG56" s="1234"/>
      <c r="CH56" s="1234"/>
      <c r="CI56" s="1234"/>
      <c r="CJ56" s="1234"/>
      <c r="CK56" s="1234"/>
      <c r="CL56" s="1234"/>
      <c r="CM56" s="1234"/>
      <c r="CN56" s="1234"/>
      <c r="CO56" s="1234"/>
      <c r="CP56" s="1234"/>
      <c r="CQ56" s="1234"/>
      <c r="CR56" s="1234"/>
      <c r="CS56" s="1234"/>
      <c r="CT56" s="1234"/>
      <c r="CU56" s="1234"/>
      <c r="CV56" s="1234"/>
      <c r="CW56" s="1234"/>
      <c r="CX56" s="1234"/>
      <c r="CY56" s="1234"/>
      <c r="CZ56" s="1234"/>
      <c r="DA56" s="1234"/>
      <c r="DB56" s="1234"/>
      <c r="DC56" s="1234"/>
    </row>
    <row r="57" spans="1:109" s="1263" customFormat="1" ht="13.2" x14ac:dyDescent="0.2">
      <c r="B57" s="1268"/>
      <c r="G57" s="1239"/>
      <c r="H57" s="1239"/>
      <c r="I57" s="1238"/>
      <c r="J57" s="1238"/>
      <c r="K57" s="1242"/>
      <c r="L57" s="1242"/>
      <c r="M57" s="1242"/>
      <c r="N57" s="1242"/>
      <c r="AM57" s="245"/>
      <c r="AN57" s="1236"/>
      <c r="AO57" s="1236"/>
      <c r="AP57" s="1236"/>
      <c r="AQ57" s="1236"/>
      <c r="AR57" s="1236"/>
      <c r="AS57" s="1236"/>
      <c r="AT57" s="1236"/>
      <c r="AU57" s="1236"/>
      <c r="AV57" s="1236"/>
      <c r="AW57" s="1236"/>
      <c r="AX57" s="1236"/>
      <c r="AY57" s="1236"/>
      <c r="AZ57" s="1236"/>
      <c r="BA57" s="1236"/>
      <c r="BB57" s="1235" t="s">
        <v>596</v>
      </c>
      <c r="BC57" s="1235"/>
      <c r="BD57" s="1235"/>
      <c r="BE57" s="1235"/>
      <c r="BF57" s="1235"/>
      <c r="BG57" s="1235"/>
      <c r="BH57" s="1235"/>
      <c r="BI57" s="1235"/>
      <c r="BJ57" s="1235"/>
      <c r="BK57" s="1235"/>
      <c r="BL57" s="1235"/>
      <c r="BM57" s="1235"/>
      <c r="BN57" s="1235"/>
      <c r="BO57" s="1235"/>
      <c r="BP57" s="1234">
        <v>59.4</v>
      </c>
      <c r="BQ57" s="1234"/>
      <c r="BR57" s="1234"/>
      <c r="BS57" s="1234"/>
      <c r="BT57" s="1234"/>
      <c r="BU57" s="1234"/>
      <c r="BV57" s="1234"/>
      <c r="BW57" s="1234"/>
      <c r="BX57" s="1234">
        <v>60.1</v>
      </c>
      <c r="BY57" s="1234"/>
      <c r="BZ57" s="1234"/>
      <c r="CA57" s="1234"/>
      <c r="CB57" s="1234"/>
      <c r="CC57" s="1234"/>
      <c r="CD57" s="1234"/>
      <c r="CE57" s="1234"/>
      <c r="CF57" s="1234">
        <v>61.5</v>
      </c>
      <c r="CG57" s="1234"/>
      <c r="CH57" s="1234"/>
      <c r="CI57" s="1234"/>
      <c r="CJ57" s="1234"/>
      <c r="CK57" s="1234"/>
      <c r="CL57" s="1234"/>
      <c r="CM57" s="1234"/>
      <c r="CN57" s="1234">
        <v>63.1</v>
      </c>
      <c r="CO57" s="1234"/>
      <c r="CP57" s="1234"/>
      <c r="CQ57" s="1234"/>
      <c r="CR57" s="1234"/>
      <c r="CS57" s="1234"/>
      <c r="CT57" s="1234"/>
      <c r="CU57" s="1234"/>
      <c r="CV57" s="1234">
        <v>63.2</v>
      </c>
      <c r="CW57" s="1234"/>
      <c r="CX57" s="1234"/>
      <c r="CY57" s="1234"/>
      <c r="CZ57" s="1234"/>
      <c r="DA57" s="1234"/>
      <c r="DB57" s="1234"/>
      <c r="DC57" s="1234"/>
      <c r="DD57" s="1273"/>
      <c r="DE57" s="1268"/>
    </row>
    <row r="58" spans="1:109" s="1263" customFormat="1" ht="13.2" x14ac:dyDescent="0.2">
      <c r="A58" s="245"/>
      <c r="B58" s="1268"/>
      <c r="G58" s="1239"/>
      <c r="H58" s="1239"/>
      <c r="I58" s="1238"/>
      <c r="J58" s="1238"/>
      <c r="K58" s="1242"/>
      <c r="L58" s="1242"/>
      <c r="M58" s="1242"/>
      <c r="N58" s="1242"/>
      <c r="AM58" s="245"/>
      <c r="AN58" s="1236"/>
      <c r="AO58" s="1236"/>
      <c r="AP58" s="1236"/>
      <c r="AQ58" s="1236"/>
      <c r="AR58" s="1236"/>
      <c r="AS58" s="1236"/>
      <c r="AT58" s="1236"/>
      <c r="AU58" s="1236"/>
      <c r="AV58" s="1236"/>
      <c r="AW58" s="1236"/>
      <c r="AX58" s="1236"/>
      <c r="AY58" s="1236"/>
      <c r="AZ58" s="1236"/>
      <c r="BA58" s="1236"/>
      <c r="BB58" s="1235"/>
      <c r="BC58" s="1235"/>
      <c r="BD58" s="1235"/>
      <c r="BE58" s="1235"/>
      <c r="BF58" s="1235"/>
      <c r="BG58" s="1235"/>
      <c r="BH58" s="1235"/>
      <c r="BI58" s="1235"/>
      <c r="BJ58" s="1235"/>
      <c r="BK58" s="1235"/>
      <c r="BL58" s="1235"/>
      <c r="BM58" s="1235"/>
      <c r="BN58" s="1235"/>
      <c r="BO58" s="1235"/>
      <c r="BP58" s="1234"/>
      <c r="BQ58" s="1234"/>
      <c r="BR58" s="1234"/>
      <c r="BS58" s="1234"/>
      <c r="BT58" s="1234"/>
      <c r="BU58" s="1234"/>
      <c r="BV58" s="1234"/>
      <c r="BW58" s="1234"/>
      <c r="BX58" s="1234"/>
      <c r="BY58" s="1234"/>
      <c r="BZ58" s="1234"/>
      <c r="CA58" s="1234"/>
      <c r="CB58" s="1234"/>
      <c r="CC58" s="1234"/>
      <c r="CD58" s="1234"/>
      <c r="CE58" s="1234"/>
      <c r="CF58" s="1234"/>
      <c r="CG58" s="1234"/>
      <c r="CH58" s="1234"/>
      <c r="CI58" s="1234"/>
      <c r="CJ58" s="1234"/>
      <c r="CK58" s="1234"/>
      <c r="CL58" s="1234"/>
      <c r="CM58" s="1234"/>
      <c r="CN58" s="1234"/>
      <c r="CO58" s="1234"/>
      <c r="CP58" s="1234"/>
      <c r="CQ58" s="1234"/>
      <c r="CR58" s="1234"/>
      <c r="CS58" s="1234"/>
      <c r="CT58" s="1234"/>
      <c r="CU58" s="1234"/>
      <c r="CV58" s="1234"/>
      <c r="CW58" s="1234"/>
      <c r="CX58" s="1234"/>
      <c r="CY58" s="1234"/>
      <c r="CZ58" s="1234"/>
      <c r="DA58" s="1234"/>
      <c r="DB58" s="1234"/>
      <c r="DC58" s="1234"/>
      <c r="DD58" s="1273"/>
      <c r="DE58" s="1268"/>
    </row>
    <row r="59" spans="1:109" s="1263" customFormat="1" ht="13.2" x14ac:dyDescent="0.2">
      <c r="A59" s="245"/>
      <c r="B59" s="1268"/>
      <c r="K59" s="1274"/>
      <c r="L59" s="1274"/>
      <c r="M59" s="1274"/>
      <c r="N59" s="1274"/>
      <c r="AQ59" s="1274"/>
      <c r="AR59" s="1274"/>
      <c r="AS59" s="1274"/>
      <c r="AT59" s="1274"/>
      <c r="BC59" s="1274"/>
      <c r="BD59" s="1274"/>
      <c r="BE59" s="1274"/>
      <c r="BF59" s="1274"/>
      <c r="BO59" s="1274"/>
      <c r="BP59" s="1274"/>
      <c r="BQ59" s="1274"/>
      <c r="BR59" s="1274"/>
      <c r="CA59" s="1274"/>
      <c r="CB59" s="1274"/>
      <c r="CC59" s="1274"/>
      <c r="CD59" s="1274"/>
      <c r="CM59" s="1274"/>
      <c r="CN59" s="1274"/>
      <c r="CO59" s="1274"/>
      <c r="CP59" s="1274"/>
      <c r="CY59" s="1274"/>
      <c r="CZ59" s="1274"/>
      <c r="DA59" s="1274"/>
      <c r="DB59" s="1274"/>
      <c r="DC59" s="1274"/>
      <c r="DD59" s="1273"/>
      <c r="DE59" s="1268"/>
    </row>
    <row r="60" spans="1:109" s="1263" customFormat="1" ht="13.2" x14ac:dyDescent="0.2">
      <c r="A60" s="245"/>
      <c r="B60" s="1268"/>
      <c r="K60" s="1274"/>
      <c r="L60" s="1274"/>
      <c r="M60" s="1274"/>
      <c r="N60" s="1274"/>
      <c r="AQ60" s="1274"/>
      <c r="AR60" s="1274"/>
      <c r="AS60" s="1274"/>
      <c r="AT60" s="1274"/>
      <c r="BC60" s="1274"/>
      <c r="BD60" s="1274"/>
      <c r="BE60" s="1274"/>
      <c r="BF60" s="1274"/>
      <c r="BO60" s="1274"/>
      <c r="BP60" s="1274"/>
      <c r="BQ60" s="1274"/>
      <c r="BR60" s="1274"/>
      <c r="CA60" s="1274"/>
      <c r="CB60" s="1274"/>
      <c r="CC60" s="1274"/>
      <c r="CD60" s="1274"/>
      <c r="CM60" s="1274"/>
      <c r="CN60" s="1274"/>
      <c r="CO60" s="1274"/>
      <c r="CP60" s="1274"/>
      <c r="CY60" s="1274"/>
      <c r="CZ60" s="1274"/>
      <c r="DA60" s="1274"/>
      <c r="DB60" s="1274"/>
      <c r="DC60" s="1274"/>
      <c r="DD60" s="1273"/>
      <c r="DE60" s="1268"/>
    </row>
    <row r="61" spans="1:109" s="1263" customFormat="1" ht="13.2" x14ac:dyDescent="0.2">
      <c r="A61" s="245"/>
      <c r="B61" s="1272"/>
      <c r="C61" s="1271"/>
      <c r="D61" s="1271"/>
      <c r="E61" s="1271"/>
      <c r="F61" s="1271"/>
      <c r="G61" s="1271"/>
      <c r="H61" s="1271"/>
      <c r="I61" s="1271"/>
      <c r="J61" s="1271"/>
      <c r="K61" s="1271"/>
      <c r="L61" s="1271"/>
      <c r="M61" s="1270"/>
      <c r="N61" s="1270"/>
      <c r="O61" s="1271"/>
      <c r="P61" s="1271"/>
      <c r="Q61" s="1271"/>
      <c r="R61" s="1271"/>
      <c r="S61" s="1271"/>
      <c r="T61" s="1271"/>
      <c r="U61" s="1271"/>
      <c r="V61" s="1271"/>
      <c r="W61" s="1271"/>
      <c r="X61" s="1271"/>
      <c r="Y61" s="1271"/>
      <c r="Z61" s="1271"/>
      <c r="AA61" s="1271"/>
      <c r="AB61" s="1271"/>
      <c r="AC61" s="1271"/>
      <c r="AD61" s="1271"/>
      <c r="AE61" s="1271"/>
      <c r="AF61" s="1271"/>
      <c r="AG61" s="1271"/>
      <c r="AH61" s="1271"/>
      <c r="AI61" s="1271"/>
      <c r="AJ61" s="1271"/>
      <c r="AK61" s="1271"/>
      <c r="AL61" s="1271"/>
      <c r="AM61" s="1271"/>
      <c r="AN61" s="1271"/>
      <c r="AO61" s="1271"/>
      <c r="AP61" s="1271"/>
      <c r="AQ61" s="1271"/>
      <c r="AR61" s="1271"/>
      <c r="AS61" s="1270"/>
      <c r="AT61" s="1270"/>
      <c r="AU61" s="1271"/>
      <c r="AV61" s="1271"/>
      <c r="AW61" s="1271"/>
      <c r="AX61" s="1271"/>
      <c r="AY61" s="1271"/>
      <c r="AZ61" s="1271"/>
      <c r="BA61" s="1271"/>
      <c r="BB61" s="1271"/>
      <c r="BC61" s="1271"/>
      <c r="BD61" s="1271"/>
      <c r="BE61" s="1270"/>
      <c r="BF61" s="1270"/>
      <c r="BG61" s="1271"/>
      <c r="BH61" s="1271"/>
      <c r="BI61" s="1271"/>
      <c r="BJ61" s="1271"/>
      <c r="BK61" s="1271"/>
      <c r="BL61" s="1271"/>
      <c r="BM61" s="1271"/>
      <c r="BN61" s="1271"/>
      <c r="BO61" s="1271"/>
      <c r="BP61" s="1271"/>
      <c r="BQ61" s="1270"/>
      <c r="BR61" s="1270"/>
      <c r="BS61" s="1271"/>
      <c r="BT61" s="1271"/>
      <c r="BU61" s="1271"/>
      <c r="BV61" s="1271"/>
      <c r="BW61" s="1271"/>
      <c r="BX61" s="1271"/>
      <c r="BY61" s="1271"/>
      <c r="BZ61" s="1271"/>
      <c r="CA61" s="1271"/>
      <c r="CB61" s="1271"/>
      <c r="CC61" s="1270"/>
      <c r="CD61" s="1270"/>
      <c r="CE61" s="1271"/>
      <c r="CF61" s="1271"/>
      <c r="CG61" s="1271"/>
      <c r="CH61" s="1271"/>
      <c r="CI61" s="1271"/>
      <c r="CJ61" s="1271"/>
      <c r="CK61" s="1271"/>
      <c r="CL61" s="1271"/>
      <c r="CM61" s="1271"/>
      <c r="CN61" s="1271"/>
      <c r="CO61" s="1270"/>
      <c r="CP61" s="1270"/>
      <c r="CQ61" s="1271"/>
      <c r="CR61" s="1271"/>
      <c r="CS61" s="1271"/>
      <c r="CT61" s="1271"/>
      <c r="CU61" s="1271"/>
      <c r="CV61" s="1271"/>
      <c r="CW61" s="1271"/>
      <c r="CX61" s="1271"/>
      <c r="CY61" s="1271"/>
      <c r="CZ61" s="1271"/>
      <c r="DA61" s="1270"/>
      <c r="DB61" s="1270"/>
      <c r="DC61" s="1270"/>
      <c r="DD61" s="1269"/>
      <c r="DE61" s="1268"/>
    </row>
    <row r="62" spans="1:109" ht="13.2" x14ac:dyDescent="0.2">
      <c r="B62" s="1267"/>
      <c r="C62" s="1267"/>
      <c r="D62" s="1267"/>
      <c r="E62" s="1267"/>
      <c r="F62" s="1267"/>
      <c r="G62" s="1267"/>
      <c r="H62" s="1267"/>
      <c r="I62" s="1267"/>
      <c r="J62" s="1267"/>
      <c r="K62" s="1267"/>
      <c r="L62" s="1267"/>
      <c r="M62" s="1267"/>
      <c r="N62" s="1267"/>
      <c r="O62" s="1267"/>
      <c r="P62" s="1267"/>
      <c r="Q62" s="1267"/>
      <c r="R62" s="1267"/>
      <c r="S62" s="1267"/>
      <c r="T62" s="1267"/>
      <c r="U62" s="1267"/>
      <c r="V62" s="1267"/>
      <c r="W62" s="1267"/>
      <c r="X62" s="1267"/>
      <c r="Y62" s="1267"/>
      <c r="Z62" s="1267"/>
      <c r="AA62" s="1267"/>
      <c r="AB62" s="1267"/>
      <c r="AC62" s="1267"/>
      <c r="AD62" s="1267"/>
      <c r="AE62" s="1267"/>
      <c r="AF62" s="1267"/>
      <c r="AG62" s="1267"/>
      <c r="AH62" s="1267"/>
      <c r="AI62" s="1267"/>
      <c r="AJ62" s="1267"/>
      <c r="AK62" s="1267"/>
      <c r="AL62" s="1267"/>
      <c r="AM62" s="1267"/>
      <c r="AN62" s="1267"/>
      <c r="AO62" s="1267"/>
      <c r="AP62" s="1267"/>
      <c r="AQ62" s="1267"/>
      <c r="AR62" s="1267"/>
      <c r="AS62" s="1267"/>
      <c r="AT62" s="1267"/>
      <c r="AU62" s="1267"/>
      <c r="AV62" s="1267"/>
      <c r="AW62" s="1267"/>
      <c r="AX62" s="1267"/>
      <c r="AY62" s="1267"/>
      <c r="AZ62" s="1267"/>
      <c r="BA62" s="1267"/>
      <c r="BB62" s="1267"/>
      <c r="BC62" s="1267"/>
      <c r="BD62" s="1267"/>
      <c r="BE62" s="1267"/>
      <c r="BF62" s="1267"/>
      <c r="BG62" s="1267"/>
      <c r="BH62" s="1267"/>
      <c r="BI62" s="1267"/>
      <c r="BJ62" s="1267"/>
      <c r="BK62" s="1267"/>
      <c r="BL62" s="1267"/>
      <c r="BM62" s="1267"/>
      <c r="BN62" s="1267"/>
      <c r="BO62" s="1267"/>
      <c r="BP62" s="1267"/>
      <c r="BQ62" s="1267"/>
      <c r="BR62" s="1267"/>
      <c r="BS62" s="1267"/>
      <c r="BT62" s="1267"/>
      <c r="BU62" s="1267"/>
      <c r="BV62" s="1267"/>
      <c r="BW62" s="1267"/>
      <c r="BX62" s="1267"/>
      <c r="BY62" s="1267"/>
      <c r="BZ62" s="1267"/>
      <c r="CA62" s="1267"/>
      <c r="CB62" s="1267"/>
      <c r="CC62" s="1267"/>
      <c r="CD62" s="1267"/>
      <c r="CE62" s="1267"/>
      <c r="CF62" s="1267"/>
      <c r="CG62" s="1267"/>
      <c r="CH62" s="1267"/>
      <c r="CI62" s="1267"/>
      <c r="CJ62" s="1267"/>
      <c r="CK62" s="1267"/>
      <c r="CL62" s="1267"/>
      <c r="CM62" s="1267"/>
      <c r="CN62" s="1267"/>
      <c r="CO62" s="1267"/>
      <c r="CP62" s="1267"/>
      <c r="CQ62" s="1267"/>
      <c r="CR62" s="1267"/>
      <c r="CS62" s="1267"/>
      <c r="CT62" s="1267"/>
      <c r="CU62" s="1267"/>
      <c r="CV62" s="1267"/>
      <c r="CW62" s="1267"/>
      <c r="CX62" s="1267"/>
      <c r="CY62" s="1267"/>
      <c r="CZ62" s="1267"/>
      <c r="DA62" s="1267"/>
      <c r="DB62" s="1267"/>
      <c r="DC62" s="1267"/>
      <c r="DD62" s="1267"/>
      <c r="DE62" s="245"/>
    </row>
    <row r="63" spans="1:109" ht="16.2" x14ac:dyDescent="0.2">
      <c r="B63" s="302" t="s">
        <v>595</v>
      </c>
    </row>
    <row r="64" spans="1:109" ht="13.2" x14ac:dyDescent="0.2">
      <c r="B64" s="249"/>
      <c r="G64" s="1264"/>
      <c r="I64" s="1266"/>
      <c r="J64" s="1266"/>
      <c r="K64" s="1266"/>
      <c r="L64" s="1266"/>
      <c r="M64" s="1266"/>
      <c r="N64" s="1265"/>
      <c r="AM64" s="1264"/>
      <c r="AN64" s="1264" t="s">
        <v>594</v>
      </c>
      <c r="AP64" s="1263"/>
      <c r="AQ64" s="1263"/>
      <c r="AR64" s="1263"/>
      <c r="AY64" s="1264"/>
      <c r="BA64" s="1263"/>
      <c r="BB64" s="1263"/>
      <c r="BC64" s="1263"/>
      <c r="BK64" s="1264"/>
      <c r="BM64" s="1263"/>
      <c r="BN64" s="1263"/>
      <c r="BO64" s="1263"/>
      <c r="BW64" s="1264"/>
      <c r="BY64" s="1263"/>
      <c r="BZ64" s="1263"/>
      <c r="CA64" s="1263"/>
      <c r="CI64" s="1264"/>
      <c r="CK64" s="1263"/>
      <c r="CL64" s="1263"/>
      <c r="CM64" s="1263"/>
      <c r="CU64" s="1264"/>
      <c r="CW64" s="1263"/>
      <c r="CX64" s="1263"/>
      <c r="CY64" s="1263"/>
    </row>
    <row r="65" spans="2:107" ht="13.2" x14ac:dyDescent="0.2">
      <c r="B65" s="249"/>
      <c r="AN65" s="1262" t="s">
        <v>593</v>
      </c>
      <c r="AO65" s="1261"/>
      <c r="AP65" s="1261"/>
      <c r="AQ65" s="1261"/>
      <c r="AR65" s="1261"/>
      <c r="AS65" s="1261"/>
      <c r="AT65" s="1261"/>
      <c r="AU65" s="1261"/>
      <c r="AV65" s="1261"/>
      <c r="AW65" s="1261"/>
      <c r="AX65" s="1261"/>
      <c r="AY65" s="1261"/>
      <c r="AZ65" s="1261"/>
      <c r="BA65" s="1261"/>
      <c r="BB65" s="1261"/>
      <c r="BC65" s="1261"/>
      <c r="BD65" s="1261"/>
      <c r="BE65" s="1261"/>
      <c r="BF65" s="1261"/>
      <c r="BG65" s="1261"/>
      <c r="BH65" s="1261"/>
      <c r="BI65" s="1261"/>
      <c r="BJ65" s="1261"/>
      <c r="BK65" s="1261"/>
      <c r="BL65" s="1261"/>
      <c r="BM65" s="1261"/>
      <c r="BN65" s="1261"/>
      <c r="BO65" s="1261"/>
      <c r="BP65" s="1261"/>
      <c r="BQ65" s="1261"/>
      <c r="BR65" s="1261"/>
      <c r="BS65" s="1261"/>
      <c r="BT65" s="1261"/>
      <c r="BU65" s="1261"/>
      <c r="BV65" s="1261"/>
      <c r="BW65" s="1261"/>
      <c r="BX65" s="1261"/>
      <c r="BY65" s="1261"/>
      <c r="BZ65" s="1261"/>
      <c r="CA65" s="1261"/>
      <c r="CB65" s="1261"/>
      <c r="CC65" s="1261"/>
      <c r="CD65" s="1261"/>
      <c r="CE65" s="1261"/>
      <c r="CF65" s="1261"/>
      <c r="CG65" s="1261"/>
      <c r="CH65" s="1261"/>
      <c r="CI65" s="1261"/>
      <c r="CJ65" s="1261"/>
      <c r="CK65" s="1261"/>
      <c r="CL65" s="1261"/>
      <c r="CM65" s="1261"/>
      <c r="CN65" s="1261"/>
      <c r="CO65" s="1261"/>
      <c r="CP65" s="1261"/>
      <c r="CQ65" s="1261"/>
      <c r="CR65" s="1261"/>
      <c r="CS65" s="1261"/>
      <c r="CT65" s="1261"/>
      <c r="CU65" s="1261"/>
      <c r="CV65" s="1261"/>
      <c r="CW65" s="1261"/>
      <c r="CX65" s="1261"/>
      <c r="CY65" s="1261"/>
      <c r="CZ65" s="1261"/>
      <c r="DA65" s="1261"/>
      <c r="DB65" s="1261"/>
      <c r="DC65" s="1260"/>
    </row>
    <row r="66" spans="2:107" ht="13.2" x14ac:dyDescent="0.2">
      <c r="B66" s="249"/>
      <c r="AN66" s="1259"/>
      <c r="AO66" s="1258"/>
      <c r="AP66" s="1258"/>
      <c r="AQ66" s="1258"/>
      <c r="AR66" s="1258"/>
      <c r="AS66" s="1258"/>
      <c r="AT66" s="1258"/>
      <c r="AU66" s="1258"/>
      <c r="AV66" s="1258"/>
      <c r="AW66" s="1258"/>
      <c r="AX66" s="1258"/>
      <c r="AY66" s="1258"/>
      <c r="AZ66" s="1258"/>
      <c r="BA66" s="1258"/>
      <c r="BB66" s="1258"/>
      <c r="BC66" s="1258"/>
      <c r="BD66" s="1258"/>
      <c r="BE66" s="1258"/>
      <c r="BF66" s="1258"/>
      <c r="BG66" s="1258"/>
      <c r="BH66" s="1258"/>
      <c r="BI66" s="1258"/>
      <c r="BJ66" s="1258"/>
      <c r="BK66" s="1258"/>
      <c r="BL66" s="1258"/>
      <c r="BM66" s="1258"/>
      <c r="BN66" s="1258"/>
      <c r="BO66" s="1258"/>
      <c r="BP66" s="1258"/>
      <c r="BQ66" s="1258"/>
      <c r="BR66" s="1258"/>
      <c r="BS66" s="1258"/>
      <c r="BT66" s="1258"/>
      <c r="BU66" s="1258"/>
      <c r="BV66" s="1258"/>
      <c r="BW66" s="1258"/>
      <c r="BX66" s="1258"/>
      <c r="BY66" s="1258"/>
      <c r="BZ66" s="1258"/>
      <c r="CA66" s="1258"/>
      <c r="CB66" s="1258"/>
      <c r="CC66" s="1258"/>
      <c r="CD66" s="1258"/>
      <c r="CE66" s="1258"/>
      <c r="CF66" s="1258"/>
      <c r="CG66" s="1258"/>
      <c r="CH66" s="1258"/>
      <c r="CI66" s="1258"/>
      <c r="CJ66" s="1258"/>
      <c r="CK66" s="1258"/>
      <c r="CL66" s="1258"/>
      <c r="CM66" s="1258"/>
      <c r="CN66" s="1258"/>
      <c r="CO66" s="1258"/>
      <c r="CP66" s="1258"/>
      <c r="CQ66" s="1258"/>
      <c r="CR66" s="1258"/>
      <c r="CS66" s="1258"/>
      <c r="CT66" s="1258"/>
      <c r="CU66" s="1258"/>
      <c r="CV66" s="1258"/>
      <c r="CW66" s="1258"/>
      <c r="CX66" s="1258"/>
      <c r="CY66" s="1258"/>
      <c r="CZ66" s="1258"/>
      <c r="DA66" s="1258"/>
      <c r="DB66" s="1258"/>
      <c r="DC66" s="1257"/>
    </row>
    <row r="67" spans="2:107" ht="13.2" x14ac:dyDescent="0.2">
      <c r="B67" s="249"/>
      <c r="AN67" s="1259"/>
      <c r="AO67" s="1258"/>
      <c r="AP67" s="1258"/>
      <c r="AQ67" s="1258"/>
      <c r="AR67" s="1258"/>
      <c r="AS67" s="1258"/>
      <c r="AT67" s="1258"/>
      <c r="AU67" s="1258"/>
      <c r="AV67" s="1258"/>
      <c r="AW67" s="1258"/>
      <c r="AX67" s="1258"/>
      <c r="AY67" s="1258"/>
      <c r="AZ67" s="1258"/>
      <c r="BA67" s="1258"/>
      <c r="BB67" s="1258"/>
      <c r="BC67" s="1258"/>
      <c r="BD67" s="1258"/>
      <c r="BE67" s="1258"/>
      <c r="BF67" s="1258"/>
      <c r="BG67" s="1258"/>
      <c r="BH67" s="1258"/>
      <c r="BI67" s="1258"/>
      <c r="BJ67" s="1258"/>
      <c r="BK67" s="1258"/>
      <c r="BL67" s="1258"/>
      <c r="BM67" s="1258"/>
      <c r="BN67" s="1258"/>
      <c r="BO67" s="1258"/>
      <c r="BP67" s="1258"/>
      <c r="BQ67" s="1258"/>
      <c r="BR67" s="1258"/>
      <c r="BS67" s="1258"/>
      <c r="BT67" s="1258"/>
      <c r="BU67" s="1258"/>
      <c r="BV67" s="1258"/>
      <c r="BW67" s="1258"/>
      <c r="BX67" s="1258"/>
      <c r="BY67" s="1258"/>
      <c r="BZ67" s="1258"/>
      <c r="CA67" s="1258"/>
      <c r="CB67" s="1258"/>
      <c r="CC67" s="1258"/>
      <c r="CD67" s="1258"/>
      <c r="CE67" s="1258"/>
      <c r="CF67" s="1258"/>
      <c r="CG67" s="1258"/>
      <c r="CH67" s="1258"/>
      <c r="CI67" s="1258"/>
      <c r="CJ67" s="1258"/>
      <c r="CK67" s="1258"/>
      <c r="CL67" s="1258"/>
      <c r="CM67" s="1258"/>
      <c r="CN67" s="1258"/>
      <c r="CO67" s="1258"/>
      <c r="CP67" s="1258"/>
      <c r="CQ67" s="1258"/>
      <c r="CR67" s="1258"/>
      <c r="CS67" s="1258"/>
      <c r="CT67" s="1258"/>
      <c r="CU67" s="1258"/>
      <c r="CV67" s="1258"/>
      <c r="CW67" s="1258"/>
      <c r="CX67" s="1258"/>
      <c r="CY67" s="1258"/>
      <c r="CZ67" s="1258"/>
      <c r="DA67" s="1258"/>
      <c r="DB67" s="1258"/>
      <c r="DC67" s="1257"/>
    </row>
    <row r="68" spans="2:107" ht="13.2" x14ac:dyDescent="0.2">
      <c r="B68" s="249"/>
      <c r="AN68" s="1259"/>
      <c r="AO68" s="1258"/>
      <c r="AP68" s="1258"/>
      <c r="AQ68" s="1258"/>
      <c r="AR68" s="1258"/>
      <c r="AS68" s="1258"/>
      <c r="AT68" s="1258"/>
      <c r="AU68" s="1258"/>
      <c r="AV68" s="1258"/>
      <c r="AW68" s="1258"/>
      <c r="AX68" s="1258"/>
      <c r="AY68" s="1258"/>
      <c r="AZ68" s="1258"/>
      <c r="BA68" s="1258"/>
      <c r="BB68" s="1258"/>
      <c r="BC68" s="1258"/>
      <c r="BD68" s="1258"/>
      <c r="BE68" s="1258"/>
      <c r="BF68" s="1258"/>
      <c r="BG68" s="1258"/>
      <c r="BH68" s="1258"/>
      <c r="BI68" s="1258"/>
      <c r="BJ68" s="1258"/>
      <c r="BK68" s="1258"/>
      <c r="BL68" s="1258"/>
      <c r="BM68" s="1258"/>
      <c r="BN68" s="1258"/>
      <c r="BO68" s="1258"/>
      <c r="BP68" s="1258"/>
      <c r="BQ68" s="1258"/>
      <c r="BR68" s="1258"/>
      <c r="BS68" s="1258"/>
      <c r="BT68" s="1258"/>
      <c r="BU68" s="1258"/>
      <c r="BV68" s="1258"/>
      <c r="BW68" s="1258"/>
      <c r="BX68" s="1258"/>
      <c r="BY68" s="1258"/>
      <c r="BZ68" s="1258"/>
      <c r="CA68" s="1258"/>
      <c r="CB68" s="1258"/>
      <c r="CC68" s="1258"/>
      <c r="CD68" s="1258"/>
      <c r="CE68" s="1258"/>
      <c r="CF68" s="1258"/>
      <c r="CG68" s="1258"/>
      <c r="CH68" s="1258"/>
      <c r="CI68" s="1258"/>
      <c r="CJ68" s="1258"/>
      <c r="CK68" s="1258"/>
      <c r="CL68" s="1258"/>
      <c r="CM68" s="1258"/>
      <c r="CN68" s="1258"/>
      <c r="CO68" s="1258"/>
      <c r="CP68" s="1258"/>
      <c r="CQ68" s="1258"/>
      <c r="CR68" s="1258"/>
      <c r="CS68" s="1258"/>
      <c r="CT68" s="1258"/>
      <c r="CU68" s="1258"/>
      <c r="CV68" s="1258"/>
      <c r="CW68" s="1258"/>
      <c r="CX68" s="1258"/>
      <c r="CY68" s="1258"/>
      <c r="CZ68" s="1258"/>
      <c r="DA68" s="1258"/>
      <c r="DB68" s="1258"/>
      <c r="DC68" s="1257"/>
    </row>
    <row r="69" spans="2:107" ht="13.2" x14ac:dyDescent="0.2">
      <c r="B69" s="249"/>
      <c r="AN69" s="1256"/>
      <c r="AO69" s="1255"/>
      <c r="AP69" s="1255"/>
      <c r="AQ69" s="1255"/>
      <c r="AR69" s="1255"/>
      <c r="AS69" s="1255"/>
      <c r="AT69" s="1255"/>
      <c r="AU69" s="1255"/>
      <c r="AV69" s="1255"/>
      <c r="AW69" s="1255"/>
      <c r="AX69" s="1255"/>
      <c r="AY69" s="1255"/>
      <c r="AZ69" s="1255"/>
      <c r="BA69" s="1255"/>
      <c r="BB69" s="1255"/>
      <c r="BC69" s="1255"/>
      <c r="BD69" s="1255"/>
      <c r="BE69" s="1255"/>
      <c r="BF69" s="1255"/>
      <c r="BG69" s="1255"/>
      <c r="BH69" s="1255"/>
      <c r="BI69" s="1255"/>
      <c r="BJ69" s="1255"/>
      <c r="BK69" s="1255"/>
      <c r="BL69" s="1255"/>
      <c r="BM69" s="1255"/>
      <c r="BN69" s="1255"/>
      <c r="BO69" s="1255"/>
      <c r="BP69" s="1255"/>
      <c r="BQ69" s="1255"/>
      <c r="BR69" s="1255"/>
      <c r="BS69" s="1255"/>
      <c r="BT69" s="1255"/>
      <c r="BU69" s="1255"/>
      <c r="BV69" s="1255"/>
      <c r="BW69" s="1255"/>
      <c r="BX69" s="1255"/>
      <c r="BY69" s="1255"/>
      <c r="BZ69" s="1255"/>
      <c r="CA69" s="1255"/>
      <c r="CB69" s="1255"/>
      <c r="CC69" s="1255"/>
      <c r="CD69" s="1255"/>
      <c r="CE69" s="1255"/>
      <c r="CF69" s="1255"/>
      <c r="CG69" s="1255"/>
      <c r="CH69" s="1255"/>
      <c r="CI69" s="1255"/>
      <c r="CJ69" s="1255"/>
      <c r="CK69" s="1255"/>
      <c r="CL69" s="1255"/>
      <c r="CM69" s="1255"/>
      <c r="CN69" s="1255"/>
      <c r="CO69" s="1255"/>
      <c r="CP69" s="1255"/>
      <c r="CQ69" s="1255"/>
      <c r="CR69" s="1255"/>
      <c r="CS69" s="1255"/>
      <c r="CT69" s="1255"/>
      <c r="CU69" s="1255"/>
      <c r="CV69" s="1255"/>
      <c r="CW69" s="1255"/>
      <c r="CX69" s="1255"/>
      <c r="CY69" s="1255"/>
      <c r="CZ69" s="1255"/>
      <c r="DA69" s="1255"/>
      <c r="DB69" s="1255"/>
      <c r="DC69" s="1254"/>
    </row>
    <row r="70" spans="2:107" ht="13.2" x14ac:dyDescent="0.2">
      <c r="B70" s="249"/>
      <c r="H70" s="1253"/>
      <c r="I70" s="1253"/>
      <c r="J70" s="1251"/>
      <c r="K70" s="1251"/>
      <c r="L70" s="1250"/>
      <c r="M70" s="1251"/>
      <c r="N70" s="1250"/>
      <c r="AN70" s="1241"/>
      <c r="AO70" s="1241"/>
      <c r="AP70" s="1241"/>
      <c r="AZ70" s="1241"/>
      <c r="BA70" s="1241"/>
      <c r="BB70" s="1241"/>
      <c r="BL70" s="1241"/>
      <c r="BM70" s="1241"/>
      <c r="BN70" s="1241"/>
      <c r="BX70" s="1241"/>
      <c r="BY70" s="1241"/>
      <c r="BZ70" s="1241"/>
      <c r="CJ70" s="1241"/>
      <c r="CK70" s="1241"/>
      <c r="CL70" s="1241"/>
      <c r="CV70" s="1241"/>
      <c r="CW70" s="1241"/>
      <c r="CX70" s="1241"/>
    </row>
    <row r="71" spans="2:107" ht="13.2" x14ac:dyDescent="0.2">
      <c r="B71" s="249"/>
      <c r="G71" s="1249"/>
      <c r="I71" s="1252"/>
      <c r="J71" s="1251"/>
      <c r="K71" s="1251"/>
      <c r="L71" s="1250"/>
      <c r="M71" s="1251"/>
      <c r="N71" s="1250"/>
      <c r="AM71" s="1249"/>
      <c r="AN71" s="245" t="s">
        <v>592</v>
      </c>
    </row>
    <row r="72" spans="2:107" ht="13.2" x14ac:dyDescent="0.2">
      <c r="B72" s="249"/>
      <c r="G72" s="1239"/>
      <c r="H72" s="1239"/>
      <c r="I72" s="1239"/>
      <c r="J72" s="1239"/>
      <c r="K72" s="1248"/>
      <c r="L72" s="1248"/>
      <c r="M72" s="1247"/>
      <c r="N72" s="1247"/>
      <c r="AN72" s="1246"/>
      <c r="AO72" s="1245"/>
      <c r="AP72" s="1245"/>
      <c r="AQ72" s="1245"/>
      <c r="AR72" s="1245"/>
      <c r="AS72" s="1245"/>
      <c r="AT72" s="1245"/>
      <c r="AU72" s="1245"/>
      <c r="AV72" s="1245"/>
      <c r="AW72" s="1245"/>
      <c r="AX72" s="1245"/>
      <c r="AY72" s="1245"/>
      <c r="AZ72" s="1245"/>
      <c r="BA72" s="1245"/>
      <c r="BB72" s="1245"/>
      <c r="BC72" s="1245"/>
      <c r="BD72" s="1245"/>
      <c r="BE72" s="1245"/>
      <c r="BF72" s="1245"/>
      <c r="BG72" s="1245"/>
      <c r="BH72" s="1245"/>
      <c r="BI72" s="1245"/>
      <c r="BJ72" s="1245"/>
      <c r="BK72" s="1245"/>
      <c r="BL72" s="1245"/>
      <c r="BM72" s="1245"/>
      <c r="BN72" s="1245"/>
      <c r="BO72" s="1244"/>
      <c r="BP72" s="1236" t="s">
        <v>545</v>
      </c>
      <c r="BQ72" s="1236"/>
      <c r="BR72" s="1236"/>
      <c r="BS72" s="1236"/>
      <c r="BT72" s="1236"/>
      <c r="BU72" s="1236"/>
      <c r="BV72" s="1236"/>
      <c r="BW72" s="1236"/>
      <c r="BX72" s="1236" t="s">
        <v>546</v>
      </c>
      <c r="BY72" s="1236"/>
      <c r="BZ72" s="1236"/>
      <c r="CA72" s="1236"/>
      <c r="CB72" s="1236"/>
      <c r="CC72" s="1236"/>
      <c r="CD72" s="1236"/>
      <c r="CE72" s="1236"/>
      <c r="CF72" s="1236" t="s">
        <v>547</v>
      </c>
      <c r="CG72" s="1236"/>
      <c r="CH72" s="1236"/>
      <c r="CI72" s="1236"/>
      <c r="CJ72" s="1236"/>
      <c r="CK72" s="1236"/>
      <c r="CL72" s="1236"/>
      <c r="CM72" s="1236"/>
      <c r="CN72" s="1236" t="s">
        <v>548</v>
      </c>
      <c r="CO72" s="1236"/>
      <c r="CP72" s="1236"/>
      <c r="CQ72" s="1236"/>
      <c r="CR72" s="1236"/>
      <c r="CS72" s="1236"/>
      <c r="CT72" s="1236"/>
      <c r="CU72" s="1236"/>
      <c r="CV72" s="1236" t="s">
        <v>549</v>
      </c>
      <c r="CW72" s="1236"/>
      <c r="CX72" s="1236"/>
      <c r="CY72" s="1236"/>
      <c r="CZ72" s="1236"/>
      <c r="DA72" s="1236"/>
      <c r="DB72" s="1236"/>
      <c r="DC72" s="1236"/>
    </row>
    <row r="73" spans="2:107" ht="13.2" x14ac:dyDescent="0.2">
      <c r="B73" s="249"/>
      <c r="G73" s="1243"/>
      <c r="H73" s="1243"/>
      <c r="I73" s="1243"/>
      <c r="J73" s="1243"/>
      <c r="K73" s="1240"/>
      <c r="L73" s="1240"/>
      <c r="M73" s="1240"/>
      <c r="N73" s="1240"/>
      <c r="AM73" s="1241"/>
      <c r="AN73" s="1235" t="s">
        <v>591</v>
      </c>
      <c r="AO73" s="1235"/>
      <c r="AP73" s="1235"/>
      <c r="AQ73" s="1235"/>
      <c r="AR73" s="1235"/>
      <c r="AS73" s="1235"/>
      <c r="AT73" s="1235"/>
      <c r="AU73" s="1235"/>
      <c r="AV73" s="1235"/>
      <c r="AW73" s="1235"/>
      <c r="AX73" s="1235"/>
      <c r="AY73" s="1235"/>
      <c r="AZ73" s="1235"/>
      <c r="BA73" s="1235"/>
      <c r="BB73" s="1235" t="s">
        <v>589</v>
      </c>
      <c r="BC73" s="1235"/>
      <c r="BD73" s="1235"/>
      <c r="BE73" s="1235"/>
      <c r="BF73" s="1235"/>
      <c r="BG73" s="1235"/>
      <c r="BH73" s="1235"/>
      <c r="BI73" s="1235"/>
      <c r="BJ73" s="1235"/>
      <c r="BK73" s="1235"/>
      <c r="BL73" s="1235"/>
      <c r="BM73" s="1235"/>
      <c r="BN73" s="1235"/>
      <c r="BO73" s="1235"/>
      <c r="BP73" s="1234">
        <v>106.7</v>
      </c>
      <c r="BQ73" s="1234"/>
      <c r="BR73" s="1234"/>
      <c r="BS73" s="1234"/>
      <c r="BT73" s="1234"/>
      <c r="BU73" s="1234"/>
      <c r="BV73" s="1234"/>
      <c r="BW73" s="1234"/>
      <c r="BX73" s="1234">
        <v>97.3</v>
      </c>
      <c r="BY73" s="1234"/>
      <c r="BZ73" s="1234"/>
      <c r="CA73" s="1234"/>
      <c r="CB73" s="1234"/>
      <c r="CC73" s="1234"/>
      <c r="CD73" s="1234"/>
      <c r="CE73" s="1234"/>
      <c r="CF73" s="1234">
        <v>107.2</v>
      </c>
      <c r="CG73" s="1234"/>
      <c r="CH73" s="1234"/>
      <c r="CI73" s="1234"/>
      <c r="CJ73" s="1234"/>
      <c r="CK73" s="1234"/>
      <c r="CL73" s="1234"/>
      <c r="CM73" s="1234"/>
      <c r="CN73" s="1234">
        <v>105.2</v>
      </c>
      <c r="CO73" s="1234"/>
      <c r="CP73" s="1234"/>
      <c r="CQ73" s="1234"/>
      <c r="CR73" s="1234"/>
      <c r="CS73" s="1234"/>
      <c r="CT73" s="1234"/>
      <c r="CU73" s="1234"/>
      <c r="CV73" s="1234">
        <v>105.1</v>
      </c>
      <c r="CW73" s="1234"/>
      <c r="CX73" s="1234"/>
      <c r="CY73" s="1234"/>
      <c r="CZ73" s="1234"/>
      <c r="DA73" s="1234"/>
      <c r="DB73" s="1234"/>
      <c r="DC73" s="1234"/>
    </row>
    <row r="74" spans="2:107" ht="13.2" x14ac:dyDescent="0.2">
      <c r="B74" s="249"/>
      <c r="G74" s="1243"/>
      <c r="H74" s="1243"/>
      <c r="I74" s="1243"/>
      <c r="J74" s="1243"/>
      <c r="K74" s="1240"/>
      <c r="L74" s="1240"/>
      <c r="M74" s="1240"/>
      <c r="N74" s="1240"/>
      <c r="AM74" s="1241"/>
      <c r="AN74" s="1235"/>
      <c r="AO74" s="1235"/>
      <c r="AP74" s="1235"/>
      <c r="AQ74" s="1235"/>
      <c r="AR74" s="1235"/>
      <c r="AS74" s="1235"/>
      <c r="AT74" s="1235"/>
      <c r="AU74" s="1235"/>
      <c r="AV74" s="1235"/>
      <c r="AW74" s="1235"/>
      <c r="AX74" s="1235"/>
      <c r="AY74" s="1235"/>
      <c r="AZ74" s="1235"/>
      <c r="BA74" s="1235"/>
      <c r="BB74" s="1235"/>
      <c r="BC74" s="1235"/>
      <c r="BD74" s="1235"/>
      <c r="BE74" s="1235"/>
      <c r="BF74" s="1235"/>
      <c r="BG74" s="1235"/>
      <c r="BH74" s="1235"/>
      <c r="BI74" s="1235"/>
      <c r="BJ74" s="1235"/>
      <c r="BK74" s="1235"/>
      <c r="BL74" s="1235"/>
      <c r="BM74" s="1235"/>
      <c r="BN74" s="1235"/>
      <c r="BO74" s="1235"/>
      <c r="BP74" s="1234"/>
      <c r="BQ74" s="1234"/>
      <c r="BR74" s="1234"/>
      <c r="BS74" s="1234"/>
      <c r="BT74" s="1234"/>
      <c r="BU74" s="1234"/>
      <c r="BV74" s="1234"/>
      <c r="BW74" s="1234"/>
      <c r="BX74" s="1234"/>
      <c r="BY74" s="1234"/>
      <c r="BZ74" s="1234"/>
      <c r="CA74" s="1234"/>
      <c r="CB74" s="1234"/>
      <c r="CC74" s="1234"/>
      <c r="CD74" s="1234"/>
      <c r="CE74" s="1234"/>
      <c r="CF74" s="1234"/>
      <c r="CG74" s="1234"/>
      <c r="CH74" s="1234"/>
      <c r="CI74" s="1234"/>
      <c r="CJ74" s="1234"/>
      <c r="CK74" s="1234"/>
      <c r="CL74" s="1234"/>
      <c r="CM74" s="1234"/>
      <c r="CN74" s="1234"/>
      <c r="CO74" s="1234"/>
      <c r="CP74" s="1234"/>
      <c r="CQ74" s="1234"/>
      <c r="CR74" s="1234"/>
      <c r="CS74" s="1234"/>
      <c r="CT74" s="1234"/>
      <c r="CU74" s="1234"/>
      <c r="CV74" s="1234"/>
      <c r="CW74" s="1234"/>
      <c r="CX74" s="1234"/>
      <c r="CY74" s="1234"/>
      <c r="CZ74" s="1234"/>
      <c r="DA74" s="1234"/>
      <c r="DB74" s="1234"/>
      <c r="DC74" s="1234"/>
    </row>
    <row r="75" spans="2:107" ht="13.2" x14ac:dyDescent="0.2">
      <c r="B75" s="249"/>
      <c r="G75" s="1243"/>
      <c r="H75" s="1243"/>
      <c r="I75" s="1239"/>
      <c r="J75" s="1239"/>
      <c r="K75" s="1242"/>
      <c r="L75" s="1242"/>
      <c r="M75" s="1242"/>
      <c r="N75" s="1242"/>
      <c r="AM75" s="1241"/>
      <c r="AN75" s="1235"/>
      <c r="AO75" s="1235"/>
      <c r="AP75" s="1235"/>
      <c r="AQ75" s="1235"/>
      <c r="AR75" s="1235"/>
      <c r="AS75" s="1235"/>
      <c r="AT75" s="1235"/>
      <c r="AU75" s="1235"/>
      <c r="AV75" s="1235"/>
      <c r="AW75" s="1235"/>
      <c r="AX75" s="1235"/>
      <c r="AY75" s="1235"/>
      <c r="AZ75" s="1235"/>
      <c r="BA75" s="1235"/>
      <c r="BB75" s="1235" t="s">
        <v>588</v>
      </c>
      <c r="BC75" s="1235"/>
      <c r="BD75" s="1235"/>
      <c r="BE75" s="1235"/>
      <c r="BF75" s="1235"/>
      <c r="BG75" s="1235"/>
      <c r="BH75" s="1235"/>
      <c r="BI75" s="1235"/>
      <c r="BJ75" s="1235"/>
      <c r="BK75" s="1235"/>
      <c r="BL75" s="1235"/>
      <c r="BM75" s="1235"/>
      <c r="BN75" s="1235"/>
      <c r="BO75" s="1235"/>
      <c r="BP75" s="1234">
        <v>9.4</v>
      </c>
      <c r="BQ75" s="1234"/>
      <c r="BR75" s="1234"/>
      <c r="BS75" s="1234"/>
      <c r="BT75" s="1234"/>
      <c r="BU75" s="1234"/>
      <c r="BV75" s="1234"/>
      <c r="BW75" s="1234"/>
      <c r="BX75" s="1234">
        <v>8.8000000000000007</v>
      </c>
      <c r="BY75" s="1234"/>
      <c r="BZ75" s="1234"/>
      <c r="CA75" s="1234"/>
      <c r="CB75" s="1234"/>
      <c r="CC75" s="1234"/>
      <c r="CD75" s="1234"/>
      <c r="CE75" s="1234"/>
      <c r="CF75" s="1234">
        <v>9.1</v>
      </c>
      <c r="CG75" s="1234"/>
      <c r="CH75" s="1234"/>
      <c r="CI75" s="1234"/>
      <c r="CJ75" s="1234"/>
      <c r="CK75" s="1234"/>
      <c r="CL75" s="1234"/>
      <c r="CM75" s="1234"/>
      <c r="CN75" s="1234">
        <v>9.4</v>
      </c>
      <c r="CO75" s="1234"/>
      <c r="CP75" s="1234"/>
      <c r="CQ75" s="1234"/>
      <c r="CR75" s="1234"/>
      <c r="CS75" s="1234"/>
      <c r="CT75" s="1234"/>
      <c r="CU75" s="1234"/>
      <c r="CV75" s="1234">
        <v>9.6999999999999993</v>
      </c>
      <c r="CW75" s="1234"/>
      <c r="CX75" s="1234"/>
      <c r="CY75" s="1234"/>
      <c r="CZ75" s="1234"/>
      <c r="DA75" s="1234"/>
      <c r="DB75" s="1234"/>
      <c r="DC75" s="1234"/>
    </row>
    <row r="76" spans="2:107" ht="13.2" x14ac:dyDescent="0.2">
      <c r="B76" s="249"/>
      <c r="G76" s="1243"/>
      <c r="H76" s="1243"/>
      <c r="I76" s="1239"/>
      <c r="J76" s="1239"/>
      <c r="K76" s="1242"/>
      <c r="L76" s="1242"/>
      <c r="M76" s="1242"/>
      <c r="N76" s="1242"/>
      <c r="AM76" s="1241"/>
      <c r="AN76" s="1235"/>
      <c r="AO76" s="1235"/>
      <c r="AP76" s="1235"/>
      <c r="AQ76" s="1235"/>
      <c r="AR76" s="1235"/>
      <c r="AS76" s="1235"/>
      <c r="AT76" s="1235"/>
      <c r="AU76" s="1235"/>
      <c r="AV76" s="1235"/>
      <c r="AW76" s="1235"/>
      <c r="AX76" s="1235"/>
      <c r="AY76" s="1235"/>
      <c r="AZ76" s="1235"/>
      <c r="BA76" s="1235"/>
      <c r="BB76" s="1235"/>
      <c r="BC76" s="1235"/>
      <c r="BD76" s="1235"/>
      <c r="BE76" s="1235"/>
      <c r="BF76" s="1235"/>
      <c r="BG76" s="1235"/>
      <c r="BH76" s="1235"/>
      <c r="BI76" s="1235"/>
      <c r="BJ76" s="1235"/>
      <c r="BK76" s="1235"/>
      <c r="BL76" s="1235"/>
      <c r="BM76" s="1235"/>
      <c r="BN76" s="1235"/>
      <c r="BO76" s="1235"/>
      <c r="BP76" s="1234"/>
      <c r="BQ76" s="1234"/>
      <c r="BR76" s="1234"/>
      <c r="BS76" s="1234"/>
      <c r="BT76" s="1234"/>
      <c r="BU76" s="1234"/>
      <c r="BV76" s="1234"/>
      <c r="BW76" s="1234"/>
      <c r="BX76" s="1234"/>
      <c r="BY76" s="1234"/>
      <c r="BZ76" s="1234"/>
      <c r="CA76" s="1234"/>
      <c r="CB76" s="1234"/>
      <c r="CC76" s="1234"/>
      <c r="CD76" s="1234"/>
      <c r="CE76" s="1234"/>
      <c r="CF76" s="1234"/>
      <c r="CG76" s="1234"/>
      <c r="CH76" s="1234"/>
      <c r="CI76" s="1234"/>
      <c r="CJ76" s="1234"/>
      <c r="CK76" s="1234"/>
      <c r="CL76" s="1234"/>
      <c r="CM76" s="1234"/>
      <c r="CN76" s="1234"/>
      <c r="CO76" s="1234"/>
      <c r="CP76" s="1234"/>
      <c r="CQ76" s="1234"/>
      <c r="CR76" s="1234"/>
      <c r="CS76" s="1234"/>
      <c r="CT76" s="1234"/>
      <c r="CU76" s="1234"/>
      <c r="CV76" s="1234"/>
      <c r="CW76" s="1234"/>
      <c r="CX76" s="1234"/>
      <c r="CY76" s="1234"/>
      <c r="CZ76" s="1234"/>
      <c r="DA76" s="1234"/>
      <c r="DB76" s="1234"/>
      <c r="DC76" s="1234"/>
    </row>
    <row r="77" spans="2:107" ht="13.2" x14ac:dyDescent="0.2">
      <c r="B77" s="249"/>
      <c r="G77" s="1239"/>
      <c r="H77" s="1239"/>
      <c r="I77" s="1239"/>
      <c r="J77" s="1239"/>
      <c r="K77" s="1240"/>
      <c r="L77" s="1240"/>
      <c r="M77" s="1240"/>
      <c r="N77" s="1240"/>
      <c r="AN77" s="1236" t="s">
        <v>590</v>
      </c>
      <c r="AO77" s="1236"/>
      <c r="AP77" s="1236"/>
      <c r="AQ77" s="1236"/>
      <c r="AR77" s="1236"/>
      <c r="AS77" s="1236"/>
      <c r="AT77" s="1236"/>
      <c r="AU77" s="1236"/>
      <c r="AV77" s="1236"/>
      <c r="AW77" s="1236"/>
      <c r="AX77" s="1236"/>
      <c r="AY77" s="1236"/>
      <c r="AZ77" s="1236"/>
      <c r="BA77" s="1236"/>
      <c r="BB77" s="1235" t="s">
        <v>589</v>
      </c>
      <c r="BC77" s="1235"/>
      <c r="BD77" s="1235"/>
      <c r="BE77" s="1235"/>
      <c r="BF77" s="1235"/>
      <c r="BG77" s="1235"/>
      <c r="BH77" s="1235"/>
      <c r="BI77" s="1235"/>
      <c r="BJ77" s="1235"/>
      <c r="BK77" s="1235"/>
      <c r="BL77" s="1235"/>
      <c r="BM77" s="1235"/>
      <c r="BN77" s="1235"/>
      <c r="BO77" s="1235"/>
      <c r="BP77" s="1234">
        <v>31.9</v>
      </c>
      <c r="BQ77" s="1234"/>
      <c r="BR77" s="1234"/>
      <c r="BS77" s="1234"/>
      <c r="BT77" s="1234"/>
      <c r="BU77" s="1234"/>
      <c r="BV77" s="1234"/>
      <c r="BW77" s="1234"/>
      <c r="BX77" s="1234">
        <v>24.2</v>
      </c>
      <c r="BY77" s="1234"/>
      <c r="BZ77" s="1234"/>
      <c r="CA77" s="1234"/>
      <c r="CB77" s="1234"/>
      <c r="CC77" s="1234"/>
      <c r="CD77" s="1234"/>
      <c r="CE77" s="1234"/>
      <c r="CF77" s="1234">
        <v>22.1</v>
      </c>
      <c r="CG77" s="1234"/>
      <c r="CH77" s="1234"/>
      <c r="CI77" s="1234"/>
      <c r="CJ77" s="1234"/>
      <c r="CK77" s="1234"/>
      <c r="CL77" s="1234"/>
      <c r="CM77" s="1234"/>
      <c r="CN77" s="1234">
        <v>20.399999999999999</v>
      </c>
      <c r="CO77" s="1234"/>
      <c r="CP77" s="1234"/>
      <c r="CQ77" s="1234"/>
      <c r="CR77" s="1234"/>
      <c r="CS77" s="1234"/>
      <c r="CT77" s="1234"/>
      <c r="CU77" s="1234"/>
      <c r="CV77" s="1234">
        <v>11.2</v>
      </c>
      <c r="CW77" s="1234"/>
      <c r="CX77" s="1234"/>
      <c r="CY77" s="1234"/>
      <c r="CZ77" s="1234"/>
      <c r="DA77" s="1234"/>
      <c r="DB77" s="1234"/>
      <c r="DC77" s="1234"/>
    </row>
    <row r="78" spans="2:107" ht="13.2" x14ac:dyDescent="0.2">
      <c r="B78" s="249"/>
      <c r="G78" s="1239"/>
      <c r="H78" s="1239"/>
      <c r="I78" s="1239"/>
      <c r="J78" s="1239"/>
      <c r="K78" s="1240"/>
      <c r="L78" s="1240"/>
      <c r="M78" s="1240"/>
      <c r="N78" s="1240"/>
      <c r="AN78" s="1236"/>
      <c r="AO78" s="1236"/>
      <c r="AP78" s="1236"/>
      <c r="AQ78" s="1236"/>
      <c r="AR78" s="1236"/>
      <c r="AS78" s="1236"/>
      <c r="AT78" s="1236"/>
      <c r="AU78" s="1236"/>
      <c r="AV78" s="1236"/>
      <c r="AW78" s="1236"/>
      <c r="AX78" s="1236"/>
      <c r="AY78" s="1236"/>
      <c r="AZ78" s="1236"/>
      <c r="BA78" s="1236"/>
      <c r="BB78" s="1235"/>
      <c r="BC78" s="1235"/>
      <c r="BD78" s="1235"/>
      <c r="BE78" s="1235"/>
      <c r="BF78" s="1235"/>
      <c r="BG78" s="1235"/>
      <c r="BH78" s="1235"/>
      <c r="BI78" s="1235"/>
      <c r="BJ78" s="1235"/>
      <c r="BK78" s="1235"/>
      <c r="BL78" s="1235"/>
      <c r="BM78" s="1235"/>
      <c r="BN78" s="1235"/>
      <c r="BO78" s="1235"/>
      <c r="BP78" s="1234"/>
      <c r="BQ78" s="1234"/>
      <c r="BR78" s="1234"/>
      <c r="BS78" s="1234"/>
      <c r="BT78" s="1234"/>
      <c r="BU78" s="1234"/>
      <c r="BV78" s="1234"/>
      <c r="BW78" s="1234"/>
      <c r="BX78" s="1234"/>
      <c r="BY78" s="1234"/>
      <c r="BZ78" s="1234"/>
      <c r="CA78" s="1234"/>
      <c r="CB78" s="1234"/>
      <c r="CC78" s="1234"/>
      <c r="CD78" s="1234"/>
      <c r="CE78" s="1234"/>
      <c r="CF78" s="1234"/>
      <c r="CG78" s="1234"/>
      <c r="CH78" s="1234"/>
      <c r="CI78" s="1234"/>
      <c r="CJ78" s="1234"/>
      <c r="CK78" s="1234"/>
      <c r="CL78" s="1234"/>
      <c r="CM78" s="1234"/>
      <c r="CN78" s="1234"/>
      <c r="CO78" s="1234"/>
      <c r="CP78" s="1234"/>
      <c r="CQ78" s="1234"/>
      <c r="CR78" s="1234"/>
      <c r="CS78" s="1234"/>
      <c r="CT78" s="1234"/>
      <c r="CU78" s="1234"/>
      <c r="CV78" s="1234"/>
      <c r="CW78" s="1234"/>
      <c r="CX78" s="1234"/>
      <c r="CY78" s="1234"/>
      <c r="CZ78" s="1234"/>
      <c r="DA78" s="1234"/>
      <c r="DB78" s="1234"/>
      <c r="DC78" s="1234"/>
    </row>
    <row r="79" spans="2:107" ht="13.2" x14ac:dyDescent="0.2">
      <c r="B79" s="249"/>
      <c r="G79" s="1239"/>
      <c r="H79" s="1239"/>
      <c r="I79" s="1238"/>
      <c r="J79" s="1238"/>
      <c r="K79" s="1237"/>
      <c r="L79" s="1237"/>
      <c r="M79" s="1237"/>
      <c r="N79" s="1237"/>
      <c r="AN79" s="1236"/>
      <c r="AO79" s="1236"/>
      <c r="AP79" s="1236"/>
      <c r="AQ79" s="1236"/>
      <c r="AR79" s="1236"/>
      <c r="AS79" s="1236"/>
      <c r="AT79" s="1236"/>
      <c r="AU79" s="1236"/>
      <c r="AV79" s="1236"/>
      <c r="AW79" s="1236"/>
      <c r="AX79" s="1236"/>
      <c r="AY79" s="1236"/>
      <c r="AZ79" s="1236"/>
      <c r="BA79" s="1236"/>
      <c r="BB79" s="1235" t="s">
        <v>588</v>
      </c>
      <c r="BC79" s="1235"/>
      <c r="BD79" s="1235"/>
      <c r="BE79" s="1235"/>
      <c r="BF79" s="1235"/>
      <c r="BG79" s="1235"/>
      <c r="BH79" s="1235"/>
      <c r="BI79" s="1235"/>
      <c r="BJ79" s="1235"/>
      <c r="BK79" s="1235"/>
      <c r="BL79" s="1235"/>
      <c r="BM79" s="1235"/>
      <c r="BN79" s="1235"/>
      <c r="BO79" s="1235"/>
      <c r="BP79" s="1234">
        <v>6.6</v>
      </c>
      <c r="BQ79" s="1234"/>
      <c r="BR79" s="1234"/>
      <c r="BS79" s="1234"/>
      <c r="BT79" s="1234"/>
      <c r="BU79" s="1234"/>
      <c r="BV79" s="1234"/>
      <c r="BW79" s="1234"/>
      <c r="BX79" s="1234">
        <v>6.4</v>
      </c>
      <c r="BY79" s="1234"/>
      <c r="BZ79" s="1234"/>
      <c r="CA79" s="1234"/>
      <c r="CB79" s="1234"/>
      <c r="CC79" s="1234"/>
      <c r="CD79" s="1234"/>
      <c r="CE79" s="1234"/>
      <c r="CF79" s="1234">
        <v>6.3</v>
      </c>
      <c r="CG79" s="1234"/>
      <c r="CH79" s="1234"/>
      <c r="CI79" s="1234"/>
      <c r="CJ79" s="1234"/>
      <c r="CK79" s="1234"/>
      <c r="CL79" s="1234"/>
      <c r="CM79" s="1234"/>
      <c r="CN79" s="1234">
        <v>6.2</v>
      </c>
      <c r="CO79" s="1234"/>
      <c r="CP79" s="1234"/>
      <c r="CQ79" s="1234"/>
      <c r="CR79" s="1234"/>
      <c r="CS79" s="1234"/>
      <c r="CT79" s="1234"/>
      <c r="CU79" s="1234"/>
      <c r="CV79" s="1234">
        <v>5.7</v>
      </c>
      <c r="CW79" s="1234"/>
      <c r="CX79" s="1234"/>
      <c r="CY79" s="1234"/>
      <c r="CZ79" s="1234"/>
      <c r="DA79" s="1234"/>
      <c r="DB79" s="1234"/>
      <c r="DC79" s="1234"/>
    </row>
    <row r="80" spans="2:107" ht="13.2" x14ac:dyDescent="0.2">
      <c r="B80" s="249"/>
      <c r="G80" s="1239"/>
      <c r="H80" s="1239"/>
      <c r="I80" s="1238"/>
      <c r="J80" s="1238"/>
      <c r="K80" s="1237"/>
      <c r="L80" s="1237"/>
      <c r="M80" s="1237"/>
      <c r="N80" s="1237"/>
      <c r="AN80" s="1236"/>
      <c r="AO80" s="1236"/>
      <c r="AP80" s="1236"/>
      <c r="AQ80" s="1236"/>
      <c r="AR80" s="1236"/>
      <c r="AS80" s="1236"/>
      <c r="AT80" s="1236"/>
      <c r="AU80" s="1236"/>
      <c r="AV80" s="1236"/>
      <c r="AW80" s="1236"/>
      <c r="AX80" s="1236"/>
      <c r="AY80" s="1236"/>
      <c r="AZ80" s="1236"/>
      <c r="BA80" s="1236"/>
      <c r="BB80" s="1235"/>
      <c r="BC80" s="1235"/>
      <c r="BD80" s="1235"/>
      <c r="BE80" s="1235"/>
      <c r="BF80" s="1235"/>
      <c r="BG80" s="1235"/>
      <c r="BH80" s="1235"/>
      <c r="BI80" s="1235"/>
      <c r="BJ80" s="1235"/>
      <c r="BK80" s="1235"/>
      <c r="BL80" s="1235"/>
      <c r="BM80" s="1235"/>
      <c r="BN80" s="1235"/>
      <c r="BO80" s="1235"/>
      <c r="BP80" s="1234"/>
      <c r="BQ80" s="1234"/>
      <c r="BR80" s="1234"/>
      <c r="BS80" s="1234"/>
      <c r="BT80" s="1234"/>
      <c r="BU80" s="1234"/>
      <c r="BV80" s="1234"/>
      <c r="BW80" s="1234"/>
      <c r="BX80" s="1234"/>
      <c r="BY80" s="1234"/>
      <c r="BZ80" s="1234"/>
      <c r="CA80" s="1234"/>
      <c r="CB80" s="1234"/>
      <c r="CC80" s="1234"/>
      <c r="CD80" s="1234"/>
      <c r="CE80" s="1234"/>
      <c r="CF80" s="1234"/>
      <c r="CG80" s="1234"/>
      <c r="CH80" s="1234"/>
      <c r="CI80" s="1234"/>
      <c r="CJ80" s="1234"/>
      <c r="CK80" s="1234"/>
      <c r="CL80" s="1234"/>
      <c r="CM80" s="1234"/>
      <c r="CN80" s="1234"/>
      <c r="CO80" s="1234"/>
      <c r="CP80" s="1234"/>
      <c r="CQ80" s="1234"/>
      <c r="CR80" s="1234"/>
      <c r="CS80" s="1234"/>
      <c r="CT80" s="1234"/>
      <c r="CU80" s="1234"/>
      <c r="CV80" s="1234"/>
      <c r="CW80" s="1234"/>
      <c r="CX80" s="1234"/>
      <c r="CY80" s="1234"/>
      <c r="CZ80" s="1234"/>
      <c r="DA80" s="1234"/>
      <c r="DB80" s="1234"/>
      <c r="DC80" s="1234"/>
    </row>
    <row r="81" spans="2:109" ht="13.2" x14ac:dyDescent="0.2">
      <c r="B81" s="249"/>
    </row>
    <row r="82" spans="2:109" ht="16.2" x14ac:dyDescent="0.2">
      <c r="B82" s="249"/>
      <c r="K82" s="1233"/>
      <c r="L82" s="1233"/>
      <c r="M82" s="1233"/>
      <c r="N82" s="1233"/>
      <c r="AQ82" s="1233"/>
      <c r="AR82" s="1233"/>
      <c r="AS82" s="1233"/>
      <c r="AT82" s="1233"/>
      <c r="BC82" s="1233"/>
      <c r="BD82" s="1233"/>
      <c r="BE82" s="1233"/>
      <c r="BF82" s="1233"/>
      <c r="BO82" s="1233"/>
      <c r="BP82" s="1233"/>
      <c r="BQ82" s="1233"/>
      <c r="BR82" s="1233"/>
      <c r="CA82" s="1233"/>
      <c r="CB82" s="1233"/>
      <c r="CC82" s="1233"/>
      <c r="CD82" s="1233"/>
      <c r="CM82" s="1233"/>
      <c r="CN82" s="1233"/>
      <c r="CO82" s="1233"/>
      <c r="CP82" s="1233"/>
      <c r="CY82" s="1233"/>
      <c r="CZ82" s="1233"/>
      <c r="DA82" s="1233"/>
      <c r="DB82" s="1233"/>
      <c r="DC82" s="1233"/>
    </row>
    <row r="83" spans="2:109" ht="13.2" x14ac:dyDescent="0.2">
      <c r="B83" s="330"/>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31"/>
    </row>
    <row r="84" spans="2:109" ht="13.2" x14ac:dyDescent="0.2">
      <c r="DD84" s="245"/>
      <c r="DE84" s="245"/>
    </row>
    <row r="85" spans="2:109" ht="13.2" x14ac:dyDescent="0.2">
      <c r="DD85" s="245"/>
      <c r="DE85" s="245"/>
    </row>
  </sheetData>
  <sheetProtection algorithmName="SHA-512" hashValue="mwP9/VPLhED3a+ALIPABuBLyGr/rNQG2SUejdy6kZRXg1fDp1XBOHAp1VVYmPi9ihFakhhRq9LLSQ9BpNyHGbQ==" saltValue="FnsgSY+7Yov93A1UtQo3s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C34E1-7D67-4824-AEB6-943060FC1598}">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44" customWidth="1"/>
    <col min="35" max="122" width="2.44140625" style="243" customWidth="1"/>
    <col min="123" max="16384" width="2.44140625"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x14ac:dyDescent="0.2">
      <c r="S2" s="243"/>
      <c r="AH2" s="243"/>
    </row>
    <row r="3" spans="1: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x14ac:dyDescent="0.2"/>
    <row r="5" spans="1:34" ht="13.2" x14ac:dyDescent="0.2"/>
    <row r="6" spans="1:34" ht="13.2" x14ac:dyDescent="0.2"/>
    <row r="7" spans="1:34" ht="13.2" x14ac:dyDescent="0.2"/>
    <row r="8" spans="1:34" ht="13.2" x14ac:dyDescent="0.2"/>
    <row r="9" spans="1:34" ht="13.2" x14ac:dyDescent="0.2">
      <c r="AH9" s="24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3"/>
    </row>
    <row r="117" spans="34:122" ht="13.5" customHeight="1" x14ac:dyDescent="0.2"/>
    <row r="118" spans="34:122" ht="13.5" customHeight="1" x14ac:dyDescent="0.2"/>
    <row r="119" spans="34:122" ht="13.5" customHeight="1" x14ac:dyDescent="0.2"/>
    <row r="120" spans="34:122" ht="13.5" customHeight="1" x14ac:dyDescent="0.2">
      <c r="AH120" s="243"/>
    </row>
    <row r="121" spans="34:122" ht="13.5" customHeight="1" x14ac:dyDescent="0.2">
      <c r="AH121" s="243"/>
    </row>
    <row r="122" spans="34:122" ht="13.5" customHeight="1" x14ac:dyDescent="0.2"/>
    <row r="123" spans="34:122" ht="13.5" customHeight="1" x14ac:dyDescent="0.2"/>
    <row r="124" spans="34:122" ht="13.5" customHeight="1" x14ac:dyDescent="0.2"/>
    <row r="125" spans="34:122" ht="13.5" customHeight="1" x14ac:dyDescent="0.2">
      <c r="DR125" s="243" t="s">
        <v>492</v>
      </c>
    </row>
  </sheetData>
  <sheetProtection algorithmName="SHA-512" hashValue="u6K7jgGvl0Lj6Qc7ImIQ2S5hVmjhp32+XLKwzTV9z0yBq4ip50EavlFMC4fHbQ597hPIdwugAQ4D1t0LQLCGtA==" saltValue="3LWSYa9UkUjXqW6CaYz0+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0EB84-4930-4389-9351-E0DCFF54F0B2}">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244" customWidth="1"/>
    <col min="35" max="122" width="2.44140625" style="243" customWidth="1"/>
    <col min="123" max="16384" width="2.44140625"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c r="AG59" s="243"/>
      <c r="AH59" s="243"/>
    </row>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3"/>
    </row>
    <row r="117" spans="34:122" ht="13.5" customHeight="1" x14ac:dyDescent="0.2"/>
    <row r="118" spans="34:122" ht="13.5" customHeight="1" x14ac:dyDescent="0.2"/>
    <row r="119" spans="34:122" ht="13.5" customHeight="1" x14ac:dyDescent="0.2"/>
    <row r="120" spans="34:122" ht="13.5" customHeight="1" x14ac:dyDescent="0.2">
      <c r="AH120" s="243"/>
    </row>
    <row r="121" spans="34:122" ht="13.5" customHeight="1" x14ac:dyDescent="0.2">
      <c r="AH121" s="243"/>
    </row>
    <row r="122" spans="34:122" ht="13.5" customHeight="1" x14ac:dyDescent="0.2"/>
    <row r="123" spans="34:122" ht="13.5" customHeight="1" x14ac:dyDescent="0.2"/>
    <row r="124" spans="34:122" ht="13.5" customHeight="1" x14ac:dyDescent="0.2"/>
    <row r="125" spans="34:122" ht="13.5" customHeight="1" x14ac:dyDescent="0.2">
      <c r="DR125" s="243" t="s">
        <v>492</v>
      </c>
    </row>
  </sheetData>
  <sheetProtection algorithmName="SHA-512" hashValue="/CFL4cDmr9ghZcuu7tqBIHpPl9/gs9eJ+knqnuTuoi2Obepku4qVN57cW94Cgwt0/ZxEph06lh+oL4IvSMy2lA==" saltValue="Cx197NfRJQm8jf14ZlP4T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51</v>
      </c>
      <c r="E2" s="144"/>
      <c r="F2" s="145" t="s">
        <v>542</v>
      </c>
      <c r="G2" s="146"/>
      <c r="H2" s="147"/>
    </row>
    <row r="3" spans="1:8" x14ac:dyDescent="0.2">
      <c r="A3" s="143" t="s">
        <v>535</v>
      </c>
      <c r="B3" s="148"/>
      <c r="C3" s="149"/>
      <c r="D3" s="150">
        <v>62174</v>
      </c>
      <c r="E3" s="151"/>
      <c r="F3" s="152">
        <v>47820</v>
      </c>
      <c r="G3" s="153"/>
      <c r="H3" s="154"/>
    </row>
    <row r="4" spans="1:8" x14ac:dyDescent="0.2">
      <c r="A4" s="155"/>
      <c r="B4" s="156"/>
      <c r="C4" s="157"/>
      <c r="D4" s="158">
        <v>51726</v>
      </c>
      <c r="E4" s="159"/>
      <c r="F4" s="160">
        <v>25855</v>
      </c>
      <c r="G4" s="161"/>
      <c r="H4" s="162"/>
    </row>
    <row r="5" spans="1:8" x14ac:dyDescent="0.2">
      <c r="A5" s="143" t="s">
        <v>537</v>
      </c>
      <c r="B5" s="148"/>
      <c r="C5" s="149"/>
      <c r="D5" s="150">
        <v>78211</v>
      </c>
      <c r="E5" s="151"/>
      <c r="F5" s="152">
        <v>41934</v>
      </c>
      <c r="G5" s="153"/>
      <c r="H5" s="154"/>
    </row>
    <row r="6" spans="1:8" x14ac:dyDescent="0.2">
      <c r="A6" s="155"/>
      <c r="B6" s="156"/>
      <c r="C6" s="157"/>
      <c r="D6" s="158">
        <v>70286</v>
      </c>
      <c r="E6" s="159"/>
      <c r="F6" s="160">
        <v>23352</v>
      </c>
      <c r="G6" s="161"/>
      <c r="H6" s="162"/>
    </row>
    <row r="7" spans="1:8" x14ac:dyDescent="0.2">
      <c r="A7" s="143" t="s">
        <v>538</v>
      </c>
      <c r="B7" s="148"/>
      <c r="C7" s="149"/>
      <c r="D7" s="150">
        <v>66571</v>
      </c>
      <c r="E7" s="151"/>
      <c r="F7" s="152">
        <v>45588</v>
      </c>
      <c r="G7" s="153"/>
      <c r="H7" s="154"/>
    </row>
    <row r="8" spans="1:8" x14ac:dyDescent="0.2">
      <c r="A8" s="155"/>
      <c r="B8" s="156"/>
      <c r="C8" s="157"/>
      <c r="D8" s="158">
        <v>55182</v>
      </c>
      <c r="E8" s="159"/>
      <c r="F8" s="160">
        <v>24150</v>
      </c>
      <c r="G8" s="161"/>
      <c r="H8" s="162"/>
    </row>
    <row r="9" spans="1:8" x14ac:dyDescent="0.2">
      <c r="A9" s="143" t="s">
        <v>539</v>
      </c>
      <c r="B9" s="148"/>
      <c r="C9" s="149"/>
      <c r="D9" s="150">
        <v>50767</v>
      </c>
      <c r="E9" s="151"/>
      <c r="F9" s="152">
        <v>45483</v>
      </c>
      <c r="G9" s="153"/>
      <c r="H9" s="154"/>
    </row>
    <row r="10" spans="1:8" x14ac:dyDescent="0.2">
      <c r="A10" s="155"/>
      <c r="B10" s="156"/>
      <c r="C10" s="157"/>
      <c r="D10" s="158">
        <v>36705</v>
      </c>
      <c r="E10" s="159"/>
      <c r="F10" s="160">
        <v>24241</v>
      </c>
      <c r="G10" s="161"/>
      <c r="H10" s="162"/>
    </row>
    <row r="11" spans="1:8" x14ac:dyDescent="0.2">
      <c r="A11" s="143" t="s">
        <v>540</v>
      </c>
      <c r="B11" s="148"/>
      <c r="C11" s="149"/>
      <c r="D11" s="150">
        <v>72401</v>
      </c>
      <c r="E11" s="151"/>
      <c r="F11" s="152">
        <v>45945</v>
      </c>
      <c r="G11" s="153"/>
      <c r="H11" s="154"/>
    </row>
    <row r="12" spans="1:8" x14ac:dyDescent="0.2">
      <c r="A12" s="155"/>
      <c r="B12" s="156"/>
      <c r="C12" s="163"/>
      <c r="D12" s="158">
        <v>38723</v>
      </c>
      <c r="E12" s="159"/>
      <c r="F12" s="160">
        <v>25180</v>
      </c>
      <c r="G12" s="161"/>
      <c r="H12" s="162"/>
    </row>
    <row r="13" spans="1:8" x14ac:dyDescent="0.2">
      <c r="A13" s="143"/>
      <c r="B13" s="148"/>
      <c r="C13" s="149"/>
      <c r="D13" s="150">
        <v>66025</v>
      </c>
      <c r="E13" s="151"/>
      <c r="F13" s="152">
        <v>45354</v>
      </c>
      <c r="G13" s="164"/>
      <c r="H13" s="154"/>
    </row>
    <row r="14" spans="1:8" x14ac:dyDescent="0.2">
      <c r="A14" s="155"/>
      <c r="B14" s="156"/>
      <c r="C14" s="157"/>
      <c r="D14" s="158">
        <v>50524</v>
      </c>
      <c r="E14" s="159"/>
      <c r="F14" s="160">
        <v>24556</v>
      </c>
      <c r="G14" s="161"/>
      <c r="H14" s="162"/>
    </row>
    <row r="17" spans="1:11" x14ac:dyDescent="0.2">
      <c r="A17" s="139" t="s">
        <v>52</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53</v>
      </c>
      <c r="B19" s="165">
        <f>ROUND(VALUE(SUBSTITUTE(実質収支比率等に係る経年分析!F$48,"▲","-")),2)</f>
        <v>0.15</v>
      </c>
      <c r="C19" s="165">
        <f>ROUND(VALUE(SUBSTITUTE(実質収支比率等に係る経年分析!G$48,"▲","-")),2)</f>
        <v>0.43</v>
      </c>
      <c r="D19" s="165">
        <f>ROUND(VALUE(SUBSTITUTE(実質収支比率等に係る経年分析!H$48,"▲","-")),2)</f>
        <v>0.47</v>
      </c>
      <c r="E19" s="165">
        <f>ROUND(VALUE(SUBSTITUTE(実質収支比率等に係る経年分析!I$48,"▲","-")),2)</f>
        <v>0.45</v>
      </c>
      <c r="F19" s="165">
        <f>ROUND(VALUE(SUBSTITUTE(実質収支比率等に係る経年分析!J$48,"▲","-")),2)</f>
        <v>0.45</v>
      </c>
    </row>
    <row r="20" spans="1:11" x14ac:dyDescent="0.2">
      <c r="A20" s="165" t="s">
        <v>54</v>
      </c>
      <c r="B20" s="165">
        <f>ROUND(VALUE(SUBSTITUTE(実質収支比率等に係る経年分析!F$47,"▲","-")),2)</f>
        <v>45.1</v>
      </c>
      <c r="C20" s="165">
        <f>ROUND(VALUE(SUBSTITUTE(実質収支比率等に係る経年分析!G$47,"▲","-")),2)</f>
        <v>4.68</v>
      </c>
      <c r="D20" s="165">
        <f>ROUND(VALUE(SUBSTITUTE(実質収支比率等に係る経年分析!H$47,"▲","-")),2)</f>
        <v>2.85</v>
      </c>
      <c r="E20" s="165">
        <f>ROUND(VALUE(SUBSTITUTE(実質収支比率等に係る経年分析!I$47,"▲","-")),2)</f>
        <v>3.92</v>
      </c>
      <c r="F20" s="165">
        <f>ROUND(VALUE(SUBSTITUTE(実質収支比率等に係る経年分析!J$47,"▲","-")),2)</f>
        <v>5.29</v>
      </c>
    </row>
    <row r="21" spans="1:11" x14ac:dyDescent="0.2">
      <c r="A21" s="165" t="s">
        <v>55</v>
      </c>
      <c r="B21" s="165">
        <f>IF(ISNUMBER(VALUE(SUBSTITUTE(実質収支比率等に係る経年分析!F$49,"▲","-"))),ROUND(VALUE(SUBSTITUTE(実質収支比率等に係る経年分析!F$49,"▲","-")),2),NA())</f>
        <v>52.33</v>
      </c>
      <c r="C21" s="165">
        <f>IF(ISNUMBER(VALUE(SUBSTITUTE(実質収支比率等に係る経年分析!G$49,"▲","-"))),ROUND(VALUE(SUBSTITUTE(実質収支比率等に係る経年分析!G$49,"▲","-")),2),NA())</f>
        <v>-39.99</v>
      </c>
      <c r="D21" s="165">
        <f>IF(ISNUMBER(VALUE(SUBSTITUTE(実質収支比率等に係る経年分析!H$49,"▲","-"))),ROUND(VALUE(SUBSTITUTE(実質収支比率等に係る経年分析!H$49,"▲","-")),2),NA())</f>
        <v>-1.54</v>
      </c>
      <c r="E21" s="165">
        <f>IF(ISNUMBER(VALUE(SUBSTITUTE(実質収支比率等に係る経年分析!I$49,"▲","-"))),ROUND(VALUE(SUBSTITUTE(実質収支比率等に係る経年分析!I$49,"▲","-")),2),NA())</f>
        <v>9.34</v>
      </c>
      <c r="F21" s="165">
        <f>IF(ISNUMBER(VALUE(SUBSTITUTE(実質収支比率等に係る経年分析!J$49,"▲","-"))),ROUND(VALUE(SUBSTITUTE(実質収支比率等に係る経年分析!J$49,"▲","-")),2),NA())</f>
        <v>1.52</v>
      </c>
    </row>
    <row r="24" spans="1:11" x14ac:dyDescent="0.2">
      <c r="A24" s="139" t="s">
        <v>56</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57</v>
      </c>
      <c r="C26" s="166" t="s">
        <v>58</v>
      </c>
      <c r="D26" s="166" t="s">
        <v>57</v>
      </c>
      <c r="E26" s="166" t="s">
        <v>58</v>
      </c>
      <c r="F26" s="166" t="s">
        <v>57</v>
      </c>
      <c r="G26" s="166" t="s">
        <v>58</v>
      </c>
      <c r="H26" s="166" t="s">
        <v>57</v>
      </c>
      <c r="I26" s="166" t="s">
        <v>58</v>
      </c>
      <c r="J26" s="166" t="s">
        <v>57</v>
      </c>
      <c r="K26" s="166" t="s">
        <v>58</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2">
      <c r="A31" s="166" t="str">
        <f>IF(連結実質赤字比率に係る赤字・黒字の構成分析!C$39="",NA(),連結実質赤字比率に係る赤字・黒字の構成分析!C$39)</f>
        <v>公共下水道事業会計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v>
      </c>
    </row>
    <row r="32" spans="1:11" x14ac:dyDescent="0.2">
      <c r="A32" s="166" t="str">
        <f>IF(連結実質赤字比率に係る赤字・黒字の構成分析!C$38="",NA(),連結実質赤字比率に係る赤字・黒字の構成分析!C$38)</f>
        <v>後期高齢者医療特別会計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0.17</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0.18</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0.17</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0.18</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0.17</v>
      </c>
    </row>
    <row r="33" spans="1:16" x14ac:dyDescent="0.2">
      <c r="A33" s="166" t="str">
        <f>IF(連結実質赤字比率に係る赤字・黒字の構成分析!C$37="",NA(),連結実質赤字比率に係る赤字・黒字の構成分析!C$37)</f>
        <v>国民健康保険事業特別会計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1.82</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0.84</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0.38</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0.14000000000000001</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0.35</v>
      </c>
    </row>
    <row r="34" spans="1:16" x14ac:dyDescent="0.2">
      <c r="A34" s="166" t="str">
        <f>IF(連結実質赤字比率に係る赤字・黒字の構成分析!C$36="",NA(),連結実質赤字比率に係る赤字・黒字の構成分析!C$36)</f>
        <v>一般会計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0.14000000000000001</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0.42</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0.46</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0.45</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0.44</v>
      </c>
    </row>
    <row r="35" spans="1:16" x14ac:dyDescent="0.2">
      <c r="A35" s="166" t="str">
        <f>IF(連結実質赤字比率に係る赤字・黒字の構成分析!C$35="",NA(),連結実質赤字比率に係る赤字・黒字の構成分析!C$35)</f>
        <v>介護保険事業特別会計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2.56</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2.37</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1.79</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0.88</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0.67</v>
      </c>
    </row>
    <row r="36" spans="1:16" x14ac:dyDescent="0.2">
      <c r="A36" s="166" t="str">
        <f>IF(連結実質赤字比率に係る赤字・黒字の構成分析!C$34="",NA(),連結実質赤字比率に係る赤字・黒字の構成分析!C$34)</f>
        <v>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8.77</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10.37</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13.14</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14.36</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12.47</v>
      </c>
    </row>
    <row r="39" spans="1:16" x14ac:dyDescent="0.2">
      <c r="A39" s="139" t="s">
        <v>59</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2">
      <c r="A42" s="167" t="s">
        <v>62</v>
      </c>
      <c r="B42" s="167"/>
      <c r="C42" s="167"/>
      <c r="D42" s="167">
        <f>'実質公債費比率（分子）の構造'!K$52</f>
        <v>2616</v>
      </c>
      <c r="E42" s="167"/>
      <c r="F42" s="167"/>
      <c r="G42" s="167">
        <f>'実質公債費比率（分子）の構造'!L$52</f>
        <v>2668</v>
      </c>
      <c r="H42" s="167"/>
      <c r="I42" s="167"/>
      <c r="J42" s="167">
        <f>'実質公債費比率（分子）の構造'!M$52</f>
        <v>2405</v>
      </c>
      <c r="K42" s="167"/>
      <c r="L42" s="167"/>
      <c r="M42" s="167">
        <f>'実質公債費比率（分子）の構造'!N$52</f>
        <v>2684</v>
      </c>
      <c r="N42" s="167"/>
      <c r="O42" s="167"/>
      <c r="P42" s="167">
        <f>'実質公債費比率（分子）の構造'!O$52</f>
        <v>2638</v>
      </c>
    </row>
    <row r="43" spans="1:16" x14ac:dyDescent="0.2">
      <c r="A43" s="167" t="s">
        <v>63</v>
      </c>
      <c r="B43" s="167">
        <f>'実質公債費比率（分子）の構造'!K$51</f>
        <v>0</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64</v>
      </c>
      <c r="B44" s="167">
        <f>'実質公債費比率（分子）の構造'!K$50</f>
        <v>73</v>
      </c>
      <c r="C44" s="167"/>
      <c r="D44" s="167"/>
      <c r="E44" s="167">
        <f>'実質公債費比率（分子）の構造'!L$50</f>
        <v>471</v>
      </c>
      <c r="F44" s="167"/>
      <c r="G44" s="167"/>
      <c r="H44" s="167">
        <f>'実質公債費比率（分子）の構造'!M$50</f>
        <v>474</v>
      </c>
      <c r="I44" s="167"/>
      <c r="J44" s="167"/>
      <c r="K44" s="167">
        <f>'実質公債費比率（分子）の構造'!N$50</f>
        <v>477</v>
      </c>
      <c r="L44" s="167"/>
      <c r="M44" s="167"/>
      <c r="N44" s="167">
        <f>'実質公債費比率（分子）の構造'!O$50</f>
        <v>470</v>
      </c>
      <c r="O44" s="167"/>
      <c r="P44" s="167"/>
    </row>
    <row r="45" spans="1:16" x14ac:dyDescent="0.2">
      <c r="A45" s="167" t="s">
        <v>65</v>
      </c>
      <c r="B45" s="167">
        <f>'実質公債費比率（分子）の構造'!K$49</f>
        <v>90</v>
      </c>
      <c r="C45" s="167"/>
      <c r="D45" s="167"/>
      <c r="E45" s="167">
        <f>'実質公債費比率（分子）の構造'!L$49</f>
        <v>109</v>
      </c>
      <c r="F45" s="167"/>
      <c r="G45" s="167"/>
      <c r="H45" s="167">
        <f>'実質公債費比率（分子）の構造'!M$49</f>
        <v>103</v>
      </c>
      <c r="I45" s="167"/>
      <c r="J45" s="167"/>
      <c r="K45" s="167">
        <f>'実質公債費比率（分子）の構造'!N$49</f>
        <v>147</v>
      </c>
      <c r="L45" s="167"/>
      <c r="M45" s="167"/>
      <c r="N45" s="167">
        <f>'実質公債費比率（分子）の構造'!O$49</f>
        <v>126</v>
      </c>
      <c r="O45" s="167"/>
      <c r="P45" s="167"/>
    </row>
    <row r="46" spans="1:16" x14ac:dyDescent="0.2">
      <c r="A46" s="167" t="s">
        <v>66</v>
      </c>
      <c r="B46" s="167">
        <f>'実質公債費比率（分子）の構造'!K$48</f>
        <v>605</v>
      </c>
      <c r="C46" s="167"/>
      <c r="D46" s="167"/>
      <c r="E46" s="167">
        <f>'実質公債費比率（分子）の構造'!L$48</f>
        <v>601</v>
      </c>
      <c r="F46" s="167"/>
      <c r="G46" s="167"/>
      <c r="H46" s="167">
        <f>'実質公債費比率（分子）の構造'!M$48</f>
        <v>601</v>
      </c>
      <c r="I46" s="167"/>
      <c r="J46" s="167"/>
      <c r="K46" s="167">
        <f>'実質公債費比率（分子）の構造'!N$48</f>
        <v>574</v>
      </c>
      <c r="L46" s="167"/>
      <c r="M46" s="167"/>
      <c r="N46" s="167">
        <f>'実質公債費比率（分子）の構造'!O$48</f>
        <v>563</v>
      </c>
      <c r="O46" s="167"/>
      <c r="P46" s="167"/>
    </row>
    <row r="47" spans="1:16" x14ac:dyDescent="0.2">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69</v>
      </c>
      <c r="B49" s="167">
        <f>'実質公債費比率（分子）の構造'!K$45</f>
        <v>2949</v>
      </c>
      <c r="C49" s="167"/>
      <c r="D49" s="167"/>
      <c r="E49" s="167">
        <f>'実質公債費比率（分子）の構造'!L$45</f>
        <v>2585</v>
      </c>
      <c r="F49" s="167"/>
      <c r="G49" s="167"/>
      <c r="H49" s="167">
        <f>'実質公債費比率（分子）の構造'!M$45</f>
        <v>2693</v>
      </c>
      <c r="I49" s="167"/>
      <c r="J49" s="167"/>
      <c r="K49" s="167">
        <f>'実質公債費比率（分子）の構造'!N$45</f>
        <v>2780</v>
      </c>
      <c r="L49" s="167"/>
      <c r="M49" s="167"/>
      <c r="N49" s="167">
        <f>'実質公債費比率（分子）の構造'!O$45</f>
        <v>2809</v>
      </c>
      <c r="O49" s="167"/>
      <c r="P49" s="167"/>
    </row>
    <row r="50" spans="1:16" x14ac:dyDescent="0.2">
      <c r="A50" s="167" t="s">
        <v>70</v>
      </c>
      <c r="B50" s="167" t="e">
        <f>NA()</f>
        <v>#N/A</v>
      </c>
      <c r="C50" s="167">
        <f>IF(ISNUMBER('実質公債費比率（分子）の構造'!K$53),'実質公債費比率（分子）の構造'!K$53,NA())</f>
        <v>1101</v>
      </c>
      <c r="D50" s="167" t="e">
        <f>NA()</f>
        <v>#N/A</v>
      </c>
      <c r="E50" s="167" t="e">
        <f>NA()</f>
        <v>#N/A</v>
      </c>
      <c r="F50" s="167">
        <f>IF(ISNUMBER('実質公債費比率（分子）の構造'!L$53),'実質公債費比率（分子）の構造'!L$53,NA())</f>
        <v>1098</v>
      </c>
      <c r="G50" s="167" t="e">
        <f>NA()</f>
        <v>#N/A</v>
      </c>
      <c r="H50" s="167" t="e">
        <f>NA()</f>
        <v>#N/A</v>
      </c>
      <c r="I50" s="167">
        <f>IF(ISNUMBER('実質公債費比率（分子）の構造'!M$53),'実質公債費比率（分子）の構造'!M$53,NA())</f>
        <v>1466</v>
      </c>
      <c r="J50" s="167" t="e">
        <f>NA()</f>
        <v>#N/A</v>
      </c>
      <c r="K50" s="167" t="e">
        <f>NA()</f>
        <v>#N/A</v>
      </c>
      <c r="L50" s="167">
        <f>IF(ISNUMBER('実質公債費比率（分子）の構造'!N$53),'実質公債費比率（分子）の構造'!N$53,NA())</f>
        <v>1294</v>
      </c>
      <c r="M50" s="167" t="e">
        <f>NA()</f>
        <v>#N/A</v>
      </c>
      <c r="N50" s="167" t="e">
        <f>NA()</f>
        <v>#N/A</v>
      </c>
      <c r="O50" s="167">
        <f>IF(ISNUMBER('実質公債費比率（分子）の構造'!O$53),'実質公債費比率（分子）の構造'!O$53,NA())</f>
        <v>1330</v>
      </c>
      <c r="P50" s="167" t="e">
        <f>NA()</f>
        <v>#N/A</v>
      </c>
    </row>
    <row r="53" spans="1:16" x14ac:dyDescent="0.2">
      <c r="A53" s="139" t="s">
        <v>71</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2">
      <c r="A56" s="166" t="s">
        <v>42</v>
      </c>
      <c r="B56" s="166"/>
      <c r="C56" s="166"/>
      <c r="D56" s="166">
        <f>'将来負担比率（分子）の構造'!I$52</f>
        <v>29308</v>
      </c>
      <c r="E56" s="166"/>
      <c r="F56" s="166"/>
      <c r="G56" s="166">
        <f>'将来負担比率（分子）の構造'!J$52</f>
        <v>28831</v>
      </c>
      <c r="H56" s="166"/>
      <c r="I56" s="166"/>
      <c r="J56" s="166">
        <f>'将来負担比率（分子）の構造'!K$52</f>
        <v>28633</v>
      </c>
      <c r="K56" s="166"/>
      <c r="L56" s="166"/>
      <c r="M56" s="166">
        <f>'将来負担比率（分子）の構造'!L$52</f>
        <v>29441</v>
      </c>
      <c r="N56" s="166"/>
      <c r="O56" s="166"/>
      <c r="P56" s="166">
        <f>'将来負担比率（分子）の構造'!M$52</f>
        <v>29231</v>
      </c>
    </row>
    <row r="57" spans="1:16" x14ac:dyDescent="0.2">
      <c r="A57" s="166" t="s">
        <v>41</v>
      </c>
      <c r="B57" s="166"/>
      <c r="C57" s="166"/>
      <c r="D57" s="166">
        <f>'将来負担比率（分子）の構造'!I$51</f>
        <v>5478</v>
      </c>
      <c r="E57" s="166"/>
      <c r="F57" s="166"/>
      <c r="G57" s="166">
        <f>'将来負担比率（分子）の構造'!J$51</f>
        <v>5771</v>
      </c>
      <c r="H57" s="166"/>
      <c r="I57" s="166"/>
      <c r="J57" s="166">
        <f>'将来負担比率（分子）の構造'!K$51</f>
        <v>5977</v>
      </c>
      <c r="K57" s="166"/>
      <c r="L57" s="166"/>
      <c r="M57" s="166">
        <f>'将来負担比率（分子）の構造'!L$51</f>
        <v>5190</v>
      </c>
      <c r="N57" s="166"/>
      <c r="O57" s="166"/>
      <c r="P57" s="166">
        <f>'将来負担比率（分子）の構造'!M$51</f>
        <v>5020</v>
      </c>
    </row>
    <row r="58" spans="1:16" x14ac:dyDescent="0.2">
      <c r="A58" s="166" t="s">
        <v>40</v>
      </c>
      <c r="B58" s="166"/>
      <c r="C58" s="166"/>
      <c r="D58" s="166">
        <f>'将来負担比率（分子）の構造'!I$50</f>
        <v>10219</v>
      </c>
      <c r="E58" s="166"/>
      <c r="F58" s="166"/>
      <c r="G58" s="166">
        <f>'将来負担比率（分子）の構造'!J$50</f>
        <v>8883</v>
      </c>
      <c r="H58" s="166"/>
      <c r="I58" s="166"/>
      <c r="J58" s="166">
        <f>'将来負担比率（分子）の構造'!K$50</f>
        <v>8096</v>
      </c>
      <c r="K58" s="166"/>
      <c r="L58" s="166"/>
      <c r="M58" s="166">
        <f>'将来負担比率（分子）の構造'!L$50</f>
        <v>8191</v>
      </c>
      <c r="N58" s="166"/>
      <c r="O58" s="166"/>
      <c r="P58" s="166">
        <f>'将来負担比率（分子）の構造'!M$50</f>
        <v>8644</v>
      </c>
    </row>
    <row r="59" spans="1:16" x14ac:dyDescent="0.2">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35</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34</v>
      </c>
      <c r="B62" s="166">
        <f>'将来負担比率（分子）の構造'!I$45</f>
        <v>2238</v>
      </c>
      <c r="C62" s="166"/>
      <c r="D62" s="166"/>
      <c r="E62" s="166">
        <f>'将来負担比率（分子）の構造'!J$45</f>
        <v>2052</v>
      </c>
      <c r="F62" s="166"/>
      <c r="G62" s="166"/>
      <c r="H62" s="166">
        <f>'将来負担比率（分子）の構造'!K$45</f>
        <v>2030</v>
      </c>
      <c r="I62" s="166"/>
      <c r="J62" s="166"/>
      <c r="K62" s="166">
        <f>'将来負担比率（分子）の構造'!L$45</f>
        <v>2135</v>
      </c>
      <c r="L62" s="166"/>
      <c r="M62" s="166"/>
      <c r="N62" s="166">
        <f>'将来負担比率（分子）の構造'!M$45</f>
        <v>2159</v>
      </c>
      <c r="O62" s="166"/>
      <c r="P62" s="166"/>
    </row>
    <row r="63" spans="1:16" x14ac:dyDescent="0.2">
      <c r="A63" s="166" t="s">
        <v>33</v>
      </c>
      <c r="B63" s="166">
        <f>'将来負担比率（分子）の構造'!I$44</f>
        <v>1603</v>
      </c>
      <c r="C63" s="166"/>
      <c r="D63" s="166"/>
      <c r="E63" s="166">
        <f>'将来負担比率（分子）の構造'!J$44</f>
        <v>1530</v>
      </c>
      <c r="F63" s="166"/>
      <c r="G63" s="166"/>
      <c r="H63" s="166">
        <f>'将来負担比率（分子）の構造'!K$44</f>
        <v>1512</v>
      </c>
      <c r="I63" s="166"/>
      <c r="J63" s="166"/>
      <c r="K63" s="166">
        <f>'将来負担比率（分子）の構造'!L$44</f>
        <v>1367</v>
      </c>
      <c r="L63" s="166"/>
      <c r="M63" s="166"/>
      <c r="N63" s="166">
        <f>'将来負担比率（分子）の構造'!M$44</f>
        <v>1298</v>
      </c>
      <c r="O63" s="166"/>
      <c r="P63" s="166"/>
    </row>
    <row r="64" spans="1:16" x14ac:dyDescent="0.2">
      <c r="A64" s="166" t="s">
        <v>32</v>
      </c>
      <c r="B64" s="166">
        <f>'将来負担比率（分子）の構造'!I$43</f>
        <v>5593</v>
      </c>
      <c r="C64" s="166"/>
      <c r="D64" s="166"/>
      <c r="E64" s="166">
        <f>'将来負担比率（分子）の構造'!J$43</f>
        <v>4700</v>
      </c>
      <c r="F64" s="166"/>
      <c r="G64" s="166"/>
      <c r="H64" s="166">
        <f>'将来負担比率（分子）の構造'!K$43</f>
        <v>4149</v>
      </c>
      <c r="I64" s="166"/>
      <c r="J64" s="166"/>
      <c r="K64" s="166">
        <f>'将来負担比率（分子）の構造'!L$43</f>
        <v>4537</v>
      </c>
      <c r="L64" s="166"/>
      <c r="M64" s="166"/>
      <c r="N64" s="166">
        <f>'将来負担比率（分子）の構造'!M$43</f>
        <v>4673</v>
      </c>
      <c r="O64" s="166"/>
      <c r="P64" s="166"/>
    </row>
    <row r="65" spans="1:16" x14ac:dyDescent="0.2">
      <c r="A65" s="166" t="s">
        <v>31</v>
      </c>
      <c r="B65" s="166">
        <f>'将来負担比率（分子）の構造'!I$42</f>
        <v>12968</v>
      </c>
      <c r="C65" s="166"/>
      <c r="D65" s="166"/>
      <c r="E65" s="166">
        <f>'将来負担比率（分子）の構造'!J$42</f>
        <v>10225</v>
      </c>
      <c r="F65" s="166"/>
      <c r="G65" s="166"/>
      <c r="H65" s="166">
        <f>'将来負担比率（分子）の構造'!K$42</f>
        <v>9752</v>
      </c>
      <c r="I65" s="166"/>
      <c r="J65" s="166"/>
      <c r="K65" s="166">
        <f>'将来負担比率（分子）の構造'!L$42</f>
        <v>9279</v>
      </c>
      <c r="L65" s="166"/>
      <c r="M65" s="166"/>
      <c r="N65" s="166">
        <f>'将来負担比率（分子）の構造'!M$42</f>
        <v>9252</v>
      </c>
      <c r="O65" s="166"/>
      <c r="P65" s="166"/>
    </row>
    <row r="66" spans="1:16" x14ac:dyDescent="0.2">
      <c r="A66" s="166" t="s">
        <v>30</v>
      </c>
      <c r="B66" s="166">
        <f>'将来負担比率（分子）の構造'!I$41</f>
        <v>36790</v>
      </c>
      <c r="C66" s="166"/>
      <c r="D66" s="166"/>
      <c r="E66" s="166">
        <f>'将来負担比率（分子）の構造'!J$41</f>
        <v>37931</v>
      </c>
      <c r="F66" s="166"/>
      <c r="G66" s="166"/>
      <c r="H66" s="166">
        <f>'将来負担比率（分子）の構造'!K$41</f>
        <v>39792</v>
      </c>
      <c r="I66" s="166"/>
      <c r="J66" s="166"/>
      <c r="K66" s="166">
        <f>'将来負担比率（分子）の構造'!L$41</f>
        <v>40252</v>
      </c>
      <c r="L66" s="166"/>
      <c r="M66" s="166"/>
      <c r="N66" s="166">
        <f>'将来負担比率（分子）の構造'!M$41</f>
        <v>40880</v>
      </c>
      <c r="O66" s="166"/>
      <c r="P66" s="166"/>
    </row>
    <row r="67" spans="1:16" x14ac:dyDescent="0.2">
      <c r="A67" s="166" t="s">
        <v>74</v>
      </c>
      <c r="B67" s="166" t="e">
        <f>NA()</f>
        <v>#N/A</v>
      </c>
      <c r="C67" s="166">
        <f>IF(ISNUMBER('将来負担比率（分子）の構造'!I$53), IF('将来負担比率（分子）の構造'!I$53 &lt; 0, 0, '将来負担比率（分子）の構造'!I$53), NA())</f>
        <v>14188</v>
      </c>
      <c r="D67" s="166" t="e">
        <f>NA()</f>
        <v>#N/A</v>
      </c>
      <c r="E67" s="166" t="e">
        <f>NA()</f>
        <v>#N/A</v>
      </c>
      <c r="F67" s="166">
        <f>IF(ISNUMBER('将来負担比率（分子）の構造'!J$53), IF('将来負担比率（分子）の構造'!J$53 &lt; 0, 0, '将来負担比率（分子）の構造'!J$53), NA())</f>
        <v>12954</v>
      </c>
      <c r="G67" s="166" t="e">
        <f>NA()</f>
        <v>#N/A</v>
      </c>
      <c r="H67" s="166" t="e">
        <f>NA()</f>
        <v>#N/A</v>
      </c>
      <c r="I67" s="166">
        <f>IF(ISNUMBER('将来負担比率（分子）の構造'!K$53), IF('将来負担比率（分子）の構造'!K$53 &lt; 0, 0, '将来負担比率（分子）の構造'!K$53), NA())</f>
        <v>14528</v>
      </c>
      <c r="J67" s="166" t="e">
        <f>NA()</f>
        <v>#N/A</v>
      </c>
      <c r="K67" s="166" t="e">
        <f>NA()</f>
        <v>#N/A</v>
      </c>
      <c r="L67" s="166">
        <f>IF(ISNUMBER('将来負担比率（分子）の構造'!L$53), IF('将来負担比率（分子）の構造'!L$53 &lt; 0, 0, '将来負担比率（分子）の構造'!L$53), NA())</f>
        <v>14748</v>
      </c>
      <c r="M67" s="166" t="e">
        <f>NA()</f>
        <v>#N/A</v>
      </c>
      <c r="N67" s="166" t="e">
        <f>NA()</f>
        <v>#N/A</v>
      </c>
      <c r="O67" s="166">
        <f>IF(ISNUMBER('将来負担比率（分子）の構造'!M$53), IF('将来負担比率（分子）の構造'!M$53 &lt; 0, 0, '将来負担比率（分子）の構造'!M$53), NA())</f>
        <v>15367</v>
      </c>
      <c r="P67" s="166" t="e">
        <f>NA()</f>
        <v>#N/A</v>
      </c>
    </row>
    <row r="70" spans="1:16" x14ac:dyDescent="0.2">
      <c r="A70" s="168" t="s">
        <v>75</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76</v>
      </c>
      <c r="B72" s="170">
        <f>基金残高に係る経年分析!F55</f>
        <v>439</v>
      </c>
      <c r="C72" s="170">
        <f>基金残高に係る経年分析!G55</f>
        <v>632</v>
      </c>
      <c r="D72" s="170">
        <f>基金残高に係る経年分析!H55</f>
        <v>885</v>
      </c>
    </row>
    <row r="73" spans="1:16" x14ac:dyDescent="0.2">
      <c r="A73" s="169" t="s">
        <v>77</v>
      </c>
      <c r="B73" s="170">
        <f>基金残高に係る経年分析!F56</f>
        <v>0</v>
      </c>
      <c r="C73" s="170">
        <f>基金残高に係る経年分析!G56</f>
        <v>0</v>
      </c>
      <c r="D73" s="170">
        <f>基金残高に係る経年分析!H56</f>
        <v>359</v>
      </c>
    </row>
    <row r="74" spans="1:16" x14ac:dyDescent="0.2">
      <c r="A74" s="169" t="s">
        <v>78</v>
      </c>
      <c r="B74" s="170">
        <f>基金残高に係る経年分析!F57</f>
        <v>6155</v>
      </c>
      <c r="C74" s="170">
        <f>基金残高に係る経年分析!G57</f>
        <v>5936</v>
      </c>
      <c r="D74" s="170">
        <f>基金残高に係る経年分析!H57</f>
        <v>5218</v>
      </c>
    </row>
  </sheetData>
  <sheetProtection algorithmName="SHA-512" hashValue="s2auJdVJCYhOXXNIaBeXI/QucnbfqiKzSt/N9+/8xC9vvu+uLW8e+SFBKlSuTEL6CPAPwBC8+kk1VJjpIXylqA==" saltValue="AMqNY9H5kxX+DvuNqixhR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2"/>
  <cols>
    <col min="1" max="1" width="1.6640625" style="342" customWidth="1"/>
    <col min="2" max="2" width="2.33203125" style="342" customWidth="1"/>
    <col min="3" max="16" width="2.6640625" style="342" customWidth="1"/>
    <col min="17" max="17" width="2.33203125" style="342" customWidth="1"/>
    <col min="18" max="95" width="1.6640625" style="342" customWidth="1"/>
    <col min="96" max="133" width="1.6640625" style="210" customWidth="1"/>
    <col min="134" max="143" width="1.6640625" style="342" customWidth="1"/>
    <col min="144" max="16384" width="0" style="342"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344"/>
      <c r="CE1" s="344"/>
      <c r="CF1" s="344"/>
      <c r="CG1" s="344"/>
      <c r="CH1" s="344"/>
      <c r="CI1" s="344"/>
      <c r="CJ1" s="344"/>
      <c r="CK1" s="344"/>
      <c r="CL1" s="344"/>
      <c r="CM1" s="344"/>
      <c r="CN1" s="344"/>
      <c r="CO1" s="344"/>
      <c r="CP1" s="344"/>
      <c r="CQ1" s="344"/>
      <c r="CR1" s="344"/>
      <c r="CS1" s="344"/>
      <c r="CT1" s="344"/>
      <c r="CU1" s="344"/>
      <c r="CV1" s="344"/>
      <c r="CW1" s="344"/>
      <c r="CX1" s="344"/>
      <c r="CY1" s="344"/>
      <c r="CZ1" s="344"/>
      <c r="DA1" s="344"/>
      <c r="DB1" s="344"/>
      <c r="DC1" s="344"/>
      <c r="DD1" s="344"/>
      <c r="DE1" s="344"/>
      <c r="DF1" s="344"/>
      <c r="DG1" s="344"/>
      <c r="DH1" s="732" t="s">
        <v>214</v>
      </c>
      <c r="DI1" s="733"/>
      <c r="DJ1" s="733"/>
      <c r="DK1" s="733"/>
      <c r="DL1" s="733"/>
      <c r="DM1" s="733"/>
      <c r="DN1" s="734"/>
      <c r="DO1" s="342"/>
      <c r="DP1" s="732" t="s">
        <v>215</v>
      </c>
      <c r="DQ1" s="733"/>
      <c r="DR1" s="733"/>
      <c r="DS1" s="733"/>
      <c r="DT1" s="733"/>
      <c r="DU1" s="733"/>
      <c r="DV1" s="733"/>
      <c r="DW1" s="733"/>
      <c r="DX1" s="733"/>
      <c r="DY1" s="733"/>
      <c r="DZ1" s="733"/>
      <c r="EA1" s="733"/>
      <c r="EB1" s="733"/>
      <c r="EC1" s="734"/>
      <c r="ED1" s="204"/>
      <c r="EE1" s="204"/>
      <c r="EF1" s="204"/>
      <c r="EG1" s="204"/>
      <c r="EH1" s="204"/>
      <c r="EI1" s="204"/>
      <c r="EJ1" s="204"/>
      <c r="EK1" s="204"/>
      <c r="EL1" s="204"/>
      <c r="EM1" s="204"/>
    </row>
    <row r="2" spans="2:143" ht="22.5" customHeight="1" x14ac:dyDescent="0.2">
      <c r="B2" s="205" t="s">
        <v>216</v>
      </c>
      <c r="R2" s="206"/>
      <c r="S2" s="206"/>
      <c r="T2" s="206"/>
      <c r="U2" s="206"/>
      <c r="V2" s="206"/>
      <c r="W2" s="206"/>
      <c r="X2" s="206"/>
      <c r="Y2" s="206"/>
      <c r="Z2" s="206"/>
      <c r="AA2" s="206"/>
      <c r="AB2" s="206"/>
      <c r="AC2" s="206"/>
      <c r="AE2" s="345"/>
      <c r="AF2" s="345"/>
      <c r="AG2" s="345"/>
      <c r="AH2" s="345"/>
      <c r="AI2" s="345"/>
      <c r="AJ2" s="206"/>
      <c r="AK2" s="206"/>
      <c r="AL2" s="206"/>
      <c r="AM2" s="206"/>
      <c r="AN2" s="206"/>
      <c r="AO2" s="206"/>
      <c r="AP2" s="206"/>
      <c r="CD2" s="344"/>
      <c r="CE2" s="344"/>
      <c r="CF2" s="344"/>
      <c r="CG2" s="344"/>
      <c r="CH2" s="344"/>
      <c r="CI2" s="344"/>
      <c r="CJ2" s="344"/>
      <c r="CK2" s="344"/>
      <c r="CL2" s="344"/>
      <c r="CM2" s="344"/>
      <c r="CN2" s="344"/>
      <c r="CO2" s="344"/>
      <c r="CP2" s="344"/>
      <c r="CQ2" s="344"/>
      <c r="CR2" s="344"/>
      <c r="CS2" s="344"/>
      <c r="CT2" s="344"/>
      <c r="CU2" s="344"/>
      <c r="CV2" s="344"/>
      <c r="CW2" s="344"/>
      <c r="CX2" s="344"/>
      <c r="CY2" s="344"/>
      <c r="CZ2" s="344"/>
      <c r="DA2" s="344"/>
      <c r="DB2" s="344"/>
      <c r="DC2" s="344"/>
      <c r="DD2" s="344"/>
      <c r="DE2" s="344"/>
      <c r="DF2" s="344"/>
      <c r="DG2" s="344"/>
      <c r="DH2" s="344"/>
      <c r="DI2" s="344"/>
      <c r="DJ2" s="344"/>
      <c r="DK2" s="344"/>
      <c r="DL2" s="344"/>
      <c r="DM2" s="344"/>
      <c r="DN2" s="344"/>
      <c r="DO2" s="344"/>
      <c r="DP2" s="344"/>
      <c r="DQ2" s="344"/>
      <c r="DR2" s="344"/>
      <c r="DS2" s="344"/>
      <c r="DT2" s="344"/>
      <c r="DU2" s="344"/>
      <c r="DV2" s="344"/>
      <c r="DW2" s="344"/>
      <c r="DX2" s="344"/>
      <c r="DY2" s="344"/>
      <c r="DZ2" s="344"/>
      <c r="EA2" s="344"/>
      <c r="EB2" s="344"/>
      <c r="EC2" s="344"/>
    </row>
    <row r="3" spans="2:143" ht="11.25" customHeight="1" x14ac:dyDescent="0.2">
      <c r="B3" s="674" t="s">
        <v>217</v>
      </c>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675"/>
      <c r="AJ3" s="675"/>
      <c r="AK3" s="675"/>
      <c r="AL3" s="675"/>
      <c r="AM3" s="675"/>
      <c r="AN3" s="675"/>
      <c r="AO3" s="675"/>
      <c r="AP3" s="674" t="s">
        <v>218</v>
      </c>
      <c r="AQ3" s="675"/>
      <c r="AR3" s="675"/>
      <c r="AS3" s="675"/>
      <c r="AT3" s="675"/>
      <c r="AU3" s="675"/>
      <c r="AV3" s="675"/>
      <c r="AW3" s="675"/>
      <c r="AX3" s="675"/>
      <c r="AY3" s="675"/>
      <c r="AZ3" s="675"/>
      <c r="BA3" s="675"/>
      <c r="BB3" s="675"/>
      <c r="BC3" s="675"/>
      <c r="BD3" s="675"/>
      <c r="BE3" s="675"/>
      <c r="BF3" s="675"/>
      <c r="BG3" s="675"/>
      <c r="BH3" s="675"/>
      <c r="BI3" s="675"/>
      <c r="BJ3" s="675"/>
      <c r="BK3" s="675"/>
      <c r="BL3" s="675"/>
      <c r="BM3" s="675"/>
      <c r="BN3" s="675"/>
      <c r="BO3" s="675"/>
      <c r="BP3" s="675"/>
      <c r="BQ3" s="675"/>
      <c r="BR3" s="675"/>
      <c r="BS3" s="675"/>
      <c r="BT3" s="675"/>
      <c r="BU3" s="675"/>
      <c r="BV3" s="675"/>
      <c r="BW3" s="675"/>
      <c r="BX3" s="675"/>
      <c r="BY3" s="675"/>
      <c r="BZ3" s="675"/>
      <c r="CA3" s="675"/>
      <c r="CB3" s="676"/>
      <c r="CD3" s="717" t="s">
        <v>219</v>
      </c>
      <c r="CE3" s="718"/>
      <c r="CF3" s="718"/>
      <c r="CG3" s="718"/>
      <c r="CH3" s="718"/>
      <c r="CI3" s="718"/>
      <c r="CJ3" s="718"/>
      <c r="CK3" s="718"/>
      <c r="CL3" s="718"/>
      <c r="CM3" s="718"/>
      <c r="CN3" s="718"/>
      <c r="CO3" s="718"/>
      <c r="CP3" s="718"/>
      <c r="CQ3" s="718"/>
      <c r="CR3" s="718"/>
      <c r="CS3" s="718"/>
      <c r="CT3" s="718"/>
      <c r="CU3" s="718"/>
      <c r="CV3" s="718"/>
      <c r="CW3" s="718"/>
      <c r="CX3" s="718"/>
      <c r="CY3" s="718"/>
      <c r="CZ3" s="718"/>
      <c r="DA3" s="718"/>
      <c r="DB3" s="718"/>
      <c r="DC3" s="718"/>
      <c r="DD3" s="718"/>
      <c r="DE3" s="718"/>
      <c r="DF3" s="718"/>
      <c r="DG3" s="718"/>
      <c r="DH3" s="718"/>
      <c r="DI3" s="718"/>
      <c r="DJ3" s="718"/>
      <c r="DK3" s="718"/>
      <c r="DL3" s="718"/>
      <c r="DM3" s="718"/>
      <c r="DN3" s="718"/>
      <c r="DO3" s="718"/>
      <c r="DP3" s="718"/>
      <c r="DQ3" s="718"/>
      <c r="DR3" s="718"/>
      <c r="DS3" s="718"/>
      <c r="DT3" s="718"/>
      <c r="DU3" s="718"/>
      <c r="DV3" s="718"/>
      <c r="DW3" s="718"/>
      <c r="DX3" s="718"/>
      <c r="DY3" s="718"/>
      <c r="DZ3" s="718"/>
      <c r="EA3" s="718"/>
      <c r="EB3" s="718"/>
      <c r="EC3" s="719"/>
    </row>
    <row r="4" spans="2:143" ht="11.25" customHeight="1" x14ac:dyDescent="0.2">
      <c r="B4" s="674" t="s">
        <v>1</v>
      </c>
      <c r="C4" s="675"/>
      <c r="D4" s="675"/>
      <c r="E4" s="675"/>
      <c r="F4" s="675"/>
      <c r="G4" s="675"/>
      <c r="H4" s="675"/>
      <c r="I4" s="675"/>
      <c r="J4" s="675"/>
      <c r="K4" s="675"/>
      <c r="L4" s="675"/>
      <c r="M4" s="675"/>
      <c r="N4" s="675"/>
      <c r="O4" s="675"/>
      <c r="P4" s="675"/>
      <c r="Q4" s="676"/>
      <c r="R4" s="674" t="s">
        <v>220</v>
      </c>
      <c r="S4" s="675"/>
      <c r="T4" s="675"/>
      <c r="U4" s="675"/>
      <c r="V4" s="675"/>
      <c r="W4" s="675"/>
      <c r="X4" s="675"/>
      <c r="Y4" s="676"/>
      <c r="Z4" s="674" t="s">
        <v>221</v>
      </c>
      <c r="AA4" s="675"/>
      <c r="AB4" s="675"/>
      <c r="AC4" s="676"/>
      <c r="AD4" s="674" t="s">
        <v>222</v>
      </c>
      <c r="AE4" s="675"/>
      <c r="AF4" s="675"/>
      <c r="AG4" s="675"/>
      <c r="AH4" s="675"/>
      <c r="AI4" s="675"/>
      <c r="AJ4" s="675"/>
      <c r="AK4" s="676"/>
      <c r="AL4" s="674" t="s">
        <v>221</v>
      </c>
      <c r="AM4" s="675"/>
      <c r="AN4" s="675"/>
      <c r="AO4" s="676"/>
      <c r="AP4" s="735" t="s">
        <v>223</v>
      </c>
      <c r="AQ4" s="735"/>
      <c r="AR4" s="735"/>
      <c r="AS4" s="735"/>
      <c r="AT4" s="735"/>
      <c r="AU4" s="735"/>
      <c r="AV4" s="735"/>
      <c r="AW4" s="735"/>
      <c r="AX4" s="735"/>
      <c r="AY4" s="735"/>
      <c r="AZ4" s="735"/>
      <c r="BA4" s="735"/>
      <c r="BB4" s="735"/>
      <c r="BC4" s="735"/>
      <c r="BD4" s="735"/>
      <c r="BE4" s="735"/>
      <c r="BF4" s="735"/>
      <c r="BG4" s="735" t="s">
        <v>224</v>
      </c>
      <c r="BH4" s="735"/>
      <c r="BI4" s="735"/>
      <c r="BJ4" s="735"/>
      <c r="BK4" s="735"/>
      <c r="BL4" s="735"/>
      <c r="BM4" s="735"/>
      <c r="BN4" s="735"/>
      <c r="BO4" s="735" t="s">
        <v>221</v>
      </c>
      <c r="BP4" s="735"/>
      <c r="BQ4" s="735"/>
      <c r="BR4" s="735"/>
      <c r="BS4" s="735" t="s">
        <v>225</v>
      </c>
      <c r="BT4" s="735"/>
      <c r="BU4" s="735"/>
      <c r="BV4" s="735"/>
      <c r="BW4" s="735"/>
      <c r="BX4" s="735"/>
      <c r="BY4" s="735"/>
      <c r="BZ4" s="735"/>
      <c r="CA4" s="735"/>
      <c r="CB4" s="735"/>
      <c r="CD4" s="717" t="s">
        <v>226</v>
      </c>
      <c r="CE4" s="718"/>
      <c r="CF4" s="718"/>
      <c r="CG4" s="718"/>
      <c r="CH4" s="718"/>
      <c r="CI4" s="718"/>
      <c r="CJ4" s="718"/>
      <c r="CK4" s="718"/>
      <c r="CL4" s="718"/>
      <c r="CM4" s="718"/>
      <c r="CN4" s="718"/>
      <c r="CO4" s="718"/>
      <c r="CP4" s="718"/>
      <c r="CQ4" s="718"/>
      <c r="CR4" s="718"/>
      <c r="CS4" s="718"/>
      <c r="CT4" s="718"/>
      <c r="CU4" s="718"/>
      <c r="CV4" s="718"/>
      <c r="CW4" s="718"/>
      <c r="CX4" s="718"/>
      <c r="CY4" s="718"/>
      <c r="CZ4" s="718"/>
      <c r="DA4" s="718"/>
      <c r="DB4" s="718"/>
      <c r="DC4" s="718"/>
      <c r="DD4" s="718"/>
      <c r="DE4" s="718"/>
      <c r="DF4" s="718"/>
      <c r="DG4" s="718"/>
      <c r="DH4" s="718"/>
      <c r="DI4" s="718"/>
      <c r="DJ4" s="718"/>
      <c r="DK4" s="718"/>
      <c r="DL4" s="718"/>
      <c r="DM4" s="718"/>
      <c r="DN4" s="718"/>
      <c r="DO4" s="718"/>
      <c r="DP4" s="718"/>
      <c r="DQ4" s="718"/>
      <c r="DR4" s="718"/>
      <c r="DS4" s="718"/>
      <c r="DT4" s="718"/>
      <c r="DU4" s="718"/>
      <c r="DV4" s="718"/>
      <c r="DW4" s="718"/>
      <c r="DX4" s="718"/>
      <c r="DY4" s="718"/>
      <c r="DZ4" s="718"/>
      <c r="EA4" s="718"/>
      <c r="EB4" s="718"/>
      <c r="EC4" s="719"/>
    </row>
    <row r="5" spans="2:143" s="346" customFormat="1" ht="11.25" customHeight="1" x14ac:dyDescent="0.2">
      <c r="B5" s="681" t="s">
        <v>227</v>
      </c>
      <c r="C5" s="682"/>
      <c r="D5" s="682"/>
      <c r="E5" s="682"/>
      <c r="F5" s="682"/>
      <c r="G5" s="682"/>
      <c r="H5" s="682"/>
      <c r="I5" s="682"/>
      <c r="J5" s="682"/>
      <c r="K5" s="682"/>
      <c r="L5" s="682"/>
      <c r="M5" s="682"/>
      <c r="N5" s="682"/>
      <c r="O5" s="682"/>
      <c r="P5" s="682"/>
      <c r="Q5" s="683"/>
      <c r="R5" s="668">
        <v>9024662</v>
      </c>
      <c r="S5" s="669"/>
      <c r="T5" s="669"/>
      <c r="U5" s="669"/>
      <c r="V5" s="669"/>
      <c r="W5" s="669"/>
      <c r="X5" s="669"/>
      <c r="Y5" s="712"/>
      <c r="Z5" s="730">
        <v>26.3</v>
      </c>
      <c r="AA5" s="730"/>
      <c r="AB5" s="730"/>
      <c r="AC5" s="730"/>
      <c r="AD5" s="731">
        <v>8389975</v>
      </c>
      <c r="AE5" s="731"/>
      <c r="AF5" s="731"/>
      <c r="AG5" s="731"/>
      <c r="AH5" s="731"/>
      <c r="AI5" s="731"/>
      <c r="AJ5" s="731"/>
      <c r="AK5" s="731"/>
      <c r="AL5" s="713">
        <v>51.4</v>
      </c>
      <c r="AM5" s="686"/>
      <c r="AN5" s="686"/>
      <c r="AO5" s="714"/>
      <c r="AP5" s="681" t="s">
        <v>228</v>
      </c>
      <c r="AQ5" s="682"/>
      <c r="AR5" s="682"/>
      <c r="AS5" s="682"/>
      <c r="AT5" s="682"/>
      <c r="AU5" s="682"/>
      <c r="AV5" s="682"/>
      <c r="AW5" s="682"/>
      <c r="AX5" s="682"/>
      <c r="AY5" s="682"/>
      <c r="AZ5" s="682"/>
      <c r="BA5" s="682"/>
      <c r="BB5" s="682"/>
      <c r="BC5" s="682"/>
      <c r="BD5" s="682"/>
      <c r="BE5" s="682"/>
      <c r="BF5" s="683"/>
      <c r="BG5" s="615">
        <v>8389975</v>
      </c>
      <c r="BH5" s="616"/>
      <c r="BI5" s="616"/>
      <c r="BJ5" s="616"/>
      <c r="BK5" s="616"/>
      <c r="BL5" s="616"/>
      <c r="BM5" s="616"/>
      <c r="BN5" s="617"/>
      <c r="BO5" s="642">
        <v>93</v>
      </c>
      <c r="BP5" s="642"/>
      <c r="BQ5" s="642"/>
      <c r="BR5" s="642"/>
      <c r="BS5" s="643">
        <v>112852</v>
      </c>
      <c r="BT5" s="643"/>
      <c r="BU5" s="643"/>
      <c r="BV5" s="643"/>
      <c r="BW5" s="643"/>
      <c r="BX5" s="643"/>
      <c r="BY5" s="643"/>
      <c r="BZ5" s="643"/>
      <c r="CA5" s="643"/>
      <c r="CB5" s="701"/>
      <c r="CD5" s="717" t="s">
        <v>223</v>
      </c>
      <c r="CE5" s="718"/>
      <c r="CF5" s="718"/>
      <c r="CG5" s="718"/>
      <c r="CH5" s="718"/>
      <c r="CI5" s="718"/>
      <c r="CJ5" s="718"/>
      <c r="CK5" s="718"/>
      <c r="CL5" s="718"/>
      <c r="CM5" s="718"/>
      <c r="CN5" s="718"/>
      <c r="CO5" s="718"/>
      <c r="CP5" s="718"/>
      <c r="CQ5" s="719"/>
      <c r="CR5" s="717" t="s">
        <v>229</v>
      </c>
      <c r="CS5" s="718"/>
      <c r="CT5" s="718"/>
      <c r="CU5" s="718"/>
      <c r="CV5" s="718"/>
      <c r="CW5" s="718"/>
      <c r="CX5" s="718"/>
      <c r="CY5" s="719"/>
      <c r="CZ5" s="717" t="s">
        <v>221</v>
      </c>
      <c r="DA5" s="718"/>
      <c r="DB5" s="718"/>
      <c r="DC5" s="719"/>
      <c r="DD5" s="717" t="s">
        <v>230</v>
      </c>
      <c r="DE5" s="718"/>
      <c r="DF5" s="718"/>
      <c r="DG5" s="718"/>
      <c r="DH5" s="718"/>
      <c r="DI5" s="718"/>
      <c r="DJ5" s="718"/>
      <c r="DK5" s="718"/>
      <c r="DL5" s="718"/>
      <c r="DM5" s="718"/>
      <c r="DN5" s="718"/>
      <c r="DO5" s="718"/>
      <c r="DP5" s="719"/>
      <c r="DQ5" s="717" t="s">
        <v>231</v>
      </c>
      <c r="DR5" s="718"/>
      <c r="DS5" s="718"/>
      <c r="DT5" s="718"/>
      <c r="DU5" s="718"/>
      <c r="DV5" s="718"/>
      <c r="DW5" s="718"/>
      <c r="DX5" s="718"/>
      <c r="DY5" s="718"/>
      <c r="DZ5" s="718"/>
      <c r="EA5" s="718"/>
      <c r="EB5" s="718"/>
      <c r="EC5" s="719"/>
    </row>
    <row r="6" spans="2:143" ht="11.25" customHeight="1" x14ac:dyDescent="0.2">
      <c r="B6" s="612" t="s">
        <v>232</v>
      </c>
      <c r="C6" s="613"/>
      <c r="D6" s="613"/>
      <c r="E6" s="613"/>
      <c r="F6" s="613"/>
      <c r="G6" s="613"/>
      <c r="H6" s="613"/>
      <c r="I6" s="613"/>
      <c r="J6" s="613"/>
      <c r="K6" s="613"/>
      <c r="L6" s="613"/>
      <c r="M6" s="613"/>
      <c r="N6" s="613"/>
      <c r="O6" s="613"/>
      <c r="P6" s="613"/>
      <c r="Q6" s="614"/>
      <c r="R6" s="615">
        <v>158297</v>
      </c>
      <c r="S6" s="616"/>
      <c r="T6" s="616"/>
      <c r="U6" s="616"/>
      <c r="V6" s="616"/>
      <c r="W6" s="616"/>
      <c r="X6" s="616"/>
      <c r="Y6" s="617"/>
      <c r="Z6" s="642">
        <v>0.5</v>
      </c>
      <c r="AA6" s="642"/>
      <c r="AB6" s="642"/>
      <c r="AC6" s="642"/>
      <c r="AD6" s="643">
        <v>158297</v>
      </c>
      <c r="AE6" s="643"/>
      <c r="AF6" s="643"/>
      <c r="AG6" s="643"/>
      <c r="AH6" s="643"/>
      <c r="AI6" s="643"/>
      <c r="AJ6" s="643"/>
      <c r="AK6" s="643"/>
      <c r="AL6" s="618">
        <v>1</v>
      </c>
      <c r="AM6" s="619"/>
      <c r="AN6" s="619"/>
      <c r="AO6" s="644"/>
      <c r="AP6" s="612" t="s">
        <v>233</v>
      </c>
      <c r="AQ6" s="613"/>
      <c r="AR6" s="613"/>
      <c r="AS6" s="613"/>
      <c r="AT6" s="613"/>
      <c r="AU6" s="613"/>
      <c r="AV6" s="613"/>
      <c r="AW6" s="613"/>
      <c r="AX6" s="613"/>
      <c r="AY6" s="613"/>
      <c r="AZ6" s="613"/>
      <c r="BA6" s="613"/>
      <c r="BB6" s="613"/>
      <c r="BC6" s="613"/>
      <c r="BD6" s="613"/>
      <c r="BE6" s="613"/>
      <c r="BF6" s="614"/>
      <c r="BG6" s="615">
        <v>8389975</v>
      </c>
      <c r="BH6" s="616"/>
      <c r="BI6" s="616"/>
      <c r="BJ6" s="616"/>
      <c r="BK6" s="616"/>
      <c r="BL6" s="616"/>
      <c r="BM6" s="616"/>
      <c r="BN6" s="617"/>
      <c r="BO6" s="642">
        <v>93</v>
      </c>
      <c r="BP6" s="642"/>
      <c r="BQ6" s="642"/>
      <c r="BR6" s="642"/>
      <c r="BS6" s="643">
        <v>112852</v>
      </c>
      <c r="BT6" s="643"/>
      <c r="BU6" s="643"/>
      <c r="BV6" s="643"/>
      <c r="BW6" s="643"/>
      <c r="BX6" s="643"/>
      <c r="BY6" s="643"/>
      <c r="BZ6" s="643"/>
      <c r="CA6" s="643"/>
      <c r="CB6" s="701"/>
      <c r="CD6" s="671" t="s">
        <v>234</v>
      </c>
      <c r="CE6" s="672"/>
      <c r="CF6" s="672"/>
      <c r="CG6" s="672"/>
      <c r="CH6" s="672"/>
      <c r="CI6" s="672"/>
      <c r="CJ6" s="672"/>
      <c r="CK6" s="672"/>
      <c r="CL6" s="672"/>
      <c r="CM6" s="672"/>
      <c r="CN6" s="672"/>
      <c r="CO6" s="672"/>
      <c r="CP6" s="672"/>
      <c r="CQ6" s="673"/>
      <c r="CR6" s="615">
        <v>250554</v>
      </c>
      <c r="CS6" s="616"/>
      <c r="CT6" s="616"/>
      <c r="CU6" s="616"/>
      <c r="CV6" s="616"/>
      <c r="CW6" s="616"/>
      <c r="CX6" s="616"/>
      <c r="CY6" s="617"/>
      <c r="CZ6" s="713">
        <v>0.7</v>
      </c>
      <c r="DA6" s="686"/>
      <c r="DB6" s="686"/>
      <c r="DC6" s="716"/>
      <c r="DD6" s="621" t="s">
        <v>129</v>
      </c>
      <c r="DE6" s="616"/>
      <c r="DF6" s="616"/>
      <c r="DG6" s="616"/>
      <c r="DH6" s="616"/>
      <c r="DI6" s="616"/>
      <c r="DJ6" s="616"/>
      <c r="DK6" s="616"/>
      <c r="DL6" s="616"/>
      <c r="DM6" s="616"/>
      <c r="DN6" s="616"/>
      <c r="DO6" s="616"/>
      <c r="DP6" s="617"/>
      <c r="DQ6" s="621">
        <v>250202</v>
      </c>
      <c r="DR6" s="616"/>
      <c r="DS6" s="616"/>
      <c r="DT6" s="616"/>
      <c r="DU6" s="616"/>
      <c r="DV6" s="616"/>
      <c r="DW6" s="616"/>
      <c r="DX6" s="616"/>
      <c r="DY6" s="616"/>
      <c r="DZ6" s="616"/>
      <c r="EA6" s="616"/>
      <c r="EB6" s="616"/>
      <c r="EC6" s="656"/>
    </row>
    <row r="7" spans="2:143" ht="11.25" customHeight="1" x14ac:dyDescent="0.2">
      <c r="B7" s="612" t="s">
        <v>235</v>
      </c>
      <c r="C7" s="613"/>
      <c r="D7" s="613"/>
      <c r="E7" s="613"/>
      <c r="F7" s="613"/>
      <c r="G7" s="613"/>
      <c r="H7" s="613"/>
      <c r="I7" s="613"/>
      <c r="J7" s="613"/>
      <c r="K7" s="613"/>
      <c r="L7" s="613"/>
      <c r="M7" s="613"/>
      <c r="N7" s="613"/>
      <c r="O7" s="613"/>
      <c r="P7" s="613"/>
      <c r="Q7" s="614"/>
      <c r="R7" s="615">
        <v>8205</v>
      </c>
      <c r="S7" s="616"/>
      <c r="T7" s="616"/>
      <c r="U7" s="616"/>
      <c r="V7" s="616"/>
      <c r="W7" s="616"/>
      <c r="X7" s="616"/>
      <c r="Y7" s="617"/>
      <c r="Z7" s="642">
        <v>0</v>
      </c>
      <c r="AA7" s="642"/>
      <c r="AB7" s="642"/>
      <c r="AC7" s="642"/>
      <c r="AD7" s="643">
        <v>8205</v>
      </c>
      <c r="AE7" s="643"/>
      <c r="AF7" s="643"/>
      <c r="AG7" s="643"/>
      <c r="AH7" s="643"/>
      <c r="AI7" s="643"/>
      <c r="AJ7" s="643"/>
      <c r="AK7" s="643"/>
      <c r="AL7" s="618">
        <v>0.1</v>
      </c>
      <c r="AM7" s="619"/>
      <c r="AN7" s="619"/>
      <c r="AO7" s="644"/>
      <c r="AP7" s="612" t="s">
        <v>236</v>
      </c>
      <c r="AQ7" s="613"/>
      <c r="AR7" s="613"/>
      <c r="AS7" s="613"/>
      <c r="AT7" s="613"/>
      <c r="AU7" s="613"/>
      <c r="AV7" s="613"/>
      <c r="AW7" s="613"/>
      <c r="AX7" s="613"/>
      <c r="AY7" s="613"/>
      <c r="AZ7" s="613"/>
      <c r="BA7" s="613"/>
      <c r="BB7" s="613"/>
      <c r="BC7" s="613"/>
      <c r="BD7" s="613"/>
      <c r="BE7" s="613"/>
      <c r="BF7" s="614"/>
      <c r="BG7" s="615">
        <v>4033687</v>
      </c>
      <c r="BH7" s="616"/>
      <c r="BI7" s="616"/>
      <c r="BJ7" s="616"/>
      <c r="BK7" s="616"/>
      <c r="BL7" s="616"/>
      <c r="BM7" s="616"/>
      <c r="BN7" s="617"/>
      <c r="BO7" s="642">
        <v>44.7</v>
      </c>
      <c r="BP7" s="642"/>
      <c r="BQ7" s="642"/>
      <c r="BR7" s="642"/>
      <c r="BS7" s="643">
        <v>112852</v>
      </c>
      <c r="BT7" s="643"/>
      <c r="BU7" s="643"/>
      <c r="BV7" s="643"/>
      <c r="BW7" s="643"/>
      <c r="BX7" s="643"/>
      <c r="BY7" s="643"/>
      <c r="BZ7" s="643"/>
      <c r="CA7" s="643"/>
      <c r="CB7" s="701"/>
      <c r="CD7" s="657" t="s">
        <v>237</v>
      </c>
      <c r="CE7" s="654"/>
      <c r="CF7" s="654"/>
      <c r="CG7" s="654"/>
      <c r="CH7" s="654"/>
      <c r="CI7" s="654"/>
      <c r="CJ7" s="654"/>
      <c r="CK7" s="654"/>
      <c r="CL7" s="654"/>
      <c r="CM7" s="654"/>
      <c r="CN7" s="654"/>
      <c r="CO7" s="654"/>
      <c r="CP7" s="654"/>
      <c r="CQ7" s="655"/>
      <c r="CR7" s="615">
        <v>5164888</v>
      </c>
      <c r="CS7" s="616"/>
      <c r="CT7" s="616"/>
      <c r="CU7" s="616"/>
      <c r="CV7" s="616"/>
      <c r="CW7" s="616"/>
      <c r="CX7" s="616"/>
      <c r="CY7" s="617"/>
      <c r="CZ7" s="642">
        <v>15.2</v>
      </c>
      <c r="DA7" s="642"/>
      <c r="DB7" s="642"/>
      <c r="DC7" s="642"/>
      <c r="DD7" s="621">
        <v>948632</v>
      </c>
      <c r="DE7" s="616"/>
      <c r="DF7" s="616"/>
      <c r="DG7" s="616"/>
      <c r="DH7" s="616"/>
      <c r="DI7" s="616"/>
      <c r="DJ7" s="616"/>
      <c r="DK7" s="616"/>
      <c r="DL7" s="616"/>
      <c r="DM7" s="616"/>
      <c r="DN7" s="616"/>
      <c r="DO7" s="616"/>
      <c r="DP7" s="617"/>
      <c r="DQ7" s="621">
        <v>3924766</v>
      </c>
      <c r="DR7" s="616"/>
      <c r="DS7" s="616"/>
      <c r="DT7" s="616"/>
      <c r="DU7" s="616"/>
      <c r="DV7" s="616"/>
      <c r="DW7" s="616"/>
      <c r="DX7" s="616"/>
      <c r="DY7" s="616"/>
      <c r="DZ7" s="616"/>
      <c r="EA7" s="616"/>
      <c r="EB7" s="616"/>
      <c r="EC7" s="656"/>
    </row>
    <row r="8" spans="2:143" ht="11.25" customHeight="1" x14ac:dyDescent="0.2">
      <c r="B8" s="612" t="s">
        <v>238</v>
      </c>
      <c r="C8" s="613"/>
      <c r="D8" s="613"/>
      <c r="E8" s="613"/>
      <c r="F8" s="613"/>
      <c r="G8" s="613"/>
      <c r="H8" s="613"/>
      <c r="I8" s="613"/>
      <c r="J8" s="613"/>
      <c r="K8" s="613"/>
      <c r="L8" s="613"/>
      <c r="M8" s="613"/>
      <c r="N8" s="613"/>
      <c r="O8" s="613"/>
      <c r="P8" s="613"/>
      <c r="Q8" s="614"/>
      <c r="R8" s="615">
        <v>79670</v>
      </c>
      <c r="S8" s="616"/>
      <c r="T8" s="616"/>
      <c r="U8" s="616"/>
      <c r="V8" s="616"/>
      <c r="W8" s="616"/>
      <c r="X8" s="616"/>
      <c r="Y8" s="617"/>
      <c r="Z8" s="642">
        <v>0.2</v>
      </c>
      <c r="AA8" s="642"/>
      <c r="AB8" s="642"/>
      <c r="AC8" s="642"/>
      <c r="AD8" s="643">
        <v>79670</v>
      </c>
      <c r="AE8" s="643"/>
      <c r="AF8" s="643"/>
      <c r="AG8" s="643"/>
      <c r="AH8" s="643"/>
      <c r="AI8" s="643"/>
      <c r="AJ8" s="643"/>
      <c r="AK8" s="643"/>
      <c r="AL8" s="618">
        <v>0.5</v>
      </c>
      <c r="AM8" s="619"/>
      <c r="AN8" s="619"/>
      <c r="AO8" s="644"/>
      <c r="AP8" s="612" t="s">
        <v>239</v>
      </c>
      <c r="AQ8" s="613"/>
      <c r="AR8" s="613"/>
      <c r="AS8" s="613"/>
      <c r="AT8" s="613"/>
      <c r="AU8" s="613"/>
      <c r="AV8" s="613"/>
      <c r="AW8" s="613"/>
      <c r="AX8" s="613"/>
      <c r="AY8" s="613"/>
      <c r="AZ8" s="613"/>
      <c r="BA8" s="613"/>
      <c r="BB8" s="613"/>
      <c r="BC8" s="613"/>
      <c r="BD8" s="613"/>
      <c r="BE8" s="613"/>
      <c r="BF8" s="614"/>
      <c r="BG8" s="615">
        <v>128917</v>
      </c>
      <c r="BH8" s="616"/>
      <c r="BI8" s="616"/>
      <c r="BJ8" s="616"/>
      <c r="BK8" s="616"/>
      <c r="BL8" s="616"/>
      <c r="BM8" s="616"/>
      <c r="BN8" s="617"/>
      <c r="BO8" s="642">
        <v>1.4</v>
      </c>
      <c r="BP8" s="642"/>
      <c r="BQ8" s="642"/>
      <c r="BR8" s="642"/>
      <c r="BS8" s="643" t="s">
        <v>129</v>
      </c>
      <c r="BT8" s="643"/>
      <c r="BU8" s="643"/>
      <c r="BV8" s="643"/>
      <c r="BW8" s="643"/>
      <c r="BX8" s="643"/>
      <c r="BY8" s="643"/>
      <c r="BZ8" s="643"/>
      <c r="CA8" s="643"/>
      <c r="CB8" s="701"/>
      <c r="CD8" s="657" t="s">
        <v>240</v>
      </c>
      <c r="CE8" s="654"/>
      <c r="CF8" s="654"/>
      <c r="CG8" s="654"/>
      <c r="CH8" s="654"/>
      <c r="CI8" s="654"/>
      <c r="CJ8" s="654"/>
      <c r="CK8" s="654"/>
      <c r="CL8" s="654"/>
      <c r="CM8" s="654"/>
      <c r="CN8" s="654"/>
      <c r="CO8" s="654"/>
      <c r="CP8" s="654"/>
      <c r="CQ8" s="655"/>
      <c r="CR8" s="615">
        <v>13675064</v>
      </c>
      <c r="CS8" s="616"/>
      <c r="CT8" s="616"/>
      <c r="CU8" s="616"/>
      <c r="CV8" s="616"/>
      <c r="CW8" s="616"/>
      <c r="CX8" s="616"/>
      <c r="CY8" s="617"/>
      <c r="CZ8" s="642">
        <v>40.299999999999997</v>
      </c>
      <c r="DA8" s="642"/>
      <c r="DB8" s="642"/>
      <c r="DC8" s="642"/>
      <c r="DD8" s="621">
        <v>381815</v>
      </c>
      <c r="DE8" s="616"/>
      <c r="DF8" s="616"/>
      <c r="DG8" s="616"/>
      <c r="DH8" s="616"/>
      <c r="DI8" s="616"/>
      <c r="DJ8" s="616"/>
      <c r="DK8" s="616"/>
      <c r="DL8" s="616"/>
      <c r="DM8" s="616"/>
      <c r="DN8" s="616"/>
      <c r="DO8" s="616"/>
      <c r="DP8" s="617"/>
      <c r="DQ8" s="621">
        <v>6007658</v>
      </c>
      <c r="DR8" s="616"/>
      <c r="DS8" s="616"/>
      <c r="DT8" s="616"/>
      <c r="DU8" s="616"/>
      <c r="DV8" s="616"/>
      <c r="DW8" s="616"/>
      <c r="DX8" s="616"/>
      <c r="DY8" s="616"/>
      <c r="DZ8" s="616"/>
      <c r="EA8" s="616"/>
      <c r="EB8" s="616"/>
      <c r="EC8" s="656"/>
    </row>
    <row r="9" spans="2:143" ht="11.25" customHeight="1" x14ac:dyDescent="0.2">
      <c r="B9" s="612" t="s">
        <v>241</v>
      </c>
      <c r="C9" s="613"/>
      <c r="D9" s="613"/>
      <c r="E9" s="613"/>
      <c r="F9" s="613"/>
      <c r="G9" s="613"/>
      <c r="H9" s="613"/>
      <c r="I9" s="613"/>
      <c r="J9" s="613"/>
      <c r="K9" s="613"/>
      <c r="L9" s="613"/>
      <c r="M9" s="613"/>
      <c r="N9" s="613"/>
      <c r="O9" s="613"/>
      <c r="P9" s="613"/>
      <c r="Q9" s="614"/>
      <c r="R9" s="615">
        <v>92629</v>
      </c>
      <c r="S9" s="616"/>
      <c r="T9" s="616"/>
      <c r="U9" s="616"/>
      <c r="V9" s="616"/>
      <c r="W9" s="616"/>
      <c r="X9" s="616"/>
      <c r="Y9" s="617"/>
      <c r="Z9" s="642">
        <v>0.3</v>
      </c>
      <c r="AA9" s="642"/>
      <c r="AB9" s="642"/>
      <c r="AC9" s="642"/>
      <c r="AD9" s="643">
        <v>92629</v>
      </c>
      <c r="AE9" s="643"/>
      <c r="AF9" s="643"/>
      <c r="AG9" s="643"/>
      <c r="AH9" s="643"/>
      <c r="AI9" s="643"/>
      <c r="AJ9" s="643"/>
      <c r="AK9" s="643"/>
      <c r="AL9" s="618">
        <v>0.6</v>
      </c>
      <c r="AM9" s="619"/>
      <c r="AN9" s="619"/>
      <c r="AO9" s="644"/>
      <c r="AP9" s="612" t="s">
        <v>242</v>
      </c>
      <c r="AQ9" s="613"/>
      <c r="AR9" s="613"/>
      <c r="AS9" s="613"/>
      <c r="AT9" s="613"/>
      <c r="AU9" s="613"/>
      <c r="AV9" s="613"/>
      <c r="AW9" s="613"/>
      <c r="AX9" s="613"/>
      <c r="AY9" s="613"/>
      <c r="AZ9" s="613"/>
      <c r="BA9" s="613"/>
      <c r="BB9" s="613"/>
      <c r="BC9" s="613"/>
      <c r="BD9" s="613"/>
      <c r="BE9" s="613"/>
      <c r="BF9" s="614"/>
      <c r="BG9" s="615">
        <v>3439381</v>
      </c>
      <c r="BH9" s="616"/>
      <c r="BI9" s="616"/>
      <c r="BJ9" s="616"/>
      <c r="BK9" s="616"/>
      <c r="BL9" s="616"/>
      <c r="BM9" s="616"/>
      <c r="BN9" s="617"/>
      <c r="BO9" s="642">
        <v>38.1</v>
      </c>
      <c r="BP9" s="642"/>
      <c r="BQ9" s="642"/>
      <c r="BR9" s="642"/>
      <c r="BS9" s="643" t="s">
        <v>129</v>
      </c>
      <c r="BT9" s="643"/>
      <c r="BU9" s="643"/>
      <c r="BV9" s="643"/>
      <c r="BW9" s="643"/>
      <c r="BX9" s="643"/>
      <c r="BY9" s="643"/>
      <c r="BZ9" s="643"/>
      <c r="CA9" s="643"/>
      <c r="CB9" s="701"/>
      <c r="CD9" s="657" t="s">
        <v>243</v>
      </c>
      <c r="CE9" s="654"/>
      <c r="CF9" s="654"/>
      <c r="CG9" s="654"/>
      <c r="CH9" s="654"/>
      <c r="CI9" s="654"/>
      <c r="CJ9" s="654"/>
      <c r="CK9" s="654"/>
      <c r="CL9" s="654"/>
      <c r="CM9" s="654"/>
      <c r="CN9" s="654"/>
      <c r="CO9" s="654"/>
      <c r="CP9" s="654"/>
      <c r="CQ9" s="655"/>
      <c r="CR9" s="615">
        <v>2178999</v>
      </c>
      <c r="CS9" s="616"/>
      <c r="CT9" s="616"/>
      <c r="CU9" s="616"/>
      <c r="CV9" s="616"/>
      <c r="CW9" s="616"/>
      <c r="CX9" s="616"/>
      <c r="CY9" s="617"/>
      <c r="CZ9" s="642">
        <v>6.4</v>
      </c>
      <c r="DA9" s="642"/>
      <c r="DB9" s="642"/>
      <c r="DC9" s="642"/>
      <c r="DD9" s="621">
        <v>4288</v>
      </c>
      <c r="DE9" s="616"/>
      <c r="DF9" s="616"/>
      <c r="DG9" s="616"/>
      <c r="DH9" s="616"/>
      <c r="DI9" s="616"/>
      <c r="DJ9" s="616"/>
      <c r="DK9" s="616"/>
      <c r="DL9" s="616"/>
      <c r="DM9" s="616"/>
      <c r="DN9" s="616"/>
      <c r="DO9" s="616"/>
      <c r="DP9" s="617"/>
      <c r="DQ9" s="621">
        <v>1544925</v>
      </c>
      <c r="DR9" s="616"/>
      <c r="DS9" s="616"/>
      <c r="DT9" s="616"/>
      <c r="DU9" s="616"/>
      <c r="DV9" s="616"/>
      <c r="DW9" s="616"/>
      <c r="DX9" s="616"/>
      <c r="DY9" s="616"/>
      <c r="DZ9" s="616"/>
      <c r="EA9" s="616"/>
      <c r="EB9" s="616"/>
      <c r="EC9" s="656"/>
    </row>
    <row r="10" spans="2:143" ht="11.25" customHeight="1" x14ac:dyDescent="0.2">
      <c r="B10" s="612" t="s">
        <v>244</v>
      </c>
      <c r="C10" s="613"/>
      <c r="D10" s="613"/>
      <c r="E10" s="613"/>
      <c r="F10" s="613"/>
      <c r="G10" s="613"/>
      <c r="H10" s="613"/>
      <c r="I10" s="613"/>
      <c r="J10" s="613"/>
      <c r="K10" s="613"/>
      <c r="L10" s="613"/>
      <c r="M10" s="613"/>
      <c r="N10" s="613"/>
      <c r="O10" s="613"/>
      <c r="P10" s="613"/>
      <c r="Q10" s="614"/>
      <c r="R10" s="615" t="s">
        <v>129</v>
      </c>
      <c r="S10" s="616"/>
      <c r="T10" s="616"/>
      <c r="U10" s="616"/>
      <c r="V10" s="616"/>
      <c r="W10" s="616"/>
      <c r="X10" s="616"/>
      <c r="Y10" s="617"/>
      <c r="Z10" s="642" t="s">
        <v>129</v>
      </c>
      <c r="AA10" s="642"/>
      <c r="AB10" s="642"/>
      <c r="AC10" s="642"/>
      <c r="AD10" s="643" t="s">
        <v>129</v>
      </c>
      <c r="AE10" s="643"/>
      <c r="AF10" s="643"/>
      <c r="AG10" s="643"/>
      <c r="AH10" s="643"/>
      <c r="AI10" s="643"/>
      <c r="AJ10" s="643"/>
      <c r="AK10" s="643"/>
      <c r="AL10" s="618" t="s">
        <v>129</v>
      </c>
      <c r="AM10" s="619"/>
      <c r="AN10" s="619"/>
      <c r="AO10" s="644"/>
      <c r="AP10" s="612" t="s">
        <v>245</v>
      </c>
      <c r="AQ10" s="613"/>
      <c r="AR10" s="613"/>
      <c r="AS10" s="613"/>
      <c r="AT10" s="613"/>
      <c r="AU10" s="613"/>
      <c r="AV10" s="613"/>
      <c r="AW10" s="613"/>
      <c r="AX10" s="613"/>
      <c r="AY10" s="613"/>
      <c r="AZ10" s="613"/>
      <c r="BA10" s="613"/>
      <c r="BB10" s="613"/>
      <c r="BC10" s="613"/>
      <c r="BD10" s="613"/>
      <c r="BE10" s="613"/>
      <c r="BF10" s="614"/>
      <c r="BG10" s="615">
        <v>172373</v>
      </c>
      <c r="BH10" s="616"/>
      <c r="BI10" s="616"/>
      <c r="BJ10" s="616"/>
      <c r="BK10" s="616"/>
      <c r="BL10" s="616"/>
      <c r="BM10" s="616"/>
      <c r="BN10" s="617"/>
      <c r="BO10" s="642">
        <v>1.9</v>
      </c>
      <c r="BP10" s="642"/>
      <c r="BQ10" s="642"/>
      <c r="BR10" s="642"/>
      <c r="BS10" s="643">
        <v>28976</v>
      </c>
      <c r="BT10" s="643"/>
      <c r="BU10" s="643"/>
      <c r="BV10" s="643"/>
      <c r="BW10" s="643"/>
      <c r="BX10" s="643"/>
      <c r="BY10" s="643"/>
      <c r="BZ10" s="643"/>
      <c r="CA10" s="643"/>
      <c r="CB10" s="701"/>
      <c r="CD10" s="657" t="s">
        <v>246</v>
      </c>
      <c r="CE10" s="654"/>
      <c r="CF10" s="654"/>
      <c r="CG10" s="654"/>
      <c r="CH10" s="654"/>
      <c r="CI10" s="654"/>
      <c r="CJ10" s="654"/>
      <c r="CK10" s="654"/>
      <c r="CL10" s="654"/>
      <c r="CM10" s="654"/>
      <c r="CN10" s="654"/>
      <c r="CO10" s="654"/>
      <c r="CP10" s="654"/>
      <c r="CQ10" s="655"/>
      <c r="CR10" s="615">
        <v>31209</v>
      </c>
      <c r="CS10" s="616"/>
      <c r="CT10" s="616"/>
      <c r="CU10" s="616"/>
      <c r="CV10" s="616"/>
      <c r="CW10" s="616"/>
      <c r="CX10" s="616"/>
      <c r="CY10" s="617"/>
      <c r="CZ10" s="642">
        <v>0.1</v>
      </c>
      <c r="DA10" s="642"/>
      <c r="DB10" s="642"/>
      <c r="DC10" s="642"/>
      <c r="DD10" s="621">
        <v>1755</v>
      </c>
      <c r="DE10" s="616"/>
      <c r="DF10" s="616"/>
      <c r="DG10" s="616"/>
      <c r="DH10" s="616"/>
      <c r="DI10" s="616"/>
      <c r="DJ10" s="616"/>
      <c r="DK10" s="616"/>
      <c r="DL10" s="616"/>
      <c r="DM10" s="616"/>
      <c r="DN10" s="616"/>
      <c r="DO10" s="616"/>
      <c r="DP10" s="617"/>
      <c r="DQ10" s="621">
        <v>28530</v>
      </c>
      <c r="DR10" s="616"/>
      <c r="DS10" s="616"/>
      <c r="DT10" s="616"/>
      <c r="DU10" s="616"/>
      <c r="DV10" s="616"/>
      <c r="DW10" s="616"/>
      <c r="DX10" s="616"/>
      <c r="DY10" s="616"/>
      <c r="DZ10" s="616"/>
      <c r="EA10" s="616"/>
      <c r="EB10" s="616"/>
      <c r="EC10" s="656"/>
    </row>
    <row r="11" spans="2:143" ht="11.25" customHeight="1" x14ac:dyDescent="0.2">
      <c r="B11" s="612" t="s">
        <v>247</v>
      </c>
      <c r="C11" s="613"/>
      <c r="D11" s="613"/>
      <c r="E11" s="613"/>
      <c r="F11" s="613"/>
      <c r="G11" s="613"/>
      <c r="H11" s="613"/>
      <c r="I11" s="613"/>
      <c r="J11" s="613"/>
      <c r="K11" s="613"/>
      <c r="L11" s="613"/>
      <c r="M11" s="613"/>
      <c r="N11" s="613"/>
      <c r="O11" s="613"/>
      <c r="P11" s="613"/>
      <c r="Q11" s="614"/>
      <c r="R11" s="615">
        <v>1617040</v>
      </c>
      <c r="S11" s="616"/>
      <c r="T11" s="616"/>
      <c r="U11" s="616"/>
      <c r="V11" s="616"/>
      <c r="W11" s="616"/>
      <c r="X11" s="616"/>
      <c r="Y11" s="617"/>
      <c r="Z11" s="618">
        <v>4.7</v>
      </c>
      <c r="AA11" s="619"/>
      <c r="AB11" s="619"/>
      <c r="AC11" s="620"/>
      <c r="AD11" s="621">
        <v>1617040</v>
      </c>
      <c r="AE11" s="616"/>
      <c r="AF11" s="616"/>
      <c r="AG11" s="616"/>
      <c r="AH11" s="616"/>
      <c r="AI11" s="616"/>
      <c r="AJ11" s="616"/>
      <c r="AK11" s="617"/>
      <c r="AL11" s="618">
        <v>9.9</v>
      </c>
      <c r="AM11" s="619"/>
      <c r="AN11" s="619"/>
      <c r="AO11" s="644"/>
      <c r="AP11" s="612" t="s">
        <v>248</v>
      </c>
      <c r="AQ11" s="613"/>
      <c r="AR11" s="613"/>
      <c r="AS11" s="613"/>
      <c r="AT11" s="613"/>
      <c r="AU11" s="613"/>
      <c r="AV11" s="613"/>
      <c r="AW11" s="613"/>
      <c r="AX11" s="613"/>
      <c r="AY11" s="613"/>
      <c r="AZ11" s="613"/>
      <c r="BA11" s="613"/>
      <c r="BB11" s="613"/>
      <c r="BC11" s="613"/>
      <c r="BD11" s="613"/>
      <c r="BE11" s="613"/>
      <c r="BF11" s="614"/>
      <c r="BG11" s="615">
        <v>293016</v>
      </c>
      <c r="BH11" s="616"/>
      <c r="BI11" s="616"/>
      <c r="BJ11" s="616"/>
      <c r="BK11" s="616"/>
      <c r="BL11" s="616"/>
      <c r="BM11" s="616"/>
      <c r="BN11" s="617"/>
      <c r="BO11" s="642">
        <v>3.2</v>
      </c>
      <c r="BP11" s="642"/>
      <c r="BQ11" s="642"/>
      <c r="BR11" s="642"/>
      <c r="BS11" s="643">
        <v>83876</v>
      </c>
      <c r="BT11" s="643"/>
      <c r="BU11" s="643"/>
      <c r="BV11" s="643"/>
      <c r="BW11" s="643"/>
      <c r="BX11" s="643"/>
      <c r="BY11" s="643"/>
      <c r="BZ11" s="643"/>
      <c r="CA11" s="643"/>
      <c r="CB11" s="701"/>
      <c r="CD11" s="657" t="s">
        <v>249</v>
      </c>
      <c r="CE11" s="654"/>
      <c r="CF11" s="654"/>
      <c r="CG11" s="654"/>
      <c r="CH11" s="654"/>
      <c r="CI11" s="654"/>
      <c r="CJ11" s="654"/>
      <c r="CK11" s="654"/>
      <c r="CL11" s="654"/>
      <c r="CM11" s="654"/>
      <c r="CN11" s="654"/>
      <c r="CO11" s="654"/>
      <c r="CP11" s="654"/>
      <c r="CQ11" s="655"/>
      <c r="CR11" s="615">
        <v>149620</v>
      </c>
      <c r="CS11" s="616"/>
      <c r="CT11" s="616"/>
      <c r="CU11" s="616"/>
      <c r="CV11" s="616"/>
      <c r="CW11" s="616"/>
      <c r="CX11" s="616"/>
      <c r="CY11" s="617"/>
      <c r="CZ11" s="642">
        <v>0.4</v>
      </c>
      <c r="DA11" s="642"/>
      <c r="DB11" s="642"/>
      <c r="DC11" s="642"/>
      <c r="DD11" s="621">
        <v>29514</v>
      </c>
      <c r="DE11" s="616"/>
      <c r="DF11" s="616"/>
      <c r="DG11" s="616"/>
      <c r="DH11" s="616"/>
      <c r="DI11" s="616"/>
      <c r="DJ11" s="616"/>
      <c r="DK11" s="616"/>
      <c r="DL11" s="616"/>
      <c r="DM11" s="616"/>
      <c r="DN11" s="616"/>
      <c r="DO11" s="616"/>
      <c r="DP11" s="617"/>
      <c r="DQ11" s="621">
        <v>125190</v>
      </c>
      <c r="DR11" s="616"/>
      <c r="DS11" s="616"/>
      <c r="DT11" s="616"/>
      <c r="DU11" s="616"/>
      <c r="DV11" s="616"/>
      <c r="DW11" s="616"/>
      <c r="DX11" s="616"/>
      <c r="DY11" s="616"/>
      <c r="DZ11" s="616"/>
      <c r="EA11" s="616"/>
      <c r="EB11" s="616"/>
      <c r="EC11" s="656"/>
    </row>
    <row r="12" spans="2:143" ht="11.25" customHeight="1" x14ac:dyDescent="0.2">
      <c r="B12" s="612" t="s">
        <v>250</v>
      </c>
      <c r="C12" s="613"/>
      <c r="D12" s="613"/>
      <c r="E12" s="613"/>
      <c r="F12" s="613"/>
      <c r="G12" s="613"/>
      <c r="H12" s="613"/>
      <c r="I12" s="613"/>
      <c r="J12" s="613"/>
      <c r="K12" s="613"/>
      <c r="L12" s="613"/>
      <c r="M12" s="613"/>
      <c r="N12" s="613"/>
      <c r="O12" s="613"/>
      <c r="P12" s="613"/>
      <c r="Q12" s="614"/>
      <c r="R12" s="615">
        <v>42832</v>
      </c>
      <c r="S12" s="616"/>
      <c r="T12" s="616"/>
      <c r="U12" s="616"/>
      <c r="V12" s="616"/>
      <c r="W12" s="616"/>
      <c r="X12" s="616"/>
      <c r="Y12" s="617"/>
      <c r="Z12" s="642">
        <v>0.1</v>
      </c>
      <c r="AA12" s="642"/>
      <c r="AB12" s="642"/>
      <c r="AC12" s="642"/>
      <c r="AD12" s="643">
        <v>42832</v>
      </c>
      <c r="AE12" s="643"/>
      <c r="AF12" s="643"/>
      <c r="AG12" s="643"/>
      <c r="AH12" s="643"/>
      <c r="AI12" s="643"/>
      <c r="AJ12" s="643"/>
      <c r="AK12" s="643"/>
      <c r="AL12" s="618">
        <v>0.3</v>
      </c>
      <c r="AM12" s="619"/>
      <c r="AN12" s="619"/>
      <c r="AO12" s="644"/>
      <c r="AP12" s="612" t="s">
        <v>251</v>
      </c>
      <c r="AQ12" s="613"/>
      <c r="AR12" s="613"/>
      <c r="AS12" s="613"/>
      <c r="AT12" s="613"/>
      <c r="AU12" s="613"/>
      <c r="AV12" s="613"/>
      <c r="AW12" s="613"/>
      <c r="AX12" s="613"/>
      <c r="AY12" s="613"/>
      <c r="AZ12" s="613"/>
      <c r="BA12" s="613"/>
      <c r="BB12" s="613"/>
      <c r="BC12" s="613"/>
      <c r="BD12" s="613"/>
      <c r="BE12" s="613"/>
      <c r="BF12" s="614"/>
      <c r="BG12" s="615">
        <v>3735894</v>
      </c>
      <c r="BH12" s="616"/>
      <c r="BI12" s="616"/>
      <c r="BJ12" s="616"/>
      <c r="BK12" s="616"/>
      <c r="BL12" s="616"/>
      <c r="BM12" s="616"/>
      <c r="BN12" s="617"/>
      <c r="BO12" s="642">
        <v>41.4</v>
      </c>
      <c r="BP12" s="642"/>
      <c r="BQ12" s="642"/>
      <c r="BR12" s="642"/>
      <c r="BS12" s="643" t="s">
        <v>129</v>
      </c>
      <c r="BT12" s="643"/>
      <c r="BU12" s="643"/>
      <c r="BV12" s="643"/>
      <c r="BW12" s="643"/>
      <c r="BX12" s="643"/>
      <c r="BY12" s="643"/>
      <c r="BZ12" s="643"/>
      <c r="CA12" s="643"/>
      <c r="CB12" s="701"/>
      <c r="CD12" s="657" t="s">
        <v>252</v>
      </c>
      <c r="CE12" s="654"/>
      <c r="CF12" s="654"/>
      <c r="CG12" s="654"/>
      <c r="CH12" s="654"/>
      <c r="CI12" s="654"/>
      <c r="CJ12" s="654"/>
      <c r="CK12" s="654"/>
      <c r="CL12" s="654"/>
      <c r="CM12" s="654"/>
      <c r="CN12" s="654"/>
      <c r="CO12" s="654"/>
      <c r="CP12" s="654"/>
      <c r="CQ12" s="655"/>
      <c r="CR12" s="615">
        <v>676142</v>
      </c>
      <c r="CS12" s="616"/>
      <c r="CT12" s="616"/>
      <c r="CU12" s="616"/>
      <c r="CV12" s="616"/>
      <c r="CW12" s="616"/>
      <c r="CX12" s="616"/>
      <c r="CY12" s="617"/>
      <c r="CZ12" s="642">
        <v>2</v>
      </c>
      <c r="DA12" s="642"/>
      <c r="DB12" s="642"/>
      <c r="DC12" s="642"/>
      <c r="DD12" s="621" t="s">
        <v>129</v>
      </c>
      <c r="DE12" s="616"/>
      <c r="DF12" s="616"/>
      <c r="DG12" s="616"/>
      <c r="DH12" s="616"/>
      <c r="DI12" s="616"/>
      <c r="DJ12" s="616"/>
      <c r="DK12" s="616"/>
      <c r="DL12" s="616"/>
      <c r="DM12" s="616"/>
      <c r="DN12" s="616"/>
      <c r="DO12" s="616"/>
      <c r="DP12" s="617"/>
      <c r="DQ12" s="621">
        <v>407221</v>
      </c>
      <c r="DR12" s="616"/>
      <c r="DS12" s="616"/>
      <c r="DT12" s="616"/>
      <c r="DU12" s="616"/>
      <c r="DV12" s="616"/>
      <c r="DW12" s="616"/>
      <c r="DX12" s="616"/>
      <c r="DY12" s="616"/>
      <c r="DZ12" s="616"/>
      <c r="EA12" s="616"/>
      <c r="EB12" s="616"/>
      <c r="EC12" s="656"/>
    </row>
    <row r="13" spans="2:143" ht="11.25" customHeight="1" x14ac:dyDescent="0.2">
      <c r="B13" s="612" t="s">
        <v>253</v>
      </c>
      <c r="C13" s="613"/>
      <c r="D13" s="613"/>
      <c r="E13" s="613"/>
      <c r="F13" s="613"/>
      <c r="G13" s="613"/>
      <c r="H13" s="613"/>
      <c r="I13" s="613"/>
      <c r="J13" s="613"/>
      <c r="K13" s="613"/>
      <c r="L13" s="613"/>
      <c r="M13" s="613"/>
      <c r="N13" s="613"/>
      <c r="O13" s="613"/>
      <c r="P13" s="613"/>
      <c r="Q13" s="614"/>
      <c r="R13" s="615" t="s">
        <v>129</v>
      </c>
      <c r="S13" s="616"/>
      <c r="T13" s="616"/>
      <c r="U13" s="616"/>
      <c r="V13" s="616"/>
      <c r="W13" s="616"/>
      <c r="X13" s="616"/>
      <c r="Y13" s="617"/>
      <c r="Z13" s="642" t="s">
        <v>129</v>
      </c>
      <c r="AA13" s="642"/>
      <c r="AB13" s="642"/>
      <c r="AC13" s="642"/>
      <c r="AD13" s="643" t="s">
        <v>129</v>
      </c>
      <c r="AE13" s="643"/>
      <c r="AF13" s="643"/>
      <c r="AG13" s="643"/>
      <c r="AH13" s="643"/>
      <c r="AI13" s="643"/>
      <c r="AJ13" s="643"/>
      <c r="AK13" s="643"/>
      <c r="AL13" s="618" t="s">
        <v>129</v>
      </c>
      <c r="AM13" s="619"/>
      <c r="AN13" s="619"/>
      <c r="AO13" s="644"/>
      <c r="AP13" s="612" t="s">
        <v>254</v>
      </c>
      <c r="AQ13" s="613"/>
      <c r="AR13" s="613"/>
      <c r="AS13" s="613"/>
      <c r="AT13" s="613"/>
      <c r="AU13" s="613"/>
      <c r="AV13" s="613"/>
      <c r="AW13" s="613"/>
      <c r="AX13" s="613"/>
      <c r="AY13" s="613"/>
      <c r="AZ13" s="613"/>
      <c r="BA13" s="613"/>
      <c r="BB13" s="613"/>
      <c r="BC13" s="613"/>
      <c r="BD13" s="613"/>
      <c r="BE13" s="613"/>
      <c r="BF13" s="614"/>
      <c r="BG13" s="615">
        <v>3725072</v>
      </c>
      <c r="BH13" s="616"/>
      <c r="BI13" s="616"/>
      <c r="BJ13" s="616"/>
      <c r="BK13" s="616"/>
      <c r="BL13" s="616"/>
      <c r="BM13" s="616"/>
      <c r="BN13" s="617"/>
      <c r="BO13" s="642">
        <v>41.3</v>
      </c>
      <c r="BP13" s="642"/>
      <c r="BQ13" s="642"/>
      <c r="BR13" s="642"/>
      <c r="BS13" s="643" t="s">
        <v>129</v>
      </c>
      <c r="BT13" s="643"/>
      <c r="BU13" s="643"/>
      <c r="BV13" s="643"/>
      <c r="BW13" s="643"/>
      <c r="BX13" s="643"/>
      <c r="BY13" s="643"/>
      <c r="BZ13" s="643"/>
      <c r="CA13" s="643"/>
      <c r="CB13" s="701"/>
      <c r="CD13" s="657" t="s">
        <v>255</v>
      </c>
      <c r="CE13" s="654"/>
      <c r="CF13" s="654"/>
      <c r="CG13" s="654"/>
      <c r="CH13" s="654"/>
      <c r="CI13" s="654"/>
      <c r="CJ13" s="654"/>
      <c r="CK13" s="654"/>
      <c r="CL13" s="654"/>
      <c r="CM13" s="654"/>
      <c r="CN13" s="654"/>
      <c r="CO13" s="654"/>
      <c r="CP13" s="654"/>
      <c r="CQ13" s="655"/>
      <c r="CR13" s="615">
        <v>5332051</v>
      </c>
      <c r="CS13" s="616"/>
      <c r="CT13" s="616"/>
      <c r="CU13" s="616"/>
      <c r="CV13" s="616"/>
      <c r="CW13" s="616"/>
      <c r="CX13" s="616"/>
      <c r="CY13" s="617"/>
      <c r="CZ13" s="642">
        <v>15.7</v>
      </c>
      <c r="DA13" s="642"/>
      <c r="DB13" s="642"/>
      <c r="DC13" s="642"/>
      <c r="DD13" s="621">
        <v>3588940</v>
      </c>
      <c r="DE13" s="616"/>
      <c r="DF13" s="616"/>
      <c r="DG13" s="616"/>
      <c r="DH13" s="616"/>
      <c r="DI13" s="616"/>
      <c r="DJ13" s="616"/>
      <c r="DK13" s="616"/>
      <c r="DL13" s="616"/>
      <c r="DM13" s="616"/>
      <c r="DN13" s="616"/>
      <c r="DO13" s="616"/>
      <c r="DP13" s="617"/>
      <c r="DQ13" s="621">
        <v>1742574</v>
      </c>
      <c r="DR13" s="616"/>
      <c r="DS13" s="616"/>
      <c r="DT13" s="616"/>
      <c r="DU13" s="616"/>
      <c r="DV13" s="616"/>
      <c r="DW13" s="616"/>
      <c r="DX13" s="616"/>
      <c r="DY13" s="616"/>
      <c r="DZ13" s="616"/>
      <c r="EA13" s="616"/>
      <c r="EB13" s="616"/>
      <c r="EC13" s="656"/>
    </row>
    <row r="14" spans="2:143" ht="11.25" customHeight="1" x14ac:dyDescent="0.2">
      <c r="B14" s="612" t="s">
        <v>256</v>
      </c>
      <c r="C14" s="613"/>
      <c r="D14" s="613"/>
      <c r="E14" s="613"/>
      <c r="F14" s="613"/>
      <c r="G14" s="613"/>
      <c r="H14" s="613"/>
      <c r="I14" s="613"/>
      <c r="J14" s="613"/>
      <c r="K14" s="613"/>
      <c r="L14" s="613"/>
      <c r="M14" s="613"/>
      <c r="N14" s="613"/>
      <c r="O14" s="613"/>
      <c r="P14" s="613"/>
      <c r="Q14" s="614"/>
      <c r="R14" s="615">
        <v>11</v>
      </c>
      <c r="S14" s="616"/>
      <c r="T14" s="616"/>
      <c r="U14" s="616"/>
      <c r="V14" s="616"/>
      <c r="W14" s="616"/>
      <c r="X14" s="616"/>
      <c r="Y14" s="617"/>
      <c r="Z14" s="642">
        <v>0</v>
      </c>
      <c r="AA14" s="642"/>
      <c r="AB14" s="642"/>
      <c r="AC14" s="642"/>
      <c r="AD14" s="643">
        <v>11</v>
      </c>
      <c r="AE14" s="643"/>
      <c r="AF14" s="643"/>
      <c r="AG14" s="643"/>
      <c r="AH14" s="643"/>
      <c r="AI14" s="643"/>
      <c r="AJ14" s="643"/>
      <c r="AK14" s="643"/>
      <c r="AL14" s="618">
        <v>0</v>
      </c>
      <c r="AM14" s="619"/>
      <c r="AN14" s="619"/>
      <c r="AO14" s="644"/>
      <c r="AP14" s="612" t="s">
        <v>257</v>
      </c>
      <c r="AQ14" s="613"/>
      <c r="AR14" s="613"/>
      <c r="AS14" s="613"/>
      <c r="AT14" s="613"/>
      <c r="AU14" s="613"/>
      <c r="AV14" s="613"/>
      <c r="AW14" s="613"/>
      <c r="AX14" s="613"/>
      <c r="AY14" s="613"/>
      <c r="AZ14" s="613"/>
      <c r="BA14" s="613"/>
      <c r="BB14" s="613"/>
      <c r="BC14" s="613"/>
      <c r="BD14" s="613"/>
      <c r="BE14" s="613"/>
      <c r="BF14" s="614"/>
      <c r="BG14" s="615">
        <v>167812</v>
      </c>
      <c r="BH14" s="616"/>
      <c r="BI14" s="616"/>
      <c r="BJ14" s="616"/>
      <c r="BK14" s="616"/>
      <c r="BL14" s="616"/>
      <c r="BM14" s="616"/>
      <c r="BN14" s="617"/>
      <c r="BO14" s="642">
        <v>1.9</v>
      </c>
      <c r="BP14" s="642"/>
      <c r="BQ14" s="642"/>
      <c r="BR14" s="642"/>
      <c r="BS14" s="643" t="s">
        <v>129</v>
      </c>
      <c r="BT14" s="643"/>
      <c r="BU14" s="643"/>
      <c r="BV14" s="643"/>
      <c r="BW14" s="643"/>
      <c r="BX14" s="643"/>
      <c r="BY14" s="643"/>
      <c r="BZ14" s="643"/>
      <c r="CA14" s="643"/>
      <c r="CB14" s="701"/>
      <c r="CD14" s="657" t="s">
        <v>258</v>
      </c>
      <c r="CE14" s="654"/>
      <c r="CF14" s="654"/>
      <c r="CG14" s="654"/>
      <c r="CH14" s="654"/>
      <c r="CI14" s="654"/>
      <c r="CJ14" s="654"/>
      <c r="CK14" s="654"/>
      <c r="CL14" s="654"/>
      <c r="CM14" s="654"/>
      <c r="CN14" s="654"/>
      <c r="CO14" s="654"/>
      <c r="CP14" s="654"/>
      <c r="CQ14" s="655"/>
      <c r="CR14" s="615">
        <v>870769</v>
      </c>
      <c r="CS14" s="616"/>
      <c r="CT14" s="616"/>
      <c r="CU14" s="616"/>
      <c r="CV14" s="616"/>
      <c r="CW14" s="616"/>
      <c r="CX14" s="616"/>
      <c r="CY14" s="617"/>
      <c r="CZ14" s="642">
        <v>2.6</v>
      </c>
      <c r="DA14" s="642"/>
      <c r="DB14" s="642"/>
      <c r="DC14" s="642"/>
      <c r="DD14" s="621">
        <v>24085</v>
      </c>
      <c r="DE14" s="616"/>
      <c r="DF14" s="616"/>
      <c r="DG14" s="616"/>
      <c r="DH14" s="616"/>
      <c r="DI14" s="616"/>
      <c r="DJ14" s="616"/>
      <c r="DK14" s="616"/>
      <c r="DL14" s="616"/>
      <c r="DM14" s="616"/>
      <c r="DN14" s="616"/>
      <c r="DO14" s="616"/>
      <c r="DP14" s="617"/>
      <c r="DQ14" s="621">
        <v>833384</v>
      </c>
      <c r="DR14" s="616"/>
      <c r="DS14" s="616"/>
      <c r="DT14" s="616"/>
      <c r="DU14" s="616"/>
      <c r="DV14" s="616"/>
      <c r="DW14" s="616"/>
      <c r="DX14" s="616"/>
      <c r="DY14" s="616"/>
      <c r="DZ14" s="616"/>
      <c r="EA14" s="616"/>
      <c r="EB14" s="616"/>
      <c r="EC14" s="656"/>
    </row>
    <row r="15" spans="2:143" ht="11.25" customHeight="1" x14ac:dyDescent="0.2">
      <c r="B15" s="612" t="s">
        <v>259</v>
      </c>
      <c r="C15" s="613"/>
      <c r="D15" s="613"/>
      <c r="E15" s="613"/>
      <c r="F15" s="613"/>
      <c r="G15" s="613"/>
      <c r="H15" s="613"/>
      <c r="I15" s="613"/>
      <c r="J15" s="613"/>
      <c r="K15" s="613"/>
      <c r="L15" s="613"/>
      <c r="M15" s="613"/>
      <c r="N15" s="613"/>
      <c r="O15" s="613"/>
      <c r="P15" s="613"/>
      <c r="Q15" s="614"/>
      <c r="R15" s="615" t="s">
        <v>129</v>
      </c>
      <c r="S15" s="616"/>
      <c r="T15" s="616"/>
      <c r="U15" s="616"/>
      <c r="V15" s="616"/>
      <c r="W15" s="616"/>
      <c r="X15" s="616"/>
      <c r="Y15" s="617"/>
      <c r="Z15" s="642" t="s">
        <v>129</v>
      </c>
      <c r="AA15" s="642"/>
      <c r="AB15" s="642"/>
      <c r="AC15" s="642"/>
      <c r="AD15" s="643" t="s">
        <v>129</v>
      </c>
      <c r="AE15" s="643"/>
      <c r="AF15" s="643"/>
      <c r="AG15" s="643"/>
      <c r="AH15" s="643"/>
      <c r="AI15" s="643"/>
      <c r="AJ15" s="643"/>
      <c r="AK15" s="643"/>
      <c r="AL15" s="618" t="s">
        <v>129</v>
      </c>
      <c r="AM15" s="619"/>
      <c r="AN15" s="619"/>
      <c r="AO15" s="644"/>
      <c r="AP15" s="612" t="s">
        <v>260</v>
      </c>
      <c r="AQ15" s="613"/>
      <c r="AR15" s="613"/>
      <c r="AS15" s="613"/>
      <c r="AT15" s="613"/>
      <c r="AU15" s="613"/>
      <c r="AV15" s="613"/>
      <c r="AW15" s="613"/>
      <c r="AX15" s="613"/>
      <c r="AY15" s="613"/>
      <c r="AZ15" s="613"/>
      <c r="BA15" s="613"/>
      <c r="BB15" s="613"/>
      <c r="BC15" s="613"/>
      <c r="BD15" s="613"/>
      <c r="BE15" s="613"/>
      <c r="BF15" s="614"/>
      <c r="BG15" s="615">
        <v>452582</v>
      </c>
      <c r="BH15" s="616"/>
      <c r="BI15" s="616"/>
      <c r="BJ15" s="616"/>
      <c r="BK15" s="616"/>
      <c r="BL15" s="616"/>
      <c r="BM15" s="616"/>
      <c r="BN15" s="617"/>
      <c r="BO15" s="642">
        <v>5</v>
      </c>
      <c r="BP15" s="642"/>
      <c r="BQ15" s="642"/>
      <c r="BR15" s="642"/>
      <c r="BS15" s="643" t="s">
        <v>129</v>
      </c>
      <c r="BT15" s="643"/>
      <c r="BU15" s="643"/>
      <c r="BV15" s="643"/>
      <c r="BW15" s="643"/>
      <c r="BX15" s="643"/>
      <c r="BY15" s="643"/>
      <c r="BZ15" s="643"/>
      <c r="CA15" s="643"/>
      <c r="CB15" s="701"/>
      <c r="CD15" s="657" t="s">
        <v>261</v>
      </c>
      <c r="CE15" s="654"/>
      <c r="CF15" s="654"/>
      <c r="CG15" s="654"/>
      <c r="CH15" s="654"/>
      <c r="CI15" s="654"/>
      <c r="CJ15" s="654"/>
      <c r="CK15" s="654"/>
      <c r="CL15" s="654"/>
      <c r="CM15" s="654"/>
      <c r="CN15" s="654"/>
      <c r="CO15" s="654"/>
      <c r="CP15" s="654"/>
      <c r="CQ15" s="655"/>
      <c r="CR15" s="615">
        <v>2759259</v>
      </c>
      <c r="CS15" s="616"/>
      <c r="CT15" s="616"/>
      <c r="CU15" s="616"/>
      <c r="CV15" s="616"/>
      <c r="CW15" s="616"/>
      <c r="CX15" s="616"/>
      <c r="CY15" s="617"/>
      <c r="CZ15" s="642">
        <v>8.1</v>
      </c>
      <c r="DA15" s="642"/>
      <c r="DB15" s="642"/>
      <c r="DC15" s="642"/>
      <c r="DD15" s="621">
        <v>470632</v>
      </c>
      <c r="DE15" s="616"/>
      <c r="DF15" s="616"/>
      <c r="DG15" s="616"/>
      <c r="DH15" s="616"/>
      <c r="DI15" s="616"/>
      <c r="DJ15" s="616"/>
      <c r="DK15" s="616"/>
      <c r="DL15" s="616"/>
      <c r="DM15" s="616"/>
      <c r="DN15" s="616"/>
      <c r="DO15" s="616"/>
      <c r="DP15" s="617"/>
      <c r="DQ15" s="621">
        <v>1689341</v>
      </c>
      <c r="DR15" s="616"/>
      <c r="DS15" s="616"/>
      <c r="DT15" s="616"/>
      <c r="DU15" s="616"/>
      <c r="DV15" s="616"/>
      <c r="DW15" s="616"/>
      <c r="DX15" s="616"/>
      <c r="DY15" s="616"/>
      <c r="DZ15" s="616"/>
      <c r="EA15" s="616"/>
      <c r="EB15" s="616"/>
      <c r="EC15" s="656"/>
    </row>
    <row r="16" spans="2:143" ht="11.25" customHeight="1" x14ac:dyDescent="0.2">
      <c r="B16" s="612" t="s">
        <v>262</v>
      </c>
      <c r="C16" s="613"/>
      <c r="D16" s="613"/>
      <c r="E16" s="613"/>
      <c r="F16" s="613"/>
      <c r="G16" s="613"/>
      <c r="H16" s="613"/>
      <c r="I16" s="613"/>
      <c r="J16" s="613"/>
      <c r="K16" s="613"/>
      <c r="L16" s="613"/>
      <c r="M16" s="613"/>
      <c r="N16" s="613"/>
      <c r="O16" s="613"/>
      <c r="P16" s="613"/>
      <c r="Q16" s="614"/>
      <c r="R16" s="615">
        <v>19793</v>
      </c>
      <c r="S16" s="616"/>
      <c r="T16" s="616"/>
      <c r="U16" s="616"/>
      <c r="V16" s="616"/>
      <c r="W16" s="616"/>
      <c r="X16" s="616"/>
      <c r="Y16" s="617"/>
      <c r="Z16" s="642">
        <v>0.1</v>
      </c>
      <c r="AA16" s="642"/>
      <c r="AB16" s="642"/>
      <c r="AC16" s="642"/>
      <c r="AD16" s="643">
        <v>19793</v>
      </c>
      <c r="AE16" s="643"/>
      <c r="AF16" s="643"/>
      <c r="AG16" s="643"/>
      <c r="AH16" s="643"/>
      <c r="AI16" s="643"/>
      <c r="AJ16" s="643"/>
      <c r="AK16" s="643"/>
      <c r="AL16" s="618">
        <v>0.1</v>
      </c>
      <c r="AM16" s="619"/>
      <c r="AN16" s="619"/>
      <c r="AO16" s="644"/>
      <c r="AP16" s="612" t="s">
        <v>263</v>
      </c>
      <c r="AQ16" s="613"/>
      <c r="AR16" s="613"/>
      <c r="AS16" s="613"/>
      <c r="AT16" s="613"/>
      <c r="AU16" s="613"/>
      <c r="AV16" s="613"/>
      <c r="AW16" s="613"/>
      <c r="AX16" s="613"/>
      <c r="AY16" s="613"/>
      <c r="AZ16" s="613"/>
      <c r="BA16" s="613"/>
      <c r="BB16" s="613"/>
      <c r="BC16" s="613"/>
      <c r="BD16" s="613"/>
      <c r="BE16" s="613"/>
      <c r="BF16" s="614"/>
      <c r="BG16" s="615" t="s">
        <v>129</v>
      </c>
      <c r="BH16" s="616"/>
      <c r="BI16" s="616"/>
      <c r="BJ16" s="616"/>
      <c r="BK16" s="616"/>
      <c r="BL16" s="616"/>
      <c r="BM16" s="616"/>
      <c r="BN16" s="617"/>
      <c r="BO16" s="642" t="s">
        <v>129</v>
      </c>
      <c r="BP16" s="642"/>
      <c r="BQ16" s="642"/>
      <c r="BR16" s="642"/>
      <c r="BS16" s="643" t="s">
        <v>129</v>
      </c>
      <c r="BT16" s="643"/>
      <c r="BU16" s="643"/>
      <c r="BV16" s="643"/>
      <c r="BW16" s="643"/>
      <c r="BX16" s="643"/>
      <c r="BY16" s="643"/>
      <c r="BZ16" s="643"/>
      <c r="CA16" s="643"/>
      <c r="CB16" s="701"/>
      <c r="CD16" s="657" t="s">
        <v>264</v>
      </c>
      <c r="CE16" s="654"/>
      <c r="CF16" s="654"/>
      <c r="CG16" s="654"/>
      <c r="CH16" s="654"/>
      <c r="CI16" s="654"/>
      <c r="CJ16" s="654"/>
      <c r="CK16" s="654"/>
      <c r="CL16" s="654"/>
      <c r="CM16" s="654"/>
      <c r="CN16" s="654"/>
      <c r="CO16" s="654"/>
      <c r="CP16" s="654"/>
      <c r="CQ16" s="655"/>
      <c r="CR16" s="615" t="s">
        <v>129</v>
      </c>
      <c r="CS16" s="616"/>
      <c r="CT16" s="616"/>
      <c r="CU16" s="616"/>
      <c r="CV16" s="616"/>
      <c r="CW16" s="616"/>
      <c r="CX16" s="616"/>
      <c r="CY16" s="617"/>
      <c r="CZ16" s="642" t="s">
        <v>129</v>
      </c>
      <c r="DA16" s="642"/>
      <c r="DB16" s="642"/>
      <c r="DC16" s="642"/>
      <c r="DD16" s="621" t="s">
        <v>129</v>
      </c>
      <c r="DE16" s="616"/>
      <c r="DF16" s="616"/>
      <c r="DG16" s="616"/>
      <c r="DH16" s="616"/>
      <c r="DI16" s="616"/>
      <c r="DJ16" s="616"/>
      <c r="DK16" s="616"/>
      <c r="DL16" s="616"/>
      <c r="DM16" s="616"/>
      <c r="DN16" s="616"/>
      <c r="DO16" s="616"/>
      <c r="DP16" s="617"/>
      <c r="DQ16" s="621" t="s">
        <v>129</v>
      </c>
      <c r="DR16" s="616"/>
      <c r="DS16" s="616"/>
      <c r="DT16" s="616"/>
      <c r="DU16" s="616"/>
      <c r="DV16" s="616"/>
      <c r="DW16" s="616"/>
      <c r="DX16" s="616"/>
      <c r="DY16" s="616"/>
      <c r="DZ16" s="616"/>
      <c r="EA16" s="616"/>
      <c r="EB16" s="616"/>
      <c r="EC16" s="656"/>
    </row>
    <row r="17" spans="2:133" ht="11.25" customHeight="1" x14ac:dyDescent="0.2">
      <c r="B17" s="612" t="s">
        <v>265</v>
      </c>
      <c r="C17" s="613"/>
      <c r="D17" s="613"/>
      <c r="E17" s="613"/>
      <c r="F17" s="613"/>
      <c r="G17" s="613"/>
      <c r="H17" s="613"/>
      <c r="I17" s="613"/>
      <c r="J17" s="613"/>
      <c r="K17" s="613"/>
      <c r="L17" s="613"/>
      <c r="M17" s="613"/>
      <c r="N17" s="613"/>
      <c r="O17" s="613"/>
      <c r="P17" s="613"/>
      <c r="Q17" s="614"/>
      <c r="R17" s="615">
        <v>81866</v>
      </c>
      <c r="S17" s="616"/>
      <c r="T17" s="616"/>
      <c r="U17" s="616"/>
      <c r="V17" s="616"/>
      <c r="W17" s="616"/>
      <c r="X17" s="616"/>
      <c r="Y17" s="617"/>
      <c r="Z17" s="642">
        <v>0.2</v>
      </c>
      <c r="AA17" s="642"/>
      <c r="AB17" s="642"/>
      <c r="AC17" s="642"/>
      <c r="AD17" s="643">
        <v>81866</v>
      </c>
      <c r="AE17" s="643"/>
      <c r="AF17" s="643"/>
      <c r="AG17" s="643"/>
      <c r="AH17" s="643"/>
      <c r="AI17" s="643"/>
      <c r="AJ17" s="643"/>
      <c r="AK17" s="643"/>
      <c r="AL17" s="618">
        <v>0.5</v>
      </c>
      <c r="AM17" s="619"/>
      <c r="AN17" s="619"/>
      <c r="AO17" s="644"/>
      <c r="AP17" s="612" t="s">
        <v>266</v>
      </c>
      <c r="AQ17" s="613"/>
      <c r="AR17" s="613"/>
      <c r="AS17" s="613"/>
      <c r="AT17" s="613"/>
      <c r="AU17" s="613"/>
      <c r="AV17" s="613"/>
      <c r="AW17" s="613"/>
      <c r="AX17" s="613"/>
      <c r="AY17" s="613"/>
      <c r="AZ17" s="613"/>
      <c r="BA17" s="613"/>
      <c r="BB17" s="613"/>
      <c r="BC17" s="613"/>
      <c r="BD17" s="613"/>
      <c r="BE17" s="613"/>
      <c r="BF17" s="614"/>
      <c r="BG17" s="615" t="s">
        <v>129</v>
      </c>
      <c r="BH17" s="616"/>
      <c r="BI17" s="616"/>
      <c r="BJ17" s="616"/>
      <c r="BK17" s="616"/>
      <c r="BL17" s="616"/>
      <c r="BM17" s="616"/>
      <c r="BN17" s="617"/>
      <c r="BO17" s="642" t="s">
        <v>129</v>
      </c>
      <c r="BP17" s="642"/>
      <c r="BQ17" s="642"/>
      <c r="BR17" s="642"/>
      <c r="BS17" s="643" t="s">
        <v>129</v>
      </c>
      <c r="BT17" s="643"/>
      <c r="BU17" s="643"/>
      <c r="BV17" s="643"/>
      <c r="BW17" s="643"/>
      <c r="BX17" s="643"/>
      <c r="BY17" s="643"/>
      <c r="BZ17" s="643"/>
      <c r="CA17" s="643"/>
      <c r="CB17" s="701"/>
      <c r="CD17" s="657" t="s">
        <v>267</v>
      </c>
      <c r="CE17" s="654"/>
      <c r="CF17" s="654"/>
      <c r="CG17" s="654"/>
      <c r="CH17" s="654"/>
      <c r="CI17" s="654"/>
      <c r="CJ17" s="654"/>
      <c r="CK17" s="654"/>
      <c r="CL17" s="654"/>
      <c r="CM17" s="654"/>
      <c r="CN17" s="654"/>
      <c r="CO17" s="654"/>
      <c r="CP17" s="654"/>
      <c r="CQ17" s="655"/>
      <c r="CR17" s="615">
        <v>2808731</v>
      </c>
      <c r="CS17" s="616"/>
      <c r="CT17" s="616"/>
      <c r="CU17" s="616"/>
      <c r="CV17" s="616"/>
      <c r="CW17" s="616"/>
      <c r="CX17" s="616"/>
      <c r="CY17" s="617"/>
      <c r="CZ17" s="642">
        <v>8.3000000000000007</v>
      </c>
      <c r="DA17" s="642"/>
      <c r="DB17" s="642"/>
      <c r="DC17" s="642"/>
      <c r="DD17" s="621" t="s">
        <v>129</v>
      </c>
      <c r="DE17" s="616"/>
      <c r="DF17" s="616"/>
      <c r="DG17" s="616"/>
      <c r="DH17" s="616"/>
      <c r="DI17" s="616"/>
      <c r="DJ17" s="616"/>
      <c r="DK17" s="616"/>
      <c r="DL17" s="616"/>
      <c r="DM17" s="616"/>
      <c r="DN17" s="616"/>
      <c r="DO17" s="616"/>
      <c r="DP17" s="617"/>
      <c r="DQ17" s="621">
        <v>2808731</v>
      </c>
      <c r="DR17" s="616"/>
      <c r="DS17" s="616"/>
      <c r="DT17" s="616"/>
      <c r="DU17" s="616"/>
      <c r="DV17" s="616"/>
      <c r="DW17" s="616"/>
      <c r="DX17" s="616"/>
      <c r="DY17" s="616"/>
      <c r="DZ17" s="616"/>
      <c r="EA17" s="616"/>
      <c r="EB17" s="616"/>
      <c r="EC17" s="656"/>
    </row>
    <row r="18" spans="2:133" ht="11.25" customHeight="1" x14ac:dyDescent="0.2">
      <c r="B18" s="612" t="s">
        <v>268</v>
      </c>
      <c r="C18" s="613"/>
      <c r="D18" s="613"/>
      <c r="E18" s="613"/>
      <c r="F18" s="613"/>
      <c r="G18" s="613"/>
      <c r="H18" s="613"/>
      <c r="I18" s="613"/>
      <c r="J18" s="613"/>
      <c r="K18" s="613"/>
      <c r="L18" s="613"/>
      <c r="M18" s="613"/>
      <c r="N18" s="613"/>
      <c r="O18" s="613"/>
      <c r="P18" s="613"/>
      <c r="Q18" s="614"/>
      <c r="R18" s="615">
        <v>146564</v>
      </c>
      <c r="S18" s="616"/>
      <c r="T18" s="616"/>
      <c r="U18" s="616"/>
      <c r="V18" s="616"/>
      <c r="W18" s="616"/>
      <c r="X18" s="616"/>
      <c r="Y18" s="617"/>
      <c r="Z18" s="642">
        <v>0.4</v>
      </c>
      <c r="AA18" s="642"/>
      <c r="AB18" s="642"/>
      <c r="AC18" s="642"/>
      <c r="AD18" s="643">
        <v>142479</v>
      </c>
      <c r="AE18" s="643"/>
      <c r="AF18" s="643"/>
      <c r="AG18" s="643"/>
      <c r="AH18" s="643"/>
      <c r="AI18" s="643"/>
      <c r="AJ18" s="643"/>
      <c r="AK18" s="643"/>
      <c r="AL18" s="618">
        <v>0.89999997615814209</v>
      </c>
      <c r="AM18" s="619"/>
      <c r="AN18" s="619"/>
      <c r="AO18" s="644"/>
      <c r="AP18" s="612" t="s">
        <v>269</v>
      </c>
      <c r="AQ18" s="613"/>
      <c r="AR18" s="613"/>
      <c r="AS18" s="613"/>
      <c r="AT18" s="613"/>
      <c r="AU18" s="613"/>
      <c r="AV18" s="613"/>
      <c r="AW18" s="613"/>
      <c r="AX18" s="613"/>
      <c r="AY18" s="613"/>
      <c r="AZ18" s="613"/>
      <c r="BA18" s="613"/>
      <c r="BB18" s="613"/>
      <c r="BC18" s="613"/>
      <c r="BD18" s="613"/>
      <c r="BE18" s="613"/>
      <c r="BF18" s="614"/>
      <c r="BG18" s="615" t="s">
        <v>129</v>
      </c>
      <c r="BH18" s="616"/>
      <c r="BI18" s="616"/>
      <c r="BJ18" s="616"/>
      <c r="BK18" s="616"/>
      <c r="BL18" s="616"/>
      <c r="BM18" s="616"/>
      <c r="BN18" s="617"/>
      <c r="BO18" s="642" t="s">
        <v>129</v>
      </c>
      <c r="BP18" s="642"/>
      <c r="BQ18" s="642"/>
      <c r="BR18" s="642"/>
      <c r="BS18" s="643" t="s">
        <v>129</v>
      </c>
      <c r="BT18" s="643"/>
      <c r="BU18" s="643"/>
      <c r="BV18" s="643"/>
      <c r="BW18" s="643"/>
      <c r="BX18" s="643"/>
      <c r="BY18" s="643"/>
      <c r="BZ18" s="643"/>
      <c r="CA18" s="643"/>
      <c r="CB18" s="701"/>
      <c r="CD18" s="657" t="s">
        <v>270</v>
      </c>
      <c r="CE18" s="654"/>
      <c r="CF18" s="654"/>
      <c r="CG18" s="654"/>
      <c r="CH18" s="654"/>
      <c r="CI18" s="654"/>
      <c r="CJ18" s="654"/>
      <c r="CK18" s="654"/>
      <c r="CL18" s="654"/>
      <c r="CM18" s="654"/>
      <c r="CN18" s="654"/>
      <c r="CO18" s="654"/>
      <c r="CP18" s="654"/>
      <c r="CQ18" s="655"/>
      <c r="CR18" s="615">
        <v>284</v>
      </c>
      <c r="CS18" s="616"/>
      <c r="CT18" s="616"/>
      <c r="CU18" s="616"/>
      <c r="CV18" s="616"/>
      <c r="CW18" s="616"/>
      <c r="CX18" s="616"/>
      <c r="CY18" s="617"/>
      <c r="CZ18" s="642">
        <v>0</v>
      </c>
      <c r="DA18" s="642"/>
      <c r="DB18" s="642"/>
      <c r="DC18" s="642"/>
      <c r="DD18" s="621">
        <v>284</v>
      </c>
      <c r="DE18" s="616"/>
      <c r="DF18" s="616"/>
      <c r="DG18" s="616"/>
      <c r="DH18" s="616"/>
      <c r="DI18" s="616"/>
      <c r="DJ18" s="616"/>
      <c r="DK18" s="616"/>
      <c r="DL18" s="616"/>
      <c r="DM18" s="616"/>
      <c r="DN18" s="616"/>
      <c r="DO18" s="616"/>
      <c r="DP18" s="617"/>
      <c r="DQ18" s="621">
        <v>284</v>
      </c>
      <c r="DR18" s="616"/>
      <c r="DS18" s="616"/>
      <c r="DT18" s="616"/>
      <c r="DU18" s="616"/>
      <c r="DV18" s="616"/>
      <c r="DW18" s="616"/>
      <c r="DX18" s="616"/>
      <c r="DY18" s="616"/>
      <c r="DZ18" s="616"/>
      <c r="EA18" s="616"/>
      <c r="EB18" s="616"/>
      <c r="EC18" s="656"/>
    </row>
    <row r="19" spans="2:133" ht="11.25" customHeight="1" x14ac:dyDescent="0.2">
      <c r="B19" s="612" t="s">
        <v>271</v>
      </c>
      <c r="C19" s="613"/>
      <c r="D19" s="613"/>
      <c r="E19" s="613"/>
      <c r="F19" s="613"/>
      <c r="G19" s="613"/>
      <c r="H19" s="613"/>
      <c r="I19" s="613"/>
      <c r="J19" s="613"/>
      <c r="K19" s="613"/>
      <c r="L19" s="613"/>
      <c r="M19" s="613"/>
      <c r="N19" s="613"/>
      <c r="O19" s="613"/>
      <c r="P19" s="613"/>
      <c r="Q19" s="614"/>
      <c r="R19" s="615">
        <v>73416</v>
      </c>
      <c r="S19" s="616"/>
      <c r="T19" s="616"/>
      <c r="U19" s="616"/>
      <c r="V19" s="616"/>
      <c r="W19" s="616"/>
      <c r="X19" s="616"/>
      <c r="Y19" s="617"/>
      <c r="Z19" s="642">
        <v>0.2</v>
      </c>
      <c r="AA19" s="642"/>
      <c r="AB19" s="642"/>
      <c r="AC19" s="642"/>
      <c r="AD19" s="643">
        <v>73416</v>
      </c>
      <c r="AE19" s="643"/>
      <c r="AF19" s="643"/>
      <c r="AG19" s="643"/>
      <c r="AH19" s="643"/>
      <c r="AI19" s="643"/>
      <c r="AJ19" s="643"/>
      <c r="AK19" s="643"/>
      <c r="AL19" s="618">
        <v>0.4</v>
      </c>
      <c r="AM19" s="619"/>
      <c r="AN19" s="619"/>
      <c r="AO19" s="644"/>
      <c r="AP19" s="612" t="s">
        <v>272</v>
      </c>
      <c r="AQ19" s="613"/>
      <c r="AR19" s="613"/>
      <c r="AS19" s="613"/>
      <c r="AT19" s="613"/>
      <c r="AU19" s="613"/>
      <c r="AV19" s="613"/>
      <c r="AW19" s="613"/>
      <c r="AX19" s="613"/>
      <c r="AY19" s="613"/>
      <c r="AZ19" s="613"/>
      <c r="BA19" s="613"/>
      <c r="BB19" s="613"/>
      <c r="BC19" s="613"/>
      <c r="BD19" s="613"/>
      <c r="BE19" s="613"/>
      <c r="BF19" s="614"/>
      <c r="BG19" s="615">
        <v>634687</v>
      </c>
      <c r="BH19" s="616"/>
      <c r="BI19" s="616"/>
      <c r="BJ19" s="616"/>
      <c r="BK19" s="616"/>
      <c r="BL19" s="616"/>
      <c r="BM19" s="616"/>
      <c r="BN19" s="617"/>
      <c r="BO19" s="642">
        <v>7</v>
      </c>
      <c r="BP19" s="642"/>
      <c r="BQ19" s="642"/>
      <c r="BR19" s="642"/>
      <c r="BS19" s="643" t="s">
        <v>129</v>
      </c>
      <c r="BT19" s="643"/>
      <c r="BU19" s="643"/>
      <c r="BV19" s="643"/>
      <c r="BW19" s="643"/>
      <c r="BX19" s="643"/>
      <c r="BY19" s="643"/>
      <c r="BZ19" s="643"/>
      <c r="CA19" s="643"/>
      <c r="CB19" s="701"/>
      <c r="CD19" s="657" t="s">
        <v>273</v>
      </c>
      <c r="CE19" s="654"/>
      <c r="CF19" s="654"/>
      <c r="CG19" s="654"/>
      <c r="CH19" s="654"/>
      <c r="CI19" s="654"/>
      <c r="CJ19" s="654"/>
      <c r="CK19" s="654"/>
      <c r="CL19" s="654"/>
      <c r="CM19" s="654"/>
      <c r="CN19" s="654"/>
      <c r="CO19" s="654"/>
      <c r="CP19" s="654"/>
      <c r="CQ19" s="655"/>
      <c r="CR19" s="615" t="s">
        <v>129</v>
      </c>
      <c r="CS19" s="616"/>
      <c r="CT19" s="616"/>
      <c r="CU19" s="616"/>
      <c r="CV19" s="616"/>
      <c r="CW19" s="616"/>
      <c r="CX19" s="616"/>
      <c r="CY19" s="617"/>
      <c r="CZ19" s="642" t="s">
        <v>129</v>
      </c>
      <c r="DA19" s="642"/>
      <c r="DB19" s="642"/>
      <c r="DC19" s="642"/>
      <c r="DD19" s="621" t="s">
        <v>129</v>
      </c>
      <c r="DE19" s="616"/>
      <c r="DF19" s="616"/>
      <c r="DG19" s="616"/>
      <c r="DH19" s="616"/>
      <c r="DI19" s="616"/>
      <c r="DJ19" s="616"/>
      <c r="DK19" s="616"/>
      <c r="DL19" s="616"/>
      <c r="DM19" s="616"/>
      <c r="DN19" s="616"/>
      <c r="DO19" s="616"/>
      <c r="DP19" s="617"/>
      <c r="DQ19" s="621" t="s">
        <v>129</v>
      </c>
      <c r="DR19" s="616"/>
      <c r="DS19" s="616"/>
      <c r="DT19" s="616"/>
      <c r="DU19" s="616"/>
      <c r="DV19" s="616"/>
      <c r="DW19" s="616"/>
      <c r="DX19" s="616"/>
      <c r="DY19" s="616"/>
      <c r="DZ19" s="616"/>
      <c r="EA19" s="616"/>
      <c r="EB19" s="616"/>
      <c r="EC19" s="656"/>
    </row>
    <row r="20" spans="2:133" ht="11.25" customHeight="1" x14ac:dyDescent="0.2">
      <c r="B20" s="612" t="s">
        <v>274</v>
      </c>
      <c r="C20" s="613"/>
      <c r="D20" s="613"/>
      <c r="E20" s="613"/>
      <c r="F20" s="613"/>
      <c r="G20" s="613"/>
      <c r="H20" s="613"/>
      <c r="I20" s="613"/>
      <c r="J20" s="613"/>
      <c r="K20" s="613"/>
      <c r="L20" s="613"/>
      <c r="M20" s="613"/>
      <c r="N20" s="613"/>
      <c r="O20" s="613"/>
      <c r="P20" s="613"/>
      <c r="Q20" s="614"/>
      <c r="R20" s="615">
        <v>7068</v>
      </c>
      <c r="S20" s="616"/>
      <c r="T20" s="616"/>
      <c r="U20" s="616"/>
      <c r="V20" s="616"/>
      <c r="W20" s="616"/>
      <c r="X20" s="616"/>
      <c r="Y20" s="617"/>
      <c r="Z20" s="642">
        <v>0</v>
      </c>
      <c r="AA20" s="642"/>
      <c r="AB20" s="642"/>
      <c r="AC20" s="642"/>
      <c r="AD20" s="643">
        <v>7068</v>
      </c>
      <c r="AE20" s="643"/>
      <c r="AF20" s="643"/>
      <c r="AG20" s="643"/>
      <c r="AH20" s="643"/>
      <c r="AI20" s="643"/>
      <c r="AJ20" s="643"/>
      <c r="AK20" s="643"/>
      <c r="AL20" s="618">
        <v>0</v>
      </c>
      <c r="AM20" s="619"/>
      <c r="AN20" s="619"/>
      <c r="AO20" s="644"/>
      <c r="AP20" s="612" t="s">
        <v>275</v>
      </c>
      <c r="AQ20" s="613"/>
      <c r="AR20" s="613"/>
      <c r="AS20" s="613"/>
      <c r="AT20" s="613"/>
      <c r="AU20" s="613"/>
      <c r="AV20" s="613"/>
      <c r="AW20" s="613"/>
      <c r="AX20" s="613"/>
      <c r="AY20" s="613"/>
      <c r="AZ20" s="613"/>
      <c r="BA20" s="613"/>
      <c r="BB20" s="613"/>
      <c r="BC20" s="613"/>
      <c r="BD20" s="613"/>
      <c r="BE20" s="613"/>
      <c r="BF20" s="614"/>
      <c r="BG20" s="615">
        <v>634687</v>
      </c>
      <c r="BH20" s="616"/>
      <c r="BI20" s="616"/>
      <c r="BJ20" s="616"/>
      <c r="BK20" s="616"/>
      <c r="BL20" s="616"/>
      <c r="BM20" s="616"/>
      <c r="BN20" s="617"/>
      <c r="BO20" s="642">
        <v>7</v>
      </c>
      <c r="BP20" s="642"/>
      <c r="BQ20" s="642"/>
      <c r="BR20" s="642"/>
      <c r="BS20" s="643" t="s">
        <v>129</v>
      </c>
      <c r="BT20" s="643"/>
      <c r="BU20" s="643"/>
      <c r="BV20" s="643"/>
      <c r="BW20" s="643"/>
      <c r="BX20" s="643"/>
      <c r="BY20" s="643"/>
      <c r="BZ20" s="643"/>
      <c r="CA20" s="643"/>
      <c r="CB20" s="701"/>
      <c r="CD20" s="657" t="s">
        <v>276</v>
      </c>
      <c r="CE20" s="654"/>
      <c r="CF20" s="654"/>
      <c r="CG20" s="654"/>
      <c r="CH20" s="654"/>
      <c r="CI20" s="654"/>
      <c r="CJ20" s="654"/>
      <c r="CK20" s="654"/>
      <c r="CL20" s="654"/>
      <c r="CM20" s="654"/>
      <c r="CN20" s="654"/>
      <c r="CO20" s="654"/>
      <c r="CP20" s="654"/>
      <c r="CQ20" s="655"/>
      <c r="CR20" s="615">
        <v>33897570</v>
      </c>
      <c r="CS20" s="616"/>
      <c r="CT20" s="616"/>
      <c r="CU20" s="616"/>
      <c r="CV20" s="616"/>
      <c r="CW20" s="616"/>
      <c r="CX20" s="616"/>
      <c r="CY20" s="617"/>
      <c r="CZ20" s="642">
        <v>100</v>
      </c>
      <c r="DA20" s="642"/>
      <c r="DB20" s="642"/>
      <c r="DC20" s="642"/>
      <c r="DD20" s="621">
        <v>5449945</v>
      </c>
      <c r="DE20" s="616"/>
      <c r="DF20" s="616"/>
      <c r="DG20" s="616"/>
      <c r="DH20" s="616"/>
      <c r="DI20" s="616"/>
      <c r="DJ20" s="616"/>
      <c r="DK20" s="616"/>
      <c r="DL20" s="616"/>
      <c r="DM20" s="616"/>
      <c r="DN20" s="616"/>
      <c r="DO20" s="616"/>
      <c r="DP20" s="617"/>
      <c r="DQ20" s="621">
        <v>19362806</v>
      </c>
      <c r="DR20" s="616"/>
      <c r="DS20" s="616"/>
      <c r="DT20" s="616"/>
      <c r="DU20" s="616"/>
      <c r="DV20" s="616"/>
      <c r="DW20" s="616"/>
      <c r="DX20" s="616"/>
      <c r="DY20" s="616"/>
      <c r="DZ20" s="616"/>
      <c r="EA20" s="616"/>
      <c r="EB20" s="616"/>
      <c r="EC20" s="656"/>
    </row>
    <row r="21" spans="2:133" ht="11.25" customHeight="1" x14ac:dyDescent="0.2">
      <c r="B21" s="612" t="s">
        <v>277</v>
      </c>
      <c r="C21" s="613"/>
      <c r="D21" s="613"/>
      <c r="E21" s="613"/>
      <c r="F21" s="613"/>
      <c r="G21" s="613"/>
      <c r="H21" s="613"/>
      <c r="I21" s="613"/>
      <c r="J21" s="613"/>
      <c r="K21" s="613"/>
      <c r="L21" s="613"/>
      <c r="M21" s="613"/>
      <c r="N21" s="613"/>
      <c r="O21" s="613"/>
      <c r="P21" s="613"/>
      <c r="Q21" s="614"/>
      <c r="R21" s="615">
        <v>3975</v>
      </c>
      <c r="S21" s="616"/>
      <c r="T21" s="616"/>
      <c r="U21" s="616"/>
      <c r="V21" s="616"/>
      <c r="W21" s="616"/>
      <c r="X21" s="616"/>
      <c r="Y21" s="617"/>
      <c r="Z21" s="642">
        <v>0</v>
      </c>
      <c r="AA21" s="642"/>
      <c r="AB21" s="642"/>
      <c r="AC21" s="642"/>
      <c r="AD21" s="643">
        <v>3975</v>
      </c>
      <c r="AE21" s="643"/>
      <c r="AF21" s="643"/>
      <c r="AG21" s="643"/>
      <c r="AH21" s="643"/>
      <c r="AI21" s="643"/>
      <c r="AJ21" s="643"/>
      <c r="AK21" s="643"/>
      <c r="AL21" s="618">
        <v>0</v>
      </c>
      <c r="AM21" s="619"/>
      <c r="AN21" s="619"/>
      <c r="AO21" s="644"/>
      <c r="AP21" s="708" t="s">
        <v>278</v>
      </c>
      <c r="AQ21" s="715"/>
      <c r="AR21" s="715"/>
      <c r="AS21" s="715"/>
      <c r="AT21" s="715"/>
      <c r="AU21" s="715"/>
      <c r="AV21" s="715"/>
      <c r="AW21" s="715"/>
      <c r="AX21" s="715"/>
      <c r="AY21" s="715"/>
      <c r="AZ21" s="715"/>
      <c r="BA21" s="715"/>
      <c r="BB21" s="715"/>
      <c r="BC21" s="715"/>
      <c r="BD21" s="715"/>
      <c r="BE21" s="715"/>
      <c r="BF21" s="710"/>
      <c r="BG21" s="615" t="s">
        <v>129</v>
      </c>
      <c r="BH21" s="616"/>
      <c r="BI21" s="616"/>
      <c r="BJ21" s="616"/>
      <c r="BK21" s="616"/>
      <c r="BL21" s="616"/>
      <c r="BM21" s="616"/>
      <c r="BN21" s="617"/>
      <c r="BO21" s="642" t="s">
        <v>129</v>
      </c>
      <c r="BP21" s="642"/>
      <c r="BQ21" s="642"/>
      <c r="BR21" s="642"/>
      <c r="BS21" s="643" t="s">
        <v>129</v>
      </c>
      <c r="BT21" s="643"/>
      <c r="BU21" s="643"/>
      <c r="BV21" s="643"/>
      <c r="BW21" s="643"/>
      <c r="BX21" s="643"/>
      <c r="BY21" s="643"/>
      <c r="BZ21" s="643"/>
      <c r="CA21" s="643"/>
      <c r="CB21" s="701"/>
      <c r="CD21" s="720"/>
      <c r="CE21" s="646"/>
      <c r="CF21" s="646"/>
      <c r="CG21" s="646"/>
      <c r="CH21" s="646"/>
      <c r="CI21" s="646"/>
      <c r="CJ21" s="646"/>
      <c r="CK21" s="646"/>
      <c r="CL21" s="646"/>
      <c r="CM21" s="646"/>
      <c r="CN21" s="646"/>
      <c r="CO21" s="646"/>
      <c r="CP21" s="646"/>
      <c r="CQ21" s="647"/>
      <c r="CR21" s="721"/>
      <c r="CS21" s="722"/>
      <c r="CT21" s="722"/>
      <c r="CU21" s="722"/>
      <c r="CV21" s="722"/>
      <c r="CW21" s="722"/>
      <c r="CX21" s="722"/>
      <c r="CY21" s="723"/>
      <c r="CZ21" s="724"/>
      <c r="DA21" s="724"/>
      <c r="DB21" s="724"/>
      <c r="DC21" s="724"/>
      <c r="DD21" s="725"/>
      <c r="DE21" s="722"/>
      <c r="DF21" s="722"/>
      <c r="DG21" s="722"/>
      <c r="DH21" s="722"/>
      <c r="DI21" s="722"/>
      <c r="DJ21" s="722"/>
      <c r="DK21" s="722"/>
      <c r="DL21" s="722"/>
      <c r="DM21" s="722"/>
      <c r="DN21" s="722"/>
      <c r="DO21" s="722"/>
      <c r="DP21" s="723"/>
      <c r="DQ21" s="725"/>
      <c r="DR21" s="722"/>
      <c r="DS21" s="722"/>
      <c r="DT21" s="722"/>
      <c r="DU21" s="722"/>
      <c r="DV21" s="722"/>
      <c r="DW21" s="722"/>
      <c r="DX21" s="722"/>
      <c r="DY21" s="722"/>
      <c r="DZ21" s="722"/>
      <c r="EA21" s="722"/>
      <c r="EB21" s="722"/>
      <c r="EC21" s="729"/>
    </row>
    <row r="22" spans="2:133" ht="11.25" customHeight="1" x14ac:dyDescent="0.2">
      <c r="B22" s="678" t="s">
        <v>279</v>
      </c>
      <c r="C22" s="679"/>
      <c r="D22" s="679"/>
      <c r="E22" s="679"/>
      <c r="F22" s="679"/>
      <c r="G22" s="679"/>
      <c r="H22" s="679"/>
      <c r="I22" s="679"/>
      <c r="J22" s="679"/>
      <c r="K22" s="679"/>
      <c r="L22" s="679"/>
      <c r="M22" s="679"/>
      <c r="N22" s="679"/>
      <c r="O22" s="679"/>
      <c r="P22" s="679"/>
      <c r="Q22" s="680"/>
      <c r="R22" s="615">
        <v>62105</v>
      </c>
      <c r="S22" s="616"/>
      <c r="T22" s="616"/>
      <c r="U22" s="616"/>
      <c r="V22" s="616"/>
      <c r="W22" s="616"/>
      <c r="X22" s="616"/>
      <c r="Y22" s="617"/>
      <c r="Z22" s="642">
        <v>0.2</v>
      </c>
      <c r="AA22" s="642"/>
      <c r="AB22" s="642"/>
      <c r="AC22" s="642"/>
      <c r="AD22" s="643">
        <v>58020</v>
      </c>
      <c r="AE22" s="643"/>
      <c r="AF22" s="643"/>
      <c r="AG22" s="643"/>
      <c r="AH22" s="643"/>
      <c r="AI22" s="643"/>
      <c r="AJ22" s="643"/>
      <c r="AK22" s="643"/>
      <c r="AL22" s="618">
        <v>0.40000000596046448</v>
      </c>
      <c r="AM22" s="619"/>
      <c r="AN22" s="619"/>
      <c r="AO22" s="644"/>
      <c r="AP22" s="708" t="s">
        <v>280</v>
      </c>
      <c r="AQ22" s="715"/>
      <c r="AR22" s="715"/>
      <c r="AS22" s="715"/>
      <c r="AT22" s="715"/>
      <c r="AU22" s="715"/>
      <c r="AV22" s="715"/>
      <c r="AW22" s="715"/>
      <c r="AX22" s="715"/>
      <c r="AY22" s="715"/>
      <c r="AZ22" s="715"/>
      <c r="BA22" s="715"/>
      <c r="BB22" s="715"/>
      <c r="BC22" s="715"/>
      <c r="BD22" s="715"/>
      <c r="BE22" s="715"/>
      <c r="BF22" s="710"/>
      <c r="BG22" s="615" t="s">
        <v>129</v>
      </c>
      <c r="BH22" s="616"/>
      <c r="BI22" s="616"/>
      <c r="BJ22" s="616"/>
      <c r="BK22" s="616"/>
      <c r="BL22" s="616"/>
      <c r="BM22" s="616"/>
      <c r="BN22" s="617"/>
      <c r="BO22" s="642" t="s">
        <v>129</v>
      </c>
      <c r="BP22" s="642"/>
      <c r="BQ22" s="642"/>
      <c r="BR22" s="642"/>
      <c r="BS22" s="643" t="s">
        <v>129</v>
      </c>
      <c r="BT22" s="643"/>
      <c r="BU22" s="643"/>
      <c r="BV22" s="643"/>
      <c r="BW22" s="643"/>
      <c r="BX22" s="643"/>
      <c r="BY22" s="643"/>
      <c r="BZ22" s="643"/>
      <c r="CA22" s="643"/>
      <c r="CB22" s="701"/>
      <c r="CD22" s="717" t="s">
        <v>281</v>
      </c>
      <c r="CE22" s="718"/>
      <c r="CF22" s="718"/>
      <c r="CG22" s="718"/>
      <c r="CH22" s="718"/>
      <c r="CI22" s="718"/>
      <c r="CJ22" s="718"/>
      <c r="CK22" s="718"/>
      <c r="CL22" s="718"/>
      <c r="CM22" s="718"/>
      <c r="CN22" s="718"/>
      <c r="CO22" s="718"/>
      <c r="CP22" s="718"/>
      <c r="CQ22" s="718"/>
      <c r="CR22" s="718"/>
      <c r="CS22" s="718"/>
      <c r="CT22" s="718"/>
      <c r="CU22" s="718"/>
      <c r="CV22" s="718"/>
      <c r="CW22" s="718"/>
      <c r="CX22" s="718"/>
      <c r="CY22" s="718"/>
      <c r="CZ22" s="718"/>
      <c r="DA22" s="718"/>
      <c r="DB22" s="718"/>
      <c r="DC22" s="718"/>
      <c r="DD22" s="718"/>
      <c r="DE22" s="718"/>
      <c r="DF22" s="718"/>
      <c r="DG22" s="718"/>
      <c r="DH22" s="718"/>
      <c r="DI22" s="718"/>
      <c r="DJ22" s="718"/>
      <c r="DK22" s="718"/>
      <c r="DL22" s="718"/>
      <c r="DM22" s="718"/>
      <c r="DN22" s="718"/>
      <c r="DO22" s="718"/>
      <c r="DP22" s="718"/>
      <c r="DQ22" s="718"/>
      <c r="DR22" s="718"/>
      <c r="DS22" s="718"/>
      <c r="DT22" s="718"/>
      <c r="DU22" s="718"/>
      <c r="DV22" s="718"/>
      <c r="DW22" s="718"/>
      <c r="DX22" s="718"/>
      <c r="DY22" s="718"/>
      <c r="DZ22" s="718"/>
      <c r="EA22" s="718"/>
      <c r="EB22" s="718"/>
      <c r="EC22" s="719"/>
    </row>
    <row r="23" spans="2:133" ht="11.25" customHeight="1" x14ac:dyDescent="0.2">
      <c r="B23" s="612" t="s">
        <v>282</v>
      </c>
      <c r="C23" s="613"/>
      <c r="D23" s="613"/>
      <c r="E23" s="613"/>
      <c r="F23" s="613"/>
      <c r="G23" s="613"/>
      <c r="H23" s="613"/>
      <c r="I23" s="613"/>
      <c r="J23" s="613"/>
      <c r="K23" s="613"/>
      <c r="L23" s="613"/>
      <c r="M23" s="613"/>
      <c r="N23" s="613"/>
      <c r="O23" s="613"/>
      <c r="P23" s="613"/>
      <c r="Q23" s="614"/>
      <c r="R23" s="615">
        <v>5832503</v>
      </c>
      <c r="S23" s="616"/>
      <c r="T23" s="616"/>
      <c r="U23" s="616"/>
      <c r="V23" s="616"/>
      <c r="W23" s="616"/>
      <c r="X23" s="616"/>
      <c r="Y23" s="617"/>
      <c r="Z23" s="642">
        <v>17</v>
      </c>
      <c r="AA23" s="642"/>
      <c r="AB23" s="642"/>
      <c r="AC23" s="642"/>
      <c r="AD23" s="643">
        <v>5515400</v>
      </c>
      <c r="AE23" s="643"/>
      <c r="AF23" s="643"/>
      <c r="AG23" s="643"/>
      <c r="AH23" s="643"/>
      <c r="AI23" s="643"/>
      <c r="AJ23" s="643"/>
      <c r="AK23" s="643"/>
      <c r="AL23" s="618">
        <v>33.799999999999997</v>
      </c>
      <c r="AM23" s="619"/>
      <c r="AN23" s="619"/>
      <c r="AO23" s="644"/>
      <c r="AP23" s="708" t="s">
        <v>283</v>
      </c>
      <c r="AQ23" s="715"/>
      <c r="AR23" s="715"/>
      <c r="AS23" s="715"/>
      <c r="AT23" s="715"/>
      <c r="AU23" s="715"/>
      <c r="AV23" s="715"/>
      <c r="AW23" s="715"/>
      <c r="AX23" s="715"/>
      <c r="AY23" s="715"/>
      <c r="AZ23" s="715"/>
      <c r="BA23" s="715"/>
      <c r="BB23" s="715"/>
      <c r="BC23" s="715"/>
      <c r="BD23" s="715"/>
      <c r="BE23" s="715"/>
      <c r="BF23" s="710"/>
      <c r="BG23" s="615">
        <v>634687</v>
      </c>
      <c r="BH23" s="616"/>
      <c r="BI23" s="616"/>
      <c r="BJ23" s="616"/>
      <c r="BK23" s="616"/>
      <c r="BL23" s="616"/>
      <c r="BM23" s="616"/>
      <c r="BN23" s="617"/>
      <c r="BO23" s="642">
        <v>7</v>
      </c>
      <c r="BP23" s="642"/>
      <c r="BQ23" s="642"/>
      <c r="BR23" s="642"/>
      <c r="BS23" s="643" t="s">
        <v>129</v>
      </c>
      <c r="BT23" s="643"/>
      <c r="BU23" s="643"/>
      <c r="BV23" s="643"/>
      <c r="BW23" s="643"/>
      <c r="BX23" s="643"/>
      <c r="BY23" s="643"/>
      <c r="BZ23" s="643"/>
      <c r="CA23" s="643"/>
      <c r="CB23" s="701"/>
      <c r="CD23" s="717" t="s">
        <v>223</v>
      </c>
      <c r="CE23" s="718"/>
      <c r="CF23" s="718"/>
      <c r="CG23" s="718"/>
      <c r="CH23" s="718"/>
      <c r="CI23" s="718"/>
      <c r="CJ23" s="718"/>
      <c r="CK23" s="718"/>
      <c r="CL23" s="718"/>
      <c r="CM23" s="718"/>
      <c r="CN23" s="718"/>
      <c r="CO23" s="718"/>
      <c r="CP23" s="718"/>
      <c r="CQ23" s="719"/>
      <c r="CR23" s="717" t="s">
        <v>284</v>
      </c>
      <c r="CS23" s="718"/>
      <c r="CT23" s="718"/>
      <c r="CU23" s="718"/>
      <c r="CV23" s="718"/>
      <c r="CW23" s="718"/>
      <c r="CX23" s="718"/>
      <c r="CY23" s="719"/>
      <c r="CZ23" s="717" t="s">
        <v>285</v>
      </c>
      <c r="DA23" s="718"/>
      <c r="DB23" s="718"/>
      <c r="DC23" s="719"/>
      <c r="DD23" s="717" t="s">
        <v>286</v>
      </c>
      <c r="DE23" s="718"/>
      <c r="DF23" s="718"/>
      <c r="DG23" s="718"/>
      <c r="DH23" s="718"/>
      <c r="DI23" s="718"/>
      <c r="DJ23" s="718"/>
      <c r="DK23" s="719"/>
      <c r="DL23" s="726" t="s">
        <v>287</v>
      </c>
      <c r="DM23" s="727"/>
      <c r="DN23" s="727"/>
      <c r="DO23" s="727"/>
      <c r="DP23" s="727"/>
      <c r="DQ23" s="727"/>
      <c r="DR23" s="727"/>
      <c r="DS23" s="727"/>
      <c r="DT23" s="727"/>
      <c r="DU23" s="727"/>
      <c r="DV23" s="728"/>
      <c r="DW23" s="717" t="s">
        <v>288</v>
      </c>
      <c r="DX23" s="718"/>
      <c r="DY23" s="718"/>
      <c r="DZ23" s="718"/>
      <c r="EA23" s="718"/>
      <c r="EB23" s="718"/>
      <c r="EC23" s="719"/>
    </row>
    <row r="24" spans="2:133" ht="11.25" customHeight="1" x14ac:dyDescent="0.2">
      <c r="B24" s="612" t="s">
        <v>289</v>
      </c>
      <c r="C24" s="613"/>
      <c r="D24" s="613"/>
      <c r="E24" s="613"/>
      <c r="F24" s="613"/>
      <c r="G24" s="613"/>
      <c r="H24" s="613"/>
      <c r="I24" s="613"/>
      <c r="J24" s="613"/>
      <c r="K24" s="613"/>
      <c r="L24" s="613"/>
      <c r="M24" s="613"/>
      <c r="N24" s="613"/>
      <c r="O24" s="613"/>
      <c r="P24" s="613"/>
      <c r="Q24" s="614"/>
      <c r="R24" s="615">
        <v>5515400</v>
      </c>
      <c r="S24" s="616"/>
      <c r="T24" s="616"/>
      <c r="U24" s="616"/>
      <c r="V24" s="616"/>
      <c r="W24" s="616"/>
      <c r="X24" s="616"/>
      <c r="Y24" s="617"/>
      <c r="Z24" s="642">
        <v>16.100000000000001</v>
      </c>
      <c r="AA24" s="642"/>
      <c r="AB24" s="642"/>
      <c r="AC24" s="642"/>
      <c r="AD24" s="643">
        <v>5515400</v>
      </c>
      <c r="AE24" s="643"/>
      <c r="AF24" s="643"/>
      <c r="AG24" s="643"/>
      <c r="AH24" s="643"/>
      <c r="AI24" s="643"/>
      <c r="AJ24" s="643"/>
      <c r="AK24" s="643"/>
      <c r="AL24" s="618">
        <v>33.799999999999997</v>
      </c>
      <c r="AM24" s="619"/>
      <c r="AN24" s="619"/>
      <c r="AO24" s="644"/>
      <c r="AP24" s="708" t="s">
        <v>290</v>
      </c>
      <c r="AQ24" s="715"/>
      <c r="AR24" s="715"/>
      <c r="AS24" s="715"/>
      <c r="AT24" s="715"/>
      <c r="AU24" s="715"/>
      <c r="AV24" s="715"/>
      <c r="AW24" s="715"/>
      <c r="AX24" s="715"/>
      <c r="AY24" s="715"/>
      <c r="AZ24" s="715"/>
      <c r="BA24" s="715"/>
      <c r="BB24" s="715"/>
      <c r="BC24" s="715"/>
      <c r="BD24" s="715"/>
      <c r="BE24" s="715"/>
      <c r="BF24" s="710"/>
      <c r="BG24" s="615" t="s">
        <v>129</v>
      </c>
      <c r="BH24" s="616"/>
      <c r="BI24" s="616"/>
      <c r="BJ24" s="616"/>
      <c r="BK24" s="616"/>
      <c r="BL24" s="616"/>
      <c r="BM24" s="616"/>
      <c r="BN24" s="617"/>
      <c r="BO24" s="642" t="s">
        <v>129</v>
      </c>
      <c r="BP24" s="642"/>
      <c r="BQ24" s="642"/>
      <c r="BR24" s="642"/>
      <c r="BS24" s="643" t="s">
        <v>129</v>
      </c>
      <c r="BT24" s="643"/>
      <c r="BU24" s="643"/>
      <c r="BV24" s="643"/>
      <c r="BW24" s="643"/>
      <c r="BX24" s="643"/>
      <c r="BY24" s="643"/>
      <c r="BZ24" s="643"/>
      <c r="CA24" s="643"/>
      <c r="CB24" s="701"/>
      <c r="CD24" s="671" t="s">
        <v>291</v>
      </c>
      <c r="CE24" s="672"/>
      <c r="CF24" s="672"/>
      <c r="CG24" s="672"/>
      <c r="CH24" s="672"/>
      <c r="CI24" s="672"/>
      <c r="CJ24" s="672"/>
      <c r="CK24" s="672"/>
      <c r="CL24" s="672"/>
      <c r="CM24" s="672"/>
      <c r="CN24" s="672"/>
      <c r="CO24" s="672"/>
      <c r="CP24" s="672"/>
      <c r="CQ24" s="673"/>
      <c r="CR24" s="668">
        <v>16367390</v>
      </c>
      <c r="CS24" s="669"/>
      <c r="CT24" s="669"/>
      <c r="CU24" s="669"/>
      <c r="CV24" s="669"/>
      <c r="CW24" s="669"/>
      <c r="CX24" s="669"/>
      <c r="CY24" s="712"/>
      <c r="CZ24" s="713">
        <v>48.3</v>
      </c>
      <c r="DA24" s="686"/>
      <c r="DB24" s="686"/>
      <c r="DC24" s="716"/>
      <c r="DD24" s="711">
        <v>9401517</v>
      </c>
      <c r="DE24" s="669"/>
      <c r="DF24" s="669"/>
      <c r="DG24" s="669"/>
      <c r="DH24" s="669"/>
      <c r="DI24" s="669"/>
      <c r="DJ24" s="669"/>
      <c r="DK24" s="712"/>
      <c r="DL24" s="711">
        <v>9215607</v>
      </c>
      <c r="DM24" s="669"/>
      <c r="DN24" s="669"/>
      <c r="DO24" s="669"/>
      <c r="DP24" s="669"/>
      <c r="DQ24" s="669"/>
      <c r="DR24" s="669"/>
      <c r="DS24" s="669"/>
      <c r="DT24" s="669"/>
      <c r="DU24" s="669"/>
      <c r="DV24" s="712"/>
      <c r="DW24" s="713">
        <v>52.2</v>
      </c>
      <c r="DX24" s="686"/>
      <c r="DY24" s="686"/>
      <c r="DZ24" s="686"/>
      <c r="EA24" s="686"/>
      <c r="EB24" s="686"/>
      <c r="EC24" s="714"/>
    </row>
    <row r="25" spans="2:133" ht="11.25" customHeight="1" x14ac:dyDescent="0.2">
      <c r="B25" s="612" t="s">
        <v>292</v>
      </c>
      <c r="C25" s="613"/>
      <c r="D25" s="613"/>
      <c r="E25" s="613"/>
      <c r="F25" s="613"/>
      <c r="G25" s="613"/>
      <c r="H25" s="613"/>
      <c r="I25" s="613"/>
      <c r="J25" s="613"/>
      <c r="K25" s="613"/>
      <c r="L25" s="613"/>
      <c r="M25" s="613"/>
      <c r="N25" s="613"/>
      <c r="O25" s="613"/>
      <c r="P25" s="613"/>
      <c r="Q25" s="614"/>
      <c r="R25" s="615">
        <v>317103</v>
      </c>
      <c r="S25" s="616"/>
      <c r="T25" s="616"/>
      <c r="U25" s="616"/>
      <c r="V25" s="616"/>
      <c r="W25" s="616"/>
      <c r="X25" s="616"/>
      <c r="Y25" s="617"/>
      <c r="Z25" s="642">
        <v>0.9</v>
      </c>
      <c r="AA25" s="642"/>
      <c r="AB25" s="642"/>
      <c r="AC25" s="642"/>
      <c r="AD25" s="643" t="s">
        <v>129</v>
      </c>
      <c r="AE25" s="643"/>
      <c r="AF25" s="643"/>
      <c r="AG25" s="643"/>
      <c r="AH25" s="643"/>
      <c r="AI25" s="643"/>
      <c r="AJ25" s="643"/>
      <c r="AK25" s="643"/>
      <c r="AL25" s="618" t="s">
        <v>129</v>
      </c>
      <c r="AM25" s="619"/>
      <c r="AN25" s="619"/>
      <c r="AO25" s="644"/>
      <c r="AP25" s="708" t="s">
        <v>293</v>
      </c>
      <c r="AQ25" s="715"/>
      <c r="AR25" s="715"/>
      <c r="AS25" s="715"/>
      <c r="AT25" s="715"/>
      <c r="AU25" s="715"/>
      <c r="AV25" s="715"/>
      <c r="AW25" s="715"/>
      <c r="AX25" s="715"/>
      <c r="AY25" s="715"/>
      <c r="AZ25" s="715"/>
      <c r="BA25" s="715"/>
      <c r="BB25" s="715"/>
      <c r="BC25" s="715"/>
      <c r="BD25" s="715"/>
      <c r="BE25" s="715"/>
      <c r="BF25" s="710"/>
      <c r="BG25" s="615" t="s">
        <v>129</v>
      </c>
      <c r="BH25" s="616"/>
      <c r="BI25" s="616"/>
      <c r="BJ25" s="616"/>
      <c r="BK25" s="616"/>
      <c r="BL25" s="616"/>
      <c r="BM25" s="616"/>
      <c r="BN25" s="617"/>
      <c r="BO25" s="642" t="s">
        <v>129</v>
      </c>
      <c r="BP25" s="642"/>
      <c r="BQ25" s="642"/>
      <c r="BR25" s="642"/>
      <c r="BS25" s="643" t="s">
        <v>129</v>
      </c>
      <c r="BT25" s="643"/>
      <c r="BU25" s="643"/>
      <c r="BV25" s="643"/>
      <c r="BW25" s="643"/>
      <c r="BX25" s="643"/>
      <c r="BY25" s="643"/>
      <c r="BZ25" s="643"/>
      <c r="CA25" s="643"/>
      <c r="CB25" s="701"/>
      <c r="CD25" s="657" t="s">
        <v>294</v>
      </c>
      <c r="CE25" s="654"/>
      <c r="CF25" s="654"/>
      <c r="CG25" s="654"/>
      <c r="CH25" s="654"/>
      <c r="CI25" s="654"/>
      <c r="CJ25" s="654"/>
      <c r="CK25" s="654"/>
      <c r="CL25" s="654"/>
      <c r="CM25" s="654"/>
      <c r="CN25" s="654"/>
      <c r="CO25" s="654"/>
      <c r="CP25" s="654"/>
      <c r="CQ25" s="655"/>
      <c r="CR25" s="615">
        <v>4819735</v>
      </c>
      <c r="CS25" s="626"/>
      <c r="CT25" s="626"/>
      <c r="CU25" s="626"/>
      <c r="CV25" s="626"/>
      <c r="CW25" s="626"/>
      <c r="CX25" s="626"/>
      <c r="CY25" s="627"/>
      <c r="CZ25" s="618">
        <v>14.2</v>
      </c>
      <c r="DA25" s="628"/>
      <c r="DB25" s="628"/>
      <c r="DC25" s="629"/>
      <c r="DD25" s="621">
        <v>4301430</v>
      </c>
      <c r="DE25" s="626"/>
      <c r="DF25" s="626"/>
      <c r="DG25" s="626"/>
      <c r="DH25" s="626"/>
      <c r="DI25" s="626"/>
      <c r="DJ25" s="626"/>
      <c r="DK25" s="627"/>
      <c r="DL25" s="621">
        <v>4137290</v>
      </c>
      <c r="DM25" s="626"/>
      <c r="DN25" s="626"/>
      <c r="DO25" s="626"/>
      <c r="DP25" s="626"/>
      <c r="DQ25" s="626"/>
      <c r="DR25" s="626"/>
      <c r="DS25" s="626"/>
      <c r="DT25" s="626"/>
      <c r="DU25" s="626"/>
      <c r="DV25" s="627"/>
      <c r="DW25" s="618">
        <v>23.5</v>
      </c>
      <c r="DX25" s="628"/>
      <c r="DY25" s="628"/>
      <c r="DZ25" s="628"/>
      <c r="EA25" s="628"/>
      <c r="EB25" s="628"/>
      <c r="EC25" s="649"/>
    </row>
    <row r="26" spans="2:133" ht="11.25" customHeight="1" x14ac:dyDescent="0.2">
      <c r="B26" s="612" t="s">
        <v>295</v>
      </c>
      <c r="C26" s="613"/>
      <c r="D26" s="613"/>
      <c r="E26" s="613"/>
      <c r="F26" s="613"/>
      <c r="G26" s="613"/>
      <c r="H26" s="613"/>
      <c r="I26" s="613"/>
      <c r="J26" s="613"/>
      <c r="K26" s="613"/>
      <c r="L26" s="613"/>
      <c r="M26" s="613"/>
      <c r="N26" s="613"/>
      <c r="O26" s="613"/>
      <c r="P26" s="613"/>
      <c r="Q26" s="614"/>
      <c r="R26" s="615" t="s">
        <v>129</v>
      </c>
      <c r="S26" s="616"/>
      <c r="T26" s="616"/>
      <c r="U26" s="616"/>
      <c r="V26" s="616"/>
      <c r="W26" s="616"/>
      <c r="X26" s="616"/>
      <c r="Y26" s="617"/>
      <c r="Z26" s="642" t="s">
        <v>129</v>
      </c>
      <c r="AA26" s="642"/>
      <c r="AB26" s="642"/>
      <c r="AC26" s="642"/>
      <c r="AD26" s="643" t="s">
        <v>129</v>
      </c>
      <c r="AE26" s="643"/>
      <c r="AF26" s="643"/>
      <c r="AG26" s="643"/>
      <c r="AH26" s="643"/>
      <c r="AI26" s="643"/>
      <c r="AJ26" s="643"/>
      <c r="AK26" s="643"/>
      <c r="AL26" s="618" t="s">
        <v>129</v>
      </c>
      <c r="AM26" s="619"/>
      <c r="AN26" s="619"/>
      <c r="AO26" s="644"/>
      <c r="AP26" s="708" t="s">
        <v>296</v>
      </c>
      <c r="AQ26" s="709"/>
      <c r="AR26" s="709"/>
      <c r="AS26" s="709"/>
      <c r="AT26" s="709"/>
      <c r="AU26" s="709"/>
      <c r="AV26" s="709"/>
      <c r="AW26" s="709"/>
      <c r="AX26" s="709"/>
      <c r="AY26" s="709"/>
      <c r="AZ26" s="709"/>
      <c r="BA26" s="709"/>
      <c r="BB26" s="709"/>
      <c r="BC26" s="709"/>
      <c r="BD26" s="709"/>
      <c r="BE26" s="709"/>
      <c r="BF26" s="710"/>
      <c r="BG26" s="615" t="s">
        <v>129</v>
      </c>
      <c r="BH26" s="616"/>
      <c r="BI26" s="616"/>
      <c r="BJ26" s="616"/>
      <c r="BK26" s="616"/>
      <c r="BL26" s="616"/>
      <c r="BM26" s="616"/>
      <c r="BN26" s="617"/>
      <c r="BO26" s="642" t="s">
        <v>129</v>
      </c>
      <c r="BP26" s="642"/>
      <c r="BQ26" s="642"/>
      <c r="BR26" s="642"/>
      <c r="BS26" s="643" t="s">
        <v>129</v>
      </c>
      <c r="BT26" s="643"/>
      <c r="BU26" s="643"/>
      <c r="BV26" s="643"/>
      <c r="BW26" s="643"/>
      <c r="BX26" s="643"/>
      <c r="BY26" s="643"/>
      <c r="BZ26" s="643"/>
      <c r="CA26" s="643"/>
      <c r="CB26" s="701"/>
      <c r="CD26" s="657" t="s">
        <v>297</v>
      </c>
      <c r="CE26" s="654"/>
      <c r="CF26" s="654"/>
      <c r="CG26" s="654"/>
      <c r="CH26" s="654"/>
      <c r="CI26" s="654"/>
      <c r="CJ26" s="654"/>
      <c r="CK26" s="654"/>
      <c r="CL26" s="654"/>
      <c r="CM26" s="654"/>
      <c r="CN26" s="654"/>
      <c r="CO26" s="654"/>
      <c r="CP26" s="654"/>
      <c r="CQ26" s="655"/>
      <c r="CR26" s="615">
        <v>2593619</v>
      </c>
      <c r="CS26" s="616"/>
      <c r="CT26" s="616"/>
      <c r="CU26" s="616"/>
      <c r="CV26" s="616"/>
      <c r="CW26" s="616"/>
      <c r="CX26" s="616"/>
      <c r="CY26" s="617"/>
      <c r="CZ26" s="618">
        <v>7.7</v>
      </c>
      <c r="DA26" s="628"/>
      <c r="DB26" s="628"/>
      <c r="DC26" s="629"/>
      <c r="DD26" s="621">
        <v>2374442</v>
      </c>
      <c r="DE26" s="616"/>
      <c r="DF26" s="616"/>
      <c r="DG26" s="616"/>
      <c r="DH26" s="616"/>
      <c r="DI26" s="616"/>
      <c r="DJ26" s="616"/>
      <c r="DK26" s="617"/>
      <c r="DL26" s="621" t="s">
        <v>129</v>
      </c>
      <c r="DM26" s="616"/>
      <c r="DN26" s="616"/>
      <c r="DO26" s="616"/>
      <c r="DP26" s="616"/>
      <c r="DQ26" s="616"/>
      <c r="DR26" s="616"/>
      <c r="DS26" s="616"/>
      <c r="DT26" s="616"/>
      <c r="DU26" s="616"/>
      <c r="DV26" s="617"/>
      <c r="DW26" s="618" t="s">
        <v>129</v>
      </c>
      <c r="DX26" s="628"/>
      <c r="DY26" s="628"/>
      <c r="DZ26" s="628"/>
      <c r="EA26" s="628"/>
      <c r="EB26" s="628"/>
      <c r="EC26" s="649"/>
    </row>
    <row r="27" spans="2:133" ht="11.25" customHeight="1" x14ac:dyDescent="0.2">
      <c r="B27" s="612" t="s">
        <v>298</v>
      </c>
      <c r="C27" s="613"/>
      <c r="D27" s="613"/>
      <c r="E27" s="613"/>
      <c r="F27" s="613"/>
      <c r="G27" s="613"/>
      <c r="H27" s="613"/>
      <c r="I27" s="613"/>
      <c r="J27" s="613"/>
      <c r="K27" s="613"/>
      <c r="L27" s="613"/>
      <c r="M27" s="613"/>
      <c r="N27" s="613"/>
      <c r="O27" s="613"/>
      <c r="P27" s="613"/>
      <c r="Q27" s="614"/>
      <c r="R27" s="615">
        <v>17104072</v>
      </c>
      <c r="S27" s="616"/>
      <c r="T27" s="616"/>
      <c r="U27" s="616"/>
      <c r="V27" s="616"/>
      <c r="W27" s="616"/>
      <c r="X27" s="616"/>
      <c r="Y27" s="617"/>
      <c r="Z27" s="642">
        <v>49.9</v>
      </c>
      <c r="AA27" s="642"/>
      <c r="AB27" s="642"/>
      <c r="AC27" s="642"/>
      <c r="AD27" s="643">
        <v>16148197</v>
      </c>
      <c r="AE27" s="643"/>
      <c r="AF27" s="643"/>
      <c r="AG27" s="643"/>
      <c r="AH27" s="643"/>
      <c r="AI27" s="643"/>
      <c r="AJ27" s="643"/>
      <c r="AK27" s="643"/>
      <c r="AL27" s="618">
        <v>98.900001525878906</v>
      </c>
      <c r="AM27" s="619"/>
      <c r="AN27" s="619"/>
      <c r="AO27" s="644"/>
      <c r="AP27" s="612" t="s">
        <v>299</v>
      </c>
      <c r="AQ27" s="613"/>
      <c r="AR27" s="613"/>
      <c r="AS27" s="613"/>
      <c r="AT27" s="613"/>
      <c r="AU27" s="613"/>
      <c r="AV27" s="613"/>
      <c r="AW27" s="613"/>
      <c r="AX27" s="613"/>
      <c r="AY27" s="613"/>
      <c r="AZ27" s="613"/>
      <c r="BA27" s="613"/>
      <c r="BB27" s="613"/>
      <c r="BC27" s="613"/>
      <c r="BD27" s="613"/>
      <c r="BE27" s="613"/>
      <c r="BF27" s="614"/>
      <c r="BG27" s="615">
        <v>9024662</v>
      </c>
      <c r="BH27" s="616"/>
      <c r="BI27" s="616"/>
      <c r="BJ27" s="616"/>
      <c r="BK27" s="616"/>
      <c r="BL27" s="616"/>
      <c r="BM27" s="616"/>
      <c r="BN27" s="617"/>
      <c r="BO27" s="642">
        <v>100</v>
      </c>
      <c r="BP27" s="642"/>
      <c r="BQ27" s="642"/>
      <c r="BR27" s="642"/>
      <c r="BS27" s="643">
        <v>112852</v>
      </c>
      <c r="BT27" s="643"/>
      <c r="BU27" s="643"/>
      <c r="BV27" s="643"/>
      <c r="BW27" s="643"/>
      <c r="BX27" s="643"/>
      <c r="BY27" s="643"/>
      <c r="BZ27" s="643"/>
      <c r="CA27" s="643"/>
      <c r="CB27" s="701"/>
      <c r="CD27" s="657" t="s">
        <v>300</v>
      </c>
      <c r="CE27" s="654"/>
      <c r="CF27" s="654"/>
      <c r="CG27" s="654"/>
      <c r="CH27" s="654"/>
      <c r="CI27" s="654"/>
      <c r="CJ27" s="654"/>
      <c r="CK27" s="654"/>
      <c r="CL27" s="654"/>
      <c r="CM27" s="654"/>
      <c r="CN27" s="654"/>
      <c r="CO27" s="654"/>
      <c r="CP27" s="654"/>
      <c r="CQ27" s="655"/>
      <c r="CR27" s="615">
        <v>8738924</v>
      </c>
      <c r="CS27" s="626"/>
      <c r="CT27" s="626"/>
      <c r="CU27" s="626"/>
      <c r="CV27" s="626"/>
      <c r="CW27" s="626"/>
      <c r="CX27" s="626"/>
      <c r="CY27" s="627"/>
      <c r="CZ27" s="618">
        <v>25.8</v>
      </c>
      <c r="DA27" s="628"/>
      <c r="DB27" s="628"/>
      <c r="DC27" s="629"/>
      <c r="DD27" s="621">
        <v>2291356</v>
      </c>
      <c r="DE27" s="626"/>
      <c r="DF27" s="626"/>
      <c r="DG27" s="626"/>
      <c r="DH27" s="626"/>
      <c r="DI27" s="626"/>
      <c r="DJ27" s="626"/>
      <c r="DK27" s="627"/>
      <c r="DL27" s="621">
        <v>2269586</v>
      </c>
      <c r="DM27" s="626"/>
      <c r="DN27" s="626"/>
      <c r="DO27" s="626"/>
      <c r="DP27" s="626"/>
      <c r="DQ27" s="626"/>
      <c r="DR27" s="626"/>
      <c r="DS27" s="626"/>
      <c r="DT27" s="626"/>
      <c r="DU27" s="626"/>
      <c r="DV27" s="627"/>
      <c r="DW27" s="618">
        <v>12.9</v>
      </c>
      <c r="DX27" s="628"/>
      <c r="DY27" s="628"/>
      <c r="DZ27" s="628"/>
      <c r="EA27" s="628"/>
      <c r="EB27" s="628"/>
      <c r="EC27" s="649"/>
    </row>
    <row r="28" spans="2:133" ht="11.25" customHeight="1" x14ac:dyDescent="0.2">
      <c r="B28" s="612" t="s">
        <v>301</v>
      </c>
      <c r="C28" s="613"/>
      <c r="D28" s="613"/>
      <c r="E28" s="613"/>
      <c r="F28" s="613"/>
      <c r="G28" s="613"/>
      <c r="H28" s="613"/>
      <c r="I28" s="613"/>
      <c r="J28" s="613"/>
      <c r="K28" s="613"/>
      <c r="L28" s="613"/>
      <c r="M28" s="613"/>
      <c r="N28" s="613"/>
      <c r="O28" s="613"/>
      <c r="P28" s="613"/>
      <c r="Q28" s="614"/>
      <c r="R28" s="615">
        <v>11532</v>
      </c>
      <c r="S28" s="616"/>
      <c r="T28" s="616"/>
      <c r="U28" s="616"/>
      <c r="V28" s="616"/>
      <c r="W28" s="616"/>
      <c r="X28" s="616"/>
      <c r="Y28" s="617"/>
      <c r="Z28" s="642">
        <v>0</v>
      </c>
      <c r="AA28" s="642"/>
      <c r="AB28" s="642"/>
      <c r="AC28" s="642"/>
      <c r="AD28" s="643">
        <v>11532</v>
      </c>
      <c r="AE28" s="643"/>
      <c r="AF28" s="643"/>
      <c r="AG28" s="643"/>
      <c r="AH28" s="643"/>
      <c r="AI28" s="643"/>
      <c r="AJ28" s="643"/>
      <c r="AK28" s="643"/>
      <c r="AL28" s="618">
        <v>0.1</v>
      </c>
      <c r="AM28" s="619"/>
      <c r="AN28" s="619"/>
      <c r="AO28" s="644"/>
      <c r="AP28" s="612"/>
      <c r="AQ28" s="613"/>
      <c r="AR28" s="613"/>
      <c r="AS28" s="613"/>
      <c r="AT28" s="613"/>
      <c r="AU28" s="613"/>
      <c r="AV28" s="613"/>
      <c r="AW28" s="613"/>
      <c r="AX28" s="613"/>
      <c r="AY28" s="613"/>
      <c r="AZ28" s="613"/>
      <c r="BA28" s="613"/>
      <c r="BB28" s="613"/>
      <c r="BC28" s="613"/>
      <c r="BD28" s="613"/>
      <c r="BE28" s="613"/>
      <c r="BF28" s="614"/>
      <c r="BG28" s="615"/>
      <c r="BH28" s="616"/>
      <c r="BI28" s="616"/>
      <c r="BJ28" s="616"/>
      <c r="BK28" s="616"/>
      <c r="BL28" s="616"/>
      <c r="BM28" s="616"/>
      <c r="BN28" s="617"/>
      <c r="BO28" s="642"/>
      <c r="BP28" s="642"/>
      <c r="BQ28" s="642"/>
      <c r="BR28" s="642"/>
      <c r="BS28" s="621"/>
      <c r="BT28" s="616"/>
      <c r="BU28" s="616"/>
      <c r="BV28" s="616"/>
      <c r="BW28" s="616"/>
      <c r="BX28" s="616"/>
      <c r="BY28" s="616"/>
      <c r="BZ28" s="616"/>
      <c r="CA28" s="616"/>
      <c r="CB28" s="656"/>
      <c r="CD28" s="657" t="s">
        <v>302</v>
      </c>
      <c r="CE28" s="654"/>
      <c r="CF28" s="654"/>
      <c r="CG28" s="654"/>
      <c r="CH28" s="654"/>
      <c r="CI28" s="654"/>
      <c r="CJ28" s="654"/>
      <c r="CK28" s="654"/>
      <c r="CL28" s="654"/>
      <c r="CM28" s="654"/>
      <c r="CN28" s="654"/>
      <c r="CO28" s="654"/>
      <c r="CP28" s="654"/>
      <c r="CQ28" s="655"/>
      <c r="CR28" s="615">
        <v>2808731</v>
      </c>
      <c r="CS28" s="616"/>
      <c r="CT28" s="616"/>
      <c r="CU28" s="616"/>
      <c r="CV28" s="616"/>
      <c r="CW28" s="616"/>
      <c r="CX28" s="616"/>
      <c r="CY28" s="617"/>
      <c r="CZ28" s="618">
        <v>8.3000000000000007</v>
      </c>
      <c r="DA28" s="628"/>
      <c r="DB28" s="628"/>
      <c r="DC28" s="629"/>
      <c r="DD28" s="621">
        <v>2808731</v>
      </c>
      <c r="DE28" s="616"/>
      <c r="DF28" s="616"/>
      <c r="DG28" s="616"/>
      <c r="DH28" s="616"/>
      <c r="DI28" s="616"/>
      <c r="DJ28" s="616"/>
      <c r="DK28" s="617"/>
      <c r="DL28" s="621">
        <v>2808731</v>
      </c>
      <c r="DM28" s="616"/>
      <c r="DN28" s="616"/>
      <c r="DO28" s="616"/>
      <c r="DP28" s="616"/>
      <c r="DQ28" s="616"/>
      <c r="DR28" s="616"/>
      <c r="DS28" s="616"/>
      <c r="DT28" s="616"/>
      <c r="DU28" s="616"/>
      <c r="DV28" s="617"/>
      <c r="DW28" s="618">
        <v>15.9</v>
      </c>
      <c r="DX28" s="628"/>
      <c r="DY28" s="628"/>
      <c r="DZ28" s="628"/>
      <c r="EA28" s="628"/>
      <c r="EB28" s="628"/>
      <c r="EC28" s="649"/>
    </row>
    <row r="29" spans="2:133" ht="11.25" customHeight="1" x14ac:dyDescent="0.2">
      <c r="B29" s="612" t="s">
        <v>303</v>
      </c>
      <c r="C29" s="613"/>
      <c r="D29" s="613"/>
      <c r="E29" s="613"/>
      <c r="F29" s="613"/>
      <c r="G29" s="613"/>
      <c r="H29" s="613"/>
      <c r="I29" s="613"/>
      <c r="J29" s="613"/>
      <c r="K29" s="613"/>
      <c r="L29" s="613"/>
      <c r="M29" s="613"/>
      <c r="N29" s="613"/>
      <c r="O29" s="613"/>
      <c r="P29" s="613"/>
      <c r="Q29" s="614"/>
      <c r="R29" s="615">
        <v>148458</v>
      </c>
      <c r="S29" s="616"/>
      <c r="T29" s="616"/>
      <c r="U29" s="616"/>
      <c r="V29" s="616"/>
      <c r="W29" s="616"/>
      <c r="X29" s="616"/>
      <c r="Y29" s="617"/>
      <c r="Z29" s="642">
        <v>0.4</v>
      </c>
      <c r="AA29" s="642"/>
      <c r="AB29" s="642"/>
      <c r="AC29" s="642"/>
      <c r="AD29" s="643" t="s">
        <v>129</v>
      </c>
      <c r="AE29" s="643"/>
      <c r="AF29" s="643"/>
      <c r="AG29" s="643"/>
      <c r="AH29" s="643"/>
      <c r="AI29" s="643"/>
      <c r="AJ29" s="643"/>
      <c r="AK29" s="643"/>
      <c r="AL29" s="618" t="s">
        <v>129</v>
      </c>
      <c r="AM29" s="619"/>
      <c r="AN29" s="619"/>
      <c r="AO29" s="644"/>
      <c r="AP29" s="592"/>
      <c r="AQ29" s="593"/>
      <c r="AR29" s="593"/>
      <c r="AS29" s="593"/>
      <c r="AT29" s="593"/>
      <c r="AU29" s="593"/>
      <c r="AV29" s="593"/>
      <c r="AW29" s="593"/>
      <c r="AX29" s="593"/>
      <c r="AY29" s="593"/>
      <c r="AZ29" s="593"/>
      <c r="BA29" s="593"/>
      <c r="BB29" s="593"/>
      <c r="BC29" s="593"/>
      <c r="BD29" s="593"/>
      <c r="BE29" s="593"/>
      <c r="BF29" s="594"/>
      <c r="BG29" s="615"/>
      <c r="BH29" s="616"/>
      <c r="BI29" s="616"/>
      <c r="BJ29" s="616"/>
      <c r="BK29" s="616"/>
      <c r="BL29" s="616"/>
      <c r="BM29" s="616"/>
      <c r="BN29" s="617"/>
      <c r="BO29" s="642"/>
      <c r="BP29" s="642"/>
      <c r="BQ29" s="642"/>
      <c r="BR29" s="642"/>
      <c r="BS29" s="643"/>
      <c r="BT29" s="643"/>
      <c r="BU29" s="643"/>
      <c r="BV29" s="643"/>
      <c r="BW29" s="643"/>
      <c r="BX29" s="643"/>
      <c r="BY29" s="643"/>
      <c r="BZ29" s="643"/>
      <c r="CA29" s="643"/>
      <c r="CB29" s="701"/>
      <c r="CD29" s="702" t="s">
        <v>304</v>
      </c>
      <c r="CE29" s="703"/>
      <c r="CF29" s="657" t="s">
        <v>69</v>
      </c>
      <c r="CG29" s="654"/>
      <c r="CH29" s="654"/>
      <c r="CI29" s="654"/>
      <c r="CJ29" s="654"/>
      <c r="CK29" s="654"/>
      <c r="CL29" s="654"/>
      <c r="CM29" s="654"/>
      <c r="CN29" s="654"/>
      <c r="CO29" s="654"/>
      <c r="CP29" s="654"/>
      <c r="CQ29" s="655"/>
      <c r="CR29" s="615">
        <v>2808710</v>
      </c>
      <c r="CS29" s="626"/>
      <c r="CT29" s="626"/>
      <c r="CU29" s="626"/>
      <c r="CV29" s="626"/>
      <c r="CW29" s="626"/>
      <c r="CX29" s="626"/>
      <c r="CY29" s="627"/>
      <c r="CZ29" s="618">
        <v>8.3000000000000007</v>
      </c>
      <c r="DA29" s="628"/>
      <c r="DB29" s="628"/>
      <c r="DC29" s="629"/>
      <c r="DD29" s="621">
        <v>2808710</v>
      </c>
      <c r="DE29" s="626"/>
      <c r="DF29" s="626"/>
      <c r="DG29" s="626"/>
      <c r="DH29" s="626"/>
      <c r="DI29" s="626"/>
      <c r="DJ29" s="626"/>
      <c r="DK29" s="627"/>
      <c r="DL29" s="621">
        <v>2808710</v>
      </c>
      <c r="DM29" s="626"/>
      <c r="DN29" s="626"/>
      <c r="DO29" s="626"/>
      <c r="DP29" s="626"/>
      <c r="DQ29" s="626"/>
      <c r="DR29" s="626"/>
      <c r="DS29" s="626"/>
      <c r="DT29" s="626"/>
      <c r="DU29" s="626"/>
      <c r="DV29" s="627"/>
      <c r="DW29" s="618">
        <v>15.9</v>
      </c>
      <c r="DX29" s="628"/>
      <c r="DY29" s="628"/>
      <c r="DZ29" s="628"/>
      <c r="EA29" s="628"/>
      <c r="EB29" s="628"/>
      <c r="EC29" s="649"/>
    </row>
    <row r="30" spans="2:133" ht="11.25" customHeight="1" x14ac:dyDescent="0.2">
      <c r="B30" s="612" t="s">
        <v>305</v>
      </c>
      <c r="C30" s="613"/>
      <c r="D30" s="613"/>
      <c r="E30" s="613"/>
      <c r="F30" s="613"/>
      <c r="G30" s="613"/>
      <c r="H30" s="613"/>
      <c r="I30" s="613"/>
      <c r="J30" s="613"/>
      <c r="K30" s="613"/>
      <c r="L30" s="613"/>
      <c r="M30" s="613"/>
      <c r="N30" s="613"/>
      <c r="O30" s="613"/>
      <c r="P30" s="613"/>
      <c r="Q30" s="614"/>
      <c r="R30" s="615">
        <v>376139</v>
      </c>
      <c r="S30" s="616"/>
      <c r="T30" s="616"/>
      <c r="U30" s="616"/>
      <c r="V30" s="616"/>
      <c r="W30" s="616"/>
      <c r="X30" s="616"/>
      <c r="Y30" s="617"/>
      <c r="Z30" s="642">
        <v>1.1000000000000001</v>
      </c>
      <c r="AA30" s="642"/>
      <c r="AB30" s="642"/>
      <c r="AC30" s="642"/>
      <c r="AD30" s="643">
        <v>148137</v>
      </c>
      <c r="AE30" s="643"/>
      <c r="AF30" s="643"/>
      <c r="AG30" s="643"/>
      <c r="AH30" s="643"/>
      <c r="AI30" s="643"/>
      <c r="AJ30" s="643"/>
      <c r="AK30" s="643"/>
      <c r="AL30" s="618">
        <v>0.9</v>
      </c>
      <c r="AM30" s="619"/>
      <c r="AN30" s="619"/>
      <c r="AO30" s="644"/>
      <c r="AP30" s="674" t="s">
        <v>223</v>
      </c>
      <c r="AQ30" s="675"/>
      <c r="AR30" s="675"/>
      <c r="AS30" s="675"/>
      <c r="AT30" s="675"/>
      <c r="AU30" s="675"/>
      <c r="AV30" s="675"/>
      <c r="AW30" s="675"/>
      <c r="AX30" s="675"/>
      <c r="AY30" s="675"/>
      <c r="AZ30" s="675"/>
      <c r="BA30" s="675"/>
      <c r="BB30" s="675"/>
      <c r="BC30" s="675"/>
      <c r="BD30" s="675"/>
      <c r="BE30" s="675"/>
      <c r="BF30" s="676"/>
      <c r="BG30" s="674" t="s">
        <v>306</v>
      </c>
      <c r="BH30" s="699"/>
      <c r="BI30" s="699"/>
      <c r="BJ30" s="699"/>
      <c r="BK30" s="699"/>
      <c r="BL30" s="699"/>
      <c r="BM30" s="699"/>
      <c r="BN30" s="699"/>
      <c r="BO30" s="699"/>
      <c r="BP30" s="699"/>
      <c r="BQ30" s="700"/>
      <c r="BR30" s="674" t="s">
        <v>307</v>
      </c>
      <c r="BS30" s="699"/>
      <c r="BT30" s="699"/>
      <c r="BU30" s="699"/>
      <c r="BV30" s="699"/>
      <c r="BW30" s="699"/>
      <c r="BX30" s="699"/>
      <c r="BY30" s="699"/>
      <c r="BZ30" s="699"/>
      <c r="CA30" s="699"/>
      <c r="CB30" s="700"/>
      <c r="CD30" s="704"/>
      <c r="CE30" s="705"/>
      <c r="CF30" s="657" t="s">
        <v>308</v>
      </c>
      <c r="CG30" s="654"/>
      <c r="CH30" s="654"/>
      <c r="CI30" s="654"/>
      <c r="CJ30" s="654"/>
      <c r="CK30" s="654"/>
      <c r="CL30" s="654"/>
      <c r="CM30" s="654"/>
      <c r="CN30" s="654"/>
      <c r="CO30" s="654"/>
      <c r="CP30" s="654"/>
      <c r="CQ30" s="655"/>
      <c r="CR30" s="615">
        <v>2681228</v>
      </c>
      <c r="CS30" s="616"/>
      <c r="CT30" s="616"/>
      <c r="CU30" s="616"/>
      <c r="CV30" s="616"/>
      <c r="CW30" s="616"/>
      <c r="CX30" s="616"/>
      <c r="CY30" s="617"/>
      <c r="CZ30" s="618">
        <v>7.9</v>
      </c>
      <c r="DA30" s="628"/>
      <c r="DB30" s="628"/>
      <c r="DC30" s="629"/>
      <c r="DD30" s="621">
        <v>2681228</v>
      </c>
      <c r="DE30" s="616"/>
      <c r="DF30" s="616"/>
      <c r="DG30" s="616"/>
      <c r="DH30" s="616"/>
      <c r="DI30" s="616"/>
      <c r="DJ30" s="616"/>
      <c r="DK30" s="617"/>
      <c r="DL30" s="621">
        <v>2681228</v>
      </c>
      <c r="DM30" s="616"/>
      <c r="DN30" s="616"/>
      <c r="DO30" s="616"/>
      <c r="DP30" s="616"/>
      <c r="DQ30" s="616"/>
      <c r="DR30" s="616"/>
      <c r="DS30" s="616"/>
      <c r="DT30" s="616"/>
      <c r="DU30" s="616"/>
      <c r="DV30" s="617"/>
      <c r="DW30" s="618">
        <v>15.2</v>
      </c>
      <c r="DX30" s="628"/>
      <c r="DY30" s="628"/>
      <c r="DZ30" s="628"/>
      <c r="EA30" s="628"/>
      <c r="EB30" s="628"/>
      <c r="EC30" s="649"/>
    </row>
    <row r="31" spans="2:133" ht="11.25" customHeight="1" x14ac:dyDescent="0.2">
      <c r="B31" s="612" t="s">
        <v>309</v>
      </c>
      <c r="C31" s="613"/>
      <c r="D31" s="613"/>
      <c r="E31" s="613"/>
      <c r="F31" s="613"/>
      <c r="G31" s="613"/>
      <c r="H31" s="613"/>
      <c r="I31" s="613"/>
      <c r="J31" s="613"/>
      <c r="K31" s="613"/>
      <c r="L31" s="613"/>
      <c r="M31" s="613"/>
      <c r="N31" s="613"/>
      <c r="O31" s="613"/>
      <c r="P31" s="613"/>
      <c r="Q31" s="614"/>
      <c r="R31" s="615">
        <v>34907</v>
      </c>
      <c r="S31" s="616"/>
      <c r="T31" s="616"/>
      <c r="U31" s="616"/>
      <c r="V31" s="616"/>
      <c r="W31" s="616"/>
      <c r="X31" s="616"/>
      <c r="Y31" s="617"/>
      <c r="Z31" s="642">
        <v>0.1</v>
      </c>
      <c r="AA31" s="642"/>
      <c r="AB31" s="642"/>
      <c r="AC31" s="642"/>
      <c r="AD31" s="643" t="s">
        <v>129</v>
      </c>
      <c r="AE31" s="643"/>
      <c r="AF31" s="643"/>
      <c r="AG31" s="643"/>
      <c r="AH31" s="643"/>
      <c r="AI31" s="643"/>
      <c r="AJ31" s="643"/>
      <c r="AK31" s="643"/>
      <c r="AL31" s="618" t="s">
        <v>129</v>
      </c>
      <c r="AM31" s="619"/>
      <c r="AN31" s="619"/>
      <c r="AO31" s="644"/>
      <c r="AP31" s="688" t="s">
        <v>310</v>
      </c>
      <c r="AQ31" s="689"/>
      <c r="AR31" s="689"/>
      <c r="AS31" s="689"/>
      <c r="AT31" s="694" t="s">
        <v>311</v>
      </c>
      <c r="AU31" s="343"/>
      <c r="AV31" s="343"/>
      <c r="AW31" s="343"/>
      <c r="AX31" s="681" t="s">
        <v>189</v>
      </c>
      <c r="AY31" s="682"/>
      <c r="AZ31" s="682"/>
      <c r="BA31" s="682"/>
      <c r="BB31" s="682"/>
      <c r="BC31" s="682"/>
      <c r="BD31" s="682"/>
      <c r="BE31" s="682"/>
      <c r="BF31" s="683"/>
      <c r="BG31" s="684">
        <v>99.4</v>
      </c>
      <c r="BH31" s="685"/>
      <c r="BI31" s="685"/>
      <c r="BJ31" s="685"/>
      <c r="BK31" s="685"/>
      <c r="BL31" s="685"/>
      <c r="BM31" s="686">
        <v>98.1</v>
      </c>
      <c r="BN31" s="685"/>
      <c r="BO31" s="685"/>
      <c r="BP31" s="685"/>
      <c r="BQ31" s="687"/>
      <c r="BR31" s="684">
        <v>99</v>
      </c>
      <c r="BS31" s="685"/>
      <c r="BT31" s="685"/>
      <c r="BU31" s="685"/>
      <c r="BV31" s="685"/>
      <c r="BW31" s="685"/>
      <c r="BX31" s="686">
        <v>97.4</v>
      </c>
      <c r="BY31" s="685"/>
      <c r="BZ31" s="685"/>
      <c r="CA31" s="685"/>
      <c r="CB31" s="687"/>
      <c r="CD31" s="704"/>
      <c r="CE31" s="705"/>
      <c r="CF31" s="657" t="s">
        <v>312</v>
      </c>
      <c r="CG31" s="654"/>
      <c r="CH31" s="654"/>
      <c r="CI31" s="654"/>
      <c r="CJ31" s="654"/>
      <c r="CK31" s="654"/>
      <c r="CL31" s="654"/>
      <c r="CM31" s="654"/>
      <c r="CN31" s="654"/>
      <c r="CO31" s="654"/>
      <c r="CP31" s="654"/>
      <c r="CQ31" s="655"/>
      <c r="CR31" s="615">
        <v>127482</v>
      </c>
      <c r="CS31" s="626"/>
      <c r="CT31" s="626"/>
      <c r="CU31" s="626"/>
      <c r="CV31" s="626"/>
      <c r="CW31" s="626"/>
      <c r="CX31" s="626"/>
      <c r="CY31" s="627"/>
      <c r="CZ31" s="618">
        <v>0.4</v>
      </c>
      <c r="DA31" s="628"/>
      <c r="DB31" s="628"/>
      <c r="DC31" s="629"/>
      <c r="DD31" s="621">
        <v>127482</v>
      </c>
      <c r="DE31" s="626"/>
      <c r="DF31" s="626"/>
      <c r="DG31" s="626"/>
      <c r="DH31" s="626"/>
      <c r="DI31" s="626"/>
      <c r="DJ31" s="626"/>
      <c r="DK31" s="627"/>
      <c r="DL31" s="621">
        <v>127482</v>
      </c>
      <c r="DM31" s="626"/>
      <c r="DN31" s="626"/>
      <c r="DO31" s="626"/>
      <c r="DP31" s="626"/>
      <c r="DQ31" s="626"/>
      <c r="DR31" s="626"/>
      <c r="DS31" s="626"/>
      <c r="DT31" s="626"/>
      <c r="DU31" s="626"/>
      <c r="DV31" s="627"/>
      <c r="DW31" s="618">
        <v>0.7</v>
      </c>
      <c r="DX31" s="628"/>
      <c r="DY31" s="628"/>
      <c r="DZ31" s="628"/>
      <c r="EA31" s="628"/>
      <c r="EB31" s="628"/>
      <c r="EC31" s="649"/>
    </row>
    <row r="32" spans="2:133" ht="11.25" customHeight="1" x14ac:dyDescent="0.2">
      <c r="B32" s="612" t="s">
        <v>313</v>
      </c>
      <c r="C32" s="613"/>
      <c r="D32" s="613"/>
      <c r="E32" s="613"/>
      <c r="F32" s="613"/>
      <c r="G32" s="613"/>
      <c r="H32" s="613"/>
      <c r="I32" s="613"/>
      <c r="J32" s="613"/>
      <c r="K32" s="613"/>
      <c r="L32" s="613"/>
      <c r="M32" s="613"/>
      <c r="N32" s="613"/>
      <c r="O32" s="613"/>
      <c r="P32" s="613"/>
      <c r="Q32" s="614"/>
      <c r="R32" s="615">
        <v>8305584</v>
      </c>
      <c r="S32" s="616"/>
      <c r="T32" s="616"/>
      <c r="U32" s="616"/>
      <c r="V32" s="616"/>
      <c r="W32" s="616"/>
      <c r="X32" s="616"/>
      <c r="Y32" s="617"/>
      <c r="Z32" s="642">
        <v>24.2</v>
      </c>
      <c r="AA32" s="642"/>
      <c r="AB32" s="642"/>
      <c r="AC32" s="642"/>
      <c r="AD32" s="643" t="s">
        <v>129</v>
      </c>
      <c r="AE32" s="643"/>
      <c r="AF32" s="643"/>
      <c r="AG32" s="643"/>
      <c r="AH32" s="643"/>
      <c r="AI32" s="643"/>
      <c r="AJ32" s="643"/>
      <c r="AK32" s="643"/>
      <c r="AL32" s="618" t="s">
        <v>129</v>
      </c>
      <c r="AM32" s="619"/>
      <c r="AN32" s="619"/>
      <c r="AO32" s="644"/>
      <c r="AP32" s="690"/>
      <c r="AQ32" s="691"/>
      <c r="AR32" s="691"/>
      <c r="AS32" s="691"/>
      <c r="AT32" s="695"/>
      <c r="AU32" s="346" t="s">
        <v>314</v>
      </c>
      <c r="AV32" s="346"/>
      <c r="AW32" s="346"/>
      <c r="AX32" s="612" t="s">
        <v>315</v>
      </c>
      <c r="AY32" s="613"/>
      <c r="AZ32" s="613"/>
      <c r="BA32" s="613"/>
      <c r="BB32" s="613"/>
      <c r="BC32" s="613"/>
      <c r="BD32" s="613"/>
      <c r="BE32" s="613"/>
      <c r="BF32" s="614"/>
      <c r="BG32" s="697">
        <v>99.4</v>
      </c>
      <c r="BH32" s="626"/>
      <c r="BI32" s="626"/>
      <c r="BJ32" s="626"/>
      <c r="BK32" s="626"/>
      <c r="BL32" s="626"/>
      <c r="BM32" s="619">
        <v>98.1</v>
      </c>
      <c r="BN32" s="698"/>
      <c r="BO32" s="698"/>
      <c r="BP32" s="698"/>
      <c r="BQ32" s="653"/>
      <c r="BR32" s="697">
        <v>99.2</v>
      </c>
      <c r="BS32" s="626"/>
      <c r="BT32" s="626"/>
      <c r="BU32" s="626"/>
      <c r="BV32" s="626"/>
      <c r="BW32" s="626"/>
      <c r="BX32" s="619">
        <v>97.6</v>
      </c>
      <c r="BY32" s="698"/>
      <c r="BZ32" s="698"/>
      <c r="CA32" s="698"/>
      <c r="CB32" s="653"/>
      <c r="CD32" s="706"/>
      <c r="CE32" s="707"/>
      <c r="CF32" s="657" t="s">
        <v>316</v>
      </c>
      <c r="CG32" s="654"/>
      <c r="CH32" s="654"/>
      <c r="CI32" s="654"/>
      <c r="CJ32" s="654"/>
      <c r="CK32" s="654"/>
      <c r="CL32" s="654"/>
      <c r="CM32" s="654"/>
      <c r="CN32" s="654"/>
      <c r="CO32" s="654"/>
      <c r="CP32" s="654"/>
      <c r="CQ32" s="655"/>
      <c r="CR32" s="615">
        <v>21</v>
      </c>
      <c r="CS32" s="616"/>
      <c r="CT32" s="616"/>
      <c r="CU32" s="616"/>
      <c r="CV32" s="616"/>
      <c r="CW32" s="616"/>
      <c r="CX32" s="616"/>
      <c r="CY32" s="617"/>
      <c r="CZ32" s="618">
        <v>0</v>
      </c>
      <c r="DA32" s="628"/>
      <c r="DB32" s="628"/>
      <c r="DC32" s="629"/>
      <c r="DD32" s="621">
        <v>21</v>
      </c>
      <c r="DE32" s="616"/>
      <c r="DF32" s="616"/>
      <c r="DG32" s="616"/>
      <c r="DH32" s="616"/>
      <c r="DI32" s="616"/>
      <c r="DJ32" s="616"/>
      <c r="DK32" s="617"/>
      <c r="DL32" s="621">
        <v>21</v>
      </c>
      <c r="DM32" s="616"/>
      <c r="DN32" s="616"/>
      <c r="DO32" s="616"/>
      <c r="DP32" s="616"/>
      <c r="DQ32" s="616"/>
      <c r="DR32" s="616"/>
      <c r="DS32" s="616"/>
      <c r="DT32" s="616"/>
      <c r="DU32" s="616"/>
      <c r="DV32" s="617"/>
      <c r="DW32" s="618">
        <v>0</v>
      </c>
      <c r="DX32" s="628"/>
      <c r="DY32" s="628"/>
      <c r="DZ32" s="628"/>
      <c r="EA32" s="628"/>
      <c r="EB32" s="628"/>
      <c r="EC32" s="649"/>
    </row>
    <row r="33" spans="2:133" ht="11.25" customHeight="1" x14ac:dyDescent="0.2">
      <c r="B33" s="678" t="s">
        <v>317</v>
      </c>
      <c r="C33" s="679"/>
      <c r="D33" s="679"/>
      <c r="E33" s="679"/>
      <c r="F33" s="679"/>
      <c r="G33" s="679"/>
      <c r="H33" s="679"/>
      <c r="I33" s="679"/>
      <c r="J33" s="679"/>
      <c r="K33" s="679"/>
      <c r="L33" s="679"/>
      <c r="M33" s="679"/>
      <c r="N33" s="679"/>
      <c r="O33" s="679"/>
      <c r="P33" s="679"/>
      <c r="Q33" s="680"/>
      <c r="R33" s="615">
        <v>17082</v>
      </c>
      <c r="S33" s="616"/>
      <c r="T33" s="616"/>
      <c r="U33" s="616"/>
      <c r="V33" s="616"/>
      <c r="W33" s="616"/>
      <c r="X33" s="616"/>
      <c r="Y33" s="617"/>
      <c r="Z33" s="642">
        <v>0</v>
      </c>
      <c r="AA33" s="642"/>
      <c r="AB33" s="642"/>
      <c r="AC33" s="642"/>
      <c r="AD33" s="643">
        <v>17082</v>
      </c>
      <c r="AE33" s="643"/>
      <c r="AF33" s="643"/>
      <c r="AG33" s="643"/>
      <c r="AH33" s="643"/>
      <c r="AI33" s="643"/>
      <c r="AJ33" s="643"/>
      <c r="AK33" s="643"/>
      <c r="AL33" s="618">
        <v>0.1</v>
      </c>
      <c r="AM33" s="619"/>
      <c r="AN33" s="619"/>
      <c r="AO33" s="644"/>
      <c r="AP33" s="692"/>
      <c r="AQ33" s="693"/>
      <c r="AR33" s="693"/>
      <c r="AS33" s="693"/>
      <c r="AT33" s="696"/>
      <c r="AU33" s="341"/>
      <c r="AV33" s="341"/>
      <c r="AW33" s="341"/>
      <c r="AX33" s="592" t="s">
        <v>318</v>
      </c>
      <c r="AY33" s="593"/>
      <c r="AZ33" s="593"/>
      <c r="BA33" s="593"/>
      <c r="BB33" s="593"/>
      <c r="BC33" s="593"/>
      <c r="BD33" s="593"/>
      <c r="BE33" s="593"/>
      <c r="BF33" s="594"/>
      <c r="BG33" s="677">
        <v>99.4</v>
      </c>
      <c r="BH33" s="596"/>
      <c r="BI33" s="596"/>
      <c r="BJ33" s="596"/>
      <c r="BK33" s="596"/>
      <c r="BL33" s="596"/>
      <c r="BM33" s="634">
        <v>98</v>
      </c>
      <c r="BN33" s="596"/>
      <c r="BO33" s="596"/>
      <c r="BP33" s="596"/>
      <c r="BQ33" s="645"/>
      <c r="BR33" s="677">
        <v>98.6</v>
      </c>
      <c r="BS33" s="596"/>
      <c r="BT33" s="596"/>
      <c r="BU33" s="596"/>
      <c r="BV33" s="596"/>
      <c r="BW33" s="596"/>
      <c r="BX33" s="634">
        <v>96.9</v>
      </c>
      <c r="BY33" s="596"/>
      <c r="BZ33" s="596"/>
      <c r="CA33" s="596"/>
      <c r="CB33" s="645"/>
      <c r="CD33" s="657" t="s">
        <v>319</v>
      </c>
      <c r="CE33" s="654"/>
      <c r="CF33" s="654"/>
      <c r="CG33" s="654"/>
      <c r="CH33" s="654"/>
      <c r="CI33" s="654"/>
      <c r="CJ33" s="654"/>
      <c r="CK33" s="654"/>
      <c r="CL33" s="654"/>
      <c r="CM33" s="654"/>
      <c r="CN33" s="654"/>
      <c r="CO33" s="654"/>
      <c r="CP33" s="654"/>
      <c r="CQ33" s="655"/>
      <c r="CR33" s="615">
        <v>12080235</v>
      </c>
      <c r="CS33" s="626"/>
      <c r="CT33" s="626"/>
      <c r="CU33" s="626"/>
      <c r="CV33" s="626"/>
      <c r="CW33" s="626"/>
      <c r="CX33" s="626"/>
      <c r="CY33" s="627"/>
      <c r="CZ33" s="618">
        <v>35.6</v>
      </c>
      <c r="DA33" s="628"/>
      <c r="DB33" s="628"/>
      <c r="DC33" s="629"/>
      <c r="DD33" s="621">
        <v>9468875</v>
      </c>
      <c r="DE33" s="626"/>
      <c r="DF33" s="626"/>
      <c r="DG33" s="626"/>
      <c r="DH33" s="626"/>
      <c r="DI33" s="626"/>
      <c r="DJ33" s="626"/>
      <c r="DK33" s="627"/>
      <c r="DL33" s="621">
        <v>7017204</v>
      </c>
      <c r="DM33" s="626"/>
      <c r="DN33" s="626"/>
      <c r="DO33" s="626"/>
      <c r="DP33" s="626"/>
      <c r="DQ33" s="626"/>
      <c r="DR33" s="626"/>
      <c r="DS33" s="626"/>
      <c r="DT33" s="626"/>
      <c r="DU33" s="626"/>
      <c r="DV33" s="627"/>
      <c r="DW33" s="618">
        <v>39.799999999999997</v>
      </c>
      <c r="DX33" s="628"/>
      <c r="DY33" s="628"/>
      <c r="DZ33" s="628"/>
      <c r="EA33" s="628"/>
      <c r="EB33" s="628"/>
      <c r="EC33" s="649"/>
    </row>
    <row r="34" spans="2:133" ht="11.25" customHeight="1" x14ac:dyDescent="0.2">
      <c r="B34" s="612" t="s">
        <v>320</v>
      </c>
      <c r="C34" s="613"/>
      <c r="D34" s="613"/>
      <c r="E34" s="613"/>
      <c r="F34" s="613"/>
      <c r="G34" s="613"/>
      <c r="H34" s="613"/>
      <c r="I34" s="613"/>
      <c r="J34" s="613"/>
      <c r="K34" s="613"/>
      <c r="L34" s="613"/>
      <c r="M34" s="613"/>
      <c r="N34" s="613"/>
      <c r="O34" s="613"/>
      <c r="P34" s="613"/>
      <c r="Q34" s="614"/>
      <c r="R34" s="615">
        <v>2160087</v>
      </c>
      <c r="S34" s="616"/>
      <c r="T34" s="616"/>
      <c r="U34" s="616"/>
      <c r="V34" s="616"/>
      <c r="W34" s="616"/>
      <c r="X34" s="616"/>
      <c r="Y34" s="617"/>
      <c r="Z34" s="642">
        <v>6.3</v>
      </c>
      <c r="AA34" s="642"/>
      <c r="AB34" s="642"/>
      <c r="AC34" s="642"/>
      <c r="AD34" s="643" t="s">
        <v>129</v>
      </c>
      <c r="AE34" s="643"/>
      <c r="AF34" s="643"/>
      <c r="AG34" s="643"/>
      <c r="AH34" s="643"/>
      <c r="AI34" s="643"/>
      <c r="AJ34" s="643"/>
      <c r="AK34" s="643"/>
      <c r="AL34" s="618" t="s">
        <v>129</v>
      </c>
      <c r="AM34" s="619"/>
      <c r="AN34" s="619"/>
      <c r="AO34" s="644"/>
      <c r="AP34" s="207"/>
      <c r="AQ34" s="208"/>
      <c r="AR34" s="346"/>
      <c r="AS34" s="343"/>
      <c r="AT34" s="343"/>
      <c r="AU34" s="343"/>
      <c r="AV34" s="343"/>
      <c r="AW34" s="343"/>
      <c r="AX34" s="343"/>
      <c r="AY34" s="343"/>
      <c r="AZ34" s="343"/>
      <c r="BA34" s="343"/>
      <c r="BB34" s="343"/>
      <c r="BC34" s="343"/>
      <c r="BD34" s="343"/>
      <c r="BE34" s="343"/>
      <c r="BF34" s="343"/>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57" t="s">
        <v>321</v>
      </c>
      <c r="CE34" s="654"/>
      <c r="CF34" s="654"/>
      <c r="CG34" s="654"/>
      <c r="CH34" s="654"/>
      <c r="CI34" s="654"/>
      <c r="CJ34" s="654"/>
      <c r="CK34" s="654"/>
      <c r="CL34" s="654"/>
      <c r="CM34" s="654"/>
      <c r="CN34" s="654"/>
      <c r="CO34" s="654"/>
      <c r="CP34" s="654"/>
      <c r="CQ34" s="655"/>
      <c r="CR34" s="615">
        <v>4212549</v>
      </c>
      <c r="CS34" s="616"/>
      <c r="CT34" s="616"/>
      <c r="CU34" s="616"/>
      <c r="CV34" s="616"/>
      <c r="CW34" s="616"/>
      <c r="CX34" s="616"/>
      <c r="CY34" s="617"/>
      <c r="CZ34" s="618">
        <v>12.4</v>
      </c>
      <c r="DA34" s="628"/>
      <c r="DB34" s="628"/>
      <c r="DC34" s="629"/>
      <c r="DD34" s="621">
        <v>2965319</v>
      </c>
      <c r="DE34" s="616"/>
      <c r="DF34" s="616"/>
      <c r="DG34" s="616"/>
      <c r="DH34" s="616"/>
      <c r="DI34" s="616"/>
      <c r="DJ34" s="616"/>
      <c r="DK34" s="617"/>
      <c r="DL34" s="621">
        <v>2803992</v>
      </c>
      <c r="DM34" s="616"/>
      <c r="DN34" s="616"/>
      <c r="DO34" s="616"/>
      <c r="DP34" s="616"/>
      <c r="DQ34" s="616"/>
      <c r="DR34" s="616"/>
      <c r="DS34" s="616"/>
      <c r="DT34" s="616"/>
      <c r="DU34" s="616"/>
      <c r="DV34" s="617"/>
      <c r="DW34" s="618">
        <v>15.9</v>
      </c>
      <c r="DX34" s="628"/>
      <c r="DY34" s="628"/>
      <c r="DZ34" s="628"/>
      <c r="EA34" s="628"/>
      <c r="EB34" s="628"/>
      <c r="EC34" s="649"/>
    </row>
    <row r="35" spans="2:133" ht="11.25" customHeight="1" x14ac:dyDescent="0.2">
      <c r="B35" s="612" t="s">
        <v>322</v>
      </c>
      <c r="C35" s="613"/>
      <c r="D35" s="613"/>
      <c r="E35" s="613"/>
      <c r="F35" s="613"/>
      <c r="G35" s="613"/>
      <c r="H35" s="613"/>
      <c r="I35" s="613"/>
      <c r="J35" s="613"/>
      <c r="K35" s="613"/>
      <c r="L35" s="613"/>
      <c r="M35" s="613"/>
      <c r="N35" s="613"/>
      <c r="O35" s="613"/>
      <c r="P35" s="613"/>
      <c r="Q35" s="614"/>
      <c r="R35" s="615">
        <v>13352</v>
      </c>
      <c r="S35" s="616"/>
      <c r="T35" s="616"/>
      <c r="U35" s="616"/>
      <c r="V35" s="616"/>
      <c r="W35" s="616"/>
      <c r="X35" s="616"/>
      <c r="Y35" s="617"/>
      <c r="Z35" s="642">
        <v>0</v>
      </c>
      <c r="AA35" s="642"/>
      <c r="AB35" s="642"/>
      <c r="AC35" s="642"/>
      <c r="AD35" s="643">
        <v>6588</v>
      </c>
      <c r="AE35" s="643"/>
      <c r="AF35" s="643"/>
      <c r="AG35" s="643"/>
      <c r="AH35" s="643"/>
      <c r="AI35" s="643"/>
      <c r="AJ35" s="643"/>
      <c r="AK35" s="643"/>
      <c r="AL35" s="618">
        <v>0</v>
      </c>
      <c r="AM35" s="619"/>
      <c r="AN35" s="619"/>
      <c r="AO35" s="644"/>
      <c r="AP35" s="209"/>
      <c r="AQ35" s="674" t="s">
        <v>323</v>
      </c>
      <c r="AR35" s="675"/>
      <c r="AS35" s="675"/>
      <c r="AT35" s="675"/>
      <c r="AU35" s="675"/>
      <c r="AV35" s="675"/>
      <c r="AW35" s="675"/>
      <c r="AX35" s="675"/>
      <c r="AY35" s="675"/>
      <c r="AZ35" s="675"/>
      <c r="BA35" s="675"/>
      <c r="BB35" s="675"/>
      <c r="BC35" s="675"/>
      <c r="BD35" s="675"/>
      <c r="BE35" s="675"/>
      <c r="BF35" s="676"/>
      <c r="BG35" s="674" t="s">
        <v>324</v>
      </c>
      <c r="BH35" s="675"/>
      <c r="BI35" s="675"/>
      <c r="BJ35" s="675"/>
      <c r="BK35" s="675"/>
      <c r="BL35" s="675"/>
      <c r="BM35" s="675"/>
      <c r="BN35" s="675"/>
      <c r="BO35" s="675"/>
      <c r="BP35" s="675"/>
      <c r="BQ35" s="675"/>
      <c r="BR35" s="675"/>
      <c r="BS35" s="675"/>
      <c r="BT35" s="675"/>
      <c r="BU35" s="675"/>
      <c r="BV35" s="675"/>
      <c r="BW35" s="675"/>
      <c r="BX35" s="675"/>
      <c r="BY35" s="675"/>
      <c r="BZ35" s="675"/>
      <c r="CA35" s="675"/>
      <c r="CB35" s="676"/>
      <c r="CD35" s="657" t="s">
        <v>325</v>
      </c>
      <c r="CE35" s="654"/>
      <c r="CF35" s="654"/>
      <c r="CG35" s="654"/>
      <c r="CH35" s="654"/>
      <c r="CI35" s="654"/>
      <c r="CJ35" s="654"/>
      <c r="CK35" s="654"/>
      <c r="CL35" s="654"/>
      <c r="CM35" s="654"/>
      <c r="CN35" s="654"/>
      <c r="CO35" s="654"/>
      <c r="CP35" s="654"/>
      <c r="CQ35" s="655"/>
      <c r="CR35" s="615">
        <v>163800</v>
      </c>
      <c r="CS35" s="626"/>
      <c r="CT35" s="626"/>
      <c r="CU35" s="626"/>
      <c r="CV35" s="626"/>
      <c r="CW35" s="626"/>
      <c r="CX35" s="626"/>
      <c r="CY35" s="627"/>
      <c r="CZ35" s="618">
        <v>0.5</v>
      </c>
      <c r="DA35" s="628"/>
      <c r="DB35" s="628"/>
      <c r="DC35" s="629"/>
      <c r="DD35" s="621">
        <v>131602</v>
      </c>
      <c r="DE35" s="626"/>
      <c r="DF35" s="626"/>
      <c r="DG35" s="626"/>
      <c r="DH35" s="626"/>
      <c r="DI35" s="626"/>
      <c r="DJ35" s="626"/>
      <c r="DK35" s="627"/>
      <c r="DL35" s="621">
        <v>131512</v>
      </c>
      <c r="DM35" s="626"/>
      <c r="DN35" s="626"/>
      <c r="DO35" s="626"/>
      <c r="DP35" s="626"/>
      <c r="DQ35" s="626"/>
      <c r="DR35" s="626"/>
      <c r="DS35" s="626"/>
      <c r="DT35" s="626"/>
      <c r="DU35" s="626"/>
      <c r="DV35" s="627"/>
      <c r="DW35" s="618">
        <v>0.7</v>
      </c>
      <c r="DX35" s="628"/>
      <c r="DY35" s="628"/>
      <c r="DZ35" s="628"/>
      <c r="EA35" s="628"/>
      <c r="EB35" s="628"/>
      <c r="EC35" s="649"/>
    </row>
    <row r="36" spans="2:133" ht="11.25" customHeight="1" x14ac:dyDescent="0.2">
      <c r="B36" s="612" t="s">
        <v>326</v>
      </c>
      <c r="C36" s="613"/>
      <c r="D36" s="613"/>
      <c r="E36" s="613"/>
      <c r="F36" s="613"/>
      <c r="G36" s="613"/>
      <c r="H36" s="613"/>
      <c r="I36" s="613"/>
      <c r="J36" s="613"/>
      <c r="K36" s="613"/>
      <c r="L36" s="613"/>
      <c r="M36" s="613"/>
      <c r="N36" s="613"/>
      <c r="O36" s="613"/>
      <c r="P36" s="613"/>
      <c r="Q36" s="614"/>
      <c r="R36" s="615">
        <v>431766</v>
      </c>
      <c r="S36" s="616"/>
      <c r="T36" s="616"/>
      <c r="U36" s="616"/>
      <c r="V36" s="616"/>
      <c r="W36" s="616"/>
      <c r="X36" s="616"/>
      <c r="Y36" s="617"/>
      <c r="Z36" s="642">
        <v>1.3</v>
      </c>
      <c r="AA36" s="642"/>
      <c r="AB36" s="642"/>
      <c r="AC36" s="642"/>
      <c r="AD36" s="643" t="s">
        <v>129</v>
      </c>
      <c r="AE36" s="643"/>
      <c r="AF36" s="643"/>
      <c r="AG36" s="643"/>
      <c r="AH36" s="643"/>
      <c r="AI36" s="643"/>
      <c r="AJ36" s="643"/>
      <c r="AK36" s="643"/>
      <c r="AL36" s="618" t="s">
        <v>129</v>
      </c>
      <c r="AM36" s="619"/>
      <c r="AN36" s="619"/>
      <c r="AO36" s="644"/>
      <c r="AP36" s="209"/>
      <c r="AQ36" s="665" t="s">
        <v>327</v>
      </c>
      <c r="AR36" s="666"/>
      <c r="AS36" s="666"/>
      <c r="AT36" s="666"/>
      <c r="AU36" s="666"/>
      <c r="AV36" s="666"/>
      <c r="AW36" s="666"/>
      <c r="AX36" s="666"/>
      <c r="AY36" s="667"/>
      <c r="AZ36" s="668">
        <v>3550703</v>
      </c>
      <c r="BA36" s="669"/>
      <c r="BB36" s="669"/>
      <c r="BC36" s="669"/>
      <c r="BD36" s="669"/>
      <c r="BE36" s="669"/>
      <c r="BF36" s="670"/>
      <c r="BG36" s="671" t="s">
        <v>328</v>
      </c>
      <c r="BH36" s="672"/>
      <c r="BI36" s="672"/>
      <c r="BJ36" s="672"/>
      <c r="BK36" s="672"/>
      <c r="BL36" s="672"/>
      <c r="BM36" s="672"/>
      <c r="BN36" s="672"/>
      <c r="BO36" s="672"/>
      <c r="BP36" s="672"/>
      <c r="BQ36" s="672"/>
      <c r="BR36" s="672"/>
      <c r="BS36" s="672"/>
      <c r="BT36" s="672"/>
      <c r="BU36" s="673"/>
      <c r="BV36" s="668">
        <v>60051</v>
      </c>
      <c r="BW36" s="669"/>
      <c r="BX36" s="669"/>
      <c r="BY36" s="669"/>
      <c r="BZ36" s="669"/>
      <c r="CA36" s="669"/>
      <c r="CB36" s="670"/>
      <c r="CD36" s="657" t="s">
        <v>329</v>
      </c>
      <c r="CE36" s="654"/>
      <c r="CF36" s="654"/>
      <c r="CG36" s="654"/>
      <c r="CH36" s="654"/>
      <c r="CI36" s="654"/>
      <c r="CJ36" s="654"/>
      <c r="CK36" s="654"/>
      <c r="CL36" s="654"/>
      <c r="CM36" s="654"/>
      <c r="CN36" s="654"/>
      <c r="CO36" s="654"/>
      <c r="CP36" s="654"/>
      <c r="CQ36" s="655"/>
      <c r="CR36" s="615">
        <v>3565465</v>
      </c>
      <c r="CS36" s="616"/>
      <c r="CT36" s="616"/>
      <c r="CU36" s="616"/>
      <c r="CV36" s="616"/>
      <c r="CW36" s="616"/>
      <c r="CX36" s="616"/>
      <c r="CY36" s="617"/>
      <c r="CZ36" s="618">
        <v>10.5</v>
      </c>
      <c r="DA36" s="628"/>
      <c r="DB36" s="628"/>
      <c r="DC36" s="629"/>
      <c r="DD36" s="621">
        <v>3258695</v>
      </c>
      <c r="DE36" s="616"/>
      <c r="DF36" s="616"/>
      <c r="DG36" s="616"/>
      <c r="DH36" s="616"/>
      <c r="DI36" s="616"/>
      <c r="DJ36" s="616"/>
      <c r="DK36" s="617"/>
      <c r="DL36" s="621">
        <v>2011920</v>
      </c>
      <c r="DM36" s="616"/>
      <c r="DN36" s="616"/>
      <c r="DO36" s="616"/>
      <c r="DP36" s="616"/>
      <c r="DQ36" s="616"/>
      <c r="DR36" s="616"/>
      <c r="DS36" s="616"/>
      <c r="DT36" s="616"/>
      <c r="DU36" s="616"/>
      <c r="DV36" s="617"/>
      <c r="DW36" s="618">
        <v>11.4</v>
      </c>
      <c r="DX36" s="628"/>
      <c r="DY36" s="628"/>
      <c r="DZ36" s="628"/>
      <c r="EA36" s="628"/>
      <c r="EB36" s="628"/>
      <c r="EC36" s="649"/>
    </row>
    <row r="37" spans="2:133" ht="11.25" customHeight="1" x14ac:dyDescent="0.2">
      <c r="B37" s="612" t="s">
        <v>330</v>
      </c>
      <c r="C37" s="613"/>
      <c r="D37" s="613"/>
      <c r="E37" s="613"/>
      <c r="F37" s="613"/>
      <c r="G37" s="613"/>
      <c r="H37" s="613"/>
      <c r="I37" s="613"/>
      <c r="J37" s="613"/>
      <c r="K37" s="613"/>
      <c r="L37" s="613"/>
      <c r="M37" s="613"/>
      <c r="N37" s="613"/>
      <c r="O37" s="613"/>
      <c r="P37" s="613"/>
      <c r="Q37" s="614"/>
      <c r="R37" s="615">
        <v>1081259</v>
      </c>
      <c r="S37" s="616"/>
      <c r="T37" s="616"/>
      <c r="U37" s="616"/>
      <c r="V37" s="616"/>
      <c r="W37" s="616"/>
      <c r="X37" s="616"/>
      <c r="Y37" s="617"/>
      <c r="Z37" s="642">
        <v>3.2</v>
      </c>
      <c r="AA37" s="642"/>
      <c r="AB37" s="642"/>
      <c r="AC37" s="642"/>
      <c r="AD37" s="643" t="s">
        <v>129</v>
      </c>
      <c r="AE37" s="643"/>
      <c r="AF37" s="643"/>
      <c r="AG37" s="643"/>
      <c r="AH37" s="643"/>
      <c r="AI37" s="643"/>
      <c r="AJ37" s="643"/>
      <c r="AK37" s="643"/>
      <c r="AL37" s="618" t="s">
        <v>129</v>
      </c>
      <c r="AM37" s="619"/>
      <c r="AN37" s="619"/>
      <c r="AO37" s="644"/>
      <c r="AQ37" s="650" t="s">
        <v>331</v>
      </c>
      <c r="AR37" s="651"/>
      <c r="AS37" s="651"/>
      <c r="AT37" s="651"/>
      <c r="AU37" s="651"/>
      <c r="AV37" s="651"/>
      <c r="AW37" s="651"/>
      <c r="AX37" s="651"/>
      <c r="AY37" s="652"/>
      <c r="AZ37" s="615">
        <v>720000</v>
      </c>
      <c r="BA37" s="616"/>
      <c r="BB37" s="616"/>
      <c r="BC37" s="616"/>
      <c r="BD37" s="626"/>
      <c r="BE37" s="626"/>
      <c r="BF37" s="653"/>
      <c r="BG37" s="657" t="s">
        <v>332</v>
      </c>
      <c r="BH37" s="654"/>
      <c r="BI37" s="654"/>
      <c r="BJ37" s="654"/>
      <c r="BK37" s="654"/>
      <c r="BL37" s="654"/>
      <c r="BM37" s="654"/>
      <c r="BN37" s="654"/>
      <c r="BO37" s="654"/>
      <c r="BP37" s="654"/>
      <c r="BQ37" s="654"/>
      <c r="BR37" s="654"/>
      <c r="BS37" s="654"/>
      <c r="BT37" s="654"/>
      <c r="BU37" s="655"/>
      <c r="BV37" s="615">
        <v>-36866</v>
      </c>
      <c r="BW37" s="616"/>
      <c r="BX37" s="616"/>
      <c r="BY37" s="616"/>
      <c r="BZ37" s="616"/>
      <c r="CA37" s="616"/>
      <c r="CB37" s="656"/>
      <c r="CD37" s="657" t="s">
        <v>333</v>
      </c>
      <c r="CE37" s="654"/>
      <c r="CF37" s="654"/>
      <c r="CG37" s="654"/>
      <c r="CH37" s="654"/>
      <c r="CI37" s="654"/>
      <c r="CJ37" s="654"/>
      <c r="CK37" s="654"/>
      <c r="CL37" s="654"/>
      <c r="CM37" s="654"/>
      <c r="CN37" s="654"/>
      <c r="CO37" s="654"/>
      <c r="CP37" s="654"/>
      <c r="CQ37" s="655"/>
      <c r="CR37" s="615">
        <v>793192</v>
      </c>
      <c r="CS37" s="626"/>
      <c r="CT37" s="626"/>
      <c r="CU37" s="626"/>
      <c r="CV37" s="626"/>
      <c r="CW37" s="626"/>
      <c r="CX37" s="626"/>
      <c r="CY37" s="627"/>
      <c r="CZ37" s="618">
        <v>2.2999999999999998</v>
      </c>
      <c r="DA37" s="628"/>
      <c r="DB37" s="628"/>
      <c r="DC37" s="629"/>
      <c r="DD37" s="621">
        <v>793192</v>
      </c>
      <c r="DE37" s="626"/>
      <c r="DF37" s="626"/>
      <c r="DG37" s="626"/>
      <c r="DH37" s="626"/>
      <c r="DI37" s="626"/>
      <c r="DJ37" s="626"/>
      <c r="DK37" s="627"/>
      <c r="DL37" s="621">
        <v>564344</v>
      </c>
      <c r="DM37" s="626"/>
      <c r="DN37" s="626"/>
      <c r="DO37" s="626"/>
      <c r="DP37" s="626"/>
      <c r="DQ37" s="626"/>
      <c r="DR37" s="626"/>
      <c r="DS37" s="626"/>
      <c r="DT37" s="626"/>
      <c r="DU37" s="626"/>
      <c r="DV37" s="627"/>
      <c r="DW37" s="618">
        <v>3.2</v>
      </c>
      <c r="DX37" s="628"/>
      <c r="DY37" s="628"/>
      <c r="DZ37" s="628"/>
      <c r="EA37" s="628"/>
      <c r="EB37" s="628"/>
      <c r="EC37" s="649"/>
    </row>
    <row r="38" spans="2:133" ht="11.25" customHeight="1" x14ac:dyDescent="0.2">
      <c r="B38" s="612" t="s">
        <v>334</v>
      </c>
      <c r="C38" s="613"/>
      <c r="D38" s="613"/>
      <c r="E38" s="613"/>
      <c r="F38" s="613"/>
      <c r="G38" s="613"/>
      <c r="H38" s="613"/>
      <c r="I38" s="613"/>
      <c r="J38" s="613"/>
      <c r="K38" s="613"/>
      <c r="L38" s="613"/>
      <c r="M38" s="613"/>
      <c r="N38" s="613"/>
      <c r="O38" s="613"/>
      <c r="P38" s="613"/>
      <c r="Q38" s="614"/>
      <c r="R38" s="615">
        <v>238254</v>
      </c>
      <c r="S38" s="616"/>
      <c r="T38" s="616"/>
      <c r="U38" s="616"/>
      <c r="V38" s="616"/>
      <c r="W38" s="616"/>
      <c r="X38" s="616"/>
      <c r="Y38" s="617"/>
      <c r="Z38" s="642">
        <v>0.7</v>
      </c>
      <c r="AA38" s="642"/>
      <c r="AB38" s="642"/>
      <c r="AC38" s="642"/>
      <c r="AD38" s="643" t="s">
        <v>129</v>
      </c>
      <c r="AE38" s="643"/>
      <c r="AF38" s="643"/>
      <c r="AG38" s="643"/>
      <c r="AH38" s="643"/>
      <c r="AI38" s="643"/>
      <c r="AJ38" s="643"/>
      <c r="AK38" s="643"/>
      <c r="AL38" s="618" t="s">
        <v>129</v>
      </c>
      <c r="AM38" s="619"/>
      <c r="AN38" s="619"/>
      <c r="AO38" s="644"/>
      <c r="AQ38" s="650" t="s">
        <v>335</v>
      </c>
      <c r="AR38" s="651"/>
      <c r="AS38" s="651"/>
      <c r="AT38" s="651"/>
      <c r="AU38" s="651"/>
      <c r="AV38" s="651"/>
      <c r="AW38" s="651"/>
      <c r="AX38" s="651"/>
      <c r="AY38" s="652"/>
      <c r="AZ38" s="615">
        <v>6527</v>
      </c>
      <c r="BA38" s="616"/>
      <c r="BB38" s="616"/>
      <c r="BC38" s="616"/>
      <c r="BD38" s="626"/>
      <c r="BE38" s="626"/>
      <c r="BF38" s="653"/>
      <c r="BG38" s="657" t="s">
        <v>336</v>
      </c>
      <c r="BH38" s="654"/>
      <c r="BI38" s="654"/>
      <c r="BJ38" s="654"/>
      <c r="BK38" s="654"/>
      <c r="BL38" s="654"/>
      <c r="BM38" s="654"/>
      <c r="BN38" s="654"/>
      <c r="BO38" s="654"/>
      <c r="BP38" s="654"/>
      <c r="BQ38" s="654"/>
      <c r="BR38" s="654"/>
      <c r="BS38" s="654"/>
      <c r="BT38" s="654"/>
      <c r="BU38" s="655"/>
      <c r="BV38" s="615">
        <v>10624</v>
      </c>
      <c r="BW38" s="616"/>
      <c r="BX38" s="616"/>
      <c r="BY38" s="616"/>
      <c r="BZ38" s="616"/>
      <c r="CA38" s="616"/>
      <c r="CB38" s="656"/>
      <c r="CD38" s="657" t="s">
        <v>337</v>
      </c>
      <c r="CE38" s="654"/>
      <c r="CF38" s="654"/>
      <c r="CG38" s="654"/>
      <c r="CH38" s="654"/>
      <c r="CI38" s="654"/>
      <c r="CJ38" s="654"/>
      <c r="CK38" s="654"/>
      <c r="CL38" s="654"/>
      <c r="CM38" s="654"/>
      <c r="CN38" s="654"/>
      <c r="CO38" s="654"/>
      <c r="CP38" s="654"/>
      <c r="CQ38" s="655"/>
      <c r="CR38" s="615">
        <v>2824176</v>
      </c>
      <c r="CS38" s="616"/>
      <c r="CT38" s="616"/>
      <c r="CU38" s="616"/>
      <c r="CV38" s="616"/>
      <c r="CW38" s="616"/>
      <c r="CX38" s="616"/>
      <c r="CY38" s="617"/>
      <c r="CZ38" s="618">
        <v>8.3000000000000007</v>
      </c>
      <c r="DA38" s="628"/>
      <c r="DB38" s="628"/>
      <c r="DC38" s="629"/>
      <c r="DD38" s="621">
        <v>2274471</v>
      </c>
      <c r="DE38" s="616"/>
      <c r="DF38" s="616"/>
      <c r="DG38" s="616"/>
      <c r="DH38" s="616"/>
      <c r="DI38" s="616"/>
      <c r="DJ38" s="616"/>
      <c r="DK38" s="617"/>
      <c r="DL38" s="621">
        <v>2069625</v>
      </c>
      <c r="DM38" s="616"/>
      <c r="DN38" s="616"/>
      <c r="DO38" s="616"/>
      <c r="DP38" s="616"/>
      <c r="DQ38" s="616"/>
      <c r="DR38" s="616"/>
      <c r="DS38" s="616"/>
      <c r="DT38" s="616"/>
      <c r="DU38" s="616"/>
      <c r="DV38" s="617"/>
      <c r="DW38" s="618">
        <v>11.7</v>
      </c>
      <c r="DX38" s="628"/>
      <c r="DY38" s="628"/>
      <c r="DZ38" s="628"/>
      <c r="EA38" s="628"/>
      <c r="EB38" s="628"/>
      <c r="EC38" s="649"/>
    </row>
    <row r="39" spans="2:133" ht="11.25" customHeight="1" x14ac:dyDescent="0.2">
      <c r="B39" s="612" t="s">
        <v>338</v>
      </c>
      <c r="C39" s="613"/>
      <c r="D39" s="613"/>
      <c r="E39" s="613"/>
      <c r="F39" s="613"/>
      <c r="G39" s="613"/>
      <c r="H39" s="613"/>
      <c r="I39" s="613"/>
      <c r="J39" s="613"/>
      <c r="K39" s="613"/>
      <c r="L39" s="613"/>
      <c r="M39" s="613"/>
      <c r="N39" s="613"/>
      <c r="O39" s="613"/>
      <c r="P39" s="613"/>
      <c r="Q39" s="614"/>
      <c r="R39" s="615">
        <v>1043793</v>
      </c>
      <c r="S39" s="616"/>
      <c r="T39" s="616"/>
      <c r="U39" s="616"/>
      <c r="V39" s="616"/>
      <c r="W39" s="616"/>
      <c r="X39" s="616"/>
      <c r="Y39" s="617"/>
      <c r="Z39" s="642">
        <v>3</v>
      </c>
      <c r="AA39" s="642"/>
      <c r="AB39" s="642"/>
      <c r="AC39" s="642"/>
      <c r="AD39" s="643">
        <v>256</v>
      </c>
      <c r="AE39" s="643"/>
      <c r="AF39" s="643"/>
      <c r="AG39" s="643"/>
      <c r="AH39" s="643"/>
      <c r="AI39" s="643"/>
      <c r="AJ39" s="643"/>
      <c r="AK39" s="643"/>
      <c r="AL39" s="618">
        <v>0</v>
      </c>
      <c r="AM39" s="619"/>
      <c r="AN39" s="619"/>
      <c r="AO39" s="644"/>
      <c r="AQ39" s="650" t="s">
        <v>339</v>
      </c>
      <c r="AR39" s="651"/>
      <c r="AS39" s="651"/>
      <c r="AT39" s="651"/>
      <c r="AU39" s="651"/>
      <c r="AV39" s="651"/>
      <c r="AW39" s="651"/>
      <c r="AX39" s="651"/>
      <c r="AY39" s="652"/>
      <c r="AZ39" s="615" t="s">
        <v>129</v>
      </c>
      <c r="BA39" s="616"/>
      <c r="BB39" s="616"/>
      <c r="BC39" s="616"/>
      <c r="BD39" s="626"/>
      <c r="BE39" s="626"/>
      <c r="BF39" s="653"/>
      <c r="BG39" s="657" t="s">
        <v>340</v>
      </c>
      <c r="BH39" s="654"/>
      <c r="BI39" s="654"/>
      <c r="BJ39" s="654"/>
      <c r="BK39" s="654"/>
      <c r="BL39" s="654"/>
      <c r="BM39" s="654"/>
      <c r="BN39" s="654"/>
      <c r="BO39" s="654"/>
      <c r="BP39" s="654"/>
      <c r="BQ39" s="654"/>
      <c r="BR39" s="654"/>
      <c r="BS39" s="654"/>
      <c r="BT39" s="654"/>
      <c r="BU39" s="655"/>
      <c r="BV39" s="615">
        <v>16095</v>
      </c>
      <c r="BW39" s="616"/>
      <c r="BX39" s="616"/>
      <c r="BY39" s="616"/>
      <c r="BZ39" s="616"/>
      <c r="CA39" s="616"/>
      <c r="CB39" s="656"/>
      <c r="CD39" s="657" t="s">
        <v>341</v>
      </c>
      <c r="CE39" s="654"/>
      <c r="CF39" s="654"/>
      <c r="CG39" s="654"/>
      <c r="CH39" s="654"/>
      <c r="CI39" s="654"/>
      <c r="CJ39" s="654"/>
      <c r="CK39" s="654"/>
      <c r="CL39" s="654"/>
      <c r="CM39" s="654"/>
      <c r="CN39" s="654"/>
      <c r="CO39" s="654"/>
      <c r="CP39" s="654"/>
      <c r="CQ39" s="655"/>
      <c r="CR39" s="615">
        <v>960599</v>
      </c>
      <c r="CS39" s="626"/>
      <c r="CT39" s="626"/>
      <c r="CU39" s="626"/>
      <c r="CV39" s="626"/>
      <c r="CW39" s="626"/>
      <c r="CX39" s="626"/>
      <c r="CY39" s="627"/>
      <c r="CZ39" s="618">
        <v>2.8</v>
      </c>
      <c r="DA39" s="628"/>
      <c r="DB39" s="628"/>
      <c r="DC39" s="629"/>
      <c r="DD39" s="621">
        <v>738633</v>
      </c>
      <c r="DE39" s="626"/>
      <c r="DF39" s="626"/>
      <c r="DG39" s="626"/>
      <c r="DH39" s="626"/>
      <c r="DI39" s="626"/>
      <c r="DJ39" s="626"/>
      <c r="DK39" s="627"/>
      <c r="DL39" s="621" t="s">
        <v>129</v>
      </c>
      <c r="DM39" s="626"/>
      <c r="DN39" s="626"/>
      <c r="DO39" s="626"/>
      <c r="DP39" s="626"/>
      <c r="DQ39" s="626"/>
      <c r="DR39" s="626"/>
      <c r="DS39" s="626"/>
      <c r="DT39" s="626"/>
      <c r="DU39" s="626"/>
      <c r="DV39" s="627"/>
      <c r="DW39" s="618" t="s">
        <v>129</v>
      </c>
      <c r="DX39" s="628"/>
      <c r="DY39" s="628"/>
      <c r="DZ39" s="628"/>
      <c r="EA39" s="628"/>
      <c r="EB39" s="628"/>
      <c r="EC39" s="649"/>
    </row>
    <row r="40" spans="2:133" ht="11.25" customHeight="1" x14ac:dyDescent="0.2">
      <c r="B40" s="612" t="s">
        <v>342</v>
      </c>
      <c r="C40" s="613"/>
      <c r="D40" s="613"/>
      <c r="E40" s="613"/>
      <c r="F40" s="613"/>
      <c r="G40" s="613"/>
      <c r="H40" s="613"/>
      <c r="I40" s="613"/>
      <c r="J40" s="613"/>
      <c r="K40" s="613"/>
      <c r="L40" s="613"/>
      <c r="M40" s="613"/>
      <c r="N40" s="613"/>
      <c r="O40" s="613"/>
      <c r="P40" s="613"/>
      <c r="Q40" s="614"/>
      <c r="R40" s="615">
        <v>3308724</v>
      </c>
      <c r="S40" s="616"/>
      <c r="T40" s="616"/>
      <c r="U40" s="616"/>
      <c r="V40" s="616"/>
      <c r="W40" s="616"/>
      <c r="X40" s="616"/>
      <c r="Y40" s="617"/>
      <c r="Z40" s="642">
        <v>9.6999999999999993</v>
      </c>
      <c r="AA40" s="642"/>
      <c r="AB40" s="642"/>
      <c r="AC40" s="642"/>
      <c r="AD40" s="643" t="s">
        <v>129</v>
      </c>
      <c r="AE40" s="643"/>
      <c r="AF40" s="643"/>
      <c r="AG40" s="643"/>
      <c r="AH40" s="643"/>
      <c r="AI40" s="643"/>
      <c r="AJ40" s="643"/>
      <c r="AK40" s="643"/>
      <c r="AL40" s="618" t="s">
        <v>129</v>
      </c>
      <c r="AM40" s="619"/>
      <c r="AN40" s="619"/>
      <c r="AO40" s="644"/>
      <c r="AQ40" s="650" t="s">
        <v>343</v>
      </c>
      <c r="AR40" s="651"/>
      <c r="AS40" s="651"/>
      <c r="AT40" s="651"/>
      <c r="AU40" s="651"/>
      <c r="AV40" s="651"/>
      <c r="AW40" s="651"/>
      <c r="AX40" s="651"/>
      <c r="AY40" s="652"/>
      <c r="AZ40" s="615" t="s">
        <v>129</v>
      </c>
      <c r="BA40" s="616"/>
      <c r="BB40" s="616"/>
      <c r="BC40" s="616"/>
      <c r="BD40" s="626"/>
      <c r="BE40" s="626"/>
      <c r="BF40" s="653"/>
      <c r="BG40" s="658" t="s">
        <v>344</v>
      </c>
      <c r="BH40" s="659"/>
      <c r="BI40" s="659"/>
      <c r="BJ40" s="659"/>
      <c r="BK40" s="659"/>
      <c r="BL40" s="347"/>
      <c r="BM40" s="654" t="s">
        <v>345</v>
      </c>
      <c r="BN40" s="654"/>
      <c r="BO40" s="654"/>
      <c r="BP40" s="654"/>
      <c r="BQ40" s="654"/>
      <c r="BR40" s="654"/>
      <c r="BS40" s="654"/>
      <c r="BT40" s="654"/>
      <c r="BU40" s="655"/>
      <c r="BV40" s="615">
        <v>87</v>
      </c>
      <c r="BW40" s="616"/>
      <c r="BX40" s="616"/>
      <c r="BY40" s="616"/>
      <c r="BZ40" s="616"/>
      <c r="CA40" s="616"/>
      <c r="CB40" s="656"/>
      <c r="CD40" s="657" t="s">
        <v>346</v>
      </c>
      <c r="CE40" s="654"/>
      <c r="CF40" s="654"/>
      <c r="CG40" s="654"/>
      <c r="CH40" s="654"/>
      <c r="CI40" s="654"/>
      <c r="CJ40" s="654"/>
      <c r="CK40" s="654"/>
      <c r="CL40" s="654"/>
      <c r="CM40" s="654"/>
      <c r="CN40" s="654"/>
      <c r="CO40" s="654"/>
      <c r="CP40" s="654"/>
      <c r="CQ40" s="655"/>
      <c r="CR40" s="615">
        <v>353646</v>
      </c>
      <c r="CS40" s="616"/>
      <c r="CT40" s="616"/>
      <c r="CU40" s="616"/>
      <c r="CV40" s="616"/>
      <c r="CW40" s="616"/>
      <c r="CX40" s="616"/>
      <c r="CY40" s="617"/>
      <c r="CZ40" s="618">
        <v>1</v>
      </c>
      <c r="DA40" s="628"/>
      <c r="DB40" s="628"/>
      <c r="DC40" s="629"/>
      <c r="DD40" s="621">
        <v>100155</v>
      </c>
      <c r="DE40" s="616"/>
      <c r="DF40" s="616"/>
      <c r="DG40" s="616"/>
      <c r="DH40" s="616"/>
      <c r="DI40" s="616"/>
      <c r="DJ40" s="616"/>
      <c r="DK40" s="617"/>
      <c r="DL40" s="621">
        <v>155</v>
      </c>
      <c r="DM40" s="616"/>
      <c r="DN40" s="616"/>
      <c r="DO40" s="616"/>
      <c r="DP40" s="616"/>
      <c r="DQ40" s="616"/>
      <c r="DR40" s="616"/>
      <c r="DS40" s="616"/>
      <c r="DT40" s="616"/>
      <c r="DU40" s="616"/>
      <c r="DV40" s="617"/>
      <c r="DW40" s="618">
        <v>0</v>
      </c>
      <c r="DX40" s="628"/>
      <c r="DY40" s="628"/>
      <c r="DZ40" s="628"/>
      <c r="EA40" s="628"/>
      <c r="EB40" s="628"/>
      <c r="EC40" s="649"/>
    </row>
    <row r="41" spans="2:133" ht="11.25" customHeight="1" x14ac:dyDescent="0.2">
      <c r="B41" s="612" t="s">
        <v>347</v>
      </c>
      <c r="C41" s="613"/>
      <c r="D41" s="613"/>
      <c r="E41" s="613"/>
      <c r="F41" s="613"/>
      <c r="G41" s="613"/>
      <c r="H41" s="613"/>
      <c r="I41" s="613"/>
      <c r="J41" s="613"/>
      <c r="K41" s="613"/>
      <c r="L41" s="613"/>
      <c r="M41" s="613"/>
      <c r="N41" s="613"/>
      <c r="O41" s="613"/>
      <c r="P41" s="613"/>
      <c r="Q41" s="614"/>
      <c r="R41" s="615" t="s">
        <v>129</v>
      </c>
      <c r="S41" s="616"/>
      <c r="T41" s="616"/>
      <c r="U41" s="616"/>
      <c r="V41" s="616"/>
      <c r="W41" s="616"/>
      <c r="X41" s="616"/>
      <c r="Y41" s="617"/>
      <c r="Z41" s="642" t="s">
        <v>129</v>
      </c>
      <c r="AA41" s="642"/>
      <c r="AB41" s="642"/>
      <c r="AC41" s="642"/>
      <c r="AD41" s="643" t="s">
        <v>129</v>
      </c>
      <c r="AE41" s="643"/>
      <c r="AF41" s="643"/>
      <c r="AG41" s="643"/>
      <c r="AH41" s="643"/>
      <c r="AI41" s="643"/>
      <c r="AJ41" s="643"/>
      <c r="AK41" s="643"/>
      <c r="AL41" s="618" t="s">
        <v>129</v>
      </c>
      <c r="AM41" s="619"/>
      <c r="AN41" s="619"/>
      <c r="AO41" s="644"/>
      <c r="AQ41" s="650" t="s">
        <v>348</v>
      </c>
      <c r="AR41" s="651"/>
      <c r="AS41" s="651"/>
      <c r="AT41" s="651"/>
      <c r="AU41" s="651"/>
      <c r="AV41" s="651"/>
      <c r="AW41" s="651"/>
      <c r="AX41" s="651"/>
      <c r="AY41" s="652"/>
      <c r="AZ41" s="615">
        <v>617739</v>
      </c>
      <c r="BA41" s="616"/>
      <c r="BB41" s="616"/>
      <c r="BC41" s="616"/>
      <c r="BD41" s="626"/>
      <c r="BE41" s="626"/>
      <c r="BF41" s="653"/>
      <c r="BG41" s="658"/>
      <c r="BH41" s="659"/>
      <c r="BI41" s="659"/>
      <c r="BJ41" s="659"/>
      <c r="BK41" s="659"/>
      <c r="BL41" s="347"/>
      <c r="BM41" s="654" t="s">
        <v>349</v>
      </c>
      <c r="BN41" s="654"/>
      <c r="BO41" s="654"/>
      <c r="BP41" s="654"/>
      <c r="BQ41" s="654"/>
      <c r="BR41" s="654"/>
      <c r="BS41" s="654"/>
      <c r="BT41" s="654"/>
      <c r="BU41" s="655"/>
      <c r="BV41" s="615">
        <v>1</v>
      </c>
      <c r="BW41" s="616"/>
      <c r="BX41" s="616"/>
      <c r="BY41" s="616"/>
      <c r="BZ41" s="616"/>
      <c r="CA41" s="616"/>
      <c r="CB41" s="656"/>
      <c r="CD41" s="657" t="s">
        <v>350</v>
      </c>
      <c r="CE41" s="654"/>
      <c r="CF41" s="654"/>
      <c r="CG41" s="654"/>
      <c r="CH41" s="654"/>
      <c r="CI41" s="654"/>
      <c r="CJ41" s="654"/>
      <c r="CK41" s="654"/>
      <c r="CL41" s="654"/>
      <c r="CM41" s="654"/>
      <c r="CN41" s="654"/>
      <c r="CO41" s="654"/>
      <c r="CP41" s="654"/>
      <c r="CQ41" s="655"/>
      <c r="CR41" s="615" t="s">
        <v>129</v>
      </c>
      <c r="CS41" s="626"/>
      <c r="CT41" s="626"/>
      <c r="CU41" s="626"/>
      <c r="CV41" s="626"/>
      <c r="CW41" s="626"/>
      <c r="CX41" s="626"/>
      <c r="CY41" s="627"/>
      <c r="CZ41" s="618" t="s">
        <v>129</v>
      </c>
      <c r="DA41" s="628"/>
      <c r="DB41" s="628"/>
      <c r="DC41" s="629"/>
      <c r="DD41" s="621" t="s">
        <v>129</v>
      </c>
      <c r="DE41" s="626"/>
      <c r="DF41" s="626"/>
      <c r="DG41" s="626"/>
      <c r="DH41" s="626"/>
      <c r="DI41" s="626"/>
      <c r="DJ41" s="626"/>
      <c r="DK41" s="627"/>
      <c r="DL41" s="622"/>
      <c r="DM41" s="623"/>
      <c r="DN41" s="623"/>
      <c r="DO41" s="623"/>
      <c r="DP41" s="623"/>
      <c r="DQ41" s="623"/>
      <c r="DR41" s="623"/>
      <c r="DS41" s="623"/>
      <c r="DT41" s="623"/>
      <c r="DU41" s="623"/>
      <c r="DV41" s="624"/>
      <c r="DW41" s="608"/>
      <c r="DX41" s="609"/>
      <c r="DY41" s="609"/>
      <c r="DZ41" s="609"/>
      <c r="EA41" s="609"/>
      <c r="EB41" s="609"/>
      <c r="EC41" s="610"/>
    </row>
    <row r="42" spans="2:133" ht="11.25" customHeight="1" x14ac:dyDescent="0.2">
      <c r="B42" s="612" t="s">
        <v>351</v>
      </c>
      <c r="C42" s="613"/>
      <c r="D42" s="613"/>
      <c r="E42" s="613"/>
      <c r="F42" s="613"/>
      <c r="G42" s="613"/>
      <c r="H42" s="613"/>
      <c r="I42" s="613"/>
      <c r="J42" s="613"/>
      <c r="K42" s="613"/>
      <c r="L42" s="613"/>
      <c r="M42" s="613"/>
      <c r="N42" s="613"/>
      <c r="O42" s="613"/>
      <c r="P42" s="613"/>
      <c r="Q42" s="614"/>
      <c r="R42" s="615" t="s">
        <v>129</v>
      </c>
      <c r="S42" s="616"/>
      <c r="T42" s="616"/>
      <c r="U42" s="616"/>
      <c r="V42" s="616"/>
      <c r="W42" s="616"/>
      <c r="X42" s="616"/>
      <c r="Y42" s="617"/>
      <c r="Z42" s="642" t="s">
        <v>129</v>
      </c>
      <c r="AA42" s="642"/>
      <c r="AB42" s="642"/>
      <c r="AC42" s="642"/>
      <c r="AD42" s="643" t="s">
        <v>129</v>
      </c>
      <c r="AE42" s="643"/>
      <c r="AF42" s="643"/>
      <c r="AG42" s="643"/>
      <c r="AH42" s="643"/>
      <c r="AI42" s="643"/>
      <c r="AJ42" s="643"/>
      <c r="AK42" s="643"/>
      <c r="AL42" s="618" t="s">
        <v>129</v>
      </c>
      <c r="AM42" s="619"/>
      <c r="AN42" s="619"/>
      <c r="AO42" s="644"/>
      <c r="AQ42" s="662" t="s">
        <v>352</v>
      </c>
      <c r="AR42" s="663"/>
      <c r="AS42" s="663"/>
      <c r="AT42" s="663"/>
      <c r="AU42" s="663"/>
      <c r="AV42" s="663"/>
      <c r="AW42" s="663"/>
      <c r="AX42" s="663"/>
      <c r="AY42" s="664"/>
      <c r="AZ42" s="595">
        <v>2206437</v>
      </c>
      <c r="BA42" s="630"/>
      <c r="BB42" s="630"/>
      <c r="BC42" s="630"/>
      <c r="BD42" s="596"/>
      <c r="BE42" s="596"/>
      <c r="BF42" s="645"/>
      <c r="BG42" s="660"/>
      <c r="BH42" s="661"/>
      <c r="BI42" s="661"/>
      <c r="BJ42" s="661"/>
      <c r="BK42" s="661"/>
      <c r="BL42" s="348"/>
      <c r="BM42" s="646" t="s">
        <v>353</v>
      </c>
      <c r="BN42" s="646"/>
      <c r="BO42" s="646"/>
      <c r="BP42" s="646"/>
      <c r="BQ42" s="646"/>
      <c r="BR42" s="646"/>
      <c r="BS42" s="646"/>
      <c r="BT42" s="646"/>
      <c r="BU42" s="647"/>
      <c r="BV42" s="595">
        <v>395</v>
      </c>
      <c r="BW42" s="630"/>
      <c r="BX42" s="630"/>
      <c r="BY42" s="630"/>
      <c r="BZ42" s="630"/>
      <c r="CA42" s="630"/>
      <c r="CB42" s="648"/>
      <c r="CD42" s="612" t="s">
        <v>354</v>
      </c>
      <c r="CE42" s="613"/>
      <c r="CF42" s="613"/>
      <c r="CG42" s="613"/>
      <c r="CH42" s="613"/>
      <c r="CI42" s="613"/>
      <c r="CJ42" s="613"/>
      <c r="CK42" s="613"/>
      <c r="CL42" s="613"/>
      <c r="CM42" s="613"/>
      <c r="CN42" s="613"/>
      <c r="CO42" s="613"/>
      <c r="CP42" s="613"/>
      <c r="CQ42" s="614"/>
      <c r="CR42" s="615">
        <v>5449945</v>
      </c>
      <c r="CS42" s="626"/>
      <c r="CT42" s="626"/>
      <c r="CU42" s="626"/>
      <c r="CV42" s="626"/>
      <c r="CW42" s="626"/>
      <c r="CX42" s="626"/>
      <c r="CY42" s="627"/>
      <c r="CZ42" s="618">
        <v>16.100000000000001</v>
      </c>
      <c r="DA42" s="628"/>
      <c r="DB42" s="628"/>
      <c r="DC42" s="629"/>
      <c r="DD42" s="621">
        <v>492414</v>
      </c>
      <c r="DE42" s="626"/>
      <c r="DF42" s="626"/>
      <c r="DG42" s="626"/>
      <c r="DH42" s="626"/>
      <c r="DI42" s="626"/>
      <c r="DJ42" s="626"/>
      <c r="DK42" s="627"/>
      <c r="DL42" s="622"/>
      <c r="DM42" s="623"/>
      <c r="DN42" s="623"/>
      <c r="DO42" s="623"/>
      <c r="DP42" s="623"/>
      <c r="DQ42" s="623"/>
      <c r="DR42" s="623"/>
      <c r="DS42" s="623"/>
      <c r="DT42" s="623"/>
      <c r="DU42" s="623"/>
      <c r="DV42" s="624"/>
      <c r="DW42" s="608"/>
      <c r="DX42" s="609"/>
      <c r="DY42" s="609"/>
      <c r="DZ42" s="609"/>
      <c r="EA42" s="609"/>
      <c r="EB42" s="609"/>
      <c r="EC42" s="610"/>
    </row>
    <row r="43" spans="2:133" ht="11.25" customHeight="1" x14ac:dyDescent="0.2">
      <c r="B43" s="612" t="s">
        <v>355</v>
      </c>
      <c r="C43" s="613"/>
      <c r="D43" s="613"/>
      <c r="E43" s="613"/>
      <c r="F43" s="613"/>
      <c r="G43" s="613"/>
      <c r="H43" s="613"/>
      <c r="I43" s="613"/>
      <c r="J43" s="613"/>
      <c r="K43" s="613"/>
      <c r="L43" s="613"/>
      <c r="M43" s="613"/>
      <c r="N43" s="613"/>
      <c r="O43" s="613"/>
      <c r="P43" s="613"/>
      <c r="Q43" s="614"/>
      <c r="R43" s="615">
        <v>1309824</v>
      </c>
      <c r="S43" s="616"/>
      <c r="T43" s="616"/>
      <c r="U43" s="616"/>
      <c r="V43" s="616"/>
      <c r="W43" s="616"/>
      <c r="X43" s="616"/>
      <c r="Y43" s="617"/>
      <c r="Z43" s="642">
        <v>3.8</v>
      </c>
      <c r="AA43" s="642"/>
      <c r="AB43" s="642"/>
      <c r="AC43" s="642"/>
      <c r="AD43" s="643" t="s">
        <v>129</v>
      </c>
      <c r="AE43" s="643"/>
      <c r="AF43" s="643"/>
      <c r="AG43" s="643"/>
      <c r="AH43" s="643"/>
      <c r="AI43" s="643"/>
      <c r="AJ43" s="643"/>
      <c r="AK43" s="643"/>
      <c r="AL43" s="618" t="s">
        <v>129</v>
      </c>
      <c r="AM43" s="619"/>
      <c r="AN43" s="619"/>
      <c r="AO43" s="644"/>
      <c r="BV43" s="349"/>
      <c r="BW43" s="349"/>
      <c r="BX43" s="349"/>
      <c r="BY43" s="349"/>
      <c r="BZ43" s="349"/>
      <c r="CA43" s="349"/>
      <c r="CB43" s="349"/>
      <c r="CD43" s="612" t="s">
        <v>356</v>
      </c>
      <c r="CE43" s="613"/>
      <c r="CF43" s="613"/>
      <c r="CG43" s="613"/>
      <c r="CH43" s="613"/>
      <c r="CI43" s="613"/>
      <c r="CJ43" s="613"/>
      <c r="CK43" s="613"/>
      <c r="CL43" s="613"/>
      <c r="CM43" s="613"/>
      <c r="CN43" s="613"/>
      <c r="CO43" s="613"/>
      <c r="CP43" s="613"/>
      <c r="CQ43" s="614"/>
      <c r="CR43" s="615">
        <v>79421</v>
      </c>
      <c r="CS43" s="626"/>
      <c r="CT43" s="626"/>
      <c r="CU43" s="626"/>
      <c r="CV43" s="626"/>
      <c r="CW43" s="626"/>
      <c r="CX43" s="626"/>
      <c r="CY43" s="627"/>
      <c r="CZ43" s="618">
        <v>0.2</v>
      </c>
      <c r="DA43" s="628"/>
      <c r="DB43" s="628"/>
      <c r="DC43" s="629"/>
      <c r="DD43" s="621">
        <v>61321</v>
      </c>
      <c r="DE43" s="626"/>
      <c r="DF43" s="626"/>
      <c r="DG43" s="626"/>
      <c r="DH43" s="626"/>
      <c r="DI43" s="626"/>
      <c r="DJ43" s="626"/>
      <c r="DK43" s="627"/>
      <c r="DL43" s="622"/>
      <c r="DM43" s="623"/>
      <c r="DN43" s="623"/>
      <c r="DO43" s="623"/>
      <c r="DP43" s="623"/>
      <c r="DQ43" s="623"/>
      <c r="DR43" s="623"/>
      <c r="DS43" s="623"/>
      <c r="DT43" s="623"/>
      <c r="DU43" s="623"/>
      <c r="DV43" s="624"/>
      <c r="DW43" s="608"/>
      <c r="DX43" s="609"/>
      <c r="DY43" s="609"/>
      <c r="DZ43" s="609"/>
      <c r="EA43" s="609"/>
      <c r="EB43" s="609"/>
      <c r="EC43" s="610"/>
    </row>
    <row r="44" spans="2:133" ht="11.25" customHeight="1" x14ac:dyDescent="0.2">
      <c r="B44" s="592" t="s">
        <v>357</v>
      </c>
      <c r="C44" s="593"/>
      <c r="D44" s="593"/>
      <c r="E44" s="593"/>
      <c r="F44" s="593"/>
      <c r="G44" s="593"/>
      <c r="H44" s="593"/>
      <c r="I44" s="593"/>
      <c r="J44" s="593"/>
      <c r="K44" s="593"/>
      <c r="L44" s="593"/>
      <c r="M44" s="593"/>
      <c r="N44" s="593"/>
      <c r="O44" s="593"/>
      <c r="P44" s="593"/>
      <c r="Q44" s="594"/>
      <c r="R44" s="595">
        <v>34275009</v>
      </c>
      <c r="S44" s="630"/>
      <c r="T44" s="630"/>
      <c r="U44" s="630"/>
      <c r="V44" s="630"/>
      <c r="W44" s="630"/>
      <c r="X44" s="630"/>
      <c r="Y44" s="631"/>
      <c r="Z44" s="632">
        <v>100</v>
      </c>
      <c r="AA44" s="632"/>
      <c r="AB44" s="632"/>
      <c r="AC44" s="632"/>
      <c r="AD44" s="633">
        <v>16331792</v>
      </c>
      <c r="AE44" s="633"/>
      <c r="AF44" s="633"/>
      <c r="AG44" s="633"/>
      <c r="AH44" s="633"/>
      <c r="AI44" s="633"/>
      <c r="AJ44" s="633"/>
      <c r="AK44" s="633"/>
      <c r="AL44" s="598">
        <v>100</v>
      </c>
      <c r="AM44" s="634"/>
      <c r="AN44" s="634"/>
      <c r="AO44" s="635"/>
      <c r="CD44" s="636" t="s">
        <v>304</v>
      </c>
      <c r="CE44" s="637"/>
      <c r="CF44" s="612" t="s">
        <v>358</v>
      </c>
      <c r="CG44" s="613"/>
      <c r="CH44" s="613"/>
      <c r="CI44" s="613"/>
      <c r="CJ44" s="613"/>
      <c r="CK44" s="613"/>
      <c r="CL44" s="613"/>
      <c r="CM44" s="613"/>
      <c r="CN44" s="613"/>
      <c r="CO44" s="613"/>
      <c r="CP44" s="613"/>
      <c r="CQ44" s="614"/>
      <c r="CR44" s="615">
        <v>5449945</v>
      </c>
      <c r="CS44" s="616"/>
      <c r="CT44" s="616"/>
      <c r="CU44" s="616"/>
      <c r="CV44" s="616"/>
      <c r="CW44" s="616"/>
      <c r="CX44" s="616"/>
      <c r="CY44" s="617"/>
      <c r="CZ44" s="618">
        <v>16.100000000000001</v>
      </c>
      <c r="DA44" s="619"/>
      <c r="DB44" s="619"/>
      <c r="DC44" s="620"/>
      <c r="DD44" s="621">
        <v>492414</v>
      </c>
      <c r="DE44" s="616"/>
      <c r="DF44" s="616"/>
      <c r="DG44" s="616"/>
      <c r="DH44" s="616"/>
      <c r="DI44" s="616"/>
      <c r="DJ44" s="616"/>
      <c r="DK44" s="617"/>
      <c r="DL44" s="622"/>
      <c r="DM44" s="623"/>
      <c r="DN44" s="623"/>
      <c r="DO44" s="623"/>
      <c r="DP44" s="623"/>
      <c r="DQ44" s="623"/>
      <c r="DR44" s="623"/>
      <c r="DS44" s="623"/>
      <c r="DT44" s="623"/>
      <c r="DU44" s="623"/>
      <c r="DV44" s="624"/>
      <c r="DW44" s="608"/>
      <c r="DX44" s="609"/>
      <c r="DY44" s="609"/>
      <c r="DZ44" s="609"/>
      <c r="EA44" s="609"/>
      <c r="EB44" s="609"/>
      <c r="EC44" s="610"/>
    </row>
    <row r="45" spans="2:133" ht="11.25" customHeight="1" x14ac:dyDescent="0.2">
      <c r="B45" s="350"/>
      <c r="C45" s="350"/>
      <c r="D45" s="350"/>
      <c r="E45" s="350"/>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0"/>
      <c r="AG45" s="350"/>
      <c r="AH45" s="350"/>
      <c r="AI45" s="350"/>
      <c r="AJ45" s="350"/>
      <c r="AK45" s="350"/>
      <c r="AL45" s="350"/>
      <c r="AM45" s="350"/>
      <c r="AN45" s="350"/>
      <c r="AO45" s="350"/>
      <c r="CD45" s="638"/>
      <c r="CE45" s="639"/>
      <c r="CF45" s="612" t="s">
        <v>359</v>
      </c>
      <c r="CG45" s="613"/>
      <c r="CH45" s="613"/>
      <c r="CI45" s="613"/>
      <c r="CJ45" s="613"/>
      <c r="CK45" s="613"/>
      <c r="CL45" s="613"/>
      <c r="CM45" s="613"/>
      <c r="CN45" s="613"/>
      <c r="CO45" s="613"/>
      <c r="CP45" s="613"/>
      <c r="CQ45" s="614"/>
      <c r="CR45" s="615">
        <v>2535093</v>
      </c>
      <c r="CS45" s="626"/>
      <c r="CT45" s="626"/>
      <c r="CU45" s="626"/>
      <c r="CV45" s="626"/>
      <c r="CW45" s="626"/>
      <c r="CX45" s="626"/>
      <c r="CY45" s="627"/>
      <c r="CZ45" s="618">
        <v>7.5</v>
      </c>
      <c r="DA45" s="628"/>
      <c r="DB45" s="628"/>
      <c r="DC45" s="629"/>
      <c r="DD45" s="621">
        <v>44945</v>
      </c>
      <c r="DE45" s="626"/>
      <c r="DF45" s="626"/>
      <c r="DG45" s="626"/>
      <c r="DH45" s="626"/>
      <c r="DI45" s="626"/>
      <c r="DJ45" s="626"/>
      <c r="DK45" s="627"/>
      <c r="DL45" s="622"/>
      <c r="DM45" s="623"/>
      <c r="DN45" s="623"/>
      <c r="DO45" s="623"/>
      <c r="DP45" s="623"/>
      <c r="DQ45" s="623"/>
      <c r="DR45" s="623"/>
      <c r="DS45" s="623"/>
      <c r="DT45" s="623"/>
      <c r="DU45" s="623"/>
      <c r="DV45" s="624"/>
      <c r="DW45" s="608"/>
      <c r="DX45" s="609"/>
      <c r="DY45" s="609"/>
      <c r="DZ45" s="609"/>
      <c r="EA45" s="609"/>
      <c r="EB45" s="609"/>
      <c r="EC45" s="610"/>
    </row>
    <row r="46" spans="2:133" ht="11.25" customHeight="1" x14ac:dyDescent="0.2">
      <c r="B46" s="351" t="s">
        <v>360</v>
      </c>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CD46" s="638"/>
      <c r="CE46" s="639"/>
      <c r="CF46" s="612" t="s">
        <v>361</v>
      </c>
      <c r="CG46" s="613"/>
      <c r="CH46" s="613"/>
      <c r="CI46" s="613"/>
      <c r="CJ46" s="613"/>
      <c r="CK46" s="613"/>
      <c r="CL46" s="613"/>
      <c r="CM46" s="613"/>
      <c r="CN46" s="613"/>
      <c r="CO46" s="613"/>
      <c r="CP46" s="613"/>
      <c r="CQ46" s="614"/>
      <c r="CR46" s="615">
        <v>2914852</v>
      </c>
      <c r="CS46" s="616"/>
      <c r="CT46" s="616"/>
      <c r="CU46" s="616"/>
      <c r="CV46" s="616"/>
      <c r="CW46" s="616"/>
      <c r="CX46" s="616"/>
      <c r="CY46" s="617"/>
      <c r="CZ46" s="618">
        <v>8.6</v>
      </c>
      <c r="DA46" s="619"/>
      <c r="DB46" s="619"/>
      <c r="DC46" s="620"/>
      <c r="DD46" s="621">
        <v>447469</v>
      </c>
      <c r="DE46" s="616"/>
      <c r="DF46" s="616"/>
      <c r="DG46" s="616"/>
      <c r="DH46" s="616"/>
      <c r="DI46" s="616"/>
      <c r="DJ46" s="616"/>
      <c r="DK46" s="617"/>
      <c r="DL46" s="622"/>
      <c r="DM46" s="623"/>
      <c r="DN46" s="623"/>
      <c r="DO46" s="623"/>
      <c r="DP46" s="623"/>
      <c r="DQ46" s="623"/>
      <c r="DR46" s="623"/>
      <c r="DS46" s="623"/>
      <c r="DT46" s="623"/>
      <c r="DU46" s="623"/>
      <c r="DV46" s="624"/>
      <c r="DW46" s="608"/>
      <c r="DX46" s="609"/>
      <c r="DY46" s="609"/>
      <c r="DZ46" s="609"/>
      <c r="EA46" s="609"/>
      <c r="EB46" s="609"/>
      <c r="EC46" s="610"/>
    </row>
    <row r="47" spans="2:133" ht="11.25" customHeight="1" x14ac:dyDescent="0.2">
      <c r="B47" s="625" t="s">
        <v>362</v>
      </c>
      <c r="C47" s="625"/>
      <c r="D47" s="625"/>
      <c r="E47" s="625"/>
      <c r="F47" s="625"/>
      <c r="G47" s="625"/>
      <c r="H47" s="625"/>
      <c r="I47" s="625"/>
      <c r="J47" s="625"/>
      <c r="K47" s="625"/>
      <c r="L47" s="625"/>
      <c r="M47" s="625"/>
      <c r="N47" s="625"/>
      <c r="O47" s="625"/>
      <c r="P47" s="625"/>
      <c r="Q47" s="625"/>
      <c r="R47" s="625"/>
      <c r="S47" s="625"/>
      <c r="T47" s="625"/>
      <c r="U47" s="625"/>
      <c r="V47" s="625"/>
      <c r="W47" s="625"/>
      <c r="X47" s="625"/>
      <c r="Y47" s="625"/>
      <c r="Z47" s="625"/>
      <c r="AA47" s="625"/>
      <c r="AB47" s="625"/>
      <c r="AC47" s="625"/>
      <c r="AD47" s="625"/>
      <c r="AE47" s="625"/>
      <c r="AF47" s="625"/>
      <c r="AG47" s="625"/>
      <c r="AH47" s="625"/>
      <c r="AI47" s="625"/>
      <c r="AJ47" s="625"/>
      <c r="AK47" s="625"/>
      <c r="AL47" s="625"/>
      <c r="AM47" s="625"/>
      <c r="AN47" s="625"/>
      <c r="AO47" s="625"/>
      <c r="AP47" s="625"/>
      <c r="AQ47" s="625"/>
      <c r="AR47" s="625"/>
      <c r="AS47" s="625"/>
      <c r="AT47" s="625"/>
      <c r="AU47" s="625"/>
      <c r="AV47" s="625"/>
      <c r="AW47" s="625"/>
      <c r="AX47" s="625"/>
      <c r="AY47" s="625"/>
      <c r="AZ47" s="625"/>
      <c r="BA47" s="625"/>
      <c r="BB47" s="625"/>
      <c r="BC47" s="625"/>
      <c r="BD47" s="625"/>
      <c r="BE47" s="625"/>
      <c r="BF47" s="625"/>
      <c r="BG47" s="625"/>
      <c r="BH47" s="625"/>
      <c r="BI47" s="625"/>
      <c r="BJ47" s="625"/>
      <c r="BK47" s="625"/>
      <c r="BL47" s="625"/>
      <c r="BM47" s="625"/>
      <c r="BN47" s="625"/>
      <c r="BO47" s="625"/>
      <c r="BP47" s="625"/>
      <c r="BQ47" s="625"/>
      <c r="BR47" s="625"/>
      <c r="BS47" s="625"/>
      <c r="BT47" s="625"/>
      <c r="BU47" s="625"/>
      <c r="BV47" s="625"/>
      <c r="BW47" s="625"/>
      <c r="BX47" s="625"/>
      <c r="BY47" s="625"/>
      <c r="BZ47" s="625"/>
      <c r="CA47" s="625"/>
      <c r="CB47" s="625"/>
      <c r="CD47" s="638"/>
      <c r="CE47" s="639"/>
      <c r="CF47" s="612" t="s">
        <v>363</v>
      </c>
      <c r="CG47" s="613"/>
      <c r="CH47" s="613"/>
      <c r="CI47" s="613"/>
      <c r="CJ47" s="613"/>
      <c r="CK47" s="613"/>
      <c r="CL47" s="613"/>
      <c r="CM47" s="613"/>
      <c r="CN47" s="613"/>
      <c r="CO47" s="613"/>
      <c r="CP47" s="613"/>
      <c r="CQ47" s="614"/>
      <c r="CR47" s="615" t="s">
        <v>129</v>
      </c>
      <c r="CS47" s="626"/>
      <c r="CT47" s="626"/>
      <c r="CU47" s="626"/>
      <c r="CV47" s="626"/>
      <c r="CW47" s="626"/>
      <c r="CX47" s="626"/>
      <c r="CY47" s="627"/>
      <c r="CZ47" s="618" t="s">
        <v>129</v>
      </c>
      <c r="DA47" s="628"/>
      <c r="DB47" s="628"/>
      <c r="DC47" s="629"/>
      <c r="DD47" s="621" t="s">
        <v>129</v>
      </c>
      <c r="DE47" s="626"/>
      <c r="DF47" s="626"/>
      <c r="DG47" s="626"/>
      <c r="DH47" s="626"/>
      <c r="DI47" s="626"/>
      <c r="DJ47" s="626"/>
      <c r="DK47" s="627"/>
      <c r="DL47" s="622"/>
      <c r="DM47" s="623"/>
      <c r="DN47" s="623"/>
      <c r="DO47" s="623"/>
      <c r="DP47" s="623"/>
      <c r="DQ47" s="623"/>
      <c r="DR47" s="623"/>
      <c r="DS47" s="623"/>
      <c r="DT47" s="623"/>
      <c r="DU47" s="623"/>
      <c r="DV47" s="624"/>
      <c r="DW47" s="608"/>
      <c r="DX47" s="609"/>
      <c r="DY47" s="609"/>
      <c r="DZ47" s="609"/>
      <c r="EA47" s="609"/>
      <c r="EB47" s="609"/>
      <c r="EC47" s="610"/>
    </row>
    <row r="48" spans="2:133" ht="10.8" x14ac:dyDescent="0.2">
      <c r="B48" s="611" t="s">
        <v>364</v>
      </c>
      <c r="C48" s="611"/>
      <c r="D48" s="611"/>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1"/>
      <c r="AT48" s="611"/>
      <c r="AU48" s="611"/>
      <c r="AV48" s="611"/>
      <c r="AW48" s="611"/>
      <c r="AX48" s="611"/>
      <c r="AY48" s="611"/>
      <c r="AZ48" s="611"/>
      <c r="BA48" s="611"/>
      <c r="BB48" s="611"/>
      <c r="BC48" s="611"/>
      <c r="BD48" s="611"/>
      <c r="BE48" s="611"/>
      <c r="BF48" s="611"/>
      <c r="BG48" s="611"/>
      <c r="BH48" s="611"/>
      <c r="BI48" s="611"/>
      <c r="BJ48" s="611"/>
      <c r="BK48" s="611"/>
      <c r="BL48" s="611"/>
      <c r="BM48" s="611"/>
      <c r="BN48" s="611"/>
      <c r="BO48" s="611"/>
      <c r="BP48" s="611"/>
      <c r="BQ48" s="611"/>
      <c r="BR48" s="611"/>
      <c r="BS48" s="611"/>
      <c r="BT48" s="611"/>
      <c r="BU48" s="611"/>
      <c r="BV48" s="611"/>
      <c r="BW48" s="611"/>
      <c r="BX48" s="611"/>
      <c r="BY48" s="611"/>
      <c r="BZ48" s="611"/>
      <c r="CA48" s="611"/>
      <c r="CB48" s="611"/>
      <c r="CD48" s="640"/>
      <c r="CE48" s="641"/>
      <c r="CF48" s="612" t="s">
        <v>365</v>
      </c>
      <c r="CG48" s="613"/>
      <c r="CH48" s="613"/>
      <c r="CI48" s="613"/>
      <c r="CJ48" s="613"/>
      <c r="CK48" s="613"/>
      <c r="CL48" s="613"/>
      <c r="CM48" s="613"/>
      <c r="CN48" s="613"/>
      <c r="CO48" s="613"/>
      <c r="CP48" s="613"/>
      <c r="CQ48" s="614"/>
      <c r="CR48" s="615" t="s">
        <v>129</v>
      </c>
      <c r="CS48" s="616"/>
      <c r="CT48" s="616"/>
      <c r="CU48" s="616"/>
      <c r="CV48" s="616"/>
      <c r="CW48" s="616"/>
      <c r="CX48" s="616"/>
      <c r="CY48" s="617"/>
      <c r="CZ48" s="618" t="s">
        <v>129</v>
      </c>
      <c r="DA48" s="619"/>
      <c r="DB48" s="619"/>
      <c r="DC48" s="620"/>
      <c r="DD48" s="621" t="s">
        <v>129</v>
      </c>
      <c r="DE48" s="616"/>
      <c r="DF48" s="616"/>
      <c r="DG48" s="616"/>
      <c r="DH48" s="616"/>
      <c r="DI48" s="616"/>
      <c r="DJ48" s="616"/>
      <c r="DK48" s="617"/>
      <c r="DL48" s="622"/>
      <c r="DM48" s="623"/>
      <c r="DN48" s="623"/>
      <c r="DO48" s="623"/>
      <c r="DP48" s="623"/>
      <c r="DQ48" s="623"/>
      <c r="DR48" s="623"/>
      <c r="DS48" s="623"/>
      <c r="DT48" s="623"/>
      <c r="DU48" s="623"/>
      <c r="DV48" s="624"/>
      <c r="DW48" s="608"/>
      <c r="DX48" s="609"/>
      <c r="DY48" s="609"/>
      <c r="DZ48" s="609"/>
      <c r="EA48" s="609"/>
      <c r="EB48" s="609"/>
      <c r="EC48" s="610"/>
    </row>
    <row r="49" spans="2:133" ht="11.25" customHeight="1" x14ac:dyDescent="0.2">
      <c r="B49" s="352"/>
      <c r="C49" s="351"/>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CD49" s="592" t="s">
        <v>366</v>
      </c>
      <c r="CE49" s="593"/>
      <c r="CF49" s="593"/>
      <c r="CG49" s="593"/>
      <c r="CH49" s="593"/>
      <c r="CI49" s="593"/>
      <c r="CJ49" s="593"/>
      <c r="CK49" s="593"/>
      <c r="CL49" s="593"/>
      <c r="CM49" s="593"/>
      <c r="CN49" s="593"/>
      <c r="CO49" s="593"/>
      <c r="CP49" s="593"/>
      <c r="CQ49" s="594"/>
      <c r="CR49" s="595">
        <v>33897570</v>
      </c>
      <c r="CS49" s="596"/>
      <c r="CT49" s="596"/>
      <c r="CU49" s="596"/>
      <c r="CV49" s="596"/>
      <c r="CW49" s="596"/>
      <c r="CX49" s="596"/>
      <c r="CY49" s="597"/>
      <c r="CZ49" s="598">
        <v>100</v>
      </c>
      <c r="DA49" s="599"/>
      <c r="DB49" s="599"/>
      <c r="DC49" s="600"/>
      <c r="DD49" s="601">
        <v>19362806</v>
      </c>
      <c r="DE49" s="596"/>
      <c r="DF49" s="596"/>
      <c r="DG49" s="596"/>
      <c r="DH49" s="596"/>
      <c r="DI49" s="596"/>
      <c r="DJ49" s="596"/>
      <c r="DK49" s="597"/>
      <c r="DL49" s="602"/>
      <c r="DM49" s="603"/>
      <c r="DN49" s="603"/>
      <c r="DO49" s="603"/>
      <c r="DP49" s="603"/>
      <c r="DQ49" s="603"/>
      <c r="DR49" s="603"/>
      <c r="DS49" s="603"/>
      <c r="DT49" s="603"/>
      <c r="DU49" s="603"/>
      <c r="DV49" s="604"/>
      <c r="DW49" s="605"/>
      <c r="DX49" s="606"/>
      <c r="DY49" s="606"/>
      <c r="DZ49" s="606"/>
      <c r="EA49" s="606"/>
      <c r="EB49" s="606"/>
      <c r="EC49" s="607"/>
    </row>
    <row r="50" spans="2:133" ht="10.8" hidden="1" x14ac:dyDescent="0.2">
      <c r="B50" s="353"/>
      <c r="C50" s="350"/>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G1" zoomScale="70" zoomScaleNormal="25" zoomScaleSheetLayoutView="70" workbookViewId="0">
      <selection activeCell="BQ103" sqref="BQ103:DZ103"/>
    </sheetView>
  </sheetViews>
  <sheetFormatPr defaultColWidth="0" defaultRowHeight="13.2" zeroHeight="1" x14ac:dyDescent="0.2"/>
  <cols>
    <col min="1" max="130" width="2.77734375" style="215" customWidth="1"/>
    <col min="131" max="131" width="1.6640625" style="215" customWidth="1"/>
    <col min="132" max="16384" width="9" style="215" hidden="1"/>
  </cols>
  <sheetData>
    <row r="1" spans="1:131" ht="11.25" customHeight="1" thickBot="1" x14ac:dyDescent="0.25">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x14ac:dyDescent="0.25">
      <c r="A2" s="1111" t="s">
        <v>367</v>
      </c>
      <c r="B2" s="1111"/>
      <c r="C2" s="1111"/>
      <c r="D2" s="1111"/>
      <c r="E2" s="1111"/>
      <c r="F2" s="1111"/>
      <c r="G2" s="1111"/>
      <c r="H2" s="1111"/>
      <c r="I2" s="1111"/>
      <c r="J2" s="1111"/>
      <c r="K2" s="1111"/>
      <c r="L2" s="1111"/>
      <c r="M2" s="1111"/>
      <c r="N2" s="1111"/>
      <c r="O2" s="1111"/>
      <c r="P2" s="1111"/>
      <c r="Q2" s="1111"/>
      <c r="R2" s="1111"/>
      <c r="S2" s="1111"/>
      <c r="T2" s="1111"/>
      <c r="U2" s="1111"/>
      <c r="V2" s="1111"/>
      <c r="W2" s="1111"/>
      <c r="X2" s="1111"/>
      <c r="Y2" s="1111"/>
      <c r="Z2" s="1111"/>
      <c r="AA2" s="1111"/>
      <c r="AB2" s="1111"/>
      <c r="AC2" s="1111"/>
      <c r="AD2" s="1111"/>
      <c r="AE2" s="1111"/>
      <c r="AF2" s="1111"/>
      <c r="AG2" s="1111"/>
      <c r="AH2" s="1111"/>
      <c r="AI2" s="1111"/>
      <c r="AJ2" s="1111"/>
      <c r="AK2" s="1111"/>
      <c r="AL2" s="1111"/>
      <c r="AM2" s="1111"/>
      <c r="AN2" s="1111"/>
      <c r="AO2" s="1111"/>
      <c r="AP2" s="1111"/>
      <c r="AQ2" s="1111"/>
      <c r="AR2" s="1111"/>
      <c r="AS2" s="1111"/>
      <c r="AT2" s="1111"/>
      <c r="AU2" s="1111"/>
      <c r="AV2" s="1111"/>
      <c r="AW2" s="1111"/>
      <c r="AX2" s="1111"/>
      <c r="AY2" s="1111"/>
      <c r="AZ2" s="1111"/>
      <c r="BA2" s="1111"/>
      <c r="BB2" s="1111"/>
      <c r="BC2" s="1111"/>
      <c r="BD2" s="1111"/>
      <c r="BE2" s="1111"/>
      <c r="BF2" s="1111"/>
      <c r="BG2" s="1111"/>
      <c r="BH2" s="1111"/>
      <c r="BI2" s="1111"/>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1112" t="s">
        <v>368</v>
      </c>
      <c r="DK2" s="1113"/>
      <c r="DL2" s="1113"/>
      <c r="DM2" s="1113"/>
      <c r="DN2" s="1113"/>
      <c r="DO2" s="1114"/>
      <c r="DP2" s="212"/>
      <c r="DQ2" s="1112" t="s">
        <v>369</v>
      </c>
      <c r="DR2" s="1113"/>
      <c r="DS2" s="1113"/>
      <c r="DT2" s="1113"/>
      <c r="DU2" s="1113"/>
      <c r="DV2" s="1113"/>
      <c r="DW2" s="1113"/>
      <c r="DX2" s="1113"/>
      <c r="DY2" s="1113"/>
      <c r="DZ2" s="1114"/>
      <c r="EA2" s="214"/>
    </row>
    <row r="3" spans="1:131" ht="11.25" customHeight="1" x14ac:dyDescent="0.2">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20" customFormat="1" ht="26.25" customHeight="1" thickBot="1" x14ac:dyDescent="0.25">
      <c r="A4" s="1077" t="s">
        <v>370</v>
      </c>
      <c r="B4" s="1077"/>
      <c r="C4" s="1077"/>
      <c r="D4" s="1077"/>
      <c r="E4" s="1077"/>
      <c r="F4" s="1077"/>
      <c r="G4" s="1077"/>
      <c r="H4" s="1077"/>
      <c r="I4" s="1077"/>
      <c r="J4" s="1077"/>
      <c r="K4" s="1077"/>
      <c r="L4" s="1077"/>
      <c r="M4" s="1077"/>
      <c r="N4" s="1077"/>
      <c r="O4" s="1077"/>
      <c r="P4" s="1077"/>
      <c r="Q4" s="1077"/>
      <c r="R4" s="1077"/>
      <c r="S4" s="1077"/>
      <c r="T4" s="1077"/>
      <c r="U4" s="1077"/>
      <c r="V4" s="1077"/>
      <c r="W4" s="1077"/>
      <c r="X4" s="1077"/>
      <c r="Y4" s="1077"/>
      <c r="Z4" s="1077"/>
      <c r="AA4" s="1077"/>
      <c r="AB4" s="1077"/>
      <c r="AC4" s="1077"/>
      <c r="AD4" s="1077"/>
      <c r="AE4" s="1077"/>
      <c r="AF4" s="1077"/>
      <c r="AG4" s="1077"/>
      <c r="AH4" s="1077"/>
      <c r="AI4" s="1077"/>
      <c r="AJ4" s="1077"/>
      <c r="AK4" s="1077"/>
      <c r="AL4" s="1077"/>
      <c r="AM4" s="1077"/>
      <c r="AN4" s="1077"/>
      <c r="AO4" s="1077"/>
      <c r="AP4" s="1077"/>
      <c r="AQ4" s="1077"/>
      <c r="AR4" s="1077"/>
      <c r="AS4" s="1077"/>
      <c r="AT4" s="1077"/>
      <c r="AU4" s="1077"/>
      <c r="AV4" s="1077"/>
      <c r="AW4" s="1077"/>
      <c r="AX4" s="1077"/>
      <c r="AY4" s="1077"/>
      <c r="AZ4" s="216"/>
      <c r="BA4" s="216"/>
      <c r="BB4" s="216"/>
      <c r="BC4" s="216"/>
      <c r="BD4" s="216"/>
      <c r="BE4" s="217"/>
      <c r="BF4" s="217"/>
      <c r="BG4" s="217"/>
      <c r="BH4" s="217"/>
      <c r="BI4" s="217"/>
      <c r="BJ4" s="217"/>
      <c r="BK4" s="217"/>
      <c r="BL4" s="217"/>
      <c r="BM4" s="217"/>
      <c r="BN4" s="217"/>
      <c r="BO4" s="217"/>
      <c r="BP4" s="217"/>
      <c r="BQ4" s="745" t="s">
        <v>371</v>
      </c>
      <c r="BR4" s="745"/>
      <c r="BS4" s="745"/>
      <c r="BT4" s="745"/>
      <c r="BU4" s="745"/>
      <c r="BV4" s="745"/>
      <c r="BW4" s="745"/>
      <c r="BX4" s="745"/>
      <c r="BY4" s="745"/>
      <c r="BZ4" s="745"/>
      <c r="CA4" s="745"/>
      <c r="CB4" s="745"/>
      <c r="CC4" s="745"/>
      <c r="CD4" s="745"/>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219"/>
    </row>
    <row r="5" spans="1:131" s="220" customFormat="1" ht="26.25" customHeight="1" x14ac:dyDescent="0.2">
      <c r="A5" s="1013" t="s">
        <v>372</v>
      </c>
      <c r="B5" s="1014"/>
      <c r="C5" s="1014"/>
      <c r="D5" s="1014"/>
      <c r="E5" s="1014"/>
      <c r="F5" s="1014"/>
      <c r="G5" s="1014"/>
      <c r="H5" s="1014"/>
      <c r="I5" s="1014"/>
      <c r="J5" s="1014"/>
      <c r="K5" s="1014"/>
      <c r="L5" s="1014"/>
      <c r="M5" s="1014"/>
      <c r="N5" s="1014"/>
      <c r="O5" s="1014"/>
      <c r="P5" s="1015"/>
      <c r="Q5" s="1019" t="s">
        <v>373</v>
      </c>
      <c r="R5" s="1020"/>
      <c r="S5" s="1020"/>
      <c r="T5" s="1020"/>
      <c r="U5" s="1021"/>
      <c r="V5" s="1019" t="s">
        <v>374</v>
      </c>
      <c r="W5" s="1020"/>
      <c r="X5" s="1020"/>
      <c r="Y5" s="1020"/>
      <c r="Z5" s="1021"/>
      <c r="AA5" s="1019" t="s">
        <v>375</v>
      </c>
      <c r="AB5" s="1020"/>
      <c r="AC5" s="1020"/>
      <c r="AD5" s="1020"/>
      <c r="AE5" s="1020"/>
      <c r="AF5" s="1115" t="s">
        <v>376</v>
      </c>
      <c r="AG5" s="1020"/>
      <c r="AH5" s="1020"/>
      <c r="AI5" s="1020"/>
      <c r="AJ5" s="1033"/>
      <c r="AK5" s="1020" t="s">
        <v>377</v>
      </c>
      <c r="AL5" s="1020"/>
      <c r="AM5" s="1020"/>
      <c r="AN5" s="1020"/>
      <c r="AO5" s="1021"/>
      <c r="AP5" s="1019" t="s">
        <v>378</v>
      </c>
      <c r="AQ5" s="1020"/>
      <c r="AR5" s="1020"/>
      <c r="AS5" s="1020"/>
      <c r="AT5" s="1021"/>
      <c r="AU5" s="1019" t="s">
        <v>379</v>
      </c>
      <c r="AV5" s="1020"/>
      <c r="AW5" s="1020"/>
      <c r="AX5" s="1020"/>
      <c r="AY5" s="1033"/>
      <c r="AZ5" s="216"/>
      <c r="BA5" s="216"/>
      <c r="BB5" s="216"/>
      <c r="BC5" s="216"/>
      <c r="BD5" s="216"/>
      <c r="BE5" s="217"/>
      <c r="BF5" s="217"/>
      <c r="BG5" s="217"/>
      <c r="BH5" s="217"/>
      <c r="BI5" s="217"/>
      <c r="BJ5" s="217"/>
      <c r="BK5" s="217"/>
      <c r="BL5" s="217"/>
      <c r="BM5" s="217"/>
      <c r="BN5" s="217"/>
      <c r="BO5" s="217"/>
      <c r="BP5" s="217"/>
      <c r="BQ5" s="1013" t="s">
        <v>380</v>
      </c>
      <c r="BR5" s="1014"/>
      <c r="BS5" s="1014"/>
      <c r="BT5" s="1014"/>
      <c r="BU5" s="1014"/>
      <c r="BV5" s="1014"/>
      <c r="BW5" s="1014"/>
      <c r="BX5" s="1014"/>
      <c r="BY5" s="1014"/>
      <c r="BZ5" s="1014"/>
      <c r="CA5" s="1014"/>
      <c r="CB5" s="1014"/>
      <c r="CC5" s="1014"/>
      <c r="CD5" s="1014"/>
      <c r="CE5" s="1014"/>
      <c r="CF5" s="1014"/>
      <c r="CG5" s="1015"/>
      <c r="CH5" s="1019" t="s">
        <v>381</v>
      </c>
      <c r="CI5" s="1020"/>
      <c r="CJ5" s="1020"/>
      <c r="CK5" s="1020"/>
      <c r="CL5" s="1021"/>
      <c r="CM5" s="1019" t="s">
        <v>382</v>
      </c>
      <c r="CN5" s="1020"/>
      <c r="CO5" s="1020"/>
      <c r="CP5" s="1020"/>
      <c r="CQ5" s="1021"/>
      <c r="CR5" s="1019" t="s">
        <v>383</v>
      </c>
      <c r="CS5" s="1020"/>
      <c r="CT5" s="1020"/>
      <c r="CU5" s="1020"/>
      <c r="CV5" s="1021"/>
      <c r="CW5" s="1019" t="s">
        <v>384</v>
      </c>
      <c r="CX5" s="1020"/>
      <c r="CY5" s="1020"/>
      <c r="CZ5" s="1020"/>
      <c r="DA5" s="1021"/>
      <c r="DB5" s="1019" t="s">
        <v>385</v>
      </c>
      <c r="DC5" s="1020"/>
      <c r="DD5" s="1020"/>
      <c r="DE5" s="1020"/>
      <c r="DF5" s="1021"/>
      <c r="DG5" s="1105" t="s">
        <v>386</v>
      </c>
      <c r="DH5" s="1106"/>
      <c r="DI5" s="1106"/>
      <c r="DJ5" s="1106"/>
      <c r="DK5" s="1107"/>
      <c r="DL5" s="1105" t="s">
        <v>387</v>
      </c>
      <c r="DM5" s="1106"/>
      <c r="DN5" s="1106"/>
      <c r="DO5" s="1106"/>
      <c r="DP5" s="1107"/>
      <c r="DQ5" s="1019" t="s">
        <v>388</v>
      </c>
      <c r="DR5" s="1020"/>
      <c r="DS5" s="1020"/>
      <c r="DT5" s="1020"/>
      <c r="DU5" s="1021"/>
      <c r="DV5" s="1019" t="s">
        <v>379</v>
      </c>
      <c r="DW5" s="1020"/>
      <c r="DX5" s="1020"/>
      <c r="DY5" s="1020"/>
      <c r="DZ5" s="1033"/>
      <c r="EA5" s="219"/>
    </row>
    <row r="6" spans="1:131" s="220" customFormat="1" ht="26.25" customHeight="1" thickBot="1" x14ac:dyDescent="0.25">
      <c r="A6" s="1016"/>
      <c r="B6" s="1017"/>
      <c r="C6" s="1017"/>
      <c r="D6" s="1017"/>
      <c r="E6" s="1017"/>
      <c r="F6" s="1017"/>
      <c r="G6" s="1017"/>
      <c r="H6" s="1017"/>
      <c r="I6" s="1017"/>
      <c r="J6" s="1017"/>
      <c r="K6" s="1017"/>
      <c r="L6" s="1017"/>
      <c r="M6" s="1017"/>
      <c r="N6" s="1017"/>
      <c r="O6" s="1017"/>
      <c r="P6" s="1018"/>
      <c r="Q6" s="1022"/>
      <c r="R6" s="1023"/>
      <c r="S6" s="1023"/>
      <c r="T6" s="1023"/>
      <c r="U6" s="1024"/>
      <c r="V6" s="1022"/>
      <c r="W6" s="1023"/>
      <c r="X6" s="1023"/>
      <c r="Y6" s="1023"/>
      <c r="Z6" s="1024"/>
      <c r="AA6" s="1022"/>
      <c r="AB6" s="1023"/>
      <c r="AC6" s="1023"/>
      <c r="AD6" s="1023"/>
      <c r="AE6" s="1023"/>
      <c r="AF6" s="1116"/>
      <c r="AG6" s="1023"/>
      <c r="AH6" s="1023"/>
      <c r="AI6" s="1023"/>
      <c r="AJ6" s="1034"/>
      <c r="AK6" s="1023"/>
      <c r="AL6" s="1023"/>
      <c r="AM6" s="1023"/>
      <c r="AN6" s="1023"/>
      <c r="AO6" s="1024"/>
      <c r="AP6" s="1022"/>
      <c r="AQ6" s="1023"/>
      <c r="AR6" s="1023"/>
      <c r="AS6" s="1023"/>
      <c r="AT6" s="1024"/>
      <c r="AU6" s="1022"/>
      <c r="AV6" s="1023"/>
      <c r="AW6" s="1023"/>
      <c r="AX6" s="1023"/>
      <c r="AY6" s="1034"/>
      <c r="AZ6" s="216"/>
      <c r="BA6" s="216"/>
      <c r="BB6" s="216"/>
      <c r="BC6" s="216"/>
      <c r="BD6" s="216"/>
      <c r="BE6" s="217"/>
      <c r="BF6" s="217"/>
      <c r="BG6" s="217"/>
      <c r="BH6" s="217"/>
      <c r="BI6" s="217"/>
      <c r="BJ6" s="217"/>
      <c r="BK6" s="217"/>
      <c r="BL6" s="217"/>
      <c r="BM6" s="217"/>
      <c r="BN6" s="217"/>
      <c r="BO6" s="217"/>
      <c r="BP6" s="217"/>
      <c r="BQ6" s="1016"/>
      <c r="BR6" s="1017"/>
      <c r="BS6" s="1017"/>
      <c r="BT6" s="1017"/>
      <c r="BU6" s="1017"/>
      <c r="BV6" s="1017"/>
      <c r="BW6" s="1017"/>
      <c r="BX6" s="1017"/>
      <c r="BY6" s="1017"/>
      <c r="BZ6" s="1017"/>
      <c r="CA6" s="1017"/>
      <c r="CB6" s="1017"/>
      <c r="CC6" s="1017"/>
      <c r="CD6" s="1017"/>
      <c r="CE6" s="1017"/>
      <c r="CF6" s="1017"/>
      <c r="CG6" s="1018"/>
      <c r="CH6" s="1022"/>
      <c r="CI6" s="1023"/>
      <c r="CJ6" s="1023"/>
      <c r="CK6" s="1023"/>
      <c r="CL6" s="1024"/>
      <c r="CM6" s="1022"/>
      <c r="CN6" s="1023"/>
      <c r="CO6" s="1023"/>
      <c r="CP6" s="1023"/>
      <c r="CQ6" s="1024"/>
      <c r="CR6" s="1022"/>
      <c r="CS6" s="1023"/>
      <c r="CT6" s="1023"/>
      <c r="CU6" s="1023"/>
      <c r="CV6" s="1024"/>
      <c r="CW6" s="1022"/>
      <c r="CX6" s="1023"/>
      <c r="CY6" s="1023"/>
      <c r="CZ6" s="1023"/>
      <c r="DA6" s="1024"/>
      <c r="DB6" s="1022"/>
      <c r="DC6" s="1023"/>
      <c r="DD6" s="1023"/>
      <c r="DE6" s="1023"/>
      <c r="DF6" s="1024"/>
      <c r="DG6" s="1108"/>
      <c r="DH6" s="1109"/>
      <c r="DI6" s="1109"/>
      <c r="DJ6" s="1109"/>
      <c r="DK6" s="1110"/>
      <c r="DL6" s="1108"/>
      <c r="DM6" s="1109"/>
      <c r="DN6" s="1109"/>
      <c r="DO6" s="1109"/>
      <c r="DP6" s="1110"/>
      <c r="DQ6" s="1022"/>
      <c r="DR6" s="1023"/>
      <c r="DS6" s="1023"/>
      <c r="DT6" s="1023"/>
      <c r="DU6" s="1024"/>
      <c r="DV6" s="1022"/>
      <c r="DW6" s="1023"/>
      <c r="DX6" s="1023"/>
      <c r="DY6" s="1023"/>
      <c r="DZ6" s="1034"/>
      <c r="EA6" s="219"/>
    </row>
    <row r="7" spans="1:131" s="220" customFormat="1" ht="26.25" customHeight="1" thickTop="1" x14ac:dyDescent="0.2">
      <c r="A7" s="221">
        <v>1</v>
      </c>
      <c r="B7" s="1065" t="s">
        <v>389</v>
      </c>
      <c r="C7" s="1066"/>
      <c r="D7" s="1066"/>
      <c r="E7" s="1066"/>
      <c r="F7" s="1066"/>
      <c r="G7" s="1066"/>
      <c r="H7" s="1066"/>
      <c r="I7" s="1066"/>
      <c r="J7" s="1066"/>
      <c r="K7" s="1066"/>
      <c r="L7" s="1066"/>
      <c r="M7" s="1066"/>
      <c r="N7" s="1066"/>
      <c r="O7" s="1066"/>
      <c r="P7" s="1067"/>
      <c r="Q7" s="1123">
        <v>35905</v>
      </c>
      <c r="R7" s="1124"/>
      <c r="S7" s="1124"/>
      <c r="T7" s="1124"/>
      <c r="U7" s="1124"/>
      <c r="V7" s="1124">
        <v>35527</v>
      </c>
      <c r="W7" s="1124"/>
      <c r="X7" s="1124"/>
      <c r="Y7" s="1124"/>
      <c r="Z7" s="1124"/>
      <c r="AA7" s="1124">
        <v>377</v>
      </c>
      <c r="AB7" s="1124"/>
      <c r="AC7" s="1124"/>
      <c r="AD7" s="1124"/>
      <c r="AE7" s="1125"/>
      <c r="AF7" s="1126">
        <v>75</v>
      </c>
      <c r="AG7" s="1127"/>
      <c r="AH7" s="1127"/>
      <c r="AI7" s="1127"/>
      <c r="AJ7" s="1128"/>
      <c r="AK7" s="1129">
        <v>1</v>
      </c>
      <c r="AL7" s="1130"/>
      <c r="AM7" s="1130"/>
      <c r="AN7" s="1130"/>
      <c r="AO7" s="1130"/>
      <c r="AP7" s="1130">
        <v>40880</v>
      </c>
      <c r="AQ7" s="1130"/>
      <c r="AR7" s="1130"/>
      <c r="AS7" s="1130"/>
      <c r="AT7" s="1130"/>
      <c r="AU7" s="1131"/>
      <c r="AV7" s="1131"/>
      <c r="AW7" s="1131"/>
      <c r="AX7" s="1131"/>
      <c r="AY7" s="1132"/>
      <c r="AZ7" s="216"/>
      <c r="BA7" s="216"/>
      <c r="BB7" s="216"/>
      <c r="BC7" s="216"/>
      <c r="BD7" s="216"/>
      <c r="BE7" s="217"/>
      <c r="BF7" s="217"/>
      <c r="BG7" s="217"/>
      <c r="BH7" s="217"/>
      <c r="BI7" s="217"/>
      <c r="BJ7" s="217"/>
      <c r="BK7" s="217"/>
      <c r="BL7" s="217"/>
      <c r="BM7" s="217"/>
      <c r="BN7" s="217"/>
      <c r="BO7" s="217"/>
      <c r="BP7" s="217"/>
      <c r="BQ7" s="221">
        <v>1</v>
      </c>
      <c r="BR7" s="222"/>
      <c r="BS7" s="1133" t="s">
        <v>573</v>
      </c>
      <c r="BT7" s="1134"/>
      <c r="BU7" s="1134"/>
      <c r="BV7" s="1134"/>
      <c r="BW7" s="1134"/>
      <c r="BX7" s="1134"/>
      <c r="BY7" s="1134"/>
      <c r="BZ7" s="1134"/>
      <c r="CA7" s="1134"/>
      <c r="CB7" s="1134"/>
      <c r="CC7" s="1134"/>
      <c r="CD7" s="1134"/>
      <c r="CE7" s="1134"/>
      <c r="CF7" s="1134"/>
      <c r="CG7" s="1135"/>
      <c r="CH7" s="1117">
        <v>15</v>
      </c>
      <c r="CI7" s="1118"/>
      <c r="CJ7" s="1118"/>
      <c r="CK7" s="1118"/>
      <c r="CL7" s="1119"/>
      <c r="CM7" s="1117">
        <v>209</v>
      </c>
      <c r="CN7" s="1118"/>
      <c r="CO7" s="1118"/>
      <c r="CP7" s="1118"/>
      <c r="CQ7" s="1119"/>
      <c r="CR7" s="1117">
        <v>30</v>
      </c>
      <c r="CS7" s="1118"/>
      <c r="CT7" s="1118"/>
      <c r="CU7" s="1118"/>
      <c r="CV7" s="1119"/>
      <c r="CW7" s="1117">
        <v>45</v>
      </c>
      <c r="CX7" s="1118"/>
      <c r="CY7" s="1118"/>
      <c r="CZ7" s="1118"/>
      <c r="DA7" s="1119"/>
      <c r="DB7" s="1117" t="s">
        <v>585</v>
      </c>
      <c r="DC7" s="1118"/>
      <c r="DD7" s="1118"/>
      <c r="DE7" s="1118"/>
      <c r="DF7" s="1119"/>
      <c r="DG7" s="1117" t="s">
        <v>585</v>
      </c>
      <c r="DH7" s="1118"/>
      <c r="DI7" s="1118"/>
      <c r="DJ7" s="1118"/>
      <c r="DK7" s="1119"/>
      <c r="DL7" s="1117" t="s">
        <v>577</v>
      </c>
      <c r="DM7" s="1118"/>
      <c r="DN7" s="1118"/>
      <c r="DO7" s="1118"/>
      <c r="DP7" s="1119"/>
      <c r="DQ7" s="1117" t="s">
        <v>577</v>
      </c>
      <c r="DR7" s="1118"/>
      <c r="DS7" s="1118"/>
      <c r="DT7" s="1118"/>
      <c r="DU7" s="1119"/>
      <c r="DV7" s="1120"/>
      <c r="DW7" s="1121"/>
      <c r="DX7" s="1121"/>
      <c r="DY7" s="1121"/>
      <c r="DZ7" s="1122"/>
      <c r="EA7" s="219"/>
    </row>
    <row r="8" spans="1:131" s="220" customFormat="1" ht="26.25" customHeight="1" x14ac:dyDescent="0.2">
      <c r="A8" s="223">
        <v>2</v>
      </c>
      <c r="B8" s="1048"/>
      <c r="C8" s="1049"/>
      <c r="D8" s="1049"/>
      <c r="E8" s="1049"/>
      <c r="F8" s="1049"/>
      <c r="G8" s="1049"/>
      <c r="H8" s="1049"/>
      <c r="I8" s="1049"/>
      <c r="J8" s="1049"/>
      <c r="K8" s="1049"/>
      <c r="L8" s="1049"/>
      <c r="M8" s="1049"/>
      <c r="N8" s="1049"/>
      <c r="O8" s="1049"/>
      <c r="P8" s="1050"/>
      <c r="Q8" s="1056"/>
      <c r="R8" s="1057"/>
      <c r="S8" s="1057"/>
      <c r="T8" s="1057"/>
      <c r="U8" s="1057"/>
      <c r="V8" s="1057"/>
      <c r="W8" s="1057"/>
      <c r="X8" s="1057"/>
      <c r="Y8" s="1057"/>
      <c r="Z8" s="1057"/>
      <c r="AA8" s="1057"/>
      <c r="AB8" s="1057"/>
      <c r="AC8" s="1057"/>
      <c r="AD8" s="1057"/>
      <c r="AE8" s="1058"/>
      <c r="AF8" s="1053"/>
      <c r="AG8" s="1054"/>
      <c r="AH8" s="1054"/>
      <c r="AI8" s="1054"/>
      <c r="AJ8" s="1055"/>
      <c r="AK8" s="1098"/>
      <c r="AL8" s="1099"/>
      <c r="AM8" s="1099"/>
      <c r="AN8" s="1099"/>
      <c r="AO8" s="1099"/>
      <c r="AP8" s="1099"/>
      <c r="AQ8" s="1099"/>
      <c r="AR8" s="1099"/>
      <c r="AS8" s="1099"/>
      <c r="AT8" s="1099"/>
      <c r="AU8" s="1100"/>
      <c r="AV8" s="1100"/>
      <c r="AW8" s="1100"/>
      <c r="AX8" s="1100"/>
      <c r="AY8" s="1101"/>
      <c r="AZ8" s="216"/>
      <c r="BA8" s="216"/>
      <c r="BB8" s="216"/>
      <c r="BC8" s="216"/>
      <c r="BD8" s="216"/>
      <c r="BE8" s="217"/>
      <c r="BF8" s="217"/>
      <c r="BG8" s="217"/>
      <c r="BH8" s="217"/>
      <c r="BI8" s="217"/>
      <c r="BJ8" s="217"/>
      <c r="BK8" s="217"/>
      <c r="BL8" s="217"/>
      <c r="BM8" s="217"/>
      <c r="BN8" s="217"/>
      <c r="BO8" s="217"/>
      <c r="BP8" s="217"/>
      <c r="BQ8" s="223">
        <v>2</v>
      </c>
      <c r="BR8" s="224"/>
      <c r="BS8" s="1102" t="s">
        <v>574</v>
      </c>
      <c r="BT8" s="1103"/>
      <c r="BU8" s="1103"/>
      <c r="BV8" s="1103"/>
      <c r="BW8" s="1103"/>
      <c r="BX8" s="1103"/>
      <c r="BY8" s="1103"/>
      <c r="BZ8" s="1103"/>
      <c r="CA8" s="1103"/>
      <c r="CB8" s="1103"/>
      <c r="CC8" s="1103"/>
      <c r="CD8" s="1103"/>
      <c r="CE8" s="1103"/>
      <c r="CF8" s="1103"/>
      <c r="CG8" s="1104"/>
      <c r="CH8" s="1007">
        <v>1</v>
      </c>
      <c r="CI8" s="1008"/>
      <c r="CJ8" s="1008"/>
      <c r="CK8" s="1008"/>
      <c r="CL8" s="1009"/>
      <c r="CM8" s="1007">
        <v>96</v>
      </c>
      <c r="CN8" s="1008"/>
      <c r="CO8" s="1008"/>
      <c r="CP8" s="1008"/>
      <c r="CQ8" s="1009"/>
      <c r="CR8" s="1007">
        <v>40</v>
      </c>
      <c r="CS8" s="1008"/>
      <c r="CT8" s="1008"/>
      <c r="CU8" s="1008"/>
      <c r="CV8" s="1009"/>
      <c r="CW8" s="1007" t="s">
        <v>585</v>
      </c>
      <c r="CX8" s="1008"/>
      <c r="CY8" s="1008"/>
      <c r="CZ8" s="1008"/>
      <c r="DA8" s="1009"/>
      <c r="DB8" s="1007" t="s">
        <v>585</v>
      </c>
      <c r="DC8" s="1008"/>
      <c r="DD8" s="1008"/>
      <c r="DE8" s="1008"/>
      <c r="DF8" s="1009"/>
      <c r="DG8" s="1007" t="s">
        <v>585</v>
      </c>
      <c r="DH8" s="1008"/>
      <c r="DI8" s="1008"/>
      <c r="DJ8" s="1008"/>
      <c r="DK8" s="1009"/>
      <c r="DL8" s="1007" t="s">
        <v>577</v>
      </c>
      <c r="DM8" s="1008"/>
      <c r="DN8" s="1008"/>
      <c r="DO8" s="1008"/>
      <c r="DP8" s="1009"/>
      <c r="DQ8" s="1007" t="s">
        <v>577</v>
      </c>
      <c r="DR8" s="1008"/>
      <c r="DS8" s="1008"/>
      <c r="DT8" s="1008"/>
      <c r="DU8" s="1009"/>
      <c r="DV8" s="1010"/>
      <c r="DW8" s="1011"/>
      <c r="DX8" s="1011"/>
      <c r="DY8" s="1011"/>
      <c r="DZ8" s="1012"/>
      <c r="EA8" s="219"/>
    </row>
    <row r="9" spans="1:131" s="220" customFormat="1" ht="26.25" customHeight="1" x14ac:dyDescent="0.2">
      <c r="A9" s="223">
        <v>3</v>
      </c>
      <c r="B9" s="1048"/>
      <c r="C9" s="1049"/>
      <c r="D9" s="1049"/>
      <c r="E9" s="1049"/>
      <c r="F9" s="1049"/>
      <c r="G9" s="1049"/>
      <c r="H9" s="1049"/>
      <c r="I9" s="1049"/>
      <c r="J9" s="1049"/>
      <c r="K9" s="1049"/>
      <c r="L9" s="1049"/>
      <c r="M9" s="1049"/>
      <c r="N9" s="1049"/>
      <c r="O9" s="1049"/>
      <c r="P9" s="1050"/>
      <c r="Q9" s="1056"/>
      <c r="R9" s="1057"/>
      <c r="S9" s="1057"/>
      <c r="T9" s="1057"/>
      <c r="U9" s="1057"/>
      <c r="V9" s="1057"/>
      <c r="W9" s="1057"/>
      <c r="X9" s="1057"/>
      <c r="Y9" s="1057"/>
      <c r="Z9" s="1057"/>
      <c r="AA9" s="1057"/>
      <c r="AB9" s="1057"/>
      <c r="AC9" s="1057"/>
      <c r="AD9" s="1057"/>
      <c r="AE9" s="1058"/>
      <c r="AF9" s="1053"/>
      <c r="AG9" s="1054"/>
      <c r="AH9" s="1054"/>
      <c r="AI9" s="1054"/>
      <c r="AJ9" s="1055"/>
      <c r="AK9" s="1098"/>
      <c r="AL9" s="1099"/>
      <c r="AM9" s="1099"/>
      <c r="AN9" s="1099"/>
      <c r="AO9" s="1099"/>
      <c r="AP9" s="1099"/>
      <c r="AQ9" s="1099"/>
      <c r="AR9" s="1099"/>
      <c r="AS9" s="1099"/>
      <c r="AT9" s="1099"/>
      <c r="AU9" s="1100"/>
      <c r="AV9" s="1100"/>
      <c r="AW9" s="1100"/>
      <c r="AX9" s="1100"/>
      <c r="AY9" s="1101"/>
      <c r="AZ9" s="216"/>
      <c r="BA9" s="216"/>
      <c r="BB9" s="216"/>
      <c r="BC9" s="216"/>
      <c r="BD9" s="216"/>
      <c r="BE9" s="217"/>
      <c r="BF9" s="217"/>
      <c r="BG9" s="217"/>
      <c r="BH9" s="217"/>
      <c r="BI9" s="217"/>
      <c r="BJ9" s="217"/>
      <c r="BK9" s="217"/>
      <c r="BL9" s="217"/>
      <c r="BM9" s="217"/>
      <c r="BN9" s="217"/>
      <c r="BO9" s="217"/>
      <c r="BP9" s="217"/>
      <c r="BQ9" s="223">
        <v>3</v>
      </c>
      <c r="BR9" s="224" t="s">
        <v>579</v>
      </c>
      <c r="BS9" s="1102" t="s">
        <v>575</v>
      </c>
      <c r="BT9" s="1103"/>
      <c r="BU9" s="1103"/>
      <c r="BV9" s="1103"/>
      <c r="BW9" s="1103"/>
      <c r="BX9" s="1103"/>
      <c r="BY9" s="1103"/>
      <c r="BZ9" s="1103"/>
      <c r="CA9" s="1103"/>
      <c r="CB9" s="1103"/>
      <c r="CC9" s="1103"/>
      <c r="CD9" s="1103"/>
      <c r="CE9" s="1103"/>
      <c r="CF9" s="1103"/>
      <c r="CG9" s="1104"/>
      <c r="CH9" s="1007">
        <v>-1</v>
      </c>
      <c r="CI9" s="1008"/>
      <c r="CJ9" s="1008"/>
      <c r="CK9" s="1008"/>
      <c r="CL9" s="1009"/>
      <c r="CM9" s="1007">
        <v>148</v>
      </c>
      <c r="CN9" s="1008"/>
      <c r="CO9" s="1008"/>
      <c r="CP9" s="1008"/>
      <c r="CQ9" s="1009"/>
      <c r="CR9" s="1007">
        <v>1</v>
      </c>
      <c r="CS9" s="1008"/>
      <c r="CT9" s="1008"/>
      <c r="CU9" s="1008"/>
      <c r="CV9" s="1009"/>
      <c r="CW9" s="1007" t="s">
        <v>585</v>
      </c>
      <c r="CX9" s="1008"/>
      <c r="CY9" s="1008"/>
      <c r="CZ9" s="1008"/>
      <c r="DA9" s="1009"/>
      <c r="DB9" s="1007" t="s">
        <v>585</v>
      </c>
      <c r="DC9" s="1008"/>
      <c r="DD9" s="1008"/>
      <c r="DE9" s="1008"/>
      <c r="DF9" s="1009"/>
      <c r="DG9" s="1007">
        <v>46</v>
      </c>
      <c r="DH9" s="1008"/>
      <c r="DI9" s="1008"/>
      <c r="DJ9" s="1008"/>
      <c r="DK9" s="1009"/>
      <c r="DL9" s="1007" t="s">
        <v>585</v>
      </c>
      <c r="DM9" s="1008"/>
      <c r="DN9" s="1008"/>
      <c r="DO9" s="1008"/>
      <c r="DP9" s="1009"/>
      <c r="DQ9" s="1007" t="s">
        <v>577</v>
      </c>
      <c r="DR9" s="1008"/>
      <c r="DS9" s="1008"/>
      <c r="DT9" s="1008"/>
      <c r="DU9" s="1009"/>
      <c r="DV9" s="1010"/>
      <c r="DW9" s="1011"/>
      <c r="DX9" s="1011"/>
      <c r="DY9" s="1011"/>
      <c r="DZ9" s="1012"/>
      <c r="EA9" s="219"/>
    </row>
    <row r="10" spans="1:131" s="220" customFormat="1" ht="26.25" customHeight="1" x14ac:dyDescent="0.2">
      <c r="A10" s="223">
        <v>4</v>
      </c>
      <c r="B10" s="1048"/>
      <c r="C10" s="1049"/>
      <c r="D10" s="1049"/>
      <c r="E10" s="1049"/>
      <c r="F10" s="1049"/>
      <c r="G10" s="1049"/>
      <c r="H10" s="1049"/>
      <c r="I10" s="1049"/>
      <c r="J10" s="1049"/>
      <c r="K10" s="1049"/>
      <c r="L10" s="1049"/>
      <c r="M10" s="1049"/>
      <c r="N10" s="1049"/>
      <c r="O10" s="1049"/>
      <c r="P10" s="1050"/>
      <c r="Q10" s="1056"/>
      <c r="R10" s="1057"/>
      <c r="S10" s="1057"/>
      <c r="T10" s="1057"/>
      <c r="U10" s="1057"/>
      <c r="V10" s="1057"/>
      <c r="W10" s="1057"/>
      <c r="X10" s="1057"/>
      <c r="Y10" s="1057"/>
      <c r="Z10" s="1057"/>
      <c r="AA10" s="1057"/>
      <c r="AB10" s="1057"/>
      <c r="AC10" s="1057"/>
      <c r="AD10" s="1057"/>
      <c r="AE10" s="1058"/>
      <c r="AF10" s="1053"/>
      <c r="AG10" s="1054"/>
      <c r="AH10" s="1054"/>
      <c r="AI10" s="1054"/>
      <c r="AJ10" s="1055"/>
      <c r="AK10" s="1098"/>
      <c r="AL10" s="1099"/>
      <c r="AM10" s="1099"/>
      <c r="AN10" s="1099"/>
      <c r="AO10" s="1099"/>
      <c r="AP10" s="1099"/>
      <c r="AQ10" s="1099"/>
      <c r="AR10" s="1099"/>
      <c r="AS10" s="1099"/>
      <c r="AT10" s="1099"/>
      <c r="AU10" s="1100"/>
      <c r="AV10" s="1100"/>
      <c r="AW10" s="1100"/>
      <c r="AX10" s="1100"/>
      <c r="AY10" s="1101"/>
      <c r="AZ10" s="216"/>
      <c r="BA10" s="216"/>
      <c r="BB10" s="216"/>
      <c r="BC10" s="216"/>
      <c r="BD10" s="216"/>
      <c r="BE10" s="217"/>
      <c r="BF10" s="217"/>
      <c r="BG10" s="217"/>
      <c r="BH10" s="217"/>
      <c r="BI10" s="217"/>
      <c r="BJ10" s="217"/>
      <c r="BK10" s="217"/>
      <c r="BL10" s="217"/>
      <c r="BM10" s="217"/>
      <c r="BN10" s="217"/>
      <c r="BO10" s="217"/>
      <c r="BP10" s="217"/>
      <c r="BQ10" s="223">
        <v>4</v>
      </c>
      <c r="BR10" s="224"/>
      <c r="BS10" s="1102" t="s">
        <v>576</v>
      </c>
      <c r="BT10" s="1103"/>
      <c r="BU10" s="1103"/>
      <c r="BV10" s="1103"/>
      <c r="BW10" s="1103"/>
      <c r="BX10" s="1103"/>
      <c r="BY10" s="1103"/>
      <c r="BZ10" s="1103"/>
      <c r="CA10" s="1103"/>
      <c r="CB10" s="1103"/>
      <c r="CC10" s="1103"/>
      <c r="CD10" s="1103"/>
      <c r="CE10" s="1103"/>
      <c r="CF10" s="1103"/>
      <c r="CG10" s="1104"/>
      <c r="CH10" s="1007">
        <v>142</v>
      </c>
      <c r="CI10" s="1008"/>
      <c r="CJ10" s="1008"/>
      <c r="CK10" s="1008"/>
      <c r="CL10" s="1009"/>
      <c r="CM10" s="1007">
        <v>928</v>
      </c>
      <c r="CN10" s="1008"/>
      <c r="CO10" s="1008"/>
      <c r="CP10" s="1008"/>
      <c r="CQ10" s="1009"/>
      <c r="CR10" s="1007">
        <v>13</v>
      </c>
      <c r="CS10" s="1008"/>
      <c r="CT10" s="1008"/>
      <c r="CU10" s="1008"/>
      <c r="CV10" s="1009"/>
      <c r="CW10" s="1007" t="s">
        <v>585</v>
      </c>
      <c r="CX10" s="1008"/>
      <c r="CY10" s="1008"/>
      <c r="CZ10" s="1008"/>
      <c r="DA10" s="1009"/>
      <c r="DB10" s="1007" t="s">
        <v>585</v>
      </c>
      <c r="DC10" s="1008"/>
      <c r="DD10" s="1008"/>
      <c r="DE10" s="1008"/>
      <c r="DF10" s="1009"/>
      <c r="DG10" s="1007" t="s">
        <v>585</v>
      </c>
      <c r="DH10" s="1008"/>
      <c r="DI10" s="1008"/>
      <c r="DJ10" s="1008"/>
      <c r="DK10" s="1009"/>
      <c r="DL10" s="1007" t="s">
        <v>577</v>
      </c>
      <c r="DM10" s="1008"/>
      <c r="DN10" s="1008"/>
      <c r="DO10" s="1008"/>
      <c r="DP10" s="1009"/>
      <c r="DQ10" s="1007" t="s">
        <v>577</v>
      </c>
      <c r="DR10" s="1008"/>
      <c r="DS10" s="1008"/>
      <c r="DT10" s="1008"/>
      <c r="DU10" s="1009"/>
      <c r="DV10" s="1010"/>
      <c r="DW10" s="1011"/>
      <c r="DX10" s="1011"/>
      <c r="DY10" s="1011"/>
      <c r="DZ10" s="1012"/>
      <c r="EA10" s="219"/>
    </row>
    <row r="11" spans="1:131" s="220" customFormat="1" ht="26.25" customHeight="1" x14ac:dyDescent="0.2">
      <c r="A11" s="223">
        <v>5</v>
      </c>
      <c r="B11" s="1048"/>
      <c r="C11" s="1049"/>
      <c r="D11" s="1049"/>
      <c r="E11" s="1049"/>
      <c r="F11" s="1049"/>
      <c r="G11" s="1049"/>
      <c r="H11" s="1049"/>
      <c r="I11" s="1049"/>
      <c r="J11" s="1049"/>
      <c r="K11" s="1049"/>
      <c r="L11" s="1049"/>
      <c r="M11" s="1049"/>
      <c r="N11" s="1049"/>
      <c r="O11" s="1049"/>
      <c r="P11" s="1050"/>
      <c r="Q11" s="1056"/>
      <c r="R11" s="1057"/>
      <c r="S11" s="1057"/>
      <c r="T11" s="1057"/>
      <c r="U11" s="1057"/>
      <c r="V11" s="1057"/>
      <c r="W11" s="1057"/>
      <c r="X11" s="1057"/>
      <c r="Y11" s="1057"/>
      <c r="Z11" s="1057"/>
      <c r="AA11" s="1057"/>
      <c r="AB11" s="1057"/>
      <c r="AC11" s="1057"/>
      <c r="AD11" s="1057"/>
      <c r="AE11" s="1058"/>
      <c r="AF11" s="1053"/>
      <c r="AG11" s="1054"/>
      <c r="AH11" s="1054"/>
      <c r="AI11" s="1054"/>
      <c r="AJ11" s="1055"/>
      <c r="AK11" s="1098"/>
      <c r="AL11" s="1099"/>
      <c r="AM11" s="1099"/>
      <c r="AN11" s="1099"/>
      <c r="AO11" s="1099"/>
      <c r="AP11" s="1099"/>
      <c r="AQ11" s="1099"/>
      <c r="AR11" s="1099"/>
      <c r="AS11" s="1099"/>
      <c r="AT11" s="1099"/>
      <c r="AU11" s="1100"/>
      <c r="AV11" s="1100"/>
      <c r="AW11" s="1100"/>
      <c r="AX11" s="1100"/>
      <c r="AY11" s="1101"/>
      <c r="AZ11" s="216"/>
      <c r="BA11" s="216"/>
      <c r="BB11" s="216"/>
      <c r="BC11" s="216"/>
      <c r="BD11" s="216"/>
      <c r="BE11" s="217"/>
      <c r="BF11" s="217"/>
      <c r="BG11" s="217"/>
      <c r="BH11" s="217"/>
      <c r="BI11" s="217"/>
      <c r="BJ11" s="217"/>
      <c r="BK11" s="217"/>
      <c r="BL11" s="217"/>
      <c r="BM11" s="217"/>
      <c r="BN11" s="217"/>
      <c r="BO11" s="217"/>
      <c r="BP11" s="217"/>
      <c r="BQ11" s="223">
        <v>5</v>
      </c>
      <c r="BR11" s="224"/>
      <c r="BS11" s="1010"/>
      <c r="BT11" s="1011"/>
      <c r="BU11" s="1011"/>
      <c r="BV11" s="1011"/>
      <c r="BW11" s="1011"/>
      <c r="BX11" s="1011"/>
      <c r="BY11" s="1011"/>
      <c r="BZ11" s="1011"/>
      <c r="CA11" s="1011"/>
      <c r="CB11" s="1011"/>
      <c r="CC11" s="1011"/>
      <c r="CD11" s="1011"/>
      <c r="CE11" s="1011"/>
      <c r="CF11" s="1011"/>
      <c r="CG11" s="1032"/>
      <c r="CH11" s="1007"/>
      <c r="CI11" s="1008"/>
      <c r="CJ11" s="1008"/>
      <c r="CK11" s="1008"/>
      <c r="CL11" s="1009"/>
      <c r="CM11" s="1007"/>
      <c r="CN11" s="1008"/>
      <c r="CO11" s="1008"/>
      <c r="CP11" s="1008"/>
      <c r="CQ11" s="1009"/>
      <c r="CR11" s="1007"/>
      <c r="CS11" s="1008"/>
      <c r="CT11" s="1008"/>
      <c r="CU11" s="1008"/>
      <c r="CV11" s="1009"/>
      <c r="CW11" s="1007"/>
      <c r="CX11" s="1008"/>
      <c r="CY11" s="1008"/>
      <c r="CZ11" s="1008"/>
      <c r="DA11" s="1009"/>
      <c r="DB11" s="1007"/>
      <c r="DC11" s="1008"/>
      <c r="DD11" s="1008"/>
      <c r="DE11" s="1008"/>
      <c r="DF11" s="1009"/>
      <c r="DG11" s="1007"/>
      <c r="DH11" s="1008"/>
      <c r="DI11" s="1008"/>
      <c r="DJ11" s="1008"/>
      <c r="DK11" s="1009"/>
      <c r="DL11" s="1007"/>
      <c r="DM11" s="1008"/>
      <c r="DN11" s="1008"/>
      <c r="DO11" s="1008"/>
      <c r="DP11" s="1009"/>
      <c r="DQ11" s="1007"/>
      <c r="DR11" s="1008"/>
      <c r="DS11" s="1008"/>
      <c r="DT11" s="1008"/>
      <c r="DU11" s="1009"/>
      <c r="DV11" s="1010"/>
      <c r="DW11" s="1011"/>
      <c r="DX11" s="1011"/>
      <c r="DY11" s="1011"/>
      <c r="DZ11" s="1012"/>
      <c r="EA11" s="219"/>
    </row>
    <row r="12" spans="1:131" s="220" customFormat="1" ht="26.25" customHeight="1" x14ac:dyDescent="0.2">
      <c r="A12" s="223">
        <v>6</v>
      </c>
      <c r="B12" s="1048"/>
      <c r="C12" s="1049"/>
      <c r="D12" s="1049"/>
      <c r="E12" s="1049"/>
      <c r="F12" s="1049"/>
      <c r="G12" s="1049"/>
      <c r="H12" s="1049"/>
      <c r="I12" s="1049"/>
      <c r="J12" s="1049"/>
      <c r="K12" s="1049"/>
      <c r="L12" s="1049"/>
      <c r="M12" s="1049"/>
      <c r="N12" s="1049"/>
      <c r="O12" s="1049"/>
      <c r="P12" s="1050"/>
      <c r="Q12" s="1056"/>
      <c r="R12" s="1057"/>
      <c r="S12" s="1057"/>
      <c r="T12" s="1057"/>
      <c r="U12" s="1057"/>
      <c r="V12" s="1057"/>
      <c r="W12" s="1057"/>
      <c r="X12" s="1057"/>
      <c r="Y12" s="1057"/>
      <c r="Z12" s="1057"/>
      <c r="AA12" s="1057"/>
      <c r="AB12" s="1057"/>
      <c r="AC12" s="1057"/>
      <c r="AD12" s="1057"/>
      <c r="AE12" s="1058"/>
      <c r="AF12" s="1053"/>
      <c r="AG12" s="1054"/>
      <c r="AH12" s="1054"/>
      <c r="AI12" s="1054"/>
      <c r="AJ12" s="1055"/>
      <c r="AK12" s="1098"/>
      <c r="AL12" s="1099"/>
      <c r="AM12" s="1099"/>
      <c r="AN12" s="1099"/>
      <c r="AO12" s="1099"/>
      <c r="AP12" s="1099"/>
      <c r="AQ12" s="1099"/>
      <c r="AR12" s="1099"/>
      <c r="AS12" s="1099"/>
      <c r="AT12" s="1099"/>
      <c r="AU12" s="1100"/>
      <c r="AV12" s="1100"/>
      <c r="AW12" s="1100"/>
      <c r="AX12" s="1100"/>
      <c r="AY12" s="1101"/>
      <c r="AZ12" s="216"/>
      <c r="BA12" s="216"/>
      <c r="BB12" s="216"/>
      <c r="BC12" s="216"/>
      <c r="BD12" s="216"/>
      <c r="BE12" s="217"/>
      <c r="BF12" s="217"/>
      <c r="BG12" s="217"/>
      <c r="BH12" s="217"/>
      <c r="BI12" s="217"/>
      <c r="BJ12" s="217"/>
      <c r="BK12" s="217"/>
      <c r="BL12" s="217"/>
      <c r="BM12" s="217"/>
      <c r="BN12" s="217"/>
      <c r="BO12" s="217"/>
      <c r="BP12" s="217"/>
      <c r="BQ12" s="223">
        <v>6</v>
      </c>
      <c r="BR12" s="224"/>
      <c r="BS12" s="1010"/>
      <c r="BT12" s="1011"/>
      <c r="BU12" s="1011"/>
      <c r="BV12" s="1011"/>
      <c r="BW12" s="1011"/>
      <c r="BX12" s="1011"/>
      <c r="BY12" s="1011"/>
      <c r="BZ12" s="1011"/>
      <c r="CA12" s="1011"/>
      <c r="CB12" s="1011"/>
      <c r="CC12" s="1011"/>
      <c r="CD12" s="1011"/>
      <c r="CE12" s="1011"/>
      <c r="CF12" s="1011"/>
      <c r="CG12" s="1032"/>
      <c r="CH12" s="1007"/>
      <c r="CI12" s="1008"/>
      <c r="CJ12" s="1008"/>
      <c r="CK12" s="1008"/>
      <c r="CL12" s="1009"/>
      <c r="CM12" s="1007"/>
      <c r="CN12" s="1008"/>
      <c r="CO12" s="1008"/>
      <c r="CP12" s="1008"/>
      <c r="CQ12" s="1009"/>
      <c r="CR12" s="1007"/>
      <c r="CS12" s="1008"/>
      <c r="CT12" s="1008"/>
      <c r="CU12" s="1008"/>
      <c r="CV12" s="1009"/>
      <c r="CW12" s="1007"/>
      <c r="CX12" s="1008"/>
      <c r="CY12" s="1008"/>
      <c r="CZ12" s="1008"/>
      <c r="DA12" s="1009"/>
      <c r="DB12" s="1007"/>
      <c r="DC12" s="1008"/>
      <c r="DD12" s="1008"/>
      <c r="DE12" s="1008"/>
      <c r="DF12" s="1009"/>
      <c r="DG12" s="1007"/>
      <c r="DH12" s="1008"/>
      <c r="DI12" s="1008"/>
      <c r="DJ12" s="1008"/>
      <c r="DK12" s="1009"/>
      <c r="DL12" s="1007"/>
      <c r="DM12" s="1008"/>
      <c r="DN12" s="1008"/>
      <c r="DO12" s="1008"/>
      <c r="DP12" s="1009"/>
      <c r="DQ12" s="1007"/>
      <c r="DR12" s="1008"/>
      <c r="DS12" s="1008"/>
      <c r="DT12" s="1008"/>
      <c r="DU12" s="1009"/>
      <c r="DV12" s="1010"/>
      <c r="DW12" s="1011"/>
      <c r="DX12" s="1011"/>
      <c r="DY12" s="1011"/>
      <c r="DZ12" s="1012"/>
      <c r="EA12" s="219"/>
    </row>
    <row r="13" spans="1:131" s="220" customFormat="1" ht="26.25" customHeight="1" x14ac:dyDescent="0.2">
      <c r="A13" s="223">
        <v>7</v>
      </c>
      <c r="B13" s="1048"/>
      <c r="C13" s="1049"/>
      <c r="D13" s="1049"/>
      <c r="E13" s="1049"/>
      <c r="F13" s="1049"/>
      <c r="G13" s="1049"/>
      <c r="H13" s="1049"/>
      <c r="I13" s="1049"/>
      <c r="J13" s="1049"/>
      <c r="K13" s="1049"/>
      <c r="L13" s="1049"/>
      <c r="M13" s="1049"/>
      <c r="N13" s="1049"/>
      <c r="O13" s="1049"/>
      <c r="P13" s="1050"/>
      <c r="Q13" s="1056"/>
      <c r="R13" s="1057"/>
      <c r="S13" s="1057"/>
      <c r="T13" s="1057"/>
      <c r="U13" s="1057"/>
      <c r="V13" s="1057"/>
      <c r="W13" s="1057"/>
      <c r="X13" s="1057"/>
      <c r="Y13" s="1057"/>
      <c r="Z13" s="1057"/>
      <c r="AA13" s="1057"/>
      <c r="AB13" s="1057"/>
      <c r="AC13" s="1057"/>
      <c r="AD13" s="1057"/>
      <c r="AE13" s="1058"/>
      <c r="AF13" s="1053"/>
      <c r="AG13" s="1054"/>
      <c r="AH13" s="1054"/>
      <c r="AI13" s="1054"/>
      <c r="AJ13" s="1055"/>
      <c r="AK13" s="1098"/>
      <c r="AL13" s="1099"/>
      <c r="AM13" s="1099"/>
      <c r="AN13" s="1099"/>
      <c r="AO13" s="1099"/>
      <c r="AP13" s="1099"/>
      <c r="AQ13" s="1099"/>
      <c r="AR13" s="1099"/>
      <c r="AS13" s="1099"/>
      <c r="AT13" s="1099"/>
      <c r="AU13" s="1100"/>
      <c r="AV13" s="1100"/>
      <c r="AW13" s="1100"/>
      <c r="AX13" s="1100"/>
      <c r="AY13" s="1101"/>
      <c r="AZ13" s="216"/>
      <c r="BA13" s="216"/>
      <c r="BB13" s="216"/>
      <c r="BC13" s="216"/>
      <c r="BD13" s="216"/>
      <c r="BE13" s="217"/>
      <c r="BF13" s="217"/>
      <c r="BG13" s="217"/>
      <c r="BH13" s="217"/>
      <c r="BI13" s="217"/>
      <c r="BJ13" s="217"/>
      <c r="BK13" s="217"/>
      <c r="BL13" s="217"/>
      <c r="BM13" s="217"/>
      <c r="BN13" s="217"/>
      <c r="BO13" s="217"/>
      <c r="BP13" s="217"/>
      <c r="BQ13" s="223">
        <v>7</v>
      </c>
      <c r="BR13" s="224"/>
      <c r="BS13" s="1010"/>
      <c r="BT13" s="1011"/>
      <c r="BU13" s="1011"/>
      <c r="BV13" s="1011"/>
      <c r="BW13" s="1011"/>
      <c r="BX13" s="1011"/>
      <c r="BY13" s="1011"/>
      <c r="BZ13" s="1011"/>
      <c r="CA13" s="1011"/>
      <c r="CB13" s="1011"/>
      <c r="CC13" s="1011"/>
      <c r="CD13" s="1011"/>
      <c r="CE13" s="1011"/>
      <c r="CF13" s="1011"/>
      <c r="CG13" s="1032"/>
      <c r="CH13" s="1007"/>
      <c r="CI13" s="1008"/>
      <c r="CJ13" s="1008"/>
      <c r="CK13" s="1008"/>
      <c r="CL13" s="1009"/>
      <c r="CM13" s="1007"/>
      <c r="CN13" s="1008"/>
      <c r="CO13" s="1008"/>
      <c r="CP13" s="1008"/>
      <c r="CQ13" s="1009"/>
      <c r="CR13" s="1007"/>
      <c r="CS13" s="1008"/>
      <c r="CT13" s="1008"/>
      <c r="CU13" s="1008"/>
      <c r="CV13" s="1009"/>
      <c r="CW13" s="1007"/>
      <c r="CX13" s="1008"/>
      <c r="CY13" s="1008"/>
      <c r="CZ13" s="1008"/>
      <c r="DA13" s="1009"/>
      <c r="DB13" s="1007"/>
      <c r="DC13" s="1008"/>
      <c r="DD13" s="1008"/>
      <c r="DE13" s="1008"/>
      <c r="DF13" s="1009"/>
      <c r="DG13" s="1007"/>
      <c r="DH13" s="1008"/>
      <c r="DI13" s="1008"/>
      <c r="DJ13" s="1008"/>
      <c r="DK13" s="1009"/>
      <c r="DL13" s="1007"/>
      <c r="DM13" s="1008"/>
      <c r="DN13" s="1008"/>
      <c r="DO13" s="1008"/>
      <c r="DP13" s="1009"/>
      <c r="DQ13" s="1007"/>
      <c r="DR13" s="1008"/>
      <c r="DS13" s="1008"/>
      <c r="DT13" s="1008"/>
      <c r="DU13" s="1009"/>
      <c r="DV13" s="1010"/>
      <c r="DW13" s="1011"/>
      <c r="DX13" s="1011"/>
      <c r="DY13" s="1011"/>
      <c r="DZ13" s="1012"/>
      <c r="EA13" s="219"/>
    </row>
    <row r="14" spans="1:131" s="220" customFormat="1" ht="26.25" customHeight="1" x14ac:dyDescent="0.2">
      <c r="A14" s="223">
        <v>8</v>
      </c>
      <c r="B14" s="1048"/>
      <c r="C14" s="1049"/>
      <c r="D14" s="1049"/>
      <c r="E14" s="1049"/>
      <c r="F14" s="1049"/>
      <c r="G14" s="1049"/>
      <c r="H14" s="1049"/>
      <c r="I14" s="1049"/>
      <c r="J14" s="1049"/>
      <c r="K14" s="1049"/>
      <c r="L14" s="1049"/>
      <c r="M14" s="1049"/>
      <c r="N14" s="1049"/>
      <c r="O14" s="1049"/>
      <c r="P14" s="1050"/>
      <c r="Q14" s="1056"/>
      <c r="R14" s="1057"/>
      <c r="S14" s="1057"/>
      <c r="T14" s="1057"/>
      <c r="U14" s="1057"/>
      <c r="V14" s="1057"/>
      <c r="W14" s="1057"/>
      <c r="X14" s="1057"/>
      <c r="Y14" s="1057"/>
      <c r="Z14" s="1057"/>
      <c r="AA14" s="1057"/>
      <c r="AB14" s="1057"/>
      <c r="AC14" s="1057"/>
      <c r="AD14" s="1057"/>
      <c r="AE14" s="1058"/>
      <c r="AF14" s="1053"/>
      <c r="AG14" s="1054"/>
      <c r="AH14" s="1054"/>
      <c r="AI14" s="1054"/>
      <c r="AJ14" s="1055"/>
      <c r="AK14" s="1098"/>
      <c r="AL14" s="1099"/>
      <c r="AM14" s="1099"/>
      <c r="AN14" s="1099"/>
      <c r="AO14" s="1099"/>
      <c r="AP14" s="1099"/>
      <c r="AQ14" s="1099"/>
      <c r="AR14" s="1099"/>
      <c r="AS14" s="1099"/>
      <c r="AT14" s="1099"/>
      <c r="AU14" s="1100"/>
      <c r="AV14" s="1100"/>
      <c r="AW14" s="1100"/>
      <c r="AX14" s="1100"/>
      <c r="AY14" s="1101"/>
      <c r="AZ14" s="216"/>
      <c r="BA14" s="216"/>
      <c r="BB14" s="216"/>
      <c r="BC14" s="216"/>
      <c r="BD14" s="216"/>
      <c r="BE14" s="217"/>
      <c r="BF14" s="217"/>
      <c r="BG14" s="217"/>
      <c r="BH14" s="217"/>
      <c r="BI14" s="217"/>
      <c r="BJ14" s="217"/>
      <c r="BK14" s="217"/>
      <c r="BL14" s="217"/>
      <c r="BM14" s="217"/>
      <c r="BN14" s="217"/>
      <c r="BO14" s="217"/>
      <c r="BP14" s="217"/>
      <c r="BQ14" s="223">
        <v>8</v>
      </c>
      <c r="BR14" s="224"/>
      <c r="BS14" s="1010"/>
      <c r="BT14" s="1011"/>
      <c r="BU14" s="1011"/>
      <c r="BV14" s="1011"/>
      <c r="BW14" s="1011"/>
      <c r="BX14" s="1011"/>
      <c r="BY14" s="1011"/>
      <c r="BZ14" s="1011"/>
      <c r="CA14" s="1011"/>
      <c r="CB14" s="1011"/>
      <c r="CC14" s="1011"/>
      <c r="CD14" s="1011"/>
      <c r="CE14" s="1011"/>
      <c r="CF14" s="1011"/>
      <c r="CG14" s="1032"/>
      <c r="CH14" s="1007"/>
      <c r="CI14" s="1008"/>
      <c r="CJ14" s="1008"/>
      <c r="CK14" s="1008"/>
      <c r="CL14" s="1009"/>
      <c r="CM14" s="1007"/>
      <c r="CN14" s="1008"/>
      <c r="CO14" s="1008"/>
      <c r="CP14" s="1008"/>
      <c r="CQ14" s="1009"/>
      <c r="CR14" s="1007"/>
      <c r="CS14" s="1008"/>
      <c r="CT14" s="1008"/>
      <c r="CU14" s="1008"/>
      <c r="CV14" s="1009"/>
      <c r="CW14" s="1007"/>
      <c r="CX14" s="1008"/>
      <c r="CY14" s="1008"/>
      <c r="CZ14" s="1008"/>
      <c r="DA14" s="1009"/>
      <c r="DB14" s="1007"/>
      <c r="DC14" s="1008"/>
      <c r="DD14" s="1008"/>
      <c r="DE14" s="1008"/>
      <c r="DF14" s="1009"/>
      <c r="DG14" s="1007"/>
      <c r="DH14" s="1008"/>
      <c r="DI14" s="1008"/>
      <c r="DJ14" s="1008"/>
      <c r="DK14" s="1009"/>
      <c r="DL14" s="1007"/>
      <c r="DM14" s="1008"/>
      <c r="DN14" s="1008"/>
      <c r="DO14" s="1008"/>
      <c r="DP14" s="1009"/>
      <c r="DQ14" s="1007"/>
      <c r="DR14" s="1008"/>
      <c r="DS14" s="1008"/>
      <c r="DT14" s="1008"/>
      <c r="DU14" s="1009"/>
      <c r="DV14" s="1010"/>
      <c r="DW14" s="1011"/>
      <c r="DX14" s="1011"/>
      <c r="DY14" s="1011"/>
      <c r="DZ14" s="1012"/>
      <c r="EA14" s="219"/>
    </row>
    <row r="15" spans="1:131" s="220" customFormat="1" ht="26.25" customHeight="1" x14ac:dyDescent="0.2">
      <c r="A15" s="223">
        <v>9</v>
      </c>
      <c r="B15" s="1048"/>
      <c r="C15" s="1049"/>
      <c r="D15" s="1049"/>
      <c r="E15" s="1049"/>
      <c r="F15" s="1049"/>
      <c r="G15" s="1049"/>
      <c r="H15" s="1049"/>
      <c r="I15" s="1049"/>
      <c r="J15" s="1049"/>
      <c r="K15" s="1049"/>
      <c r="L15" s="1049"/>
      <c r="M15" s="1049"/>
      <c r="N15" s="1049"/>
      <c r="O15" s="1049"/>
      <c r="P15" s="1050"/>
      <c r="Q15" s="1056"/>
      <c r="R15" s="1057"/>
      <c r="S15" s="1057"/>
      <c r="T15" s="1057"/>
      <c r="U15" s="1057"/>
      <c r="V15" s="1057"/>
      <c r="W15" s="1057"/>
      <c r="X15" s="1057"/>
      <c r="Y15" s="1057"/>
      <c r="Z15" s="1057"/>
      <c r="AA15" s="1057"/>
      <c r="AB15" s="1057"/>
      <c r="AC15" s="1057"/>
      <c r="AD15" s="1057"/>
      <c r="AE15" s="1058"/>
      <c r="AF15" s="1053"/>
      <c r="AG15" s="1054"/>
      <c r="AH15" s="1054"/>
      <c r="AI15" s="1054"/>
      <c r="AJ15" s="1055"/>
      <c r="AK15" s="1098"/>
      <c r="AL15" s="1099"/>
      <c r="AM15" s="1099"/>
      <c r="AN15" s="1099"/>
      <c r="AO15" s="1099"/>
      <c r="AP15" s="1099"/>
      <c r="AQ15" s="1099"/>
      <c r="AR15" s="1099"/>
      <c r="AS15" s="1099"/>
      <c r="AT15" s="1099"/>
      <c r="AU15" s="1100"/>
      <c r="AV15" s="1100"/>
      <c r="AW15" s="1100"/>
      <c r="AX15" s="1100"/>
      <c r="AY15" s="1101"/>
      <c r="AZ15" s="216"/>
      <c r="BA15" s="216"/>
      <c r="BB15" s="216"/>
      <c r="BC15" s="216"/>
      <c r="BD15" s="216"/>
      <c r="BE15" s="217"/>
      <c r="BF15" s="217"/>
      <c r="BG15" s="217"/>
      <c r="BH15" s="217"/>
      <c r="BI15" s="217"/>
      <c r="BJ15" s="217"/>
      <c r="BK15" s="217"/>
      <c r="BL15" s="217"/>
      <c r="BM15" s="217"/>
      <c r="BN15" s="217"/>
      <c r="BO15" s="217"/>
      <c r="BP15" s="217"/>
      <c r="BQ15" s="223">
        <v>9</v>
      </c>
      <c r="BR15" s="224"/>
      <c r="BS15" s="1010"/>
      <c r="BT15" s="1011"/>
      <c r="BU15" s="1011"/>
      <c r="BV15" s="1011"/>
      <c r="BW15" s="1011"/>
      <c r="BX15" s="1011"/>
      <c r="BY15" s="1011"/>
      <c r="BZ15" s="1011"/>
      <c r="CA15" s="1011"/>
      <c r="CB15" s="1011"/>
      <c r="CC15" s="1011"/>
      <c r="CD15" s="1011"/>
      <c r="CE15" s="1011"/>
      <c r="CF15" s="1011"/>
      <c r="CG15" s="1032"/>
      <c r="CH15" s="1007"/>
      <c r="CI15" s="1008"/>
      <c r="CJ15" s="1008"/>
      <c r="CK15" s="1008"/>
      <c r="CL15" s="1009"/>
      <c r="CM15" s="1007"/>
      <c r="CN15" s="1008"/>
      <c r="CO15" s="1008"/>
      <c r="CP15" s="1008"/>
      <c r="CQ15" s="1009"/>
      <c r="CR15" s="1007"/>
      <c r="CS15" s="1008"/>
      <c r="CT15" s="1008"/>
      <c r="CU15" s="1008"/>
      <c r="CV15" s="1009"/>
      <c r="CW15" s="1007"/>
      <c r="CX15" s="1008"/>
      <c r="CY15" s="1008"/>
      <c r="CZ15" s="1008"/>
      <c r="DA15" s="1009"/>
      <c r="DB15" s="1007"/>
      <c r="DC15" s="1008"/>
      <c r="DD15" s="1008"/>
      <c r="DE15" s="1008"/>
      <c r="DF15" s="1009"/>
      <c r="DG15" s="1007"/>
      <c r="DH15" s="1008"/>
      <c r="DI15" s="1008"/>
      <c r="DJ15" s="1008"/>
      <c r="DK15" s="1009"/>
      <c r="DL15" s="1007"/>
      <c r="DM15" s="1008"/>
      <c r="DN15" s="1008"/>
      <c r="DO15" s="1008"/>
      <c r="DP15" s="1009"/>
      <c r="DQ15" s="1007"/>
      <c r="DR15" s="1008"/>
      <c r="DS15" s="1008"/>
      <c r="DT15" s="1008"/>
      <c r="DU15" s="1009"/>
      <c r="DV15" s="1010"/>
      <c r="DW15" s="1011"/>
      <c r="DX15" s="1011"/>
      <c r="DY15" s="1011"/>
      <c r="DZ15" s="1012"/>
      <c r="EA15" s="219"/>
    </row>
    <row r="16" spans="1:131" s="220" customFormat="1" ht="26.25" customHeight="1" x14ac:dyDescent="0.2">
      <c r="A16" s="223">
        <v>10</v>
      </c>
      <c r="B16" s="1048"/>
      <c r="C16" s="1049"/>
      <c r="D16" s="1049"/>
      <c r="E16" s="1049"/>
      <c r="F16" s="1049"/>
      <c r="G16" s="1049"/>
      <c r="H16" s="1049"/>
      <c r="I16" s="1049"/>
      <c r="J16" s="1049"/>
      <c r="K16" s="1049"/>
      <c r="L16" s="1049"/>
      <c r="M16" s="1049"/>
      <c r="N16" s="1049"/>
      <c r="O16" s="1049"/>
      <c r="P16" s="1050"/>
      <c r="Q16" s="1056"/>
      <c r="R16" s="1057"/>
      <c r="S16" s="1057"/>
      <c r="T16" s="1057"/>
      <c r="U16" s="1057"/>
      <c r="V16" s="1057"/>
      <c r="W16" s="1057"/>
      <c r="X16" s="1057"/>
      <c r="Y16" s="1057"/>
      <c r="Z16" s="1057"/>
      <c r="AA16" s="1057"/>
      <c r="AB16" s="1057"/>
      <c r="AC16" s="1057"/>
      <c r="AD16" s="1057"/>
      <c r="AE16" s="1058"/>
      <c r="AF16" s="1053"/>
      <c r="AG16" s="1054"/>
      <c r="AH16" s="1054"/>
      <c r="AI16" s="1054"/>
      <c r="AJ16" s="1055"/>
      <c r="AK16" s="1098"/>
      <c r="AL16" s="1099"/>
      <c r="AM16" s="1099"/>
      <c r="AN16" s="1099"/>
      <c r="AO16" s="1099"/>
      <c r="AP16" s="1099"/>
      <c r="AQ16" s="1099"/>
      <c r="AR16" s="1099"/>
      <c r="AS16" s="1099"/>
      <c r="AT16" s="1099"/>
      <c r="AU16" s="1100"/>
      <c r="AV16" s="1100"/>
      <c r="AW16" s="1100"/>
      <c r="AX16" s="1100"/>
      <c r="AY16" s="1101"/>
      <c r="AZ16" s="216"/>
      <c r="BA16" s="216"/>
      <c r="BB16" s="216"/>
      <c r="BC16" s="216"/>
      <c r="BD16" s="216"/>
      <c r="BE16" s="217"/>
      <c r="BF16" s="217"/>
      <c r="BG16" s="217"/>
      <c r="BH16" s="217"/>
      <c r="BI16" s="217"/>
      <c r="BJ16" s="217"/>
      <c r="BK16" s="217"/>
      <c r="BL16" s="217"/>
      <c r="BM16" s="217"/>
      <c r="BN16" s="217"/>
      <c r="BO16" s="217"/>
      <c r="BP16" s="217"/>
      <c r="BQ16" s="223">
        <v>10</v>
      </c>
      <c r="BR16" s="224"/>
      <c r="BS16" s="1010"/>
      <c r="BT16" s="1011"/>
      <c r="BU16" s="1011"/>
      <c r="BV16" s="1011"/>
      <c r="BW16" s="1011"/>
      <c r="BX16" s="1011"/>
      <c r="BY16" s="1011"/>
      <c r="BZ16" s="1011"/>
      <c r="CA16" s="1011"/>
      <c r="CB16" s="1011"/>
      <c r="CC16" s="1011"/>
      <c r="CD16" s="1011"/>
      <c r="CE16" s="1011"/>
      <c r="CF16" s="1011"/>
      <c r="CG16" s="1032"/>
      <c r="CH16" s="1007"/>
      <c r="CI16" s="1008"/>
      <c r="CJ16" s="1008"/>
      <c r="CK16" s="1008"/>
      <c r="CL16" s="1009"/>
      <c r="CM16" s="1007"/>
      <c r="CN16" s="1008"/>
      <c r="CO16" s="1008"/>
      <c r="CP16" s="1008"/>
      <c r="CQ16" s="1009"/>
      <c r="CR16" s="1007"/>
      <c r="CS16" s="1008"/>
      <c r="CT16" s="1008"/>
      <c r="CU16" s="1008"/>
      <c r="CV16" s="1009"/>
      <c r="CW16" s="1007"/>
      <c r="CX16" s="1008"/>
      <c r="CY16" s="1008"/>
      <c r="CZ16" s="1008"/>
      <c r="DA16" s="1009"/>
      <c r="DB16" s="1007"/>
      <c r="DC16" s="1008"/>
      <c r="DD16" s="1008"/>
      <c r="DE16" s="1008"/>
      <c r="DF16" s="1009"/>
      <c r="DG16" s="1007"/>
      <c r="DH16" s="1008"/>
      <c r="DI16" s="1008"/>
      <c r="DJ16" s="1008"/>
      <c r="DK16" s="1009"/>
      <c r="DL16" s="1007"/>
      <c r="DM16" s="1008"/>
      <c r="DN16" s="1008"/>
      <c r="DO16" s="1008"/>
      <c r="DP16" s="1009"/>
      <c r="DQ16" s="1007"/>
      <c r="DR16" s="1008"/>
      <c r="DS16" s="1008"/>
      <c r="DT16" s="1008"/>
      <c r="DU16" s="1009"/>
      <c r="DV16" s="1010"/>
      <c r="DW16" s="1011"/>
      <c r="DX16" s="1011"/>
      <c r="DY16" s="1011"/>
      <c r="DZ16" s="1012"/>
      <c r="EA16" s="219"/>
    </row>
    <row r="17" spans="1:131" s="220" customFormat="1" ht="26.25" customHeight="1" x14ac:dyDescent="0.2">
      <c r="A17" s="223">
        <v>11</v>
      </c>
      <c r="B17" s="1048"/>
      <c r="C17" s="1049"/>
      <c r="D17" s="1049"/>
      <c r="E17" s="1049"/>
      <c r="F17" s="1049"/>
      <c r="G17" s="1049"/>
      <c r="H17" s="1049"/>
      <c r="I17" s="1049"/>
      <c r="J17" s="1049"/>
      <c r="K17" s="1049"/>
      <c r="L17" s="1049"/>
      <c r="M17" s="1049"/>
      <c r="N17" s="1049"/>
      <c r="O17" s="1049"/>
      <c r="P17" s="1050"/>
      <c r="Q17" s="1056"/>
      <c r="R17" s="1057"/>
      <c r="S17" s="1057"/>
      <c r="T17" s="1057"/>
      <c r="U17" s="1057"/>
      <c r="V17" s="1057"/>
      <c r="W17" s="1057"/>
      <c r="X17" s="1057"/>
      <c r="Y17" s="1057"/>
      <c r="Z17" s="1057"/>
      <c r="AA17" s="1057"/>
      <c r="AB17" s="1057"/>
      <c r="AC17" s="1057"/>
      <c r="AD17" s="1057"/>
      <c r="AE17" s="1058"/>
      <c r="AF17" s="1053"/>
      <c r="AG17" s="1054"/>
      <c r="AH17" s="1054"/>
      <c r="AI17" s="1054"/>
      <c r="AJ17" s="1055"/>
      <c r="AK17" s="1098"/>
      <c r="AL17" s="1099"/>
      <c r="AM17" s="1099"/>
      <c r="AN17" s="1099"/>
      <c r="AO17" s="1099"/>
      <c r="AP17" s="1099"/>
      <c r="AQ17" s="1099"/>
      <c r="AR17" s="1099"/>
      <c r="AS17" s="1099"/>
      <c r="AT17" s="1099"/>
      <c r="AU17" s="1100"/>
      <c r="AV17" s="1100"/>
      <c r="AW17" s="1100"/>
      <c r="AX17" s="1100"/>
      <c r="AY17" s="1101"/>
      <c r="AZ17" s="216"/>
      <c r="BA17" s="216"/>
      <c r="BB17" s="216"/>
      <c r="BC17" s="216"/>
      <c r="BD17" s="216"/>
      <c r="BE17" s="217"/>
      <c r="BF17" s="217"/>
      <c r="BG17" s="217"/>
      <c r="BH17" s="217"/>
      <c r="BI17" s="217"/>
      <c r="BJ17" s="217"/>
      <c r="BK17" s="217"/>
      <c r="BL17" s="217"/>
      <c r="BM17" s="217"/>
      <c r="BN17" s="217"/>
      <c r="BO17" s="217"/>
      <c r="BP17" s="217"/>
      <c r="BQ17" s="223">
        <v>11</v>
      </c>
      <c r="BR17" s="224"/>
      <c r="BS17" s="1010"/>
      <c r="BT17" s="1011"/>
      <c r="BU17" s="1011"/>
      <c r="BV17" s="1011"/>
      <c r="BW17" s="1011"/>
      <c r="BX17" s="1011"/>
      <c r="BY17" s="1011"/>
      <c r="BZ17" s="1011"/>
      <c r="CA17" s="1011"/>
      <c r="CB17" s="1011"/>
      <c r="CC17" s="1011"/>
      <c r="CD17" s="1011"/>
      <c r="CE17" s="1011"/>
      <c r="CF17" s="1011"/>
      <c r="CG17" s="1032"/>
      <c r="CH17" s="1007"/>
      <c r="CI17" s="1008"/>
      <c r="CJ17" s="1008"/>
      <c r="CK17" s="1008"/>
      <c r="CL17" s="1009"/>
      <c r="CM17" s="1007"/>
      <c r="CN17" s="1008"/>
      <c r="CO17" s="1008"/>
      <c r="CP17" s="1008"/>
      <c r="CQ17" s="1009"/>
      <c r="CR17" s="1007"/>
      <c r="CS17" s="1008"/>
      <c r="CT17" s="1008"/>
      <c r="CU17" s="1008"/>
      <c r="CV17" s="1009"/>
      <c r="CW17" s="1007"/>
      <c r="CX17" s="1008"/>
      <c r="CY17" s="1008"/>
      <c r="CZ17" s="1008"/>
      <c r="DA17" s="1009"/>
      <c r="DB17" s="1007"/>
      <c r="DC17" s="1008"/>
      <c r="DD17" s="1008"/>
      <c r="DE17" s="1008"/>
      <c r="DF17" s="1009"/>
      <c r="DG17" s="1007"/>
      <c r="DH17" s="1008"/>
      <c r="DI17" s="1008"/>
      <c r="DJ17" s="1008"/>
      <c r="DK17" s="1009"/>
      <c r="DL17" s="1007"/>
      <c r="DM17" s="1008"/>
      <c r="DN17" s="1008"/>
      <c r="DO17" s="1008"/>
      <c r="DP17" s="1009"/>
      <c r="DQ17" s="1007"/>
      <c r="DR17" s="1008"/>
      <c r="DS17" s="1008"/>
      <c r="DT17" s="1008"/>
      <c r="DU17" s="1009"/>
      <c r="DV17" s="1010"/>
      <c r="DW17" s="1011"/>
      <c r="DX17" s="1011"/>
      <c r="DY17" s="1011"/>
      <c r="DZ17" s="1012"/>
      <c r="EA17" s="219"/>
    </row>
    <row r="18" spans="1:131" s="220" customFormat="1" ht="26.25" customHeight="1" x14ac:dyDescent="0.2">
      <c r="A18" s="223">
        <v>12</v>
      </c>
      <c r="B18" s="1048"/>
      <c r="C18" s="1049"/>
      <c r="D18" s="1049"/>
      <c r="E18" s="1049"/>
      <c r="F18" s="1049"/>
      <c r="G18" s="1049"/>
      <c r="H18" s="1049"/>
      <c r="I18" s="1049"/>
      <c r="J18" s="1049"/>
      <c r="K18" s="1049"/>
      <c r="L18" s="1049"/>
      <c r="M18" s="1049"/>
      <c r="N18" s="1049"/>
      <c r="O18" s="1049"/>
      <c r="P18" s="1050"/>
      <c r="Q18" s="1056"/>
      <c r="R18" s="1057"/>
      <c r="S18" s="1057"/>
      <c r="T18" s="1057"/>
      <c r="U18" s="1057"/>
      <c r="V18" s="1057"/>
      <c r="W18" s="1057"/>
      <c r="X18" s="1057"/>
      <c r="Y18" s="1057"/>
      <c r="Z18" s="1057"/>
      <c r="AA18" s="1057"/>
      <c r="AB18" s="1057"/>
      <c r="AC18" s="1057"/>
      <c r="AD18" s="1057"/>
      <c r="AE18" s="1058"/>
      <c r="AF18" s="1053"/>
      <c r="AG18" s="1054"/>
      <c r="AH18" s="1054"/>
      <c r="AI18" s="1054"/>
      <c r="AJ18" s="1055"/>
      <c r="AK18" s="1098"/>
      <c r="AL18" s="1099"/>
      <c r="AM18" s="1099"/>
      <c r="AN18" s="1099"/>
      <c r="AO18" s="1099"/>
      <c r="AP18" s="1099"/>
      <c r="AQ18" s="1099"/>
      <c r="AR18" s="1099"/>
      <c r="AS18" s="1099"/>
      <c r="AT18" s="1099"/>
      <c r="AU18" s="1100"/>
      <c r="AV18" s="1100"/>
      <c r="AW18" s="1100"/>
      <c r="AX18" s="1100"/>
      <c r="AY18" s="1101"/>
      <c r="AZ18" s="216"/>
      <c r="BA18" s="216"/>
      <c r="BB18" s="216"/>
      <c r="BC18" s="216"/>
      <c r="BD18" s="216"/>
      <c r="BE18" s="217"/>
      <c r="BF18" s="217"/>
      <c r="BG18" s="217"/>
      <c r="BH18" s="217"/>
      <c r="BI18" s="217"/>
      <c r="BJ18" s="217"/>
      <c r="BK18" s="217"/>
      <c r="BL18" s="217"/>
      <c r="BM18" s="217"/>
      <c r="BN18" s="217"/>
      <c r="BO18" s="217"/>
      <c r="BP18" s="217"/>
      <c r="BQ18" s="223">
        <v>12</v>
      </c>
      <c r="BR18" s="224"/>
      <c r="BS18" s="1010"/>
      <c r="BT18" s="1011"/>
      <c r="BU18" s="1011"/>
      <c r="BV18" s="1011"/>
      <c r="BW18" s="1011"/>
      <c r="BX18" s="1011"/>
      <c r="BY18" s="1011"/>
      <c r="BZ18" s="1011"/>
      <c r="CA18" s="1011"/>
      <c r="CB18" s="1011"/>
      <c r="CC18" s="1011"/>
      <c r="CD18" s="1011"/>
      <c r="CE18" s="1011"/>
      <c r="CF18" s="1011"/>
      <c r="CG18" s="1032"/>
      <c r="CH18" s="1007"/>
      <c r="CI18" s="1008"/>
      <c r="CJ18" s="1008"/>
      <c r="CK18" s="1008"/>
      <c r="CL18" s="1009"/>
      <c r="CM18" s="1007"/>
      <c r="CN18" s="1008"/>
      <c r="CO18" s="1008"/>
      <c r="CP18" s="1008"/>
      <c r="CQ18" s="1009"/>
      <c r="CR18" s="1007"/>
      <c r="CS18" s="1008"/>
      <c r="CT18" s="1008"/>
      <c r="CU18" s="1008"/>
      <c r="CV18" s="1009"/>
      <c r="CW18" s="1007"/>
      <c r="CX18" s="1008"/>
      <c r="CY18" s="1008"/>
      <c r="CZ18" s="1008"/>
      <c r="DA18" s="1009"/>
      <c r="DB18" s="1007"/>
      <c r="DC18" s="1008"/>
      <c r="DD18" s="1008"/>
      <c r="DE18" s="1008"/>
      <c r="DF18" s="1009"/>
      <c r="DG18" s="1007"/>
      <c r="DH18" s="1008"/>
      <c r="DI18" s="1008"/>
      <c r="DJ18" s="1008"/>
      <c r="DK18" s="1009"/>
      <c r="DL18" s="1007"/>
      <c r="DM18" s="1008"/>
      <c r="DN18" s="1008"/>
      <c r="DO18" s="1008"/>
      <c r="DP18" s="1009"/>
      <c r="DQ18" s="1007"/>
      <c r="DR18" s="1008"/>
      <c r="DS18" s="1008"/>
      <c r="DT18" s="1008"/>
      <c r="DU18" s="1009"/>
      <c r="DV18" s="1010"/>
      <c r="DW18" s="1011"/>
      <c r="DX18" s="1011"/>
      <c r="DY18" s="1011"/>
      <c r="DZ18" s="1012"/>
      <c r="EA18" s="219"/>
    </row>
    <row r="19" spans="1:131" s="220" customFormat="1" ht="26.25" customHeight="1" x14ac:dyDescent="0.2">
      <c r="A19" s="223">
        <v>13</v>
      </c>
      <c r="B19" s="1048"/>
      <c r="C19" s="1049"/>
      <c r="D19" s="1049"/>
      <c r="E19" s="1049"/>
      <c r="F19" s="1049"/>
      <c r="G19" s="1049"/>
      <c r="H19" s="1049"/>
      <c r="I19" s="1049"/>
      <c r="J19" s="1049"/>
      <c r="K19" s="1049"/>
      <c r="L19" s="1049"/>
      <c r="M19" s="1049"/>
      <c r="N19" s="1049"/>
      <c r="O19" s="1049"/>
      <c r="P19" s="1050"/>
      <c r="Q19" s="1056"/>
      <c r="R19" s="1057"/>
      <c r="S19" s="1057"/>
      <c r="T19" s="1057"/>
      <c r="U19" s="1057"/>
      <c r="V19" s="1057"/>
      <c r="W19" s="1057"/>
      <c r="X19" s="1057"/>
      <c r="Y19" s="1057"/>
      <c r="Z19" s="1057"/>
      <c r="AA19" s="1057"/>
      <c r="AB19" s="1057"/>
      <c r="AC19" s="1057"/>
      <c r="AD19" s="1057"/>
      <c r="AE19" s="1058"/>
      <c r="AF19" s="1053"/>
      <c r="AG19" s="1054"/>
      <c r="AH19" s="1054"/>
      <c r="AI19" s="1054"/>
      <c r="AJ19" s="1055"/>
      <c r="AK19" s="1098"/>
      <c r="AL19" s="1099"/>
      <c r="AM19" s="1099"/>
      <c r="AN19" s="1099"/>
      <c r="AO19" s="1099"/>
      <c r="AP19" s="1099"/>
      <c r="AQ19" s="1099"/>
      <c r="AR19" s="1099"/>
      <c r="AS19" s="1099"/>
      <c r="AT19" s="1099"/>
      <c r="AU19" s="1100"/>
      <c r="AV19" s="1100"/>
      <c r="AW19" s="1100"/>
      <c r="AX19" s="1100"/>
      <c r="AY19" s="1101"/>
      <c r="AZ19" s="216"/>
      <c r="BA19" s="216"/>
      <c r="BB19" s="216"/>
      <c r="BC19" s="216"/>
      <c r="BD19" s="216"/>
      <c r="BE19" s="217"/>
      <c r="BF19" s="217"/>
      <c r="BG19" s="217"/>
      <c r="BH19" s="217"/>
      <c r="BI19" s="217"/>
      <c r="BJ19" s="217"/>
      <c r="BK19" s="217"/>
      <c r="BL19" s="217"/>
      <c r="BM19" s="217"/>
      <c r="BN19" s="217"/>
      <c r="BO19" s="217"/>
      <c r="BP19" s="217"/>
      <c r="BQ19" s="223">
        <v>13</v>
      </c>
      <c r="BR19" s="224"/>
      <c r="BS19" s="1010"/>
      <c r="BT19" s="1011"/>
      <c r="BU19" s="1011"/>
      <c r="BV19" s="1011"/>
      <c r="BW19" s="1011"/>
      <c r="BX19" s="1011"/>
      <c r="BY19" s="1011"/>
      <c r="BZ19" s="1011"/>
      <c r="CA19" s="1011"/>
      <c r="CB19" s="1011"/>
      <c r="CC19" s="1011"/>
      <c r="CD19" s="1011"/>
      <c r="CE19" s="1011"/>
      <c r="CF19" s="1011"/>
      <c r="CG19" s="1032"/>
      <c r="CH19" s="1007"/>
      <c r="CI19" s="1008"/>
      <c r="CJ19" s="1008"/>
      <c r="CK19" s="1008"/>
      <c r="CL19" s="1009"/>
      <c r="CM19" s="1007"/>
      <c r="CN19" s="1008"/>
      <c r="CO19" s="1008"/>
      <c r="CP19" s="1008"/>
      <c r="CQ19" s="1009"/>
      <c r="CR19" s="1007"/>
      <c r="CS19" s="1008"/>
      <c r="CT19" s="1008"/>
      <c r="CU19" s="1008"/>
      <c r="CV19" s="1009"/>
      <c r="CW19" s="1007"/>
      <c r="CX19" s="1008"/>
      <c r="CY19" s="1008"/>
      <c r="CZ19" s="1008"/>
      <c r="DA19" s="1009"/>
      <c r="DB19" s="1007"/>
      <c r="DC19" s="1008"/>
      <c r="DD19" s="1008"/>
      <c r="DE19" s="1008"/>
      <c r="DF19" s="1009"/>
      <c r="DG19" s="1007"/>
      <c r="DH19" s="1008"/>
      <c r="DI19" s="1008"/>
      <c r="DJ19" s="1008"/>
      <c r="DK19" s="1009"/>
      <c r="DL19" s="1007"/>
      <c r="DM19" s="1008"/>
      <c r="DN19" s="1008"/>
      <c r="DO19" s="1008"/>
      <c r="DP19" s="1009"/>
      <c r="DQ19" s="1007"/>
      <c r="DR19" s="1008"/>
      <c r="DS19" s="1008"/>
      <c r="DT19" s="1008"/>
      <c r="DU19" s="1009"/>
      <c r="DV19" s="1010"/>
      <c r="DW19" s="1011"/>
      <c r="DX19" s="1011"/>
      <c r="DY19" s="1011"/>
      <c r="DZ19" s="1012"/>
      <c r="EA19" s="219"/>
    </row>
    <row r="20" spans="1:131" s="220" customFormat="1" ht="26.25" customHeight="1" x14ac:dyDescent="0.2">
      <c r="A20" s="223">
        <v>14</v>
      </c>
      <c r="B20" s="1048"/>
      <c r="C20" s="1049"/>
      <c r="D20" s="1049"/>
      <c r="E20" s="1049"/>
      <c r="F20" s="1049"/>
      <c r="G20" s="1049"/>
      <c r="H20" s="1049"/>
      <c r="I20" s="1049"/>
      <c r="J20" s="1049"/>
      <c r="K20" s="1049"/>
      <c r="L20" s="1049"/>
      <c r="M20" s="1049"/>
      <c r="N20" s="1049"/>
      <c r="O20" s="1049"/>
      <c r="P20" s="1050"/>
      <c r="Q20" s="1056"/>
      <c r="R20" s="1057"/>
      <c r="S20" s="1057"/>
      <c r="T20" s="1057"/>
      <c r="U20" s="1057"/>
      <c r="V20" s="1057"/>
      <c r="W20" s="1057"/>
      <c r="X20" s="1057"/>
      <c r="Y20" s="1057"/>
      <c r="Z20" s="1057"/>
      <c r="AA20" s="1057"/>
      <c r="AB20" s="1057"/>
      <c r="AC20" s="1057"/>
      <c r="AD20" s="1057"/>
      <c r="AE20" s="1058"/>
      <c r="AF20" s="1053"/>
      <c r="AG20" s="1054"/>
      <c r="AH20" s="1054"/>
      <c r="AI20" s="1054"/>
      <c r="AJ20" s="1055"/>
      <c r="AK20" s="1098"/>
      <c r="AL20" s="1099"/>
      <c r="AM20" s="1099"/>
      <c r="AN20" s="1099"/>
      <c r="AO20" s="1099"/>
      <c r="AP20" s="1099"/>
      <c r="AQ20" s="1099"/>
      <c r="AR20" s="1099"/>
      <c r="AS20" s="1099"/>
      <c r="AT20" s="1099"/>
      <c r="AU20" s="1100"/>
      <c r="AV20" s="1100"/>
      <c r="AW20" s="1100"/>
      <c r="AX20" s="1100"/>
      <c r="AY20" s="1101"/>
      <c r="AZ20" s="216"/>
      <c r="BA20" s="216"/>
      <c r="BB20" s="216"/>
      <c r="BC20" s="216"/>
      <c r="BD20" s="216"/>
      <c r="BE20" s="217"/>
      <c r="BF20" s="217"/>
      <c r="BG20" s="217"/>
      <c r="BH20" s="217"/>
      <c r="BI20" s="217"/>
      <c r="BJ20" s="217"/>
      <c r="BK20" s="217"/>
      <c r="BL20" s="217"/>
      <c r="BM20" s="217"/>
      <c r="BN20" s="217"/>
      <c r="BO20" s="217"/>
      <c r="BP20" s="217"/>
      <c r="BQ20" s="223">
        <v>14</v>
      </c>
      <c r="BR20" s="224"/>
      <c r="BS20" s="1010"/>
      <c r="BT20" s="1011"/>
      <c r="BU20" s="1011"/>
      <c r="BV20" s="1011"/>
      <c r="BW20" s="1011"/>
      <c r="BX20" s="1011"/>
      <c r="BY20" s="1011"/>
      <c r="BZ20" s="1011"/>
      <c r="CA20" s="1011"/>
      <c r="CB20" s="1011"/>
      <c r="CC20" s="1011"/>
      <c r="CD20" s="1011"/>
      <c r="CE20" s="1011"/>
      <c r="CF20" s="1011"/>
      <c r="CG20" s="1032"/>
      <c r="CH20" s="1007"/>
      <c r="CI20" s="1008"/>
      <c r="CJ20" s="1008"/>
      <c r="CK20" s="1008"/>
      <c r="CL20" s="1009"/>
      <c r="CM20" s="1007"/>
      <c r="CN20" s="1008"/>
      <c r="CO20" s="1008"/>
      <c r="CP20" s="1008"/>
      <c r="CQ20" s="1009"/>
      <c r="CR20" s="1007"/>
      <c r="CS20" s="1008"/>
      <c r="CT20" s="1008"/>
      <c r="CU20" s="1008"/>
      <c r="CV20" s="1009"/>
      <c r="CW20" s="1007"/>
      <c r="CX20" s="1008"/>
      <c r="CY20" s="1008"/>
      <c r="CZ20" s="1008"/>
      <c r="DA20" s="1009"/>
      <c r="DB20" s="1007"/>
      <c r="DC20" s="1008"/>
      <c r="DD20" s="1008"/>
      <c r="DE20" s="1008"/>
      <c r="DF20" s="1009"/>
      <c r="DG20" s="1007"/>
      <c r="DH20" s="1008"/>
      <c r="DI20" s="1008"/>
      <c r="DJ20" s="1008"/>
      <c r="DK20" s="1009"/>
      <c r="DL20" s="1007"/>
      <c r="DM20" s="1008"/>
      <c r="DN20" s="1008"/>
      <c r="DO20" s="1008"/>
      <c r="DP20" s="1009"/>
      <c r="DQ20" s="1007"/>
      <c r="DR20" s="1008"/>
      <c r="DS20" s="1008"/>
      <c r="DT20" s="1008"/>
      <c r="DU20" s="1009"/>
      <c r="DV20" s="1010"/>
      <c r="DW20" s="1011"/>
      <c r="DX20" s="1011"/>
      <c r="DY20" s="1011"/>
      <c r="DZ20" s="1012"/>
      <c r="EA20" s="219"/>
    </row>
    <row r="21" spans="1:131" s="220" customFormat="1" ht="26.25" customHeight="1" thickBot="1" x14ac:dyDescent="0.25">
      <c r="A21" s="223">
        <v>15</v>
      </c>
      <c r="B21" s="1048"/>
      <c r="C21" s="1049"/>
      <c r="D21" s="1049"/>
      <c r="E21" s="1049"/>
      <c r="F21" s="1049"/>
      <c r="G21" s="1049"/>
      <c r="H21" s="1049"/>
      <c r="I21" s="1049"/>
      <c r="J21" s="1049"/>
      <c r="K21" s="1049"/>
      <c r="L21" s="1049"/>
      <c r="M21" s="1049"/>
      <c r="N21" s="1049"/>
      <c r="O21" s="1049"/>
      <c r="P21" s="1050"/>
      <c r="Q21" s="1056"/>
      <c r="R21" s="1057"/>
      <c r="S21" s="1057"/>
      <c r="T21" s="1057"/>
      <c r="U21" s="1057"/>
      <c r="V21" s="1057"/>
      <c r="W21" s="1057"/>
      <c r="X21" s="1057"/>
      <c r="Y21" s="1057"/>
      <c r="Z21" s="1057"/>
      <c r="AA21" s="1057"/>
      <c r="AB21" s="1057"/>
      <c r="AC21" s="1057"/>
      <c r="AD21" s="1057"/>
      <c r="AE21" s="1058"/>
      <c r="AF21" s="1053"/>
      <c r="AG21" s="1054"/>
      <c r="AH21" s="1054"/>
      <c r="AI21" s="1054"/>
      <c r="AJ21" s="1055"/>
      <c r="AK21" s="1098"/>
      <c r="AL21" s="1099"/>
      <c r="AM21" s="1099"/>
      <c r="AN21" s="1099"/>
      <c r="AO21" s="1099"/>
      <c r="AP21" s="1099"/>
      <c r="AQ21" s="1099"/>
      <c r="AR21" s="1099"/>
      <c r="AS21" s="1099"/>
      <c r="AT21" s="1099"/>
      <c r="AU21" s="1100"/>
      <c r="AV21" s="1100"/>
      <c r="AW21" s="1100"/>
      <c r="AX21" s="1100"/>
      <c r="AY21" s="1101"/>
      <c r="AZ21" s="216"/>
      <c r="BA21" s="216"/>
      <c r="BB21" s="216"/>
      <c r="BC21" s="216"/>
      <c r="BD21" s="216"/>
      <c r="BE21" s="217"/>
      <c r="BF21" s="217"/>
      <c r="BG21" s="217"/>
      <c r="BH21" s="217"/>
      <c r="BI21" s="217"/>
      <c r="BJ21" s="217"/>
      <c r="BK21" s="217"/>
      <c r="BL21" s="217"/>
      <c r="BM21" s="217"/>
      <c r="BN21" s="217"/>
      <c r="BO21" s="217"/>
      <c r="BP21" s="217"/>
      <c r="BQ21" s="223">
        <v>15</v>
      </c>
      <c r="BR21" s="224"/>
      <c r="BS21" s="1010"/>
      <c r="BT21" s="1011"/>
      <c r="BU21" s="1011"/>
      <c r="BV21" s="1011"/>
      <c r="BW21" s="1011"/>
      <c r="BX21" s="1011"/>
      <c r="BY21" s="1011"/>
      <c r="BZ21" s="1011"/>
      <c r="CA21" s="1011"/>
      <c r="CB21" s="1011"/>
      <c r="CC21" s="1011"/>
      <c r="CD21" s="1011"/>
      <c r="CE21" s="1011"/>
      <c r="CF21" s="1011"/>
      <c r="CG21" s="1032"/>
      <c r="CH21" s="1007"/>
      <c r="CI21" s="1008"/>
      <c r="CJ21" s="1008"/>
      <c r="CK21" s="1008"/>
      <c r="CL21" s="1009"/>
      <c r="CM21" s="1007"/>
      <c r="CN21" s="1008"/>
      <c r="CO21" s="1008"/>
      <c r="CP21" s="1008"/>
      <c r="CQ21" s="1009"/>
      <c r="CR21" s="1007"/>
      <c r="CS21" s="1008"/>
      <c r="CT21" s="1008"/>
      <c r="CU21" s="1008"/>
      <c r="CV21" s="1009"/>
      <c r="CW21" s="1007"/>
      <c r="CX21" s="1008"/>
      <c r="CY21" s="1008"/>
      <c r="CZ21" s="1008"/>
      <c r="DA21" s="1009"/>
      <c r="DB21" s="1007"/>
      <c r="DC21" s="1008"/>
      <c r="DD21" s="1008"/>
      <c r="DE21" s="1008"/>
      <c r="DF21" s="1009"/>
      <c r="DG21" s="1007"/>
      <c r="DH21" s="1008"/>
      <c r="DI21" s="1008"/>
      <c r="DJ21" s="1008"/>
      <c r="DK21" s="1009"/>
      <c r="DL21" s="1007"/>
      <c r="DM21" s="1008"/>
      <c r="DN21" s="1008"/>
      <c r="DO21" s="1008"/>
      <c r="DP21" s="1009"/>
      <c r="DQ21" s="1007"/>
      <c r="DR21" s="1008"/>
      <c r="DS21" s="1008"/>
      <c r="DT21" s="1008"/>
      <c r="DU21" s="1009"/>
      <c r="DV21" s="1010"/>
      <c r="DW21" s="1011"/>
      <c r="DX21" s="1011"/>
      <c r="DY21" s="1011"/>
      <c r="DZ21" s="1012"/>
      <c r="EA21" s="219"/>
    </row>
    <row r="22" spans="1:131" s="220" customFormat="1" ht="26.25" customHeight="1" x14ac:dyDescent="0.2">
      <c r="A22" s="223">
        <v>16</v>
      </c>
      <c r="B22" s="1048"/>
      <c r="C22" s="1049"/>
      <c r="D22" s="1049"/>
      <c r="E22" s="1049"/>
      <c r="F22" s="1049"/>
      <c r="G22" s="1049"/>
      <c r="H22" s="1049"/>
      <c r="I22" s="1049"/>
      <c r="J22" s="1049"/>
      <c r="K22" s="1049"/>
      <c r="L22" s="1049"/>
      <c r="M22" s="1049"/>
      <c r="N22" s="1049"/>
      <c r="O22" s="1049"/>
      <c r="P22" s="1050"/>
      <c r="Q22" s="1091"/>
      <c r="R22" s="1092"/>
      <c r="S22" s="1092"/>
      <c r="T22" s="1092"/>
      <c r="U22" s="1092"/>
      <c r="V22" s="1092"/>
      <c r="W22" s="1092"/>
      <c r="X22" s="1092"/>
      <c r="Y22" s="1092"/>
      <c r="Z22" s="1092"/>
      <c r="AA22" s="1092"/>
      <c r="AB22" s="1092"/>
      <c r="AC22" s="1092"/>
      <c r="AD22" s="1092"/>
      <c r="AE22" s="1093"/>
      <c r="AF22" s="1053"/>
      <c r="AG22" s="1054"/>
      <c r="AH22" s="1054"/>
      <c r="AI22" s="1054"/>
      <c r="AJ22" s="1055"/>
      <c r="AK22" s="1094"/>
      <c r="AL22" s="1095"/>
      <c r="AM22" s="1095"/>
      <c r="AN22" s="1095"/>
      <c r="AO22" s="1095"/>
      <c r="AP22" s="1095"/>
      <c r="AQ22" s="1095"/>
      <c r="AR22" s="1095"/>
      <c r="AS22" s="1095"/>
      <c r="AT22" s="1095"/>
      <c r="AU22" s="1096"/>
      <c r="AV22" s="1096"/>
      <c r="AW22" s="1096"/>
      <c r="AX22" s="1096"/>
      <c r="AY22" s="1097"/>
      <c r="AZ22" s="1046" t="s">
        <v>390</v>
      </c>
      <c r="BA22" s="1046"/>
      <c r="BB22" s="1046"/>
      <c r="BC22" s="1046"/>
      <c r="BD22" s="1047"/>
      <c r="BE22" s="217"/>
      <c r="BF22" s="217"/>
      <c r="BG22" s="217"/>
      <c r="BH22" s="217"/>
      <c r="BI22" s="217"/>
      <c r="BJ22" s="217"/>
      <c r="BK22" s="217"/>
      <c r="BL22" s="217"/>
      <c r="BM22" s="217"/>
      <c r="BN22" s="217"/>
      <c r="BO22" s="217"/>
      <c r="BP22" s="217"/>
      <c r="BQ22" s="223">
        <v>16</v>
      </c>
      <c r="BR22" s="224"/>
      <c r="BS22" s="1010"/>
      <c r="BT22" s="1011"/>
      <c r="BU22" s="1011"/>
      <c r="BV22" s="1011"/>
      <c r="BW22" s="1011"/>
      <c r="BX22" s="1011"/>
      <c r="BY22" s="1011"/>
      <c r="BZ22" s="1011"/>
      <c r="CA22" s="1011"/>
      <c r="CB22" s="1011"/>
      <c r="CC22" s="1011"/>
      <c r="CD22" s="1011"/>
      <c r="CE22" s="1011"/>
      <c r="CF22" s="1011"/>
      <c r="CG22" s="1032"/>
      <c r="CH22" s="1007"/>
      <c r="CI22" s="1008"/>
      <c r="CJ22" s="1008"/>
      <c r="CK22" s="1008"/>
      <c r="CL22" s="1009"/>
      <c r="CM22" s="1007"/>
      <c r="CN22" s="1008"/>
      <c r="CO22" s="1008"/>
      <c r="CP22" s="1008"/>
      <c r="CQ22" s="1009"/>
      <c r="CR22" s="1007"/>
      <c r="CS22" s="1008"/>
      <c r="CT22" s="1008"/>
      <c r="CU22" s="1008"/>
      <c r="CV22" s="1009"/>
      <c r="CW22" s="1007"/>
      <c r="CX22" s="1008"/>
      <c r="CY22" s="1008"/>
      <c r="CZ22" s="1008"/>
      <c r="DA22" s="1009"/>
      <c r="DB22" s="1007"/>
      <c r="DC22" s="1008"/>
      <c r="DD22" s="1008"/>
      <c r="DE22" s="1008"/>
      <c r="DF22" s="1009"/>
      <c r="DG22" s="1007"/>
      <c r="DH22" s="1008"/>
      <c r="DI22" s="1008"/>
      <c r="DJ22" s="1008"/>
      <c r="DK22" s="1009"/>
      <c r="DL22" s="1007"/>
      <c r="DM22" s="1008"/>
      <c r="DN22" s="1008"/>
      <c r="DO22" s="1008"/>
      <c r="DP22" s="1009"/>
      <c r="DQ22" s="1007"/>
      <c r="DR22" s="1008"/>
      <c r="DS22" s="1008"/>
      <c r="DT22" s="1008"/>
      <c r="DU22" s="1009"/>
      <c r="DV22" s="1010"/>
      <c r="DW22" s="1011"/>
      <c r="DX22" s="1011"/>
      <c r="DY22" s="1011"/>
      <c r="DZ22" s="1012"/>
      <c r="EA22" s="219"/>
    </row>
    <row r="23" spans="1:131" s="220" customFormat="1" ht="26.25" customHeight="1" thickBot="1" x14ac:dyDescent="0.25">
      <c r="A23" s="225" t="s">
        <v>391</v>
      </c>
      <c r="B23" s="952" t="s">
        <v>392</v>
      </c>
      <c r="C23" s="953"/>
      <c r="D23" s="953"/>
      <c r="E23" s="953"/>
      <c r="F23" s="953"/>
      <c r="G23" s="953"/>
      <c r="H23" s="953"/>
      <c r="I23" s="953"/>
      <c r="J23" s="953"/>
      <c r="K23" s="953"/>
      <c r="L23" s="953"/>
      <c r="M23" s="953"/>
      <c r="N23" s="953"/>
      <c r="O23" s="953"/>
      <c r="P23" s="963"/>
      <c r="Q23" s="1085">
        <v>34275</v>
      </c>
      <c r="R23" s="1079"/>
      <c r="S23" s="1079"/>
      <c r="T23" s="1079"/>
      <c r="U23" s="1079"/>
      <c r="V23" s="1079">
        <v>33898</v>
      </c>
      <c r="W23" s="1079"/>
      <c r="X23" s="1079"/>
      <c r="Y23" s="1079"/>
      <c r="Z23" s="1079"/>
      <c r="AA23" s="1079">
        <v>377</v>
      </c>
      <c r="AB23" s="1079"/>
      <c r="AC23" s="1079"/>
      <c r="AD23" s="1079"/>
      <c r="AE23" s="1086"/>
      <c r="AF23" s="1087">
        <v>75</v>
      </c>
      <c r="AG23" s="1079"/>
      <c r="AH23" s="1079"/>
      <c r="AI23" s="1079"/>
      <c r="AJ23" s="1088"/>
      <c r="AK23" s="1089"/>
      <c r="AL23" s="1090"/>
      <c r="AM23" s="1090"/>
      <c r="AN23" s="1090"/>
      <c r="AO23" s="1090"/>
      <c r="AP23" s="1079">
        <v>40880</v>
      </c>
      <c r="AQ23" s="1079"/>
      <c r="AR23" s="1079"/>
      <c r="AS23" s="1079"/>
      <c r="AT23" s="1079"/>
      <c r="AU23" s="1080"/>
      <c r="AV23" s="1080"/>
      <c r="AW23" s="1080"/>
      <c r="AX23" s="1080"/>
      <c r="AY23" s="1081"/>
      <c r="AZ23" s="1082" t="s">
        <v>393</v>
      </c>
      <c r="BA23" s="1083"/>
      <c r="BB23" s="1083"/>
      <c r="BC23" s="1083"/>
      <c r="BD23" s="1084"/>
      <c r="BE23" s="217"/>
      <c r="BF23" s="217"/>
      <c r="BG23" s="217"/>
      <c r="BH23" s="217"/>
      <c r="BI23" s="217"/>
      <c r="BJ23" s="217"/>
      <c r="BK23" s="217"/>
      <c r="BL23" s="217"/>
      <c r="BM23" s="217"/>
      <c r="BN23" s="217"/>
      <c r="BO23" s="217"/>
      <c r="BP23" s="217"/>
      <c r="BQ23" s="223">
        <v>17</v>
      </c>
      <c r="BR23" s="224"/>
      <c r="BS23" s="1010"/>
      <c r="BT23" s="1011"/>
      <c r="BU23" s="1011"/>
      <c r="BV23" s="1011"/>
      <c r="BW23" s="1011"/>
      <c r="BX23" s="1011"/>
      <c r="BY23" s="1011"/>
      <c r="BZ23" s="1011"/>
      <c r="CA23" s="1011"/>
      <c r="CB23" s="1011"/>
      <c r="CC23" s="1011"/>
      <c r="CD23" s="1011"/>
      <c r="CE23" s="1011"/>
      <c r="CF23" s="1011"/>
      <c r="CG23" s="1032"/>
      <c r="CH23" s="1007"/>
      <c r="CI23" s="1008"/>
      <c r="CJ23" s="1008"/>
      <c r="CK23" s="1008"/>
      <c r="CL23" s="1009"/>
      <c r="CM23" s="1007"/>
      <c r="CN23" s="1008"/>
      <c r="CO23" s="1008"/>
      <c r="CP23" s="1008"/>
      <c r="CQ23" s="1009"/>
      <c r="CR23" s="1007"/>
      <c r="CS23" s="1008"/>
      <c r="CT23" s="1008"/>
      <c r="CU23" s="1008"/>
      <c r="CV23" s="1009"/>
      <c r="CW23" s="1007"/>
      <c r="CX23" s="1008"/>
      <c r="CY23" s="1008"/>
      <c r="CZ23" s="1008"/>
      <c r="DA23" s="1009"/>
      <c r="DB23" s="1007"/>
      <c r="DC23" s="1008"/>
      <c r="DD23" s="1008"/>
      <c r="DE23" s="1008"/>
      <c r="DF23" s="1009"/>
      <c r="DG23" s="1007"/>
      <c r="DH23" s="1008"/>
      <c r="DI23" s="1008"/>
      <c r="DJ23" s="1008"/>
      <c r="DK23" s="1009"/>
      <c r="DL23" s="1007"/>
      <c r="DM23" s="1008"/>
      <c r="DN23" s="1008"/>
      <c r="DO23" s="1008"/>
      <c r="DP23" s="1009"/>
      <c r="DQ23" s="1007"/>
      <c r="DR23" s="1008"/>
      <c r="DS23" s="1008"/>
      <c r="DT23" s="1008"/>
      <c r="DU23" s="1009"/>
      <c r="DV23" s="1010"/>
      <c r="DW23" s="1011"/>
      <c r="DX23" s="1011"/>
      <c r="DY23" s="1011"/>
      <c r="DZ23" s="1012"/>
      <c r="EA23" s="219"/>
    </row>
    <row r="24" spans="1:131" s="220" customFormat="1" ht="26.25" customHeight="1" x14ac:dyDescent="0.2">
      <c r="A24" s="1078" t="s">
        <v>394</v>
      </c>
      <c r="B24" s="1078"/>
      <c r="C24" s="1078"/>
      <c r="D24" s="1078"/>
      <c r="E24" s="1078"/>
      <c r="F24" s="1078"/>
      <c r="G24" s="1078"/>
      <c r="H24" s="1078"/>
      <c r="I24" s="1078"/>
      <c r="J24" s="1078"/>
      <c r="K24" s="1078"/>
      <c r="L24" s="1078"/>
      <c r="M24" s="1078"/>
      <c r="N24" s="1078"/>
      <c r="O24" s="1078"/>
      <c r="P24" s="1078"/>
      <c r="Q24" s="1078"/>
      <c r="R24" s="1078"/>
      <c r="S24" s="1078"/>
      <c r="T24" s="1078"/>
      <c r="U24" s="1078"/>
      <c r="V24" s="1078"/>
      <c r="W24" s="1078"/>
      <c r="X24" s="1078"/>
      <c r="Y24" s="1078"/>
      <c r="Z24" s="1078"/>
      <c r="AA24" s="1078"/>
      <c r="AB24" s="1078"/>
      <c r="AC24" s="1078"/>
      <c r="AD24" s="1078"/>
      <c r="AE24" s="1078"/>
      <c r="AF24" s="1078"/>
      <c r="AG24" s="1078"/>
      <c r="AH24" s="1078"/>
      <c r="AI24" s="1078"/>
      <c r="AJ24" s="1078"/>
      <c r="AK24" s="1078"/>
      <c r="AL24" s="1078"/>
      <c r="AM24" s="1078"/>
      <c r="AN24" s="1078"/>
      <c r="AO24" s="1078"/>
      <c r="AP24" s="1078"/>
      <c r="AQ24" s="1078"/>
      <c r="AR24" s="1078"/>
      <c r="AS24" s="1078"/>
      <c r="AT24" s="1078"/>
      <c r="AU24" s="1078"/>
      <c r="AV24" s="1078"/>
      <c r="AW24" s="1078"/>
      <c r="AX24" s="1078"/>
      <c r="AY24" s="1078"/>
      <c r="AZ24" s="216"/>
      <c r="BA24" s="216"/>
      <c r="BB24" s="216"/>
      <c r="BC24" s="216"/>
      <c r="BD24" s="216"/>
      <c r="BE24" s="217"/>
      <c r="BF24" s="217"/>
      <c r="BG24" s="217"/>
      <c r="BH24" s="217"/>
      <c r="BI24" s="217"/>
      <c r="BJ24" s="217"/>
      <c r="BK24" s="217"/>
      <c r="BL24" s="217"/>
      <c r="BM24" s="217"/>
      <c r="BN24" s="217"/>
      <c r="BO24" s="217"/>
      <c r="BP24" s="217"/>
      <c r="BQ24" s="223">
        <v>18</v>
      </c>
      <c r="BR24" s="224"/>
      <c r="BS24" s="1010"/>
      <c r="BT24" s="1011"/>
      <c r="BU24" s="1011"/>
      <c r="BV24" s="1011"/>
      <c r="BW24" s="1011"/>
      <c r="BX24" s="1011"/>
      <c r="BY24" s="1011"/>
      <c r="BZ24" s="1011"/>
      <c r="CA24" s="1011"/>
      <c r="CB24" s="1011"/>
      <c r="CC24" s="1011"/>
      <c r="CD24" s="1011"/>
      <c r="CE24" s="1011"/>
      <c r="CF24" s="1011"/>
      <c r="CG24" s="1032"/>
      <c r="CH24" s="1007"/>
      <c r="CI24" s="1008"/>
      <c r="CJ24" s="1008"/>
      <c r="CK24" s="1008"/>
      <c r="CL24" s="1009"/>
      <c r="CM24" s="1007"/>
      <c r="CN24" s="1008"/>
      <c r="CO24" s="1008"/>
      <c r="CP24" s="1008"/>
      <c r="CQ24" s="1009"/>
      <c r="CR24" s="1007"/>
      <c r="CS24" s="1008"/>
      <c r="CT24" s="1008"/>
      <c r="CU24" s="1008"/>
      <c r="CV24" s="1009"/>
      <c r="CW24" s="1007"/>
      <c r="CX24" s="1008"/>
      <c r="CY24" s="1008"/>
      <c r="CZ24" s="1008"/>
      <c r="DA24" s="1009"/>
      <c r="DB24" s="1007"/>
      <c r="DC24" s="1008"/>
      <c r="DD24" s="1008"/>
      <c r="DE24" s="1008"/>
      <c r="DF24" s="1009"/>
      <c r="DG24" s="1007"/>
      <c r="DH24" s="1008"/>
      <c r="DI24" s="1008"/>
      <c r="DJ24" s="1008"/>
      <c r="DK24" s="1009"/>
      <c r="DL24" s="1007"/>
      <c r="DM24" s="1008"/>
      <c r="DN24" s="1008"/>
      <c r="DO24" s="1008"/>
      <c r="DP24" s="1009"/>
      <c r="DQ24" s="1007"/>
      <c r="DR24" s="1008"/>
      <c r="DS24" s="1008"/>
      <c r="DT24" s="1008"/>
      <c r="DU24" s="1009"/>
      <c r="DV24" s="1010"/>
      <c r="DW24" s="1011"/>
      <c r="DX24" s="1011"/>
      <c r="DY24" s="1011"/>
      <c r="DZ24" s="1012"/>
      <c r="EA24" s="219"/>
    </row>
    <row r="25" spans="1:131" ht="26.25" customHeight="1" thickBot="1" x14ac:dyDescent="0.25">
      <c r="A25" s="1077" t="s">
        <v>395</v>
      </c>
      <c r="B25" s="1077"/>
      <c r="C25" s="1077"/>
      <c r="D25" s="1077"/>
      <c r="E25" s="1077"/>
      <c r="F25" s="1077"/>
      <c r="G25" s="1077"/>
      <c r="H25" s="1077"/>
      <c r="I25" s="1077"/>
      <c r="J25" s="1077"/>
      <c r="K25" s="1077"/>
      <c r="L25" s="1077"/>
      <c r="M25" s="1077"/>
      <c r="N25" s="1077"/>
      <c r="O25" s="1077"/>
      <c r="P25" s="1077"/>
      <c r="Q25" s="1077"/>
      <c r="R25" s="1077"/>
      <c r="S25" s="1077"/>
      <c r="T25" s="1077"/>
      <c r="U25" s="1077"/>
      <c r="V25" s="1077"/>
      <c r="W25" s="1077"/>
      <c r="X25" s="1077"/>
      <c r="Y25" s="1077"/>
      <c r="Z25" s="1077"/>
      <c r="AA25" s="1077"/>
      <c r="AB25" s="1077"/>
      <c r="AC25" s="1077"/>
      <c r="AD25" s="1077"/>
      <c r="AE25" s="1077"/>
      <c r="AF25" s="1077"/>
      <c r="AG25" s="1077"/>
      <c r="AH25" s="1077"/>
      <c r="AI25" s="1077"/>
      <c r="AJ25" s="1077"/>
      <c r="AK25" s="1077"/>
      <c r="AL25" s="1077"/>
      <c r="AM25" s="1077"/>
      <c r="AN25" s="1077"/>
      <c r="AO25" s="1077"/>
      <c r="AP25" s="1077"/>
      <c r="AQ25" s="1077"/>
      <c r="AR25" s="1077"/>
      <c r="AS25" s="1077"/>
      <c r="AT25" s="1077"/>
      <c r="AU25" s="1077"/>
      <c r="AV25" s="1077"/>
      <c r="AW25" s="1077"/>
      <c r="AX25" s="1077"/>
      <c r="AY25" s="1077"/>
      <c r="AZ25" s="1077"/>
      <c r="BA25" s="1077"/>
      <c r="BB25" s="1077"/>
      <c r="BC25" s="1077"/>
      <c r="BD25" s="1077"/>
      <c r="BE25" s="1077"/>
      <c r="BF25" s="1077"/>
      <c r="BG25" s="1077"/>
      <c r="BH25" s="1077"/>
      <c r="BI25" s="1077"/>
      <c r="BJ25" s="216"/>
      <c r="BK25" s="216"/>
      <c r="BL25" s="216"/>
      <c r="BM25" s="216"/>
      <c r="BN25" s="216"/>
      <c r="BO25" s="226"/>
      <c r="BP25" s="226"/>
      <c r="BQ25" s="223">
        <v>19</v>
      </c>
      <c r="BR25" s="224"/>
      <c r="BS25" s="1010"/>
      <c r="BT25" s="1011"/>
      <c r="BU25" s="1011"/>
      <c r="BV25" s="1011"/>
      <c r="BW25" s="1011"/>
      <c r="BX25" s="1011"/>
      <c r="BY25" s="1011"/>
      <c r="BZ25" s="1011"/>
      <c r="CA25" s="1011"/>
      <c r="CB25" s="1011"/>
      <c r="CC25" s="1011"/>
      <c r="CD25" s="1011"/>
      <c r="CE25" s="1011"/>
      <c r="CF25" s="1011"/>
      <c r="CG25" s="1032"/>
      <c r="CH25" s="1007"/>
      <c r="CI25" s="1008"/>
      <c r="CJ25" s="1008"/>
      <c r="CK25" s="1008"/>
      <c r="CL25" s="1009"/>
      <c r="CM25" s="1007"/>
      <c r="CN25" s="1008"/>
      <c r="CO25" s="1008"/>
      <c r="CP25" s="1008"/>
      <c r="CQ25" s="1009"/>
      <c r="CR25" s="1007"/>
      <c r="CS25" s="1008"/>
      <c r="CT25" s="1008"/>
      <c r="CU25" s="1008"/>
      <c r="CV25" s="1009"/>
      <c r="CW25" s="1007"/>
      <c r="CX25" s="1008"/>
      <c r="CY25" s="1008"/>
      <c r="CZ25" s="1008"/>
      <c r="DA25" s="1009"/>
      <c r="DB25" s="1007"/>
      <c r="DC25" s="1008"/>
      <c r="DD25" s="1008"/>
      <c r="DE25" s="1008"/>
      <c r="DF25" s="1009"/>
      <c r="DG25" s="1007"/>
      <c r="DH25" s="1008"/>
      <c r="DI25" s="1008"/>
      <c r="DJ25" s="1008"/>
      <c r="DK25" s="1009"/>
      <c r="DL25" s="1007"/>
      <c r="DM25" s="1008"/>
      <c r="DN25" s="1008"/>
      <c r="DO25" s="1008"/>
      <c r="DP25" s="1009"/>
      <c r="DQ25" s="1007"/>
      <c r="DR25" s="1008"/>
      <c r="DS25" s="1008"/>
      <c r="DT25" s="1008"/>
      <c r="DU25" s="1009"/>
      <c r="DV25" s="1010"/>
      <c r="DW25" s="1011"/>
      <c r="DX25" s="1011"/>
      <c r="DY25" s="1011"/>
      <c r="DZ25" s="1012"/>
      <c r="EA25" s="214"/>
    </row>
    <row r="26" spans="1:131" ht="26.25" customHeight="1" x14ac:dyDescent="0.2">
      <c r="A26" s="1013" t="s">
        <v>372</v>
      </c>
      <c r="B26" s="1014"/>
      <c r="C26" s="1014"/>
      <c r="D26" s="1014"/>
      <c r="E26" s="1014"/>
      <c r="F26" s="1014"/>
      <c r="G26" s="1014"/>
      <c r="H26" s="1014"/>
      <c r="I26" s="1014"/>
      <c r="J26" s="1014"/>
      <c r="K26" s="1014"/>
      <c r="L26" s="1014"/>
      <c r="M26" s="1014"/>
      <c r="N26" s="1014"/>
      <c r="O26" s="1014"/>
      <c r="P26" s="1015"/>
      <c r="Q26" s="1019" t="s">
        <v>396</v>
      </c>
      <c r="R26" s="1020"/>
      <c r="S26" s="1020"/>
      <c r="T26" s="1020"/>
      <c r="U26" s="1021"/>
      <c r="V26" s="1019" t="s">
        <v>397</v>
      </c>
      <c r="W26" s="1020"/>
      <c r="X26" s="1020"/>
      <c r="Y26" s="1020"/>
      <c r="Z26" s="1021"/>
      <c r="AA26" s="1019" t="s">
        <v>398</v>
      </c>
      <c r="AB26" s="1020"/>
      <c r="AC26" s="1020"/>
      <c r="AD26" s="1020"/>
      <c r="AE26" s="1020"/>
      <c r="AF26" s="1073" t="s">
        <v>399</v>
      </c>
      <c r="AG26" s="1026"/>
      <c r="AH26" s="1026"/>
      <c r="AI26" s="1026"/>
      <c r="AJ26" s="1074"/>
      <c r="AK26" s="1020" t="s">
        <v>400</v>
      </c>
      <c r="AL26" s="1020"/>
      <c r="AM26" s="1020"/>
      <c r="AN26" s="1020"/>
      <c r="AO26" s="1021"/>
      <c r="AP26" s="1019" t="s">
        <v>401</v>
      </c>
      <c r="AQ26" s="1020"/>
      <c r="AR26" s="1020"/>
      <c r="AS26" s="1020"/>
      <c r="AT26" s="1021"/>
      <c r="AU26" s="1019" t="s">
        <v>402</v>
      </c>
      <c r="AV26" s="1020"/>
      <c r="AW26" s="1020"/>
      <c r="AX26" s="1020"/>
      <c r="AY26" s="1021"/>
      <c r="AZ26" s="1019" t="s">
        <v>403</v>
      </c>
      <c r="BA26" s="1020"/>
      <c r="BB26" s="1020"/>
      <c r="BC26" s="1020"/>
      <c r="BD26" s="1021"/>
      <c r="BE26" s="1019" t="s">
        <v>379</v>
      </c>
      <c r="BF26" s="1020"/>
      <c r="BG26" s="1020"/>
      <c r="BH26" s="1020"/>
      <c r="BI26" s="1033"/>
      <c r="BJ26" s="216"/>
      <c r="BK26" s="216"/>
      <c r="BL26" s="216"/>
      <c r="BM26" s="216"/>
      <c r="BN26" s="216"/>
      <c r="BO26" s="226"/>
      <c r="BP26" s="226"/>
      <c r="BQ26" s="223">
        <v>20</v>
      </c>
      <c r="BR26" s="224"/>
      <c r="BS26" s="1010"/>
      <c r="BT26" s="1011"/>
      <c r="BU26" s="1011"/>
      <c r="BV26" s="1011"/>
      <c r="BW26" s="1011"/>
      <c r="BX26" s="1011"/>
      <c r="BY26" s="1011"/>
      <c r="BZ26" s="1011"/>
      <c r="CA26" s="1011"/>
      <c r="CB26" s="1011"/>
      <c r="CC26" s="1011"/>
      <c r="CD26" s="1011"/>
      <c r="CE26" s="1011"/>
      <c r="CF26" s="1011"/>
      <c r="CG26" s="1032"/>
      <c r="CH26" s="1007"/>
      <c r="CI26" s="1008"/>
      <c r="CJ26" s="1008"/>
      <c r="CK26" s="1008"/>
      <c r="CL26" s="1009"/>
      <c r="CM26" s="1007"/>
      <c r="CN26" s="1008"/>
      <c r="CO26" s="1008"/>
      <c r="CP26" s="1008"/>
      <c r="CQ26" s="1009"/>
      <c r="CR26" s="1007"/>
      <c r="CS26" s="1008"/>
      <c r="CT26" s="1008"/>
      <c r="CU26" s="1008"/>
      <c r="CV26" s="1009"/>
      <c r="CW26" s="1007"/>
      <c r="CX26" s="1008"/>
      <c r="CY26" s="1008"/>
      <c r="CZ26" s="1008"/>
      <c r="DA26" s="1009"/>
      <c r="DB26" s="1007"/>
      <c r="DC26" s="1008"/>
      <c r="DD26" s="1008"/>
      <c r="DE26" s="1008"/>
      <c r="DF26" s="1009"/>
      <c r="DG26" s="1007"/>
      <c r="DH26" s="1008"/>
      <c r="DI26" s="1008"/>
      <c r="DJ26" s="1008"/>
      <c r="DK26" s="1009"/>
      <c r="DL26" s="1007"/>
      <c r="DM26" s="1008"/>
      <c r="DN26" s="1008"/>
      <c r="DO26" s="1008"/>
      <c r="DP26" s="1009"/>
      <c r="DQ26" s="1007"/>
      <c r="DR26" s="1008"/>
      <c r="DS26" s="1008"/>
      <c r="DT26" s="1008"/>
      <c r="DU26" s="1009"/>
      <c r="DV26" s="1010"/>
      <c r="DW26" s="1011"/>
      <c r="DX26" s="1011"/>
      <c r="DY26" s="1011"/>
      <c r="DZ26" s="1012"/>
      <c r="EA26" s="214"/>
    </row>
    <row r="27" spans="1:131" ht="26.25" customHeight="1" thickBot="1" x14ac:dyDescent="0.25">
      <c r="A27" s="1016"/>
      <c r="B27" s="1017"/>
      <c r="C27" s="1017"/>
      <c r="D27" s="1017"/>
      <c r="E27" s="1017"/>
      <c r="F27" s="1017"/>
      <c r="G27" s="1017"/>
      <c r="H27" s="1017"/>
      <c r="I27" s="1017"/>
      <c r="J27" s="1017"/>
      <c r="K27" s="1017"/>
      <c r="L27" s="1017"/>
      <c r="M27" s="1017"/>
      <c r="N27" s="1017"/>
      <c r="O27" s="1017"/>
      <c r="P27" s="1018"/>
      <c r="Q27" s="1022"/>
      <c r="R27" s="1023"/>
      <c r="S27" s="1023"/>
      <c r="T27" s="1023"/>
      <c r="U27" s="1024"/>
      <c r="V27" s="1022"/>
      <c r="W27" s="1023"/>
      <c r="X27" s="1023"/>
      <c r="Y27" s="1023"/>
      <c r="Z27" s="1024"/>
      <c r="AA27" s="1022"/>
      <c r="AB27" s="1023"/>
      <c r="AC27" s="1023"/>
      <c r="AD27" s="1023"/>
      <c r="AE27" s="1023"/>
      <c r="AF27" s="1075"/>
      <c r="AG27" s="1029"/>
      <c r="AH27" s="1029"/>
      <c r="AI27" s="1029"/>
      <c r="AJ27" s="1076"/>
      <c r="AK27" s="1023"/>
      <c r="AL27" s="1023"/>
      <c r="AM27" s="1023"/>
      <c r="AN27" s="1023"/>
      <c r="AO27" s="1024"/>
      <c r="AP27" s="1022"/>
      <c r="AQ27" s="1023"/>
      <c r="AR27" s="1023"/>
      <c r="AS27" s="1023"/>
      <c r="AT27" s="1024"/>
      <c r="AU27" s="1022"/>
      <c r="AV27" s="1023"/>
      <c r="AW27" s="1023"/>
      <c r="AX27" s="1023"/>
      <c r="AY27" s="1024"/>
      <c r="AZ27" s="1022"/>
      <c r="BA27" s="1023"/>
      <c r="BB27" s="1023"/>
      <c r="BC27" s="1023"/>
      <c r="BD27" s="1024"/>
      <c r="BE27" s="1022"/>
      <c r="BF27" s="1023"/>
      <c r="BG27" s="1023"/>
      <c r="BH27" s="1023"/>
      <c r="BI27" s="1034"/>
      <c r="BJ27" s="216"/>
      <c r="BK27" s="216"/>
      <c r="BL27" s="216"/>
      <c r="BM27" s="216"/>
      <c r="BN27" s="216"/>
      <c r="BO27" s="226"/>
      <c r="BP27" s="226"/>
      <c r="BQ27" s="223">
        <v>21</v>
      </c>
      <c r="BR27" s="224"/>
      <c r="BS27" s="1010"/>
      <c r="BT27" s="1011"/>
      <c r="BU27" s="1011"/>
      <c r="BV27" s="1011"/>
      <c r="BW27" s="1011"/>
      <c r="BX27" s="1011"/>
      <c r="BY27" s="1011"/>
      <c r="BZ27" s="1011"/>
      <c r="CA27" s="1011"/>
      <c r="CB27" s="1011"/>
      <c r="CC27" s="1011"/>
      <c r="CD27" s="1011"/>
      <c r="CE27" s="1011"/>
      <c r="CF27" s="1011"/>
      <c r="CG27" s="1032"/>
      <c r="CH27" s="1007"/>
      <c r="CI27" s="1008"/>
      <c r="CJ27" s="1008"/>
      <c r="CK27" s="1008"/>
      <c r="CL27" s="1009"/>
      <c r="CM27" s="1007"/>
      <c r="CN27" s="1008"/>
      <c r="CO27" s="1008"/>
      <c r="CP27" s="1008"/>
      <c r="CQ27" s="1009"/>
      <c r="CR27" s="1007"/>
      <c r="CS27" s="1008"/>
      <c r="CT27" s="1008"/>
      <c r="CU27" s="1008"/>
      <c r="CV27" s="1009"/>
      <c r="CW27" s="1007"/>
      <c r="CX27" s="1008"/>
      <c r="CY27" s="1008"/>
      <c r="CZ27" s="1008"/>
      <c r="DA27" s="1009"/>
      <c r="DB27" s="1007"/>
      <c r="DC27" s="1008"/>
      <c r="DD27" s="1008"/>
      <c r="DE27" s="1008"/>
      <c r="DF27" s="1009"/>
      <c r="DG27" s="1007"/>
      <c r="DH27" s="1008"/>
      <c r="DI27" s="1008"/>
      <c r="DJ27" s="1008"/>
      <c r="DK27" s="1009"/>
      <c r="DL27" s="1007"/>
      <c r="DM27" s="1008"/>
      <c r="DN27" s="1008"/>
      <c r="DO27" s="1008"/>
      <c r="DP27" s="1009"/>
      <c r="DQ27" s="1007"/>
      <c r="DR27" s="1008"/>
      <c r="DS27" s="1008"/>
      <c r="DT27" s="1008"/>
      <c r="DU27" s="1009"/>
      <c r="DV27" s="1010"/>
      <c r="DW27" s="1011"/>
      <c r="DX27" s="1011"/>
      <c r="DY27" s="1011"/>
      <c r="DZ27" s="1012"/>
      <c r="EA27" s="214"/>
    </row>
    <row r="28" spans="1:131" ht="26.25" customHeight="1" thickTop="1" x14ac:dyDescent="0.2">
      <c r="A28" s="227">
        <v>1</v>
      </c>
      <c r="B28" s="1065" t="s">
        <v>404</v>
      </c>
      <c r="C28" s="1066"/>
      <c r="D28" s="1066"/>
      <c r="E28" s="1066"/>
      <c r="F28" s="1066"/>
      <c r="G28" s="1066"/>
      <c r="H28" s="1066"/>
      <c r="I28" s="1066"/>
      <c r="J28" s="1066"/>
      <c r="K28" s="1066"/>
      <c r="L28" s="1066"/>
      <c r="M28" s="1066"/>
      <c r="N28" s="1066"/>
      <c r="O28" s="1066"/>
      <c r="P28" s="1067"/>
      <c r="Q28" s="1068">
        <v>8488</v>
      </c>
      <c r="R28" s="1069"/>
      <c r="S28" s="1069"/>
      <c r="T28" s="1069"/>
      <c r="U28" s="1069"/>
      <c r="V28" s="1069">
        <v>8428</v>
      </c>
      <c r="W28" s="1069"/>
      <c r="X28" s="1069"/>
      <c r="Y28" s="1069"/>
      <c r="Z28" s="1069"/>
      <c r="AA28" s="1069">
        <v>60</v>
      </c>
      <c r="AB28" s="1069"/>
      <c r="AC28" s="1069"/>
      <c r="AD28" s="1069"/>
      <c r="AE28" s="1070"/>
      <c r="AF28" s="1071">
        <v>60</v>
      </c>
      <c r="AG28" s="1069"/>
      <c r="AH28" s="1069"/>
      <c r="AI28" s="1069"/>
      <c r="AJ28" s="1072"/>
      <c r="AK28" s="1060">
        <v>572</v>
      </c>
      <c r="AL28" s="1061"/>
      <c r="AM28" s="1061"/>
      <c r="AN28" s="1061"/>
      <c r="AO28" s="1061"/>
      <c r="AP28" s="1061" t="s">
        <v>566</v>
      </c>
      <c r="AQ28" s="1061"/>
      <c r="AR28" s="1061"/>
      <c r="AS28" s="1061"/>
      <c r="AT28" s="1061"/>
      <c r="AU28" s="1061" t="s">
        <v>566</v>
      </c>
      <c r="AV28" s="1061"/>
      <c r="AW28" s="1061"/>
      <c r="AX28" s="1061"/>
      <c r="AY28" s="1061"/>
      <c r="AZ28" s="1062" t="s">
        <v>566</v>
      </c>
      <c r="BA28" s="1062"/>
      <c r="BB28" s="1062"/>
      <c r="BC28" s="1062"/>
      <c r="BD28" s="1062"/>
      <c r="BE28" s="1063"/>
      <c r="BF28" s="1063"/>
      <c r="BG28" s="1063"/>
      <c r="BH28" s="1063"/>
      <c r="BI28" s="1064"/>
      <c r="BJ28" s="216"/>
      <c r="BK28" s="216"/>
      <c r="BL28" s="216"/>
      <c r="BM28" s="216"/>
      <c r="BN28" s="216"/>
      <c r="BO28" s="226"/>
      <c r="BP28" s="226"/>
      <c r="BQ28" s="223">
        <v>22</v>
      </c>
      <c r="BR28" s="224"/>
      <c r="BS28" s="1010"/>
      <c r="BT28" s="1011"/>
      <c r="BU28" s="1011"/>
      <c r="BV28" s="1011"/>
      <c r="BW28" s="1011"/>
      <c r="BX28" s="1011"/>
      <c r="BY28" s="1011"/>
      <c r="BZ28" s="1011"/>
      <c r="CA28" s="1011"/>
      <c r="CB28" s="1011"/>
      <c r="CC28" s="1011"/>
      <c r="CD28" s="1011"/>
      <c r="CE28" s="1011"/>
      <c r="CF28" s="1011"/>
      <c r="CG28" s="1032"/>
      <c r="CH28" s="1007"/>
      <c r="CI28" s="1008"/>
      <c r="CJ28" s="1008"/>
      <c r="CK28" s="1008"/>
      <c r="CL28" s="1009"/>
      <c r="CM28" s="1007"/>
      <c r="CN28" s="1008"/>
      <c r="CO28" s="1008"/>
      <c r="CP28" s="1008"/>
      <c r="CQ28" s="1009"/>
      <c r="CR28" s="1007"/>
      <c r="CS28" s="1008"/>
      <c r="CT28" s="1008"/>
      <c r="CU28" s="1008"/>
      <c r="CV28" s="1009"/>
      <c r="CW28" s="1007"/>
      <c r="CX28" s="1008"/>
      <c r="CY28" s="1008"/>
      <c r="CZ28" s="1008"/>
      <c r="DA28" s="1009"/>
      <c r="DB28" s="1007"/>
      <c r="DC28" s="1008"/>
      <c r="DD28" s="1008"/>
      <c r="DE28" s="1008"/>
      <c r="DF28" s="1009"/>
      <c r="DG28" s="1007"/>
      <c r="DH28" s="1008"/>
      <c r="DI28" s="1008"/>
      <c r="DJ28" s="1008"/>
      <c r="DK28" s="1009"/>
      <c r="DL28" s="1007"/>
      <c r="DM28" s="1008"/>
      <c r="DN28" s="1008"/>
      <c r="DO28" s="1008"/>
      <c r="DP28" s="1009"/>
      <c r="DQ28" s="1007"/>
      <c r="DR28" s="1008"/>
      <c r="DS28" s="1008"/>
      <c r="DT28" s="1008"/>
      <c r="DU28" s="1009"/>
      <c r="DV28" s="1010"/>
      <c r="DW28" s="1011"/>
      <c r="DX28" s="1011"/>
      <c r="DY28" s="1011"/>
      <c r="DZ28" s="1012"/>
      <c r="EA28" s="214"/>
    </row>
    <row r="29" spans="1:131" ht="26.25" customHeight="1" x14ac:dyDescent="0.2">
      <c r="A29" s="227">
        <v>2</v>
      </c>
      <c r="B29" s="1048" t="s">
        <v>405</v>
      </c>
      <c r="C29" s="1049"/>
      <c r="D29" s="1049"/>
      <c r="E29" s="1049"/>
      <c r="F29" s="1049"/>
      <c r="G29" s="1049"/>
      <c r="H29" s="1049"/>
      <c r="I29" s="1049"/>
      <c r="J29" s="1049"/>
      <c r="K29" s="1049"/>
      <c r="L29" s="1049"/>
      <c r="M29" s="1049"/>
      <c r="N29" s="1049"/>
      <c r="O29" s="1049"/>
      <c r="P29" s="1050"/>
      <c r="Q29" s="1056">
        <v>6296</v>
      </c>
      <c r="R29" s="1057"/>
      <c r="S29" s="1057"/>
      <c r="T29" s="1057"/>
      <c r="U29" s="1057"/>
      <c r="V29" s="1057">
        <v>6183</v>
      </c>
      <c r="W29" s="1057"/>
      <c r="X29" s="1057"/>
      <c r="Y29" s="1057"/>
      <c r="Z29" s="1057"/>
      <c r="AA29" s="1057">
        <v>113</v>
      </c>
      <c r="AB29" s="1057"/>
      <c r="AC29" s="1057"/>
      <c r="AD29" s="1057"/>
      <c r="AE29" s="1058"/>
      <c r="AF29" s="1053">
        <v>113</v>
      </c>
      <c r="AG29" s="1054"/>
      <c r="AH29" s="1054"/>
      <c r="AI29" s="1054"/>
      <c r="AJ29" s="1055"/>
      <c r="AK29" s="995">
        <v>906</v>
      </c>
      <c r="AL29" s="986"/>
      <c r="AM29" s="986"/>
      <c r="AN29" s="986"/>
      <c r="AO29" s="986"/>
      <c r="AP29" s="986" t="s">
        <v>566</v>
      </c>
      <c r="AQ29" s="986"/>
      <c r="AR29" s="986"/>
      <c r="AS29" s="986"/>
      <c r="AT29" s="986"/>
      <c r="AU29" s="986" t="s">
        <v>566</v>
      </c>
      <c r="AV29" s="986"/>
      <c r="AW29" s="986"/>
      <c r="AX29" s="986"/>
      <c r="AY29" s="986"/>
      <c r="AZ29" s="1059" t="s">
        <v>566</v>
      </c>
      <c r="BA29" s="1059"/>
      <c r="BB29" s="1059"/>
      <c r="BC29" s="1059"/>
      <c r="BD29" s="1059"/>
      <c r="BE29" s="987"/>
      <c r="BF29" s="987"/>
      <c r="BG29" s="987"/>
      <c r="BH29" s="987"/>
      <c r="BI29" s="988"/>
      <c r="BJ29" s="216"/>
      <c r="BK29" s="216"/>
      <c r="BL29" s="216"/>
      <c r="BM29" s="216"/>
      <c r="BN29" s="216"/>
      <c r="BO29" s="226"/>
      <c r="BP29" s="226"/>
      <c r="BQ29" s="223">
        <v>23</v>
      </c>
      <c r="BR29" s="224"/>
      <c r="BS29" s="1010"/>
      <c r="BT29" s="1011"/>
      <c r="BU29" s="1011"/>
      <c r="BV29" s="1011"/>
      <c r="BW29" s="1011"/>
      <c r="BX29" s="1011"/>
      <c r="BY29" s="1011"/>
      <c r="BZ29" s="1011"/>
      <c r="CA29" s="1011"/>
      <c r="CB29" s="1011"/>
      <c r="CC29" s="1011"/>
      <c r="CD29" s="1011"/>
      <c r="CE29" s="1011"/>
      <c r="CF29" s="1011"/>
      <c r="CG29" s="1032"/>
      <c r="CH29" s="1007"/>
      <c r="CI29" s="1008"/>
      <c r="CJ29" s="1008"/>
      <c r="CK29" s="1008"/>
      <c r="CL29" s="1009"/>
      <c r="CM29" s="1007"/>
      <c r="CN29" s="1008"/>
      <c r="CO29" s="1008"/>
      <c r="CP29" s="1008"/>
      <c r="CQ29" s="1009"/>
      <c r="CR29" s="1007"/>
      <c r="CS29" s="1008"/>
      <c r="CT29" s="1008"/>
      <c r="CU29" s="1008"/>
      <c r="CV29" s="1009"/>
      <c r="CW29" s="1007"/>
      <c r="CX29" s="1008"/>
      <c r="CY29" s="1008"/>
      <c r="CZ29" s="1008"/>
      <c r="DA29" s="1009"/>
      <c r="DB29" s="1007"/>
      <c r="DC29" s="1008"/>
      <c r="DD29" s="1008"/>
      <c r="DE29" s="1008"/>
      <c r="DF29" s="1009"/>
      <c r="DG29" s="1007"/>
      <c r="DH29" s="1008"/>
      <c r="DI29" s="1008"/>
      <c r="DJ29" s="1008"/>
      <c r="DK29" s="1009"/>
      <c r="DL29" s="1007"/>
      <c r="DM29" s="1008"/>
      <c r="DN29" s="1008"/>
      <c r="DO29" s="1008"/>
      <c r="DP29" s="1009"/>
      <c r="DQ29" s="1007"/>
      <c r="DR29" s="1008"/>
      <c r="DS29" s="1008"/>
      <c r="DT29" s="1008"/>
      <c r="DU29" s="1009"/>
      <c r="DV29" s="1010"/>
      <c r="DW29" s="1011"/>
      <c r="DX29" s="1011"/>
      <c r="DY29" s="1011"/>
      <c r="DZ29" s="1012"/>
      <c r="EA29" s="214"/>
    </row>
    <row r="30" spans="1:131" ht="26.25" customHeight="1" x14ac:dyDescent="0.2">
      <c r="A30" s="227">
        <v>3</v>
      </c>
      <c r="B30" s="1048" t="s">
        <v>406</v>
      </c>
      <c r="C30" s="1049"/>
      <c r="D30" s="1049"/>
      <c r="E30" s="1049"/>
      <c r="F30" s="1049"/>
      <c r="G30" s="1049"/>
      <c r="H30" s="1049"/>
      <c r="I30" s="1049"/>
      <c r="J30" s="1049"/>
      <c r="K30" s="1049"/>
      <c r="L30" s="1049"/>
      <c r="M30" s="1049"/>
      <c r="N30" s="1049"/>
      <c r="O30" s="1049"/>
      <c r="P30" s="1050"/>
      <c r="Q30" s="1056">
        <v>1444</v>
      </c>
      <c r="R30" s="1057"/>
      <c r="S30" s="1057"/>
      <c r="T30" s="1057"/>
      <c r="U30" s="1057"/>
      <c r="V30" s="1057">
        <v>1414</v>
      </c>
      <c r="W30" s="1057"/>
      <c r="X30" s="1057"/>
      <c r="Y30" s="1057"/>
      <c r="Z30" s="1057"/>
      <c r="AA30" s="1057">
        <v>30</v>
      </c>
      <c r="AB30" s="1057"/>
      <c r="AC30" s="1057"/>
      <c r="AD30" s="1057"/>
      <c r="AE30" s="1058"/>
      <c r="AF30" s="1053">
        <v>30</v>
      </c>
      <c r="AG30" s="1054"/>
      <c r="AH30" s="1054"/>
      <c r="AI30" s="1054"/>
      <c r="AJ30" s="1055"/>
      <c r="AK30" s="995">
        <v>233</v>
      </c>
      <c r="AL30" s="986"/>
      <c r="AM30" s="986"/>
      <c r="AN30" s="986"/>
      <c r="AO30" s="986"/>
      <c r="AP30" s="986" t="s">
        <v>566</v>
      </c>
      <c r="AQ30" s="986"/>
      <c r="AR30" s="986"/>
      <c r="AS30" s="986"/>
      <c r="AT30" s="986"/>
      <c r="AU30" s="986" t="s">
        <v>566</v>
      </c>
      <c r="AV30" s="986"/>
      <c r="AW30" s="986"/>
      <c r="AX30" s="986"/>
      <c r="AY30" s="986"/>
      <c r="AZ30" s="1059" t="s">
        <v>566</v>
      </c>
      <c r="BA30" s="1059"/>
      <c r="BB30" s="1059"/>
      <c r="BC30" s="1059"/>
      <c r="BD30" s="1059"/>
      <c r="BE30" s="987"/>
      <c r="BF30" s="987"/>
      <c r="BG30" s="987"/>
      <c r="BH30" s="987"/>
      <c r="BI30" s="988"/>
      <c r="BJ30" s="216"/>
      <c r="BK30" s="216"/>
      <c r="BL30" s="216"/>
      <c r="BM30" s="216"/>
      <c r="BN30" s="216"/>
      <c r="BO30" s="226"/>
      <c r="BP30" s="226"/>
      <c r="BQ30" s="223">
        <v>24</v>
      </c>
      <c r="BR30" s="224"/>
      <c r="BS30" s="1010"/>
      <c r="BT30" s="1011"/>
      <c r="BU30" s="1011"/>
      <c r="BV30" s="1011"/>
      <c r="BW30" s="1011"/>
      <c r="BX30" s="1011"/>
      <c r="BY30" s="1011"/>
      <c r="BZ30" s="1011"/>
      <c r="CA30" s="1011"/>
      <c r="CB30" s="1011"/>
      <c r="CC30" s="1011"/>
      <c r="CD30" s="1011"/>
      <c r="CE30" s="1011"/>
      <c r="CF30" s="1011"/>
      <c r="CG30" s="1032"/>
      <c r="CH30" s="1007"/>
      <c r="CI30" s="1008"/>
      <c r="CJ30" s="1008"/>
      <c r="CK30" s="1008"/>
      <c r="CL30" s="1009"/>
      <c r="CM30" s="1007"/>
      <c r="CN30" s="1008"/>
      <c r="CO30" s="1008"/>
      <c r="CP30" s="1008"/>
      <c r="CQ30" s="1009"/>
      <c r="CR30" s="1007"/>
      <c r="CS30" s="1008"/>
      <c r="CT30" s="1008"/>
      <c r="CU30" s="1008"/>
      <c r="CV30" s="1009"/>
      <c r="CW30" s="1007"/>
      <c r="CX30" s="1008"/>
      <c r="CY30" s="1008"/>
      <c r="CZ30" s="1008"/>
      <c r="DA30" s="1009"/>
      <c r="DB30" s="1007"/>
      <c r="DC30" s="1008"/>
      <c r="DD30" s="1008"/>
      <c r="DE30" s="1008"/>
      <c r="DF30" s="1009"/>
      <c r="DG30" s="1007"/>
      <c r="DH30" s="1008"/>
      <c r="DI30" s="1008"/>
      <c r="DJ30" s="1008"/>
      <c r="DK30" s="1009"/>
      <c r="DL30" s="1007"/>
      <c r="DM30" s="1008"/>
      <c r="DN30" s="1008"/>
      <c r="DO30" s="1008"/>
      <c r="DP30" s="1009"/>
      <c r="DQ30" s="1007"/>
      <c r="DR30" s="1008"/>
      <c r="DS30" s="1008"/>
      <c r="DT30" s="1008"/>
      <c r="DU30" s="1009"/>
      <c r="DV30" s="1010"/>
      <c r="DW30" s="1011"/>
      <c r="DX30" s="1011"/>
      <c r="DY30" s="1011"/>
      <c r="DZ30" s="1012"/>
      <c r="EA30" s="214"/>
    </row>
    <row r="31" spans="1:131" ht="26.25" customHeight="1" x14ac:dyDescent="0.2">
      <c r="A31" s="227">
        <v>4</v>
      </c>
      <c r="B31" s="1048" t="s">
        <v>407</v>
      </c>
      <c r="C31" s="1049"/>
      <c r="D31" s="1049"/>
      <c r="E31" s="1049"/>
      <c r="F31" s="1049"/>
      <c r="G31" s="1049"/>
      <c r="H31" s="1049"/>
      <c r="I31" s="1049"/>
      <c r="J31" s="1049"/>
      <c r="K31" s="1049"/>
      <c r="L31" s="1049"/>
      <c r="M31" s="1049"/>
      <c r="N31" s="1049"/>
      <c r="O31" s="1049"/>
      <c r="P31" s="1050"/>
      <c r="Q31" s="1056">
        <v>1510</v>
      </c>
      <c r="R31" s="1057"/>
      <c r="S31" s="1057"/>
      <c r="T31" s="1057"/>
      <c r="U31" s="1057"/>
      <c r="V31" s="1057">
        <v>1292</v>
      </c>
      <c r="W31" s="1057"/>
      <c r="X31" s="1057"/>
      <c r="Y31" s="1057"/>
      <c r="Z31" s="1057"/>
      <c r="AA31" s="1057">
        <v>218</v>
      </c>
      <c r="AB31" s="1057"/>
      <c r="AC31" s="1057"/>
      <c r="AD31" s="1057"/>
      <c r="AE31" s="1058"/>
      <c r="AF31" s="1053">
        <v>2086</v>
      </c>
      <c r="AG31" s="1054"/>
      <c r="AH31" s="1054"/>
      <c r="AI31" s="1054"/>
      <c r="AJ31" s="1055"/>
      <c r="AK31" s="995">
        <v>7</v>
      </c>
      <c r="AL31" s="986"/>
      <c r="AM31" s="986"/>
      <c r="AN31" s="986"/>
      <c r="AO31" s="986"/>
      <c r="AP31" s="986">
        <v>4416</v>
      </c>
      <c r="AQ31" s="986"/>
      <c r="AR31" s="986"/>
      <c r="AS31" s="986"/>
      <c r="AT31" s="986"/>
      <c r="AU31" s="986" t="s">
        <v>566</v>
      </c>
      <c r="AV31" s="986"/>
      <c r="AW31" s="986"/>
      <c r="AX31" s="986"/>
      <c r="AY31" s="986"/>
      <c r="AZ31" s="1059" t="s">
        <v>566</v>
      </c>
      <c r="BA31" s="1059"/>
      <c r="BB31" s="1059"/>
      <c r="BC31" s="1059"/>
      <c r="BD31" s="1059"/>
      <c r="BE31" s="987" t="s">
        <v>408</v>
      </c>
      <c r="BF31" s="987"/>
      <c r="BG31" s="987"/>
      <c r="BH31" s="987"/>
      <c r="BI31" s="988"/>
      <c r="BJ31" s="216"/>
      <c r="BK31" s="216"/>
      <c r="BL31" s="216"/>
      <c r="BM31" s="216"/>
      <c r="BN31" s="216"/>
      <c r="BO31" s="226"/>
      <c r="BP31" s="226"/>
      <c r="BQ31" s="223">
        <v>25</v>
      </c>
      <c r="BR31" s="224"/>
      <c r="BS31" s="1010"/>
      <c r="BT31" s="1011"/>
      <c r="BU31" s="1011"/>
      <c r="BV31" s="1011"/>
      <c r="BW31" s="1011"/>
      <c r="BX31" s="1011"/>
      <c r="BY31" s="1011"/>
      <c r="BZ31" s="1011"/>
      <c r="CA31" s="1011"/>
      <c r="CB31" s="1011"/>
      <c r="CC31" s="1011"/>
      <c r="CD31" s="1011"/>
      <c r="CE31" s="1011"/>
      <c r="CF31" s="1011"/>
      <c r="CG31" s="1032"/>
      <c r="CH31" s="1007"/>
      <c r="CI31" s="1008"/>
      <c r="CJ31" s="1008"/>
      <c r="CK31" s="1008"/>
      <c r="CL31" s="1009"/>
      <c r="CM31" s="1007"/>
      <c r="CN31" s="1008"/>
      <c r="CO31" s="1008"/>
      <c r="CP31" s="1008"/>
      <c r="CQ31" s="1009"/>
      <c r="CR31" s="1007"/>
      <c r="CS31" s="1008"/>
      <c r="CT31" s="1008"/>
      <c r="CU31" s="1008"/>
      <c r="CV31" s="1009"/>
      <c r="CW31" s="1007"/>
      <c r="CX31" s="1008"/>
      <c r="CY31" s="1008"/>
      <c r="CZ31" s="1008"/>
      <c r="DA31" s="1009"/>
      <c r="DB31" s="1007"/>
      <c r="DC31" s="1008"/>
      <c r="DD31" s="1008"/>
      <c r="DE31" s="1008"/>
      <c r="DF31" s="1009"/>
      <c r="DG31" s="1007"/>
      <c r="DH31" s="1008"/>
      <c r="DI31" s="1008"/>
      <c r="DJ31" s="1008"/>
      <c r="DK31" s="1009"/>
      <c r="DL31" s="1007"/>
      <c r="DM31" s="1008"/>
      <c r="DN31" s="1008"/>
      <c r="DO31" s="1008"/>
      <c r="DP31" s="1009"/>
      <c r="DQ31" s="1007"/>
      <c r="DR31" s="1008"/>
      <c r="DS31" s="1008"/>
      <c r="DT31" s="1008"/>
      <c r="DU31" s="1009"/>
      <c r="DV31" s="1010"/>
      <c r="DW31" s="1011"/>
      <c r="DX31" s="1011"/>
      <c r="DY31" s="1011"/>
      <c r="DZ31" s="1012"/>
      <c r="EA31" s="214"/>
    </row>
    <row r="32" spans="1:131" ht="26.25" customHeight="1" x14ac:dyDescent="0.2">
      <c r="A32" s="227">
        <v>5</v>
      </c>
      <c r="B32" s="1048" t="s">
        <v>409</v>
      </c>
      <c r="C32" s="1049"/>
      <c r="D32" s="1049"/>
      <c r="E32" s="1049"/>
      <c r="F32" s="1049"/>
      <c r="G32" s="1049"/>
      <c r="H32" s="1049"/>
      <c r="I32" s="1049"/>
      <c r="J32" s="1049"/>
      <c r="K32" s="1049"/>
      <c r="L32" s="1049"/>
      <c r="M32" s="1049"/>
      <c r="N32" s="1049"/>
      <c r="O32" s="1049"/>
      <c r="P32" s="1050"/>
      <c r="Q32" s="1056">
        <v>2146</v>
      </c>
      <c r="R32" s="1057"/>
      <c r="S32" s="1057"/>
      <c r="T32" s="1057"/>
      <c r="U32" s="1057"/>
      <c r="V32" s="1057">
        <v>1674</v>
      </c>
      <c r="W32" s="1057"/>
      <c r="X32" s="1057"/>
      <c r="Y32" s="1057"/>
      <c r="Z32" s="1057"/>
      <c r="AA32" s="1057">
        <v>472</v>
      </c>
      <c r="AB32" s="1057"/>
      <c r="AC32" s="1057"/>
      <c r="AD32" s="1057"/>
      <c r="AE32" s="1058"/>
      <c r="AF32" s="1053" t="s">
        <v>393</v>
      </c>
      <c r="AG32" s="1054"/>
      <c r="AH32" s="1054"/>
      <c r="AI32" s="1054"/>
      <c r="AJ32" s="1055"/>
      <c r="AK32" s="995">
        <v>720</v>
      </c>
      <c r="AL32" s="986"/>
      <c r="AM32" s="986"/>
      <c r="AN32" s="986"/>
      <c r="AO32" s="986"/>
      <c r="AP32" s="986">
        <v>19472</v>
      </c>
      <c r="AQ32" s="986"/>
      <c r="AR32" s="986"/>
      <c r="AS32" s="986"/>
      <c r="AT32" s="986"/>
      <c r="AU32" s="986">
        <v>4673</v>
      </c>
      <c r="AV32" s="986"/>
      <c r="AW32" s="986"/>
      <c r="AX32" s="986"/>
      <c r="AY32" s="986"/>
      <c r="AZ32" s="1059" t="s">
        <v>566</v>
      </c>
      <c r="BA32" s="1059"/>
      <c r="BB32" s="1059"/>
      <c r="BC32" s="1059"/>
      <c r="BD32" s="1059"/>
      <c r="BE32" s="987" t="s">
        <v>408</v>
      </c>
      <c r="BF32" s="987"/>
      <c r="BG32" s="987"/>
      <c r="BH32" s="987"/>
      <c r="BI32" s="988"/>
      <c r="BJ32" s="216"/>
      <c r="BK32" s="216"/>
      <c r="BL32" s="216"/>
      <c r="BM32" s="216"/>
      <c r="BN32" s="216"/>
      <c r="BO32" s="226"/>
      <c r="BP32" s="226"/>
      <c r="BQ32" s="223">
        <v>26</v>
      </c>
      <c r="BR32" s="224"/>
      <c r="BS32" s="1010"/>
      <c r="BT32" s="1011"/>
      <c r="BU32" s="1011"/>
      <c r="BV32" s="1011"/>
      <c r="BW32" s="1011"/>
      <c r="BX32" s="1011"/>
      <c r="BY32" s="1011"/>
      <c r="BZ32" s="1011"/>
      <c r="CA32" s="1011"/>
      <c r="CB32" s="1011"/>
      <c r="CC32" s="1011"/>
      <c r="CD32" s="1011"/>
      <c r="CE32" s="1011"/>
      <c r="CF32" s="1011"/>
      <c r="CG32" s="1032"/>
      <c r="CH32" s="1007"/>
      <c r="CI32" s="1008"/>
      <c r="CJ32" s="1008"/>
      <c r="CK32" s="1008"/>
      <c r="CL32" s="1009"/>
      <c r="CM32" s="1007"/>
      <c r="CN32" s="1008"/>
      <c r="CO32" s="1008"/>
      <c r="CP32" s="1008"/>
      <c r="CQ32" s="1009"/>
      <c r="CR32" s="1007"/>
      <c r="CS32" s="1008"/>
      <c r="CT32" s="1008"/>
      <c r="CU32" s="1008"/>
      <c r="CV32" s="1009"/>
      <c r="CW32" s="1007"/>
      <c r="CX32" s="1008"/>
      <c r="CY32" s="1008"/>
      <c r="CZ32" s="1008"/>
      <c r="DA32" s="1009"/>
      <c r="DB32" s="1007"/>
      <c r="DC32" s="1008"/>
      <c r="DD32" s="1008"/>
      <c r="DE32" s="1008"/>
      <c r="DF32" s="1009"/>
      <c r="DG32" s="1007"/>
      <c r="DH32" s="1008"/>
      <c r="DI32" s="1008"/>
      <c r="DJ32" s="1008"/>
      <c r="DK32" s="1009"/>
      <c r="DL32" s="1007"/>
      <c r="DM32" s="1008"/>
      <c r="DN32" s="1008"/>
      <c r="DO32" s="1008"/>
      <c r="DP32" s="1009"/>
      <c r="DQ32" s="1007"/>
      <c r="DR32" s="1008"/>
      <c r="DS32" s="1008"/>
      <c r="DT32" s="1008"/>
      <c r="DU32" s="1009"/>
      <c r="DV32" s="1010"/>
      <c r="DW32" s="1011"/>
      <c r="DX32" s="1011"/>
      <c r="DY32" s="1011"/>
      <c r="DZ32" s="1012"/>
      <c r="EA32" s="214"/>
    </row>
    <row r="33" spans="1:131" ht="26.25" customHeight="1" x14ac:dyDescent="0.2">
      <c r="A33" s="227">
        <v>6</v>
      </c>
      <c r="B33" s="1048"/>
      <c r="C33" s="1049"/>
      <c r="D33" s="1049"/>
      <c r="E33" s="1049"/>
      <c r="F33" s="1049"/>
      <c r="G33" s="1049"/>
      <c r="H33" s="1049"/>
      <c r="I33" s="1049"/>
      <c r="J33" s="1049"/>
      <c r="K33" s="1049"/>
      <c r="L33" s="1049"/>
      <c r="M33" s="1049"/>
      <c r="N33" s="1049"/>
      <c r="O33" s="1049"/>
      <c r="P33" s="1050"/>
      <c r="Q33" s="1056"/>
      <c r="R33" s="1057"/>
      <c r="S33" s="1057"/>
      <c r="T33" s="1057"/>
      <c r="U33" s="1057"/>
      <c r="V33" s="1057"/>
      <c r="W33" s="1057"/>
      <c r="X33" s="1057"/>
      <c r="Y33" s="1057"/>
      <c r="Z33" s="1057"/>
      <c r="AA33" s="1057"/>
      <c r="AB33" s="1057"/>
      <c r="AC33" s="1057"/>
      <c r="AD33" s="1057"/>
      <c r="AE33" s="1058"/>
      <c r="AF33" s="1053"/>
      <c r="AG33" s="1054"/>
      <c r="AH33" s="1054"/>
      <c r="AI33" s="1054"/>
      <c r="AJ33" s="1055"/>
      <c r="AK33" s="995"/>
      <c r="AL33" s="986"/>
      <c r="AM33" s="986"/>
      <c r="AN33" s="986"/>
      <c r="AO33" s="986"/>
      <c r="AP33" s="986"/>
      <c r="AQ33" s="986"/>
      <c r="AR33" s="986"/>
      <c r="AS33" s="986"/>
      <c r="AT33" s="986"/>
      <c r="AU33" s="986"/>
      <c r="AV33" s="986"/>
      <c r="AW33" s="986"/>
      <c r="AX33" s="986"/>
      <c r="AY33" s="986"/>
      <c r="AZ33" s="1059"/>
      <c r="BA33" s="1059"/>
      <c r="BB33" s="1059"/>
      <c r="BC33" s="1059"/>
      <c r="BD33" s="1059"/>
      <c r="BE33" s="987"/>
      <c r="BF33" s="987"/>
      <c r="BG33" s="987"/>
      <c r="BH33" s="987"/>
      <c r="BI33" s="988"/>
      <c r="BJ33" s="216"/>
      <c r="BK33" s="216"/>
      <c r="BL33" s="216"/>
      <c r="BM33" s="216"/>
      <c r="BN33" s="216"/>
      <c r="BO33" s="226"/>
      <c r="BP33" s="226"/>
      <c r="BQ33" s="223">
        <v>27</v>
      </c>
      <c r="BR33" s="224"/>
      <c r="BS33" s="1010"/>
      <c r="BT33" s="1011"/>
      <c r="BU33" s="1011"/>
      <c r="BV33" s="1011"/>
      <c r="BW33" s="1011"/>
      <c r="BX33" s="1011"/>
      <c r="BY33" s="1011"/>
      <c r="BZ33" s="1011"/>
      <c r="CA33" s="1011"/>
      <c r="CB33" s="1011"/>
      <c r="CC33" s="1011"/>
      <c r="CD33" s="1011"/>
      <c r="CE33" s="1011"/>
      <c r="CF33" s="1011"/>
      <c r="CG33" s="1032"/>
      <c r="CH33" s="1007"/>
      <c r="CI33" s="1008"/>
      <c r="CJ33" s="1008"/>
      <c r="CK33" s="1008"/>
      <c r="CL33" s="1009"/>
      <c r="CM33" s="1007"/>
      <c r="CN33" s="1008"/>
      <c r="CO33" s="1008"/>
      <c r="CP33" s="1008"/>
      <c r="CQ33" s="1009"/>
      <c r="CR33" s="1007"/>
      <c r="CS33" s="1008"/>
      <c r="CT33" s="1008"/>
      <c r="CU33" s="1008"/>
      <c r="CV33" s="1009"/>
      <c r="CW33" s="1007"/>
      <c r="CX33" s="1008"/>
      <c r="CY33" s="1008"/>
      <c r="CZ33" s="1008"/>
      <c r="DA33" s="1009"/>
      <c r="DB33" s="1007"/>
      <c r="DC33" s="1008"/>
      <c r="DD33" s="1008"/>
      <c r="DE33" s="1008"/>
      <c r="DF33" s="1009"/>
      <c r="DG33" s="1007"/>
      <c r="DH33" s="1008"/>
      <c r="DI33" s="1008"/>
      <c r="DJ33" s="1008"/>
      <c r="DK33" s="1009"/>
      <c r="DL33" s="1007"/>
      <c r="DM33" s="1008"/>
      <c r="DN33" s="1008"/>
      <c r="DO33" s="1008"/>
      <c r="DP33" s="1009"/>
      <c r="DQ33" s="1007"/>
      <c r="DR33" s="1008"/>
      <c r="DS33" s="1008"/>
      <c r="DT33" s="1008"/>
      <c r="DU33" s="1009"/>
      <c r="DV33" s="1010"/>
      <c r="DW33" s="1011"/>
      <c r="DX33" s="1011"/>
      <c r="DY33" s="1011"/>
      <c r="DZ33" s="1012"/>
      <c r="EA33" s="214"/>
    </row>
    <row r="34" spans="1:131" ht="26.25" customHeight="1" x14ac:dyDescent="0.2">
      <c r="A34" s="227">
        <v>7</v>
      </c>
      <c r="B34" s="1048"/>
      <c r="C34" s="1049"/>
      <c r="D34" s="1049"/>
      <c r="E34" s="1049"/>
      <c r="F34" s="1049"/>
      <c r="G34" s="1049"/>
      <c r="H34" s="1049"/>
      <c r="I34" s="1049"/>
      <c r="J34" s="1049"/>
      <c r="K34" s="1049"/>
      <c r="L34" s="1049"/>
      <c r="M34" s="1049"/>
      <c r="N34" s="1049"/>
      <c r="O34" s="1049"/>
      <c r="P34" s="1050"/>
      <c r="Q34" s="1056"/>
      <c r="R34" s="1057"/>
      <c r="S34" s="1057"/>
      <c r="T34" s="1057"/>
      <c r="U34" s="1057"/>
      <c r="V34" s="1057"/>
      <c r="W34" s="1057"/>
      <c r="X34" s="1057"/>
      <c r="Y34" s="1057"/>
      <c r="Z34" s="1057"/>
      <c r="AA34" s="1057"/>
      <c r="AB34" s="1057"/>
      <c r="AC34" s="1057"/>
      <c r="AD34" s="1057"/>
      <c r="AE34" s="1058"/>
      <c r="AF34" s="1053"/>
      <c r="AG34" s="1054"/>
      <c r="AH34" s="1054"/>
      <c r="AI34" s="1054"/>
      <c r="AJ34" s="1055"/>
      <c r="AK34" s="995"/>
      <c r="AL34" s="986"/>
      <c r="AM34" s="986"/>
      <c r="AN34" s="986"/>
      <c r="AO34" s="986"/>
      <c r="AP34" s="986"/>
      <c r="AQ34" s="986"/>
      <c r="AR34" s="986"/>
      <c r="AS34" s="986"/>
      <c r="AT34" s="986"/>
      <c r="AU34" s="986"/>
      <c r="AV34" s="986"/>
      <c r="AW34" s="986"/>
      <c r="AX34" s="986"/>
      <c r="AY34" s="986"/>
      <c r="AZ34" s="1059"/>
      <c r="BA34" s="1059"/>
      <c r="BB34" s="1059"/>
      <c r="BC34" s="1059"/>
      <c r="BD34" s="1059"/>
      <c r="BE34" s="987"/>
      <c r="BF34" s="987"/>
      <c r="BG34" s="987"/>
      <c r="BH34" s="987"/>
      <c r="BI34" s="988"/>
      <c r="BJ34" s="216"/>
      <c r="BK34" s="216"/>
      <c r="BL34" s="216"/>
      <c r="BM34" s="216"/>
      <c r="BN34" s="216"/>
      <c r="BO34" s="226"/>
      <c r="BP34" s="226"/>
      <c r="BQ34" s="223">
        <v>28</v>
      </c>
      <c r="BR34" s="224"/>
      <c r="BS34" s="1010"/>
      <c r="BT34" s="1011"/>
      <c r="BU34" s="1011"/>
      <c r="BV34" s="1011"/>
      <c r="BW34" s="1011"/>
      <c r="BX34" s="1011"/>
      <c r="BY34" s="1011"/>
      <c r="BZ34" s="1011"/>
      <c r="CA34" s="1011"/>
      <c r="CB34" s="1011"/>
      <c r="CC34" s="1011"/>
      <c r="CD34" s="1011"/>
      <c r="CE34" s="1011"/>
      <c r="CF34" s="1011"/>
      <c r="CG34" s="1032"/>
      <c r="CH34" s="1007"/>
      <c r="CI34" s="1008"/>
      <c r="CJ34" s="1008"/>
      <c r="CK34" s="1008"/>
      <c r="CL34" s="1009"/>
      <c r="CM34" s="1007"/>
      <c r="CN34" s="1008"/>
      <c r="CO34" s="1008"/>
      <c r="CP34" s="1008"/>
      <c r="CQ34" s="1009"/>
      <c r="CR34" s="1007"/>
      <c r="CS34" s="1008"/>
      <c r="CT34" s="1008"/>
      <c r="CU34" s="1008"/>
      <c r="CV34" s="1009"/>
      <c r="CW34" s="1007"/>
      <c r="CX34" s="1008"/>
      <c r="CY34" s="1008"/>
      <c r="CZ34" s="1008"/>
      <c r="DA34" s="1009"/>
      <c r="DB34" s="1007"/>
      <c r="DC34" s="1008"/>
      <c r="DD34" s="1008"/>
      <c r="DE34" s="1008"/>
      <c r="DF34" s="1009"/>
      <c r="DG34" s="1007"/>
      <c r="DH34" s="1008"/>
      <c r="DI34" s="1008"/>
      <c r="DJ34" s="1008"/>
      <c r="DK34" s="1009"/>
      <c r="DL34" s="1007"/>
      <c r="DM34" s="1008"/>
      <c r="DN34" s="1008"/>
      <c r="DO34" s="1008"/>
      <c r="DP34" s="1009"/>
      <c r="DQ34" s="1007"/>
      <c r="DR34" s="1008"/>
      <c r="DS34" s="1008"/>
      <c r="DT34" s="1008"/>
      <c r="DU34" s="1009"/>
      <c r="DV34" s="1010"/>
      <c r="DW34" s="1011"/>
      <c r="DX34" s="1011"/>
      <c r="DY34" s="1011"/>
      <c r="DZ34" s="1012"/>
      <c r="EA34" s="214"/>
    </row>
    <row r="35" spans="1:131" ht="26.25" customHeight="1" x14ac:dyDescent="0.2">
      <c r="A35" s="227">
        <v>8</v>
      </c>
      <c r="B35" s="1048"/>
      <c r="C35" s="1049"/>
      <c r="D35" s="1049"/>
      <c r="E35" s="1049"/>
      <c r="F35" s="1049"/>
      <c r="G35" s="1049"/>
      <c r="H35" s="1049"/>
      <c r="I35" s="1049"/>
      <c r="J35" s="1049"/>
      <c r="K35" s="1049"/>
      <c r="L35" s="1049"/>
      <c r="M35" s="1049"/>
      <c r="N35" s="1049"/>
      <c r="O35" s="1049"/>
      <c r="P35" s="1050"/>
      <c r="Q35" s="1056"/>
      <c r="R35" s="1057"/>
      <c r="S35" s="1057"/>
      <c r="T35" s="1057"/>
      <c r="U35" s="1057"/>
      <c r="V35" s="1057"/>
      <c r="W35" s="1057"/>
      <c r="X35" s="1057"/>
      <c r="Y35" s="1057"/>
      <c r="Z35" s="1057"/>
      <c r="AA35" s="1057"/>
      <c r="AB35" s="1057"/>
      <c r="AC35" s="1057"/>
      <c r="AD35" s="1057"/>
      <c r="AE35" s="1058"/>
      <c r="AF35" s="1053"/>
      <c r="AG35" s="1054"/>
      <c r="AH35" s="1054"/>
      <c r="AI35" s="1054"/>
      <c r="AJ35" s="1055"/>
      <c r="AK35" s="995"/>
      <c r="AL35" s="986"/>
      <c r="AM35" s="986"/>
      <c r="AN35" s="986"/>
      <c r="AO35" s="986"/>
      <c r="AP35" s="986"/>
      <c r="AQ35" s="986"/>
      <c r="AR35" s="986"/>
      <c r="AS35" s="986"/>
      <c r="AT35" s="986"/>
      <c r="AU35" s="986"/>
      <c r="AV35" s="986"/>
      <c r="AW35" s="986"/>
      <c r="AX35" s="986"/>
      <c r="AY35" s="986"/>
      <c r="AZ35" s="1059"/>
      <c r="BA35" s="1059"/>
      <c r="BB35" s="1059"/>
      <c r="BC35" s="1059"/>
      <c r="BD35" s="1059"/>
      <c r="BE35" s="987"/>
      <c r="BF35" s="987"/>
      <c r="BG35" s="987"/>
      <c r="BH35" s="987"/>
      <c r="BI35" s="988"/>
      <c r="BJ35" s="216"/>
      <c r="BK35" s="216"/>
      <c r="BL35" s="216"/>
      <c r="BM35" s="216"/>
      <c r="BN35" s="216"/>
      <c r="BO35" s="226"/>
      <c r="BP35" s="226"/>
      <c r="BQ35" s="223">
        <v>29</v>
      </c>
      <c r="BR35" s="224"/>
      <c r="BS35" s="1010"/>
      <c r="BT35" s="1011"/>
      <c r="BU35" s="1011"/>
      <c r="BV35" s="1011"/>
      <c r="BW35" s="1011"/>
      <c r="BX35" s="1011"/>
      <c r="BY35" s="1011"/>
      <c r="BZ35" s="1011"/>
      <c r="CA35" s="1011"/>
      <c r="CB35" s="1011"/>
      <c r="CC35" s="1011"/>
      <c r="CD35" s="1011"/>
      <c r="CE35" s="1011"/>
      <c r="CF35" s="1011"/>
      <c r="CG35" s="1032"/>
      <c r="CH35" s="1007"/>
      <c r="CI35" s="1008"/>
      <c r="CJ35" s="1008"/>
      <c r="CK35" s="1008"/>
      <c r="CL35" s="1009"/>
      <c r="CM35" s="1007"/>
      <c r="CN35" s="1008"/>
      <c r="CO35" s="1008"/>
      <c r="CP35" s="1008"/>
      <c r="CQ35" s="1009"/>
      <c r="CR35" s="1007"/>
      <c r="CS35" s="1008"/>
      <c r="CT35" s="1008"/>
      <c r="CU35" s="1008"/>
      <c r="CV35" s="1009"/>
      <c r="CW35" s="1007"/>
      <c r="CX35" s="1008"/>
      <c r="CY35" s="1008"/>
      <c r="CZ35" s="1008"/>
      <c r="DA35" s="1009"/>
      <c r="DB35" s="1007"/>
      <c r="DC35" s="1008"/>
      <c r="DD35" s="1008"/>
      <c r="DE35" s="1008"/>
      <c r="DF35" s="1009"/>
      <c r="DG35" s="1007"/>
      <c r="DH35" s="1008"/>
      <c r="DI35" s="1008"/>
      <c r="DJ35" s="1008"/>
      <c r="DK35" s="1009"/>
      <c r="DL35" s="1007"/>
      <c r="DM35" s="1008"/>
      <c r="DN35" s="1008"/>
      <c r="DO35" s="1008"/>
      <c r="DP35" s="1009"/>
      <c r="DQ35" s="1007"/>
      <c r="DR35" s="1008"/>
      <c r="DS35" s="1008"/>
      <c r="DT35" s="1008"/>
      <c r="DU35" s="1009"/>
      <c r="DV35" s="1010"/>
      <c r="DW35" s="1011"/>
      <c r="DX35" s="1011"/>
      <c r="DY35" s="1011"/>
      <c r="DZ35" s="1012"/>
      <c r="EA35" s="214"/>
    </row>
    <row r="36" spans="1:131" ht="26.25" customHeight="1" x14ac:dyDescent="0.2">
      <c r="A36" s="227">
        <v>9</v>
      </c>
      <c r="B36" s="1048"/>
      <c r="C36" s="1049"/>
      <c r="D36" s="1049"/>
      <c r="E36" s="1049"/>
      <c r="F36" s="1049"/>
      <c r="G36" s="1049"/>
      <c r="H36" s="1049"/>
      <c r="I36" s="1049"/>
      <c r="J36" s="1049"/>
      <c r="K36" s="1049"/>
      <c r="L36" s="1049"/>
      <c r="M36" s="1049"/>
      <c r="N36" s="1049"/>
      <c r="O36" s="1049"/>
      <c r="P36" s="1050"/>
      <c r="Q36" s="1056"/>
      <c r="R36" s="1057"/>
      <c r="S36" s="1057"/>
      <c r="T36" s="1057"/>
      <c r="U36" s="1057"/>
      <c r="V36" s="1057"/>
      <c r="W36" s="1057"/>
      <c r="X36" s="1057"/>
      <c r="Y36" s="1057"/>
      <c r="Z36" s="1057"/>
      <c r="AA36" s="1057"/>
      <c r="AB36" s="1057"/>
      <c r="AC36" s="1057"/>
      <c r="AD36" s="1057"/>
      <c r="AE36" s="1058"/>
      <c r="AF36" s="1053"/>
      <c r="AG36" s="1054"/>
      <c r="AH36" s="1054"/>
      <c r="AI36" s="1054"/>
      <c r="AJ36" s="1055"/>
      <c r="AK36" s="995"/>
      <c r="AL36" s="986"/>
      <c r="AM36" s="986"/>
      <c r="AN36" s="986"/>
      <c r="AO36" s="986"/>
      <c r="AP36" s="986"/>
      <c r="AQ36" s="986"/>
      <c r="AR36" s="986"/>
      <c r="AS36" s="986"/>
      <c r="AT36" s="986"/>
      <c r="AU36" s="986"/>
      <c r="AV36" s="986"/>
      <c r="AW36" s="986"/>
      <c r="AX36" s="986"/>
      <c r="AY36" s="986"/>
      <c r="AZ36" s="1059"/>
      <c r="BA36" s="1059"/>
      <c r="BB36" s="1059"/>
      <c r="BC36" s="1059"/>
      <c r="BD36" s="1059"/>
      <c r="BE36" s="987"/>
      <c r="BF36" s="987"/>
      <c r="BG36" s="987"/>
      <c r="BH36" s="987"/>
      <c r="BI36" s="988"/>
      <c r="BJ36" s="216"/>
      <c r="BK36" s="216"/>
      <c r="BL36" s="216"/>
      <c r="BM36" s="216"/>
      <c r="BN36" s="216"/>
      <c r="BO36" s="226"/>
      <c r="BP36" s="226"/>
      <c r="BQ36" s="223">
        <v>30</v>
      </c>
      <c r="BR36" s="224"/>
      <c r="BS36" s="1010"/>
      <c r="BT36" s="1011"/>
      <c r="BU36" s="1011"/>
      <c r="BV36" s="1011"/>
      <c r="BW36" s="1011"/>
      <c r="BX36" s="1011"/>
      <c r="BY36" s="1011"/>
      <c r="BZ36" s="1011"/>
      <c r="CA36" s="1011"/>
      <c r="CB36" s="1011"/>
      <c r="CC36" s="1011"/>
      <c r="CD36" s="1011"/>
      <c r="CE36" s="1011"/>
      <c r="CF36" s="1011"/>
      <c r="CG36" s="1032"/>
      <c r="CH36" s="1007"/>
      <c r="CI36" s="1008"/>
      <c r="CJ36" s="1008"/>
      <c r="CK36" s="1008"/>
      <c r="CL36" s="1009"/>
      <c r="CM36" s="1007"/>
      <c r="CN36" s="1008"/>
      <c r="CO36" s="1008"/>
      <c r="CP36" s="1008"/>
      <c r="CQ36" s="1009"/>
      <c r="CR36" s="1007"/>
      <c r="CS36" s="1008"/>
      <c r="CT36" s="1008"/>
      <c r="CU36" s="1008"/>
      <c r="CV36" s="1009"/>
      <c r="CW36" s="1007"/>
      <c r="CX36" s="1008"/>
      <c r="CY36" s="1008"/>
      <c r="CZ36" s="1008"/>
      <c r="DA36" s="1009"/>
      <c r="DB36" s="1007"/>
      <c r="DC36" s="1008"/>
      <c r="DD36" s="1008"/>
      <c r="DE36" s="1008"/>
      <c r="DF36" s="1009"/>
      <c r="DG36" s="1007"/>
      <c r="DH36" s="1008"/>
      <c r="DI36" s="1008"/>
      <c r="DJ36" s="1008"/>
      <c r="DK36" s="1009"/>
      <c r="DL36" s="1007"/>
      <c r="DM36" s="1008"/>
      <c r="DN36" s="1008"/>
      <c r="DO36" s="1008"/>
      <c r="DP36" s="1009"/>
      <c r="DQ36" s="1007"/>
      <c r="DR36" s="1008"/>
      <c r="DS36" s="1008"/>
      <c r="DT36" s="1008"/>
      <c r="DU36" s="1009"/>
      <c r="DV36" s="1010"/>
      <c r="DW36" s="1011"/>
      <c r="DX36" s="1011"/>
      <c r="DY36" s="1011"/>
      <c r="DZ36" s="1012"/>
      <c r="EA36" s="214"/>
    </row>
    <row r="37" spans="1:131" ht="26.25" customHeight="1" x14ac:dyDescent="0.2">
      <c r="A37" s="227">
        <v>10</v>
      </c>
      <c r="B37" s="1048"/>
      <c r="C37" s="1049"/>
      <c r="D37" s="1049"/>
      <c r="E37" s="1049"/>
      <c r="F37" s="1049"/>
      <c r="G37" s="1049"/>
      <c r="H37" s="1049"/>
      <c r="I37" s="1049"/>
      <c r="J37" s="1049"/>
      <c r="K37" s="1049"/>
      <c r="L37" s="1049"/>
      <c r="M37" s="1049"/>
      <c r="N37" s="1049"/>
      <c r="O37" s="1049"/>
      <c r="P37" s="1050"/>
      <c r="Q37" s="1056"/>
      <c r="R37" s="1057"/>
      <c r="S37" s="1057"/>
      <c r="T37" s="1057"/>
      <c r="U37" s="1057"/>
      <c r="V37" s="1057"/>
      <c r="W37" s="1057"/>
      <c r="X37" s="1057"/>
      <c r="Y37" s="1057"/>
      <c r="Z37" s="1057"/>
      <c r="AA37" s="1057"/>
      <c r="AB37" s="1057"/>
      <c r="AC37" s="1057"/>
      <c r="AD37" s="1057"/>
      <c r="AE37" s="1058"/>
      <c r="AF37" s="1053"/>
      <c r="AG37" s="1054"/>
      <c r="AH37" s="1054"/>
      <c r="AI37" s="1054"/>
      <c r="AJ37" s="1055"/>
      <c r="AK37" s="995"/>
      <c r="AL37" s="986"/>
      <c r="AM37" s="986"/>
      <c r="AN37" s="986"/>
      <c r="AO37" s="986"/>
      <c r="AP37" s="986"/>
      <c r="AQ37" s="986"/>
      <c r="AR37" s="986"/>
      <c r="AS37" s="986"/>
      <c r="AT37" s="986"/>
      <c r="AU37" s="986"/>
      <c r="AV37" s="986"/>
      <c r="AW37" s="986"/>
      <c r="AX37" s="986"/>
      <c r="AY37" s="986"/>
      <c r="AZ37" s="1059"/>
      <c r="BA37" s="1059"/>
      <c r="BB37" s="1059"/>
      <c r="BC37" s="1059"/>
      <c r="BD37" s="1059"/>
      <c r="BE37" s="987"/>
      <c r="BF37" s="987"/>
      <c r="BG37" s="987"/>
      <c r="BH37" s="987"/>
      <c r="BI37" s="988"/>
      <c r="BJ37" s="216"/>
      <c r="BK37" s="216"/>
      <c r="BL37" s="216"/>
      <c r="BM37" s="216"/>
      <c r="BN37" s="216"/>
      <c r="BO37" s="226"/>
      <c r="BP37" s="226"/>
      <c r="BQ37" s="223">
        <v>31</v>
      </c>
      <c r="BR37" s="224"/>
      <c r="BS37" s="1010"/>
      <c r="BT37" s="1011"/>
      <c r="BU37" s="1011"/>
      <c r="BV37" s="1011"/>
      <c r="BW37" s="1011"/>
      <c r="BX37" s="1011"/>
      <c r="BY37" s="1011"/>
      <c r="BZ37" s="1011"/>
      <c r="CA37" s="1011"/>
      <c r="CB37" s="1011"/>
      <c r="CC37" s="1011"/>
      <c r="CD37" s="1011"/>
      <c r="CE37" s="1011"/>
      <c r="CF37" s="1011"/>
      <c r="CG37" s="1032"/>
      <c r="CH37" s="1007"/>
      <c r="CI37" s="1008"/>
      <c r="CJ37" s="1008"/>
      <c r="CK37" s="1008"/>
      <c r="CL37" s="1009"/>
      <c r="CM37" s="1007"/>
      <c r="CN37" s="1008"/>
      <c r="CO37" s="1008"/>
      <c r="CP37" s="1008"/>
      <c r="CQ37" s="1009"/>
      <c r="CR37" s="1007"/>
      <c r="CS37" s="1008"/>
      <c r="CT37" s="1008"/>
      <c r="CU37" s="1008"/>
      <c r="CV37" s="1009"/>
      <c r="CW37" s="1007"/>
      <c r="CX37" s="1008"/>
      <c r="CY37" s="1008"/>
      <c r="CZ37" s="1008"/>
      <c r="DA37" s="1009"/>
      <c r="DB37" s="1007"/>
      <c r="DC37" s="1008"/>
      <c r="DD37" s="1008"/>
      <c r="DE37" s="1008"/>
      <c r="DF37" s="1009"/>
      <c r="DG37" s="1007"/>
      <c r="DH37" s="1008"/>
      <c r="DI37" s="1008"/>
      <c r="DJ37" s="1008"/>
      <c r="DK37" s="1009"/>
      <c r="DL37" s="1007"/>
      <c r="DM37" s="1008"/>
      <c r="DN37" s="1008"/>
      <c r="DO37" s="1008"/>
      <c r="DP37" s="1009"/>
      <c r="DQ37" s="1007"/>
      <c r="DR37" s="1008"/>
      <c r="DS37" s="1008"/>
      <c r="DT37" s="1008"/>
      <c r="DU37" s="1009"/>
      <c r="DV37" s="1010"/>
      <c r="DW37" s="1011"/>
      <c r="DX37" s="1011"/>
      <c r="DY37" s="1011"/>
      <c r="DZ37" s="1012"/>
      <c r="EA37" s="214"/>
    </row>
    <row r="38" spans="1:131" ht="26.25" customHeight="1" x14ac:dyDescent="0.2">
      <c r="A38" s="227">
        <v>11</v>
      </c>
      <c r="B38" s="1048"/>
      <c r="C38" s="1049"/>
      <c r="D38" s="1049"/>
      <c r="E38" s="1049"/>
      <c r="F38" s="1049"/>
      <c r="G38" s="1049"/>
      <c r="H38" s="1049"/>
      <c r="I38" s="1049"/>
      <c r="J38" s="1049"/>
      <c r="K38" s="1049"/>
      <c r="L38" s="1049"/>
      <c r="M38" s="1049"/>
      <c r="N38" s="1049"/>
      <c r="O38" s="1049"/>
      <c r="P38" s="1050"/>
      <c r="Q38" s="1056"/>
      <c r="R38" s="1057"/>
      <c r="S38" s="1057"/>
      <c r="T38" s="1057"/>
      <c r="U38" s="1057"/>
      <c r="V38" s="1057"/>
      <c r="W38" s="1057"/>
      <c r="X38" s="1057"/>
      <c r="Y38" s="1057"/>
      <c r="Z38" s="1057"/>
      <c r="AA38" s="1057"/>
      <c r="AB38" s="1057"/>
      <c r="AC38" s="1057"/>
      <c r="AD38" s="1057"/>
      <c r="AE38" s="1058"/>
      <c r="AF38" s="1053"/>
      <c r="AG38" s="1054"/>
      <c r="AH38" s="1054"/>
      <c r="AI38" s="1054"/>
      <c r="AJ38" s="1055"/>
      <c r="AK38" s="995"/>
      <c r="AL38" s="986"/>
      <c r="AM38" s="986"/>
      <c r="AN38" s="986"/>
      <c r="AO38" s="986"/>
      <c r="AP38" s="986"/>
      <c r="AQ38" s="986"/>
      <c r="AR38" s="986"/>
      <c r="AS38" s="986"/>
      <c r="AT38" s="986"/>
      <c r="AU38" s="986"/>
      <c r="AV38" s="986"/>
      <c r="AW38" s="986"/>
      <c r="AX38" s="986"/>
      <c r="AY38" s="986"/>
      <c r="AZ38" s="1059"/>
      <c r="BA38" s="1059"/>
      <c r="BB38" s="1059"/>
      <c r="BC38" s="1059"/>
      <c r="BD38" s="1059"/>
      <c r="BE38" s="987"/>
      <c r="BF38" s="987"/>
      <c r="BG38" s="987"/>
      <c r="BH38" s="987"/>
      <c r="BI38" s="988"/>
      <c r="BJ38" s="216"/>
      <c r="BK38" s="216"/>
      <c r="BL38" s="216"/>
      <c r="BM38" s="216"/>
      <c r="BN38" s="216"/>
      <c r="BO38" s="226"/>
      <c r="BP38" s="226"/>
      <c r="BQ38" s="223">
        <v>32</v>
      </c>
      <c r="BR38" s="224"/>
      <c r="BS38" s="1010"/>
      <c r="BT38" s="1011"/>
      <c r="BU38" s="1011"/>
      <c r="BV38" s="1011"/>
      <c r="BW38" s="1011"/>
      <c r="BX38" s="1011"/>
      <c r="BY38" s="1011"/>
      <c r="BZ38" s="1011"/>
      <c r="CA38" s="1011"/>
      <c r="CB38" s="1011"/>
      <c r="CC38" s="1011"/>
      <c r="CD38" s="1011"/>
      <c r="CE38" s="1011"/>
      <c r="CF38" s="1011"/>
      <c r="CG38" s="1032"/>
      <c r="CH38" s="1007"/>
      <c r="CI38" s="1008"/>
      <c r="CJ38" s="1008"/>
      <c r="CK38" s="1008"/>
      <c r="CL38" s="1009"/>
      <c r="CM38" s="1007"/>
      <c r="CN38" s="1008"/>
      <c r="CO38" s="1008"/>
      <c r="CP38" s="1008"/>
      <c r="CQ38" s="1009"/>
      <c r="CR38" s="1007"/>
      <c r="CS38" s="1008"/>
      <c r="CT38" s="1008"/>
      <c r="CU38" s="1008"/>
      <c r="CV38" s="1009"/>
      <c r="CW38" s="1007"/>
      <c r="CX38" s="1008"/>
      <c r="CY38" s="1008"/>
      <c r="CZ38" s="1008"/>
      <c r="DA38" s="1009"/>
      <c r="DB38" s="1007"/>
      <c r="DC38" s="1008"/>
      <c r="DD38" s="1008"/>
      <c r="DE38" s="1008"/>
      <c r="DF38" s="1009"/>
      <c r="DG38" s="1007"/>
      <c r="DH38" s="1008"/>
      <c r="DI38" s="1008"/>
      <c r="DJ38" s="1008"/>
      <c r="DK38" s="1009"/>
      <c r="DL38" s="1007"/>
      <c r="DM38" s="1008"/>
      <c r="DN38" s="1008"/>
      <c r="DO38" s="1008"/>
      <c r="DP38" s="1009"/>
      <c r="DQ38" s="1007"/>
      <c r="DR38" s="1008"/>
      <c r="DS38" s="1008"/>
      <c r="DT38" s="1008"/>
      <c r="DU38" s="1009"/>
      <c r="DV38" s="1010"/>
      <c r="DW38" s="1011"/>
      <c r="DX38" s="1011"/>
      <c r="DY38" s="1011"/>
      <c r="DZ38" s="1012"/>
      <c r="EA38" s="214"/>
    </row>
    <row r="39" spans="1:131" ht="26.25" customHeight="1" x14ac:dyDescent="0.2">
      <c r="A39" s="227">
        <v>12</v>
      </c>
      <c r="B39" s="1048"/>
      <c r="C39" s="1049"/>
      <c r="D39" s="1049"/>
      <c r="E39" s="1049"/>
      <c r="F39" s="1049"/>
      <c r="G39" s="1049"/>
      <c r="H39" s="1049"/>
      <c r="I39" s="1049"/>
      <c r="J39" s="1049"/>
      <c r="K39" s="1049"/>
      <c r="L39" s="1049"/>
      <c r="M39" s="1049"/>
      <c r="N39" s="1049"/>
      <c r="O39" s="1049"/>
      <c r="P39" s="1050"/>
      <c r="Q39" s="1056"/>
      <c r="R39" s="1057"/>
      <c r="S39" s="1057"/>
      <c r="T39" s="1057"/>
      <c r="U39" s="1057"/>
      <c r="V39" s="1057"/>
      <c r="W39" s="1057"/>
      <c r="X39" s="1057"/>
      <c r="Y39" s="1057"/>
      <c r="Z39" s="1057"/>
      <c r="AA39" s="1057"/>
      <c r="AB39" s="1057"/>
      <c r="AC39" s="1057"/>
      <c r="AD39" s="1057"/>
      <c r="AE39" s="1058"/>
      <c r="AF39" s="1053"/>
      <c r="AG39" s="1054"/>
      <c r="AH39" s="1054"/>
      <c r="AI39" s="1054"/>
      <c r="AJ39" s="1055"/>
      <c r="AK39" s="995"/>
      <c r="AL39" s="986"/>
      <c r="AM39" s="986"/>
      <c r="AN39" s="986"/>
      <c r="AO39" s="986"/>
      <c r="AP39" s="986"/>
      <c r="AQ39" s="986"/>
      <c r="AR39" s="986"/>
      <c r="AS39" s="986"/>
      <c r="AT39" s="986"/>
      <c r="AU39" s="986"/>
      <c r="AV39" s="986"/>
      <c r="AW39" s="986"/>
      <c r="AX39" s="986"/>
      <c r="AY39" s="986"/>
      <c r="AZ39" s="1059"/>
      <c r="BA39" s="1059"/>
      <c r="BB39" s="1059"/>
      <c r="BC39" s="1059"/>
      <c r="BD39" s="1059"/>
      <c r="BE39" s="987"/>
      <c r="BF39" s="987"/>
      <c r="BG39" s="987"/>
      <c r="BH39" s="987"/>
      <c r="BI39" s="988"/>
      <c r="BJ39" s="216"/>
      <c r="BK39" s="216"/>
      <c r="BL39" s="216"/>
      <c r="BM39" s="216"/>
      <c r="BN39" s="216"/>
      <c r="BO39" s="226"/>
      <c r="BP39" s="226"/>
      <c r="BQ39" s="223">
        <v>33</v>
      </c>
      <c r="BR39" s="224"/>
      <c r="BS39" s="1010"/>
      <c r="BT39" s="1011"/>
      <c r="BU39" s="1011"/>
      <c r="BV39" s="1011"/>
      <c r="BW39" s="1011"/>
      <c r="BX39" s="1011"/>
      <c r="BY39" s="1011"/>
      <c r="BZ39" s="1011"/>
      <c r="CA39" s="1011"/>
      <c r="CB39" s="1011"/>
      <c r="CC39" s="1011"/>
      <c r="CD39" s="1011"/>
      <c r="CE39" s="1011"/>
      <c r="CF39" s="1011"/>
      <c r="CG39" s="1032"/>
      <c r="CH39" s="1007"/>
      <c r="CI39" s="1008"/>
      <c r="CJ39" s="1008"/>
      <c r="CK39" s="1008"/>
      <c r="CL39" s="1009"/>
      <c r="CM39" s="1007"/>
      <c r="CN39" s="1008"/>
      <c r="CO39" s="1008"/>
      <c r="CP39" s="1008"/>
      <c r="CQ39" s="1009"/>
      <c r="CR39" s="1007"/>
      <c r="CS39" s="1008"/>
      <c r="CT39" s="1008"/>
      <c r="CU39" s="1008"/>
      <c r="CV39" s="1009"/>
      <c r="CW39" s="1007"/>
      <c r="CX39" s="1008"/>
      <c r="CY39" s="1008"/>
      <c r="CZ39" s="1008"/>
      <c r="DA39" s="1009"/>
      <c r="DB39" s="1007"/>
      <c r="DC39" s="1008"/>
      <c r="DD39" s="1008"/>
      <c r="DE39" s="1008"/>
      <c r="DF39" s="1009"/>
      <c r="DG39" s="1007"/>
      <c r="DH39" s="1008"/>
      <c r="DI39" s="1008"/>
      <c r="DJ39" s="1008"/>
      <c r="DK39" s="1009"/>
      <c r="DL39" s="1007"/>
      <c r="DM39" s="1008"/>
      <c r="DN39" s="1008"/>
      <c r="DO39" s="1008"/>
      <c r="DP39" s="1009"/>
      <c r="DQ39" s="1007"/>
      <c r="DR39" s="1008"/>
      <c r="DS39" s="1008"/>
      <c r="DT39" s="1008"/>
      <c r="DU39" s="1009"/>
      <c r="DV39" s="1010"/>
      <c r="DW39" s="1011"/>
      <c r="DX39" s="1011"/>
      <c r="DY39" s="1011"/>
      <c r="DZ39" s="1012"/>
      <c r="EA39" s="214"/>
    </row>
    <row r="40" spans="1:131" ht="26.25" customHeight="1" x14ac:dyDescent="0.2">
      <c r="A40" s="223">
        <v>13</v>
      </c>
      <c r="B40" s="1048"/>
      <c r="C40" s="1049"/>
      <c r="D40" s="1049"/>
      <c r="E40" s="1049"/>
      <c r="F40" s="1049"/>
      <c r="G40" s="1049"/>
      <c r="H40" s="1049"/>
      <c r="I40" s="1049"/>
      <c r="J40" s="1049"/>
      <c r="K40" s="1049"/>
      <c r="L40" s="1049"/>
      <c r="M40" s="1049"/>
      <c r="N40" s="1049"/>
      <c r="O40" s="1049"/>
      <c r="P40" s="1050"/>
      <c r="Q40" s="1056"/>
      <c r="R40" s="1057"/>
      <c r="S40" s="1057"/>
      <c r="T40" s="1057"/>
      <c r="U40" s="1057"/>
      <c r="V40" s="1057"/>
      <c r="W40" s="1057"/>
      <c r="X40" s="1057"/>
      <c r="Y40" s="1057"/>
      <c r="Z40" s="1057"/>
      <c r="AA40" s="1057"/>
      <c r="AB40" s="1057"/>
      <c r="AC40" s="1057"/>
      <c r="AD40" s="1057"/>
      <c r="AE40" s="1058"/>
      <c r="AF40" s="1053"/>
      <c r="AG40" s="1054"/>
      <c r="AH40" s="1054"/>
      <c r="AI40" s="1054"/>
      <c r="AJ40" s="1055"/>
      <c r="AK40" s="995"/>
      <c r="AL40" s="986"/>
      <c r="AM40" s="986"/>
      <c r="AN40" s="986"/>
      <c r="AO40" s="986"/>
      <c r="AP40" s="986"/>
      <c r="AQ40" s="986"/>
      <c r="AR40" s="986"/>
      <c r="AS40" s="986"/>
      <c r="AT40" s="986"/>
      <c r="AU40" s="986"/>
      <c r="AV40" s="986"/>
      <c r="AW40" s="986"/>
      <c r="AX40" s="986"/>
      <c r="AY40" s="986"/>
      <c r="AZ40" s="1059"/>
      <c r="BA40" s="1059"/>
      <c r="BB40" s="1059"/>
      <c r="BC40" s="1059"/>
      <c r="BD40" s="1059"/>
      <c r="BE40" s="987"/>
      <c r="BF40" s="987"/>
      <c r="BG40" s="987"/>
      <c r="BH40" s="987"/>
      <c r="BI40" s="988"/>
      <c r="BJ40" s="216"/>
      <c r="BK40" s="216"/>
      <c r="BL40" s="216"/>
      <c r="BM40" s="216"/>
      <c r="BN40" s="216"/>
      <c r="BO40" s="226"/>
      <c r="BP40" s="226"/>
      <c r="BQ40" s="223">
        <v>34</v>
      </c>
      <c r="BR40" s="224"/>
      <c r="BS40" s="1010"/>
      <c r="BT40" s="1011"/>
      <c r="BU40" s="1011"/>
      <c r="BV40" s="1011"/>
      <c r="BW40" s="1011"/>
      <c r="BX40" s="1011"/>
      <c r="BY40" s="1011"/>
      <c r="BZ40" s="1011"/>
      <c r="CA40" s="1011"/>
      <c r="CB40" s="1011"/>
      <c r="CC40" s="1011"/>
      <c r="CD40" s="1011"/>
      <c r="CE40" s="1011"/>
      <c r="CF40" s="1011"/>
      <c r="CG40" s="1032"/>
      <c r="CH40" s="1007"/>
      <c r="CI40" s="1008"/>
      <c r="CJ40" s="1008"/>
      <c r="CK40" s="1008"/>
      <c r="CL40" s="1009"/>
      <c r="CM40" s="1007"/>
      <c r="CN40" s="1008"/>
      <c r="CO40" s="1008"/>
      <c r="CP40" s="1008"/>
      <c r="CQ40" s="1009"/>
      <c r="CR40" s="1007"/>
      <c r="CS40" s="1008"/>
      <c r="CT40" s="1008"/>
      <c r="CU40" s="1008"/>
      <c r="CV40" s="1009"/>
      <c r="CW40" s="1007"/>
      <c r="CX40" s="1008"/>
      <c r="CY40" s="1008"/>
      <c r="CZ40" s="1008"/>
      <c r="DA40" s="1009"/>
      <c r="DB40" s="1007"/>
      <c r="DC40" s="1008"/>
      <c r="DD40" s="1008"/>
      <c r="DE40" s="1008"/>
      <c r="DF40" s="1009"/>
      <c r="DG40" s="1007"/>
      <c r="DH40" s="1008"/>
      <c r="DI40" s="1008"/>
      <c r="DJ40" s="1008"/>
      <c r="DK40" s="1009"/>
      <c r="DL40" s="1007"/>
      <c r="DM40" s="1008"/>
      <c r="DN40" s="1008"/>
      <c r="DO40" s="1008"/>
      <c r="DP40" s="1009"/>
      <c r="DQ40" s="1007"/>
      <c r="DR40" s="1008"/>
      <c r="DS40" s="1008"/>
      <c r="DT40" s="1008"/>
      <c r="DU40" s="1009"/>
      <c r="DV40" s="1010"/>
      <c r="DW40" s="1011"/>
      <c r="DX40" s="1011"/>
      <c r="DY40" s="1011"/>
      <c r="DZ40" s="1012"/>
      <c r="EA40" s="214"/>
    </row>
    <row r="41" spans="1:131" ht="26.25" customHeight="1" x14ac:dyDescent="0.2">
      <c r="A41" s="223">
        <v>14</v>
      </c>
      <c r="B41" s="1048"/>
      <c r="C41" s="1049"/>
      <c r="D41" s="1049"/>
      <c r="E41" s="1049"/>
      <c r="F41" s="1049"/>
      <c r="G41" s="1049"/>
      <c r="H41" s="1049"/>
      <c r="I41" s="1049"/>
      <c r="J41" s="1049"/>
      <c r="K41" s="1049"/>
      <c r="L41" s="1049"/>
      <c r="M41" s="1049"/>
      <c r="N41" s="1049"/>
      <c r="O41" s="1049"/>
      <c r="P41" s="1050"/>
      <c r="Q41" s="1056"/>
      <c r="R41" s="1057"/>
      <c r="S41" s="1057"/>
      <c r="T41" s="1057"/>
      <c r="U41" s="1057"/>
      <c r="V41" s="1057"/>
      <c r="W41" s="1057"/>
      <c r="X41" s="1057"/>
      <c r="Y41" s="1057"/>
      <c r="Z41" s="1057"/>
      <c r="AA41" s="1057"/>
      <c r="AB41" s="1057"/>
      <c r="AC41" s="1057"/>
      <c r="AD41" s="1057"/>
      <c r="AE41" s="1058"/>
      <c r="AF41" s="1053"/>
      <c r="AG41" s="1054"/>
      <c r="AH41" s="1054"/>
      <c r="AI41" s="1054"/>
      <c r="AJ41" s="1055"/>
      <c r="AK41" s="995"/>
      <c r="AL41" s="986"/>
      <c r="AM41" s="986"/>
      <c r="AN41" s="986"/>
      <c r="AO41" s="986"/>
      <c r="AP41" s="986"/>
      <c r="AQ41" s="986"/>
      <c r="AR41" s="986"/>
      <c r="AS41" s="986"/>
      <c r="AT41" s="986"/>
      <c r="AU41" s="986"/>
      <c r="AV41" s="986"/>
      <c r="AW41" s="986"/>
      <c r="AX41" s="986"/>
      <c r="AY41" s="986"/>
      <c r="AZ41" s="1059"/>
      <c r="BA41" s="1059"/>
      <c r="BB41" s="1059"/>
      <c r="BC41" s="1059"/>
      <c r="BD41" s="1059"/>
      <c r="BE41" s="987"/>
      <c r="BF41" s="987"/>
      <c r="BG41" s="987"/>
      <c r="BH41" s="987"/>
      <c r="BI41" s="988"/>
      <c r="BJ41" s="216"/>
      <c r="BK41" s="216"/>
      <c r="BL41" s="216"/>
      <c r="BM41" s="216"/>
      <c r="BN41" s="216"/>
      <c r="BO41" s="226"/>
      <c r="BP41" s="226"/>
      <c r="BQ41" s="223">
        <v>35</v>
      </c>
      <c r="BR41" s="224"/>
      <c r="BS41" s="1010"/>
      <c r="BT41" s="1011"/>
      <c r="BU41" s="1011"/>
      <c r="BV41" s="1011"/>
      <c r="BW41" s="1011"/>
      <c r="BX41" s="1011"/>
      <c r="BY41" s="1011"/>
      <c r="BZ41" s="1011"/>
      <c r="CA41" s="1011"/>
      <c r="CB41" s="1011"/>
      <c r="CC41" s="1011"/>
      <c r="CD41" s="1011"/>
      <c r="CE41" s="1011"/>
      <c r="CF41" s="1011"/>
      <c r="CG41" s="1032"/>
      <c r="CH41" s="1007"/>
      <c r="CI41" s="1008"/>
      <c r="CJ41" s="1008"/>
      <c r="CK41" s="1008"/>
      <c r="CL41" s="1009"/>
      <c r="CM41" s="1007"/>
      <c r="CN41" s="1008"/>
      <c r="CO41" s="1008"/>
      <c r="CP41" s="1008"/>
      <c r="CQ41" s="1009"/>
      <c r="CR41" s="1007"/>
      <c r="CS41" s="1008"/>
      <c r="CT41" s="1008"/>
      <c r="CU41" s="1008"/>
      <c r="CV41" s="1009"/>
      <c r="CW41" s="1007"/>
      <c r="CX41" s="1008"/>
      <c r="CY41" s="1008"/>
      <c r="CZ41" s="1008"/>
      <c r="DA41" s="1009"/>
      <c r="DB41" s="1007"/>
      <c r="DC41" s="1008"/>
      <c r="DD41" s="1008"/>
      <c r="DE41" s="1008"/>
      <c r="DF41" s="1009"/>
      <c r="DG41" s="1007"/>
      <c r="DH41" s="1008"/>
      <c r="DI41" s="1008"/>
      <c r="DJ41" s="1008"/>
      <c r="DK41" s="1009"/>
      <c r="DL41" s="1007"/>
      <c r="DM41" s="1008"/>
      <c r="DN41" s="1008"/>
      <c r="DO41" s="1008"/>
      <c r="DP41" s="1009"/>
      <c r="DQ41" s="1007"/>
      <c r="DR41" s="1008"/>
      <c r="DS41" s="1008"/>
      <c r="DT41" s="1008"/>
      <c r="DU41" s="1009"/>
      <c r="DV41" s="1010"/>
      <c r="DW41" s="1011"/>
      <c r="DX41" s="1011"/>
      <c r="DY41" s="1011"/>
      <c r="DZ41" s="1012"/>
      <c r="EA41" s="214"/>
    </row>
    <row r="42" spans="1:131" ht="26.25" customHeight="1" x14ac:dyDescent="0.2">
      <c r="A42" s="223">
        <v>15</v>
      </c>
      <c r="B42" s="1048"/>
      <c r="C42" s="1049"/>
      <c r="D42" s="1049"/>
      <c r="E42" s="1049"/>
      <c r="F42" s="1049"/>
      <c r="G42" s="1049"/>
      <c r="H42" s="1049"/>
      <c r="I42" s="1049"/>
      <c r="J42" s="1049"/>
      <c r="K42" s="1049"/>
      <c r="L42" s="1049"/>
      <c r="M42" s="1049"/>
      <c r="N42" s="1049"/>
      <c r="O42" s="1049"/>
      <c r="P42" s="1050"/>
      <c r="Q42" s="1056"/>
      <c r="R42" s="1057"/>
      <c r="S42" s="1057"/>
      <c r="T42" s="1057"/>
      <c r="U42" s="1057"/>
      <c r="V42" s="1057"/>
      <c r="W42" s="1057"/>
      <c r="X42" s="1057"/>
      <c r="Y42" s="1057"/>
      <c r="Z42" s="1057"/>
      <c r="AA42" s="1057"/>
      <c r="AB42" s="1057"/>
      <c r="AC42" s="1057"/>
      <c r="AD42" s="1057"/>
      <c r="AE42" s="1058"/>
      <c r="AF42" s="1053"/>
      <c r="AG42" s="1054"/>
      <c r="AH42" s="1054"/>
      <c r="AI42" s="1054"/>
      <c r="AJ42" s="1055"/>
      <c r="AK42" s="995"/>
      <c r="AL42" s="986"/>
      <c r="AM42" s="986"/>
      <c r="AN42" s="986"/>
      <c r="AO42" s="986"/>
      <c r="AP42" s="986"/>
      <c r="AQ42" s="986"/>
      <c r="AR42" s="986"/>
      <c r="AS42" s="986"/>
      <c r="AT42" s="986"/>
      <c r="AU42" s="986"/>
      <c r="AV42" s="986"/>
      <c r="AW42" s="986"/>
      <c r="AX42" s="986"/>
      <c r="AY42" s="986"/>
      <c r="AZ42" s="1059"/>
      <c r="BA42" s="1059"/>
      <c r="BB42" s="1059"/>
      <c r="BC42" s="1059"/>
      <c r="BD42" s="1059"/>
      <c r="BE42" s="987"/>
      <c r="BF42" s="987"/>
      <c r="BG42" s="987"/>
      <c r="BH42" s="987"/>
      <c r="BI42" s="988"/>
      <c r="BJ42" s="216"/>
      <c r="BK42" s="216"/>
      <c r="BL42" s="216"/>
      <c r="BM42" s="216"/>
      <c r="BN42" s="216"/>
      <c r="BO42" s="226"/>
      <c r="BP42" s="226"/>
      <c r="BQ42" s="223">
        <v>36</v>
      </c>
      <c r="BR42" s="224"/>
      <c r="BS42" s="1010"/>
      <c r="BT42" s="1011"/>
      <c r="BU42" s="1011"/>
      <c r="BV42" s="1011"/>
      <c r="BW42" s="1011"/>
      <c r="BX42" s="1011"/>
      <c r="BY42" s="1011"/>
      <c r="BZ42" s="1011"/>
      <c r="CA42" s="1011"/>
      <c r="CB42" s="1011"/>
      <c r="CC42" s="1011"/>
      <c r="CD42" s="1011"/>
      <c r="CE42" s="1011"/>
      <c r="CF42" s="1011"/>
      <c r="CG42" s="1032"/>
      <c r="CH42" s="1007"/>
      <c r="CI42" s="1008"/>
      <c r="CJ42" s="1008"/>
      <c r="CK42" s="1008"/>
      <c r="CL42" s="1009"/>
      <c r="CM42" s="1007"/>
      <c r="CN42" s="1008"/>
      <c r="CO42" s="1008"/>
      <c r="CP42" s="1008"/>
      <c r="CQ42" s="1009"/>
      <c r="CR42" s="1007"/>
      <c r="CS42" s="1008"/>
      <c r="CT42" s="1008"/>
      <c r="CU42" s="1008"/>
      <c r="CV42" s="1009"/>
      <c r="CW42" s="1007"/>
      <c r="CX42" s="1008"/>
      <c r="CY42" s="1008"/>
      <c r="CZ42" s="1008"/>
      <c r="DA42" s="1009"/>
      <c r="DB42" s="1007"/>
      <c r="DC42" s="1008"/>
      <c r="DD42" s="1008"/>
      <c r="DE42" s="1008"/>
      <c r="DF42" s="1009"/>
      <c r="DG42" s="1007"/>
      <c r="DH42" s="1008"/>
      <c r="DI42" s="1008"/>
      <c r="DJ42" s="1008"/>
      <c r="DK42" s="1009"/>
      <c r="DL42" s="1007"/>
      <c r="DM42" s="1008"/>
      <c r="DN42" s="1008"/>
      <c r="DO42" s="1008"/>
      <c r="DP42" s="1009"/>
      <c r="DQ42" s="1007"/>
      <c r="DR42" s="1008"/>
      <c r="DS42" s="1008"/>
      <c r="DT42" s="1008"/>
      <c r="DU42" s="1009"/>
      <c r="DV42" s="1010"/>
      <c r="DW42" s="1011"/>
      <c r="DX42" s="1011"/>
      <c r="DY42" s="1011"/>
      <c r="DZ42" s="1012"/>
      <c r="EA42" s="214"/>
    </row>
    <row r="43" spans="1:131" ht="26.25" customHeight="1" x14ac:dyDescent="0.2">
      <c r="A43" s="223">
        <v>16</v>
      </c>
      <c r="B43" s="1048"/>
      <c r="C43" s="1049"/>
      <c r="D43" s="1049"/>
      <c r="E43" s="1049"/>
      <c r="F43" s="1049"/>
      <c r="G43" s="1049"/>
      <c r="H43" s="1049"/>
      <c r="I43" s="1049"/>
      <c r="J43" s="1049"/>
      <c r="K43" s="1049"/>
      <c r="L43" s="1049"/>
      <c r="M43" s="1049"/>
      <c r="N43" s="1049"/>
      <c r="O43" s="1049"/>
      <c r="P43" s="1050"/>
      <c r="Q43" s="1056"/>
      <c r="R43" s="1057"/>
      <c r="S43" s="1057"/>
      <c r="T43" s="1057"/>
      <c r="U43" s="1057"/>
      <c r="V43" s="1057"/>
      <c r="W43" s="1057"/>
      <c r="X43" s="1057"/>
      <c r="Y43" s="1057"/>
      <c r="Z43" s="1057"/>
      <c r="AA43" s="1057"/>
      <c r="AB43" s="1057"/>
      <c r="AC43" s="1057"/>
      <c r="AD43" s="1057"/>
      <c r="AE43" s="1058"/>
      <c r="AF43" s="1053"/>
      <c r="AG43" s="1054"/>
      <c r="AH43" s="1054"/>
      <c r="AI43" s="1054"/>
      <c r="AJ43" s="1055"/>
      <c r="AK43" s="995"/>
      <c r="AL43" s="986"/>
      <c r="AM43" s="986"/>
      <c r="AN43" s="986"/>
      <c r="AO43" s="986"/>
      <c r="AP43" s="986"/>
      <c r="AQ43" s="986"/>
      <c r="AR43" s="986"/>
      <c r="AS43" s="986"/>
      <c r="AT43" s="986"/>
      <c r="AU43" s="986"/>
      <c r="AV43" s="986"/>
      <c r="AW43" s="986"/>
      <c r="AX43" s="986"/>
      <c r="AY43" s="986"/>
      <c r="AZ43" s="1059"/>
      <c r="BA43" s="1059"/>
      <c r="BB43" s="1059"/>
      <c r="BC43" s="1059"/>
      <c r="BD43" s="1059"/>
      <c r="BE43" s="987"/>
      <c r="BF43" s="987"/>
      <c r="BG43" s="987"/>
      <c r="BH43" s="987"/>
      <c r="BI43" s="988"/>
      <c r="BJ43" s="216"/>
      <c r="BK43" s="216"/>
      <c r="BL43" s="216"/>
      <c r="BM43" s="216"/>
      <c r="BN43" s="216"/>
      <c r="BO43" s="226"/>
      <c r="BP43" s="226"/>
      <c r="BQ43" s="223">
        <v>37</v>
      </c>
      <c r="BR43" s="224"/>
      <c r="BS43" s="1010"/>
      <c r="BT43" s="1011"/>
      <c r="BU43" s="1011"/>
      <c r="BV43" s="1011"/>
      <c r="BW43" s="1011"/>
      <c r="BX43" s="1011"/>
      <c r="BY43" s="1011"/>
      <c r="BZ43" s="1011"/>
      <c r="CA43" s="1011"/>
      <c r="CB43" s="1011"/>
      <c r="CC43" s="1011"/>
      <c r="CD43" s="1011"/>
      <c r="CE43" s="1011"/>
      <c r="CF43" s="1011"/>
      <c r="CG43" s="1032"/>
      <c r="CH43" s="1007"/>
      <c r="CI43" s="1008"/>
      <c r="CJ43" s="1008"/>
      <c r="CK43" s="1008"/>
      <c r="CL43" s="1009"/>
      <c r="CM43" s="1007"/>
      <c r="CN43" s="1008"/>
      <c r="CO43" s="1008"/>
      <c r="CP43" s="1008"/>
      <c r="CQ43" s="1009"/>
      <c r="CR43" s="1007"/>
      <c r="CS43" s="1008"/>
      <c r="CT43" s="1008"/>
      <c r="CU43" s="1008"/>
      <c r="CV43" s="1009"/>
      <c r="CW43" s="1007"/>
      <c r="CX43" s="1008"/>
      <c r="CY43" s="1008"/>
      <c r="CZ43" s="1008"/>
      <c r="DA43" s="1009"/>
      <c r="DB43" s="1007"/>
      <c r="DC43" s="1008"/>
      <c r="DD43" s="1008"/>
      <c r="DE43" s="1008"/>
      <c r="DF43" s="1009"/>
      <c r="DG43" s="1007"/>
      <c r="DH43" s="1008"/>
      <c r="DI43" s="1008"/>
      <c r="DJ43" s="1008"/>
      <c r="DK43" s="1009"/>
      <c r="DL43" s="1007"/>
      <c r="DM43" s="1008"/>
      <c r="DN43" s="1008"/>
      <c r="DO43" s="1008"/>
      <c r="DP43" s="1009"/>
      <c r="DQ43" s="1007"/>
      <c r="DR43" s="1008"/>
      <c r="DS43" s="1008"/>
      <c r="DT43" s="1008"/>
      <c r="DU43" s="1009"/>
      <c r="DV43" s="1010"/>
      <c r="DW43" s="1011"/>
      <c r="DX43" s="1011"/>
      <c r="DY43" s="1011"/>
      <c r="DZ43" s="1012"/>
      <c r="EA43" s="214"/>
    </row>
    <row r="44" spans="1:131" ht="26.25" customHeight="1" x14ac:dyDescent="0.2">
      <c r="A44" s="223">
        <v>17</v>
      </c>
      <c r="B44" s="1048"/>
      <c r="C44" s="1049"/>
      <c r="D44" s="1049"/>
      <c r="E44" s="1049"/>
      <c r="F44" s="1049"/>
      <c r="G44" s="1049"/>
      <c r="H44" s="1049"/>
      <c r="I44" s="1049"/>
      <c r="J44" s="1049"/>
      <c r="K44" s="1049"/>
      <c r="L44" s="1049"/>
      <c r="M44" s="1049"/>
      <c r="N44" s="1049"/>
      <c r="O44" s="1049"/>
      <c r="P44" s="1050"/>
      <c r="Q44" s="1056"/>
      <c r="R44" s="1057"/>
      <c r="S44" s="1057"/>
      <c r="T44" s="1057"/>
      <c r="U44" s="1057"/>
      <c r="V44" s="1057"/>
      <c r="W44" s="1057"/>
      <c r="X44" s="1057"/>
      <c r="Y44" s="1057"/>
      <c r="Z44" s="1057"/>
      <c r="AA44" s="1057"/>
      <c r="AB44" s="1057"/>
      <c r="AC44" s="1057"/>
      <c r="AD44" s="1057"/>
      <c r="AE44" s="1058"/>
      <c r="AF44" s="1053"/>
      <c r="AG44" s="1054"/>
      <c r="AH44" s="1054"/>
      <c r="AI44" s="1054"/>
      <c r="AJ44" s="1055"/>
      <c r="AK44" s="995"/>
      <c r="AL44" s="986"/>
      <c r="AM44" s="986"/>
      <c r="AN44" s="986"/>
      <c r="AO44" s="986"/>
      <c r="AP44" s="986"/>
      <c r="AQ44" s="986"/>
      <c r="AR44" s="986"/>
      <c r="AS44" s="986"/>
      <c r="AT44" s="986"/>
      <c r="AU44" s="986"/>
      <c r="AV44" s="986"/>
      <c r="AW44" s="986"/>
      <c r="AX44" s="986"/>
      <c r="AY44" s="986"/>
      <c r="AZ44" s="1059"/>
      <c r="BA44" s="1059"/>
      <c r="BB44" s="1059"/>
      <c r="BC44" s="1059"/>
      <c r="BD44" s="1059"/>
      <c r="BE44" s="987"/>
      <c r="BF44" s="987"/>
      <c r="BG44" s="987"/>
      <c r="BH44" s="987"/>
      <c r="BI44" s="988"/>
      <c r="BJ44" s="216"/>
      <c r="BK44" s="216"/>
      <c r="BL44" s="216"/>
      <c r="BM44" s="216"/>
      <c r="BN44" s="216"/>
      <c r="BO44" s="226"/>
      <c r="BP44" s="226"/>
      <c r="BQ44" s="223">
        <v>38</v>
      </c>
      <c r="BR44" s="224"/>
      <c r="BS44" s="1010"/>
      <c r="BT44" s="1011"/>
      <c r="BU44" s="1011"/>
      <c r="BV44" s="1011"/>
      <c r="BW44" s="1011"/>
      <c r="BX44" s="1011"/>
      <c r="BY44" s="1011"/>
      <c r="BZ44" s="1011"/>
      <c r="CA44" s="1011"/>
      <c r="CB44" s="1011"/>
      <c r="CC44" s="1011"/>
      <c r="CD44" s="1011"/>
      <c r="CE44" s="1011"/>
      <c r="CF44" s="1011"/>
      <c r="CG44" s="1032"/>
      <c r="CH44" s="1007"/>
      <c r="CI44" s="1008"/>
      <c r="CJ44" s="1008"/>
      <c r="CK44" s="1008"/>
      <c r="CL44" s="1009"/>
      <c r="CM44" s="1007"/>
      <c r="CN44" s="1008"/>
      <c r="CO44" s="1008"/>
      <c r="CP44" s="1008"/>
      <c r="CQ44" s="1009"/>
      <c r="CR44" s="1007"/>
      <c r="CS44" s="1008"/>
      <c r="CT44" s="1008"/>
      <c r="CU44" s="1008"/>
      <c r="CV44" s="1009"/>
      <c r="CW44" s="1007"/>
      <c r="CX44" s="1008"/>
      <c r="CY44" s="1008"/>
      <c r="CZ44" s="1008"/>
      <c r="DA44" s="1009"/>
      <c r="DB44" s="1007"/>
      <c r="DC44" s="1008"/>
      <c r="DD44" s="1008"/>
      <c r="DE44" s="1008"/>
      <c r="DF44" s="1009"/>
      <c r="DG44" s="1007"/>
      <c r="DH44" s="1008"/>
      <c r="DI44" s="1008"/>
      <c r="DJ44" s="1008"/>
      <c r="DK44" s="1009"/>
      <c r="DL44" s="1007"/>
      <c r="DM44" s="1008"/>
      <c r="DN44" s="1008"/>
      <c r="DO44" s="1008"/>
      <c r="DP44" s="1009"/>
      <c r="DQ44" s="1007"/>
      <c r="DR44" s="1008"/>
      <c r="DS44" s="1008"/>
      <c r="DT44" s="1008"/>
      <c r="DU44" s="1009"/>
      <c r="DV44" s="1010"/>
      <c r="DW44" s="1011"/>
      <c r="DX44" s="1011"/>
      <c r="DY44" s="1011"/>
      <c r="DZ44" s="1012"/>
      <c r="EA44" s="214"/>
    </row>
    <row r="45" spans="1:131" ht="26.25" customHeight="1" x14ac:dyDescent="0.2">
      <c r="A45" s="223">
        <v>18</v>
      </c>
      <c r="B45" s="1048"/>
      <c r="C45" s="1049"/>
      <c r="D45" s="1049"/>
      <c r="E45" s="1049"/>
      <c r="F45" s="1049"/>
      <c r="G45" s="1049"/>
      <c r="H45" s="1049"/>
      <c r="I45" s="1049"/>
      <c r="J45" s="1049"/>
      <c r="K45" s="1049"/>
      <c r="L45" s="1049"/>
      <c r="M45" s="1049"/>
      <c r="N45" s="1049"/>
      <c r="O45" s="1049"/>
      <c r="P45" s="1050"/>
      <c r="Q45" s="1056"/>
      <c r="R45" s="1057"/>
      <c r="S45" s="1057"/>
      <c r="T45" s="1057"/>
      <c r="U45" s="1057"/>
      <c r="V45" s="1057"/>
      <c r="W45" s="1057"/>
      <c r="X45" s="1057"/>
      <c r="Y45" s="1057"/>
      <c r="Z45" s="1057"/>
      <c r="AA45" s="1057"/>
      <c r="AB45" s="1057"/>
      <c r="AC45" s="1057"/>
      <c r="AD45" s="1057"/>
      <c r="AE45" s="1058"/>
      <c r="AF45" s="1053"/>
      <c r="AG45" s="1054"/>
      <c r="AH45" s="1054"/>
      <c r="AI45" s="1054"/>
      <c r="AJ45" s="1055"/>
      <c r="AK45" s="995"/>
      <c r="AL45" s="986"/>
      <c r="AM45" s="986"/>
      <c r="AN45" s="986"/>
      <c r="AO45" s="986"/>
      <c r="AP45" s="986"/>
      <c r="AQ45" s="986"/>
      <c r="AR45" s="986"/>
      <c r="AS45" s="986"/>
      <c r="AT45" s="986"/>
      <c r="AU45" s="986"/>
      <c r="AV45" s="986"/>
      <c r="AW45" s="986"/>
      <c r="AX45" s="986"/>
      <c r="AY45" s="986"/>
      <c r="AZ45" s="1059"/>
      <c r="BA45" s="1059"/>
      <c r="BB45" s="1059"/>
      <c r="BC45" s="1059"/>
      <c r="BD45" s="1059"/>
      <c r="BE45" s="987"/>
      <c r="BF45" s="987"/>
      <c r="BG45" s="987"/>
      <c r="BH45" s="987"/>
      <c r="BI45" s="988"/>
      <c r="BJ45" s="216"/>
      <c r="BK45" s="216"/>
      <c r="BL45" s="216"/>
      <c r="BM45" s="216"/>
      <c r="BN45" s="216"/>
      <c r="BO45" s="226"/>
      <c r="BP45" s="226"/>
      <c r="BQ45" s="223">
        <v>39</v>
      </c>
      <c r="BR45" s="224"/>
      <c r="BS45" s="1010"/>
      <c r="BT45" s="1011"/>
      <c r="BU45" s="1011"/>
      <c r="BV45" s="1011"/>
      <c r="BW45" s="1011"/>
      <c r="BX45" s="1011"/>
      <c r="BY45" s="1011"/>
      <c r="BZ45" s="1011"/>
      <c r="CA45" s="1011"/>
      <c r="CB45" s="1011"/>
      <c r="CC45" s="1011"/>
      <c r="CD45" s="1011"/>
      <c r="CE45" s="1011"/>
      <c r="CF45" s="1011"/>
      <c r="CG45" s="1032"/>
      <c r="CH45" s="1007"/>
      <c r="CI45" s="1008"/>
      <c r="CJ45" s="1008"/>
      <c r="CK45" s="1008"/>
      <c r="CL45" s="1009"/>
      <c r="CM45" s="1007"/>
      <c r="CN45" s="1008"/>
      <c r="CO45" s="1008"/>
      <c r="CP45" s="1008"/>
      <c r="CQ45" s="1009"/>
      <c r="CR45" s="1007"/>
      <c r="CS45" s="1008"/>
      <c r="CT45" s="1008"/>
      <c r="CU45" s="1008"/>
      <c r="CV45" s="1009"/>
      <c r="CW45" s="1007"/>
      <c r="CX45" s="1008"/>
      <c r="CY45" s="1008"/>
      <c r="CZ45" s="1008"/>
      <c r="DA45" s="1009"/>
      <c r="DB45" s="1007"/>
      <c r="DC45" s="1008"/>
      <c r="DD45" s="1008"/>
      <c r="DE45" s="1008"/>
      <c r="DF45" s="1009"/>
      <c r="DG45" s="1007"/>
      <c r="DH45" s="1008"/>
      <c r="DI45" s="1008"/>
      <c r="DJ45" s="1008"/>
      <c r="DK45" s="1009"/>
      <c r="DL45" s="1007"/>
      <c r="DM45" s="1008"/>
      <c r="DN45" s="1008"/>
      <c r="DO45" s="1008"/>
      <c r="DP45" s="1009"/>
      <c r="DQ45" s="1007"/>
      <c r="DR45" s="1008"/>
      <c r="DS45" s="1008"/>
      <c r="DT45" s="1008"/>
      <c r="DU45" s="1009"/>
      <c r="DV45" s="1010"/>
      <c r="DW45" s="1011"/>
      <c r="DX45" s="1011"/>
      <c r="DY45" s="1011"/>
      <c r="DZ45" s="1012"/>
      <c r="EA45" s="214"/>
    </row>
    <row r="46" spans="1:131" ht="26.25" customHeight="1" x14ac:dyDescent="0.2">
      <c r="A46" s="223">
        <v>19</v>
      </c>
      <c r="B46" s="1048"/>
      <c r="C46" s="1049"/>
      <c r="D46" s="1049"/>
      <c r="E46" s="1049"/>
      <c r="F46" s="1049"/>
      <c r="G46" s="1049"/>
      <c r="H46" s="1049"/>
      <c r="I46" s="1049"/>
      <c r="J46" s="1049"/>
      <c r="K46" s="1049"/>
      <c r="L46" s="1049"/>
      <c r="M46" s="1049"/>
      <c r="N46" s="1049"/>
      <c r="O46" s="1049"/>
      <c r="P46" s="1050"/>
      <c r="Q46" s="1056"/>
      <c r="R46" s="1057"/>
      <c r="S46" s="1057"/>
      <c r="T46" s="1057"/>
      <c r="U46" s="1057"/>
      <c r="V46" s="1057"/>
      <c r="W46" s="1057"/>
      <c r="X46" s="1057"/>
      <c r="Y46" s="1057"/>
      <c r="Z46" s="1057"/>
      <c r="AA46" s="1057"/>
      <c r="AB46" s="1057"/>
      <c r="AC46" s="1057"/>
      <c r="AD46" s="1057"/>
      <c r="AE46" s="1058"/>
      <c r="AF46" s="1053"/>
      <c r="AG46" s="1054"/>
      <c r="AH46" s="1054"/>
      <c r="AI46" s="1054"/>
      <c r="AJ46" s="1055"/>
      <c r="AK46" s="995"/>
      <c r="AL46" s="986"/>
      <c r="AM46" s="986"/>
      <c r="AN46" s="986"/>
      <c r="AO46" s="986"/>
      <c r="AP46" s="986"/>
      <c r="AQ46" s="986"/>
      <c r="AR46" s="986"/>
      <c r="AS46" s="986"/>
      <c r="AT46" s="986"/>
      <c r="AU46" s="986"/>
      <c r="AV46" s="986"/>
      <c r="AW46" s="986"/>
      <c r="AX46" s="986"/>
      <c r="AY46" s="986"/>
      <c r="AZ46" s="1059"/>
      <c r="BA46" s="1059"/>
      <c r="BB46" s="1059"/>
      <c r="BC46" s="1059"/>
      <c r="BD46" s="1059"/>
      <c r="BE46" s="987"/>
      <c r="BF46" s="987"/>
      <c r="BG46" s="987"/>
      <c r="BH46" s="987"/>
      <c r="BI46" s="988"/>
      <c r="BJ46" s="216"/>
      <c r="BK46" s="216"/>
      <c r="BL46" s="216"/>
      <c r="BM46" s="216"/>
      <c r="BN46" s="216"/>
      <c r="BO46" s="226"/>
      <c r="BP46" s="226"/>
      <c r="BQ46" s="223">
        <v>40</v>
      </c>
      <c r="BR46" s="224"/>
      <c r="BS46" s="1010"/>
      <c r="BT46" s="1011"/>
      <c r="BU46" s="1011"/>
      <c r="BV46" s="1011"/>
      <c r="BW46" s="1011"/>
      <c r="BX46" s="1011"/>
      <c r="BY46" s="1011"/>
      <c r="BZ46" s="1011"/>
      <c r="CA46" s="1011"/>
      <c r="CB46" s="1011"/>
      <c r="CC46" s="1011"/>
      <c r="CD46" s="1011"/>
      <c r="CE46" s="1011"/>
      <c r="CF46" s="1011"/>
      <c r="CG46" s="1032"/>
      <c r="CH46" s="1007"/>
      <c r="CI46" s="1008"/>
      <c r="CJ46" s="1008"/>
      <c r="CK46" s="1008"/>
      <c r="CL46" s="1009"/>
      <c r="CM46" s="1007"/>
      <c r="CN46" s="1008"/>
      <c r="CO46" s="1008"/>
      <c r="CP46" s="1008"/>
      <c r="CQ46" s="1009"/>
      <c r="CR46" s="1007"/>
      <c r="CS46" s="1008"/>
      <c r="CT46" s="1008"/>
      <c r="CU46" s="1008"/>
      <c r="CV46" s="1009"/>
      <c r="CW46" s="1007"/>
      <c r="CX46" s="1008"/>
      <c r="CY46" s="1008"/>
      <c r="CZ46" s="1008"/>
      <c r="DA46" s="1009"/>
      <c r="DB46" s="1007"/>
      <c r="DC46" s="1008"/>
      <c r="DD46" s="1008"/>
      <c r="DE46" s="1008"/>
      <c r="DF46" s="1009"/>
      <c r="DG46" s="1007"/>
      <c r="DH46" s="1008"/>
      <c r="DI46" s="1008"/>
      <c r="DJ46" s="1008"/>
      <c r="DK46" s="1009"/>
      <c r="DL46" s="1007"/>
      <c r="DM46" s="1008"/>
      <c r="DN46" s="1008"/>
      <c r="DO46" s="1008"/>
      <c r="DP46" s="1009"/>
      <c r="DQ46" s="1007"/>
      <c r="DR46" s="1008"/>
      <c r="DS46" s="1008"/>
      <c r="DT46" s="1008"/>
      <c r="DU46" s="1009"/>
      <c r="DV46" s="1010"/>
      <c r="DW46" s="1011"/>
      <c r="DX46" s="1011"/>
      <c r="DY46" s="1011"/>
      <c r="DZ46" s="1012"/>
      <c r="EA46" s="214"/>
    </row>
    <row r="47" spans="1:131" ht="26.25" customHeight="1" x14ac:dyDescent="0.2">
      <c r="A47" s="223">
        <v>20</v>
      </c>
      <c r="B47" s="1048"/>
      <c r="C47" s="1049"/>
      <c r="D47" s="1049"/>
      <c r="E47" s="1049"/>
      <c r="F47" s="1049"/>
      <c r="G47" s="1049"/>
      <c r="H47" s="1049"/>
      <c r="I47" s="1049"/>
      <c r="J47" s="1049"/>
      <c r="K47" s="1049"/>
      <c r="L47" s="1049"/>
      <c r="M47" s="1049"/>
      <c r="N47" s="1049"/>
      <c r="O47" s="1049"/>
      <c r="P47" s="1050"/>
      <c r="Q47" s="1056"/>
      <c r="R47" s="1057"/>
      <c r="S47" s="1057"/>
      <c r="T47" s="1057"/>
      <c r="U47" s="1057"/>
      <c r="V47" s="1057"/>
      <c r="W47" s="1057"/>
      <c r="X47" s="1057"/>
      <c r="Y47" s="1057"/>
      <c r="Z47" s="1057"/>
      <c r="AA47" s="1057"/>
      <c r="AB47" s="1057"/>
      <c r="AC47" s="1057"/>
      <c r="AD47" s="1057"/>
      <c r="AE47" s="1058"/>
      <c r="AF47" s="1053"/>
      <c r="AG47" s="1054"/>
      <c r="AH47" s="1054"/>
      <c r="AI47" s="1054"/>
      <c r="AJ47" s="1055"/>
      <c r="AK47" s="995"/>
      <c r="AL47" s="986"/>
      <c r="AM47" s="986"/>
      <c r="AN47" s="986"/>
      <c r="AO47" s="986"/>
      <c r="AP47" s="986"/>
      <c r="AQ47" s="986"/>
      <c r="AR47" s="986"/>
      <c r="AS47" s="986"/>
      <c r="AT47" s="986"/>
      <c r="AU47" s="986"/>
      <c r="AV47" s="986"/>
      <c r="AW47" s="986"/>
      <c r="AX47" s="986"/>
      <c r="AY47" s="986"/>
      <c r="AZ47" s="1059"/>
      <c r="BA47" s="1059"/>
      <c r="BB47" s="1059"/>
      <c r="BC47" s="1059"/>
      <c r="BD47" s="1059"/>
      <c r="BE47" s="987"/>
      <c r="BF47" s="987"/>
      <c r="BG47" s="987"/>
      <c r="BH47" s="987"/>
      <c r="BI47" s="988"/>
      <c r="BJ47" s="216"/>
      <c r="BK47" s="216"/>
      <c r="BL47" s="216"/>
      <c r="BM47" s="216"/>
      <c r="BN47" s="216"/>
      <c r="BO47" s="226"/>
      <c r="BP47" s="226"/>
      <c r="BQ47" s="223">
        <v>41</v>
      </c>
      <c r="BR47" s="224"/>
      <c r="BS47" s="1010"/>
      <c r="BT47" s="1011"/>
      <c r="BU47" s="1011"/>
      <c r="BV47" s="1011"/>
      <c r="BW47" s="1011"/>
      <c r="BX47" s="1011"/>
      <c r="BY47" s="1011"/>
      <c r="BZ47" s="1011"/>
      <c r="CA47" s="1011"/>
      <c r="CB47" s="1011"/>
      <c r="CC47" s="1011"/>
      <c r="CD47" s="1011"/>
      <c r="CE47" s="1011"/>
      <c r="CF47" s="1011"/>
      <c r="CG47" s="1032"/>
      <c r="CH47" s="1007"/>
      <c r="CI47" s="1008"/>
      <c r="CJ47" s="1008"/>
      <c r="CK47" s="1008"/>
      <c r="CL47" s="1009"/>
      <c r="CM47" s="1007"/>
      <c r="CN47" s="1008"/>
      <c r="CO47" s="1008"/>
      <c r="CP47" s="1008"/>
      <c r="CQ47" s="1009"/>
      <c r="CR47" s="1007"/>
      <c r="CS47" s="1008"/>
      <c r="CT47" s="1008"/>
      <c r="CU47" s="1008"/>
      <c r="CV47" s="1009"/>
      <c r="CW47" s="1007"/>
      <c r="CX47" s="1008"/>
      <c r="CY47" s="1008"/>
      <c r="CZ47" s="1008"/>
      <c r="DA47" s="1009"/>
      <c r="DB47" s="1007"/>
      <c r="DC47" s="1008"/>
      <c r="DD47" s="1008"/>
      <c r="DE47" s="1008"/>
      <c r="DF47" s="1009"/>
      <c r="DG47" s="1007"/>
      <c r="DH47" s="1008"/>
      <c r="DI47" s="1008"/>
      <c r="DJ47" s="1008"/>
      <c r="DK47" s="1009"/>
      <c r="DL47" s="1007"/>
      <c r="DM47" s="1008"/>
      <c r="DN47" s="1008"/>
      <c r="DO47" s="1008"/>
      <c r="DP47" s="1009"/>
      <c r="DQ47" s="1007"/>
      <c r="DR47" s="1008"/>
      <c r="DS47" s="1008"/>
      <c r="DT47" s="1008"/>
      <c r="DU47" s="1009"/>
      <c r="DV47" s="1010"/>
      <c r="DW47" s="1011"/>
      <c r="DX47" s="1011"/>
      <c r="DY47" s="1011"/>
      <c r="DZ47" s="1012"/>
      <c r="EA47" s="214"/>
    </row>
    <row r="48" spans="1:131" ht="26.25" customHeight="1" x14ac:dyDescent="0.2">
      <c r="A48" s="223">
        <v>21</v>
      </c>
      <c r="B48" s="1048"/>
      <c r="C48" s="1049"/>
      <c r="D48" s="1049"/>
      <c r="E48" s="1049"/>
      <c r="F48" s="1049"/>
      <c r="G48" s="1049"/>
      <c r="H48" s="1049"/>
      <c r="I48" s="1049"/>
      <c r="J48" s="1049"/>
      <c r="K48" s="1049"/>
      <c r="L48" s="1049"/>
      <c r="M48" s="1049"/>
      <c r="N48" s="1049"/>
      <c r="O48" s="1049"/>
      <c r="P48" s="1050"/>
      <c r="Q48" s="1056"/>
      <c r="R48" s="1057"/>
      <c r="S48" s="1057"/>
      <c r="T48" s="1057"/>
      <c r="U48" s="1057"/>
      <c r="V48" s="1057"/>
      <c r="W48" s="1057"/>
      <c r="X48" s="1057"/>
      <c r="Y48" s="1057"/>
      <c r="Z48" s="1057"/>
      <c r="AA48" s="1057"/>
      <c r="AB48" s="1057"/>
      <c r="AC48" s="1057"/>
      <c r="AD48" s="1057"/>
      <c r="AE48" s="1058"/>
      <c r="AF48" s="1053"/>
      <c r="AG48" s="1054"/>
      <c r="AH48" s="1054"/>
      <c r="AI48" s="1054"/>
      <c r="AJ48" s="1055"/>
      <c r="AK48" s="995"/>
      <c r="AL48" s="986"/>
      <c r="AM48" s="986"/>
      <c r="AN48" s="986"/>
      <c r="AO48" s="986"/>
      <c r="AP48" s="986"/>
      <c r="AQ48" s="986"/>
      <c r="AR48" s="986"/>
      <c r="AS48" s="986"/>
      <c r="AT48" s="986"/>
      <c r="AU48" s="986"/>
      <c r="AV48" s="986"/>
      <c r="AW48" s="986"/>
      <c r="AX48" s="986"/>
      <c r="AY48" s="986"/>
      <c r="AZ48" s="1059"/>
      <c r="BA48" s="1059"/>
      <c r="BB48" s="1059"/>
      <c r="BC48" s="1059"/>
      <c r="BD48" s="1059"/>
      <c r="BE48" s="987"/>
      <c r="BF48" s="987"/>
      <c r="BG48" s="987"/>
      <c r="BH48" s="987"/>
      <c r="BI48" s="988"/>
      <c r="BJ48" s="216"/>
      <c r="BK48" s="216"/>
      <c r="BL48" s="216"/>
      <c r="BM48" s="216"/>
      <c r="BN48" s="216"/>
      <c r="BO48" s="226"/>
      <c r="BP48" s="226"/>
      <c r="BQ48" s="223">
        <v>42</v>
      </c>
      <c r="BR48" s="224"/>
      <c r="BS48" s="1010"/>
      <c r="BT48" s="1011"/>
      <c r="BU48" s="1011"/>
      <c r="BV48" s="1011"/>
      <c r="BW48" s="1011"/>
      <c r="BX48" s="1011"/>
      <c r="BY48" s="1011"/>
      <c r="BZ48" s="1011"/>
      <c r="CA48" s="1011"/>
      <c r="CB48" s="1011"/>
      <c r="CC48" s="1011"/>
      <c r="CD48" s="1011"/>
      <c r="CE48" s="1011"/>
      <c r="CF48" s="1011"/>
      <c r="CG48" s="1032"/>
      <c r="CH48" s="1007"/>
      <c r="CI48" s="1008"/>
      <c r="CJ48" s="1008"/>
      <c r="CK48" s="1008"/>
      <c r="CL48" s="1009"/>
      <c r="CM48" s="1007"/>
      <c r="CN48" s="1008"/>
      <c r="CO48" s="1008"/>
      <c r="CP48" s="1008"/>
      <c r="CQ48" s="1009"/>
      <c r="CR48" s="1007"/>
      <c r="CS48" s="1008"/>
      <c r="CT48" s="1008"/>
      <c r="CU48" s="1008"/>
      <c r="CV48" s="1009"/>
      <c r="CW48" s="1007"/>
      <c r="CX48" s="1008"/>
      <c r="CY48" s="1008"/>
      <c r="CZ48" s="1008"/>
      <c r="DA48" s="1009"/>
      <c r="DB48" s="1007"/>
      <c r="DC48" s="1008"/>
      <c r="DD48" s="1008"/>
      <c r="DE48" s="1008"/>
      <c r="DF48" s="1009"/>
      <c r="DG48" s="1007"/>
      <c r="DH48" s="1008"/>
      <c r="DI48" s="1008"/>
      <c r="DJ48" s="1008"/>
      <c r="DK48" s="1009"/>
      <c r="DL48" s="1007"/>
      <c r="DM48" s="1008"/>
      <c r="DN48" s="1008"/>
      <c r="DO48" s="1008"/>
      <c r="DP48" s="1009"/>
      <c r="DQ48" s="1007"/>
      <c r="DR48" s="1008"/>
      <c r="DS48" s="1008"/>
      <c r="DT48" s="1008"/>
      <c r="DU48" s="1009"/>
      <c r="DV48" s="1010"/>
      <c r="DW48" s="1011"/>
      <c r="DX48" s="1011"/>
      <c r="DY48" s="1011"/>
      <c r="DZ48" s="1012"/>
      <c r="EA48" s="214"/>
    </row>
    <row r="49" spans="1:131" ht="26.25" customHeight="1" x14ac:dyDescent="0.2">
      <c r="A49" s="223">
        <v>22</v>
      </c>
      <c r="B49" s="1048"/>
      <c r="C49" s="1049"/>
      <c r="D49" s="1049"/>
      <c r="E49" s="1049"/>
      <c r="F49" s="1049"/>
      <c r="G49" s="1049"/>
      <c r="H49" s="1049"/>
      <c r="I49" s="1049"/>
      <c r="J49" s="1049"/>
      <c r="K49" s="1049"/>
      <c r="L49" s="1049"/>
      <c r="M49" s="1049"/>
      <c r="N49" s="1049"/>
      <c r="O49" s="1049"/>
      <c r="P49" s="1050"/>
      <c r="Q49" s="1056"/>
      <c r="R49" s="1057"/>
      <c r="S49" s="1057"/>
      <c r="T49" s="1057"/>
      <c r="U49" s="1057"/>
      <c r="V49" s="1057"/>
      <c r="W49" s="1057"/>
      <c r="X49" s="1057"/>
      <c r="Y49" s="1057"/>
      <c r="Z49" s="1057"/>
      <c r="AA49" s="1057"/>
      <c r="AB49" s="1057"/>
      <c r="AC49" s="1057"/>
      <c r="AD49" s="1057"/>
      <c r="AE49" s="1058"/>
      <c r="AF49" s="1053"/>
      <c r="AG49" s="1054"/>
      <c r="AH49" s="1054"/>
      <c r="AI49" s="1054"/>
      <c r="AJ49" s="1055"/>
      <c r="AK49" s="995"/>
      <c r="AL49" s="986"/>
      <c r="AM49" s="986"/>
      <c r="AN49" s="986"/>
      <c r="AO49" s="986"/>
      <c r="AP49" s="986"/>
      <c r="AQ49" s="986"/>
      <c r="AR49" s="986"/>
      <c r="AS49" s="986"/>
      <c r="AT49" s="986"/>
      <c r="AU49" s="986"/>
      <c r="AV49" s="986"/>
      <c r="AW49" s="986"/>
      <c r="AX49" s="986"/>
      <c r="AY49" s="986"/>
      <c r="AZ49" s="1059"/>
      <c r="BA49" s="1059"/>
      <c r="BB49" s="1059"/>
      <c r="BC49" s="1059"/>
      <c r="BD49" s="1059"/>
      <c r="BE49" s="987"/>
      <c r="BF49" s="987"/>
      <c r="BG49" s="987"/>
      <c r="BH49" s="987"/>
      <c r="BI49" s="988"/>
      <c r="BJ49" s="216"/>
      <c r="BK49" s="216"/>
      <c r="BL49" s="216"/>
      <c r="BM49" s="216"/>
      <c r="BN49" s="216"/>
      <c r="BO49" s="226"/>
      <c r="BP49" s="226"/>
      <c r="BQ49" s="223">
        <v>43</v>
      </c>
      <c r="BR49" s="224"/>
      <c r="BS49" s="1010"/>
      <c r="BT49" s="1011"/>
      <c r="BU49" s="1011"/>
      <c r="BV49" s="1011"/>
      <c r="BW49" s="1011"/>
      <c r="BX49" s="1011"/>
      <c r="BY49" s="1011"/>
      <c r="BZ49" s="1011"/>
      <c r="CA49" s="1011"/>
      <c r="CB49" s="1011"/>
      <c r="CC49" s="1011"/>
      <c r="CD49" s="1011"/>
      <c r="CE49" s="1011"/>
      <c r="CF49" s="1011"/>
      <c r="CG49" s="1032"/>
      <c r="CH49" s="1007"/>
      <c r="CI49" s="1008"/>
      <c r="CJ49" s="1008"/>
      <c r="CK49" s="1008"/>
      <c r="CL49" s="1009"/>
      <c r="CM49" s="1007"/>
      <c r="CN49" s="1008"/>
      <c r="CO49" s="1008"/>
      <c r="CP49" s="1008"/>
      <c r="CQ49" s="1009"/>
      <c r="CR49" s="1007"/>
      <c r="CS49" s="1008"/>
      <c r="CT49" s="1008"/>
      <c r="CU49" s="1008"/>
      <c r="CV49" s="1009"/>
      <c r="CW49" s="1007"/>
      <c r="CX49" s="1008"/>
      <c r="CY49" s="1008"/>
      <c r="CZ49" s="1008"/>
      <c r="DA49" s="1009"/>
      <c r="DB49" s="1007"/>
      <c r="DC49" s="1008"/>
      <c r="DD49" s="1008"/>
      <c r="DE49" s="1008"/>
      <c r="DF49" s="1009"/>
      <c r="DG49" s="1007"/>
      <c r="DH49" s="1008"/>
      <c r="DI49" s="1008"/>
      <c r="DJ49" s="1008"/>
      <c r="DK49" s="1009"/>
      <c r="DL49" s="1007"/>
      <c r="DM49" s="1008"/>
      <c r="DN49" s="1008"/>
      <c r="DO49" s="1008"/>
      <c r="DP49" s="1009"/>
      <c r="DQ49" s="1007"/>
      <c r="DR49" s="1008"/>
      <c r="DS49" s="1008"/>
      <c r="DT49" s="1008"/>
      <c r="DU49" s="1009"/>
      <c r="DV49" s="1010"/>
      <c r="DW49" s="1011"/>
      <c r="DX49" s="1011"/>
      <c r="DY49" s="1011"/>
      <c r="DZ49" s="1012"/>
      <c r="EA49" s="214"/>
    </row>
    <row r="50" spans="1:131" ht="26.25" customHeight="1" x14ac:dyDescent="0.2">
      <c r="A50" s="223">
        <v>23</v>
      </c>
      <c r="B50" s="1048"/>
      <c r="C50" s="1049"/>
      <c r="D50" s="1049"/>
      <c r="E50" s="1049"/>
      <c r="F50" s="1049"/>
      <c r="G50" s="1049"/>
      <c r="H50" s="1049"/>
      <c r="I50" s="1049"/>
      <c r="J50" s="1049"/>
      <c r="K50" s="1049"/>
      <c r="L50" s="1049"/>
      <c r="M50" s="1049"/>
      <c r="N50" s="1049"/>
      <c r="O50" s="1049"/>
      <c r="P50" s="1050"/>
      <c r="Q50" s="1051"/>
      <c r="R50" s="1043"/>
      <c r="S50" s="1043"/>
      <c r="T50" s="1043"/>
      <c r="U50" s="1043"/>
      <c r="V50" s="1043"/>
      <c r="W50" s="1043"/>
      <c r="X50" s="1043"/>
      <c r="Y50" s="1043"/>
      <c r="Z50" s="1043"/>
      <c r="AA50" s="1043"/>
      <c r="AB50" s="1043"/>
      <c r="AC50" s="1043"/>
      <c r="AD50" s="1043"/>
      <c r="AE50" s="1052"/>
      <c r="AF50" s="1053"/>
      <c r="AG50" s="1054"/>
      <c r="AH50" s="1054"/>
      <c r="AI50" s="1054"/>
      <c r="AJ50" s="1055"/>
      <c r="AK50" s="1042"/>
      <c r="AL50" s="1043"/>
      <c r="AM50" s="1043"/>
      <c r="AN50" s="1043"/>
      <c r="AO50" s="1043"/>
      <c r="AP50" s="1043"/>
      <c r="AQ50" s="1043"/>
      <c r="AR50" s="1043"/>
      <c r="AS50" s="1043"/>
      <c r="AT50" s="1043"/>
      <c r="AU50" s="1043"/>
      <c r="AV50" s="1043"/>
      <c r="AW50" s="1043"/>
      <c r="AX50" s="1043"/>
      <c r="AY50" s="1043"/>
      <c r="AZ50" s="1044"/>
      <c r="BA50" s="1044"/>
      <c r="BB50" s="1044"/>
      <c r="BC50" s="1044"/>
      <c r="BD50" s="1044"/>
      <c r="BE50" s="987"/>
      <c r="BF50" s="987"/>
      <c r="BG50" s="987"/>
      <c r="BH50" s="987"/>
      <c r="BI50" s="988"/>
      <c r="BJ50" s="216"/>
      <c r="BK50" s="216"/>
      <c r="BL50" s="216"/>
      <c r="BM50" s="216"/>
      <c r="BN50" s="216"/>
      <c r="BO50" s="226"/>
      <c r="BP50" s="226"/>
      <c r="BQ50" s="223">
        <v>44</v>
      </c>
      <c r="BR50" s="224"/>
      <c r="BS50" s="1010"/>
      <c r="BT50" s="1011"/>
      <c r="BU50" s="1011"/>
      <c r="BV50" s="1011"/>
      <c r="BW50" s="1011"/>
      <c r="BX50" s="1011"/>
      <c r="BY50" s="1011"/>
      <c r="BZ50" s="1011"/>
      <c r="CA50" s="1011"/>
      <c r="CB50" s="1011"/>
      <c r="CC50" s="1011"/>
      <c r="CD50" s="1011"/>
      <c r="CE50" s="1011"/>
      <c r="CF50" s="1011"/>
      <c r="CG50" s="1032"/>
      <c r="CH50" s="1007"/>
      <c r="CI50" s="1008"/>
      <c r="CJ50" s="1008"/>
      <c r="CK50" s="1008"/>
      <c r="CL50" s="1009"/>
      <c r="CM50" s="1007"/>
      <c r="CN50" s="1008"/>
      <c r="CO50" s="1008"/>
      <c r="CP50" s="1008"/>
      <c r="CQ50" s="1009"/>
      <c r="CR50" s="1007"/>
      <c r="CS50" s="1008"/>
      <c r="CT50" s="1008"/>
      <c r="CU50" s="1008"/>
      <c r="CV50" s="1009"/>
      <c r="CW50" s="1007"/>
      <c r="CX50" s="1008"/>
      <c r="CY50" s="1008"/>
      <c r="CZ50" s="1008"/>
      <c r="DA50" s="1009"/>
      <c r="DB50" s="1007"/>
      <c r="DC50" s="1008"/>
      <c r="DD50" s="1008"/>
      <c r="DE50" s="1008"/>
      <c r="DF50" s="1009"/>
      <c r="DG50" s="1007"/>
      <c r="DH50" s="1008"/>
      <c r="DI50" s="1008"/>
      <c r="DJ50" s="1008"/>
      <c r="DK50" s="1009"/>
      <c r="DL50" s="1007"/>
      <c r="DM50" s="1008"/>
      <c r="DN50" s="1008"/>
      <c r="DO50" s="1008"/>
      <c r="DP50" s="1009"/>
      <c r="DQ50" s="1007"/>
      <c r="DR50" s="1008"/>
      <c r="DS50" s="1008"/>
      <c r="DT50" s="1008"/>
      <c r="DU50" s="1009"/>
      <c r="DV50" s="1010"/>
      <c r="DW50" s="1011"/>
      <c r="DX50" s="1011"/>
      <c r="DY50" s="1011"/>
      <c r="DZ50" s="1012"/>
      <c r="EA50" s="214"/>
    </row>
    <row r="51" spans="1:131" ht="26.25" customHeight="1" x14ac:dyDescent="0.2">
      <c r="A51" s="223">
        <v>24</v>
      </c>
      <c r="B51" s="1048"/>
      <c r="C51" s="1049"/>
      <c r="D51" s="1049"/>
      <c r="E51" s="1049"/>
      <c r="F51" s="1049"/>
      <c r="G51" s="1049"/>
      <c r="H51" s="1049"/>
      <c r="I51" s="1049"/>
      <c r="J51" s="1049"/>
      <c r="K51" s="1049"/>
      <c r="L51" s="1049"/>
      <c r="M51" s="1049"/>
      <c r="N51" s="1049"/>
      <c r="O51" s="1049"/>
      <c r="P51" s="1050"/>
      <c r="Q51" s="1051"/>
      <c r="R51" s="1043"/>
      <c r="S51" s="1043"/>
      <c r="T51" s="1043"/>
      <c r="U51" s="1043"/>
      <c r="V51" s="1043"/>
      <c r="W51" s="1043"/>
      <c r="X51" s="1043"/>
      <c r="Y51" s="1043"/>
      <c r="Z51" s="1043"/>
      <c r="AA51" s="1043"/>
      <c r="AB51" s="1043"/>
      <c r="AC51" s="1043"/>
      <c r="AD51" s="1043"/>
      <c r="AE51" s="1052"/>
      <c r="AF51" s="1053"/>
      <c r="AG51" s="1054"/>
      <c r="AH51" s="1054"/>
      <c r="AI51" s="1054"/>
      <c r="AJ51" s="1055"/>
      <c r="AK51" s="1042"/>
      <c r="AL51" s="1043"/>
      <c r="AM51" s="1043"/>
      <c r="AN51" s="1043"/>
      <c r="AO51" s="1043"/>
      <c r="AP51" s="1043"/>
      <c r="AQ51" s="1043"/>
      <c r="AR51" s="1043"/>
      <c r="AS51" s="1043"/>
      <c r="AT51" s="1043"/>
      <c r="AU51" s="1043"/>
      <c r="AV51" s="1043"/>
      <c r="AW51" s="1043"/>
      <c r="AX51" s="1043"/>
      <c r="AY51" s="1043"/>
      <c r="AZ51" s="1044"/>
      <c r="BA51" s="1044"/>
      <c r="BB51" s="1044"/>
      <c r="BC51" s="1044"/>
      <c r="BD51" s="1044"/>
      <c r="BE51" s="987"/>
      <c r="BF51" s="987"/>
      <c r="BG51" s="987"/>
      <c r="BH51" s="987"/>
      <c r="BI51" s="988"/>
      <c r="BJ51" s="216"/>
      <c r="BK51" s="216"/>
      <c r="BL51" s="216"/>
      <c r="BM51" s="216"/>
      <c r="BN51" s="216"/>
      <c r="BO51" s="226"/>
      <c r="BP51" s="226"/>
      <c r="BQ51" s="223">
        <v>45</v>
      </c>
      <c r="BR51" s="224"/>
      <c r="BS51" s="1010"/>
      <c r="BT51" s="1011"/>
      <c r="BU51" s="1011"/>
      <c r="BV51" s="1011"/>
      <c r="BW51" s="1011"/>
      <c r="BX51" s="1011"/>
      <c r="BY51" s="1011"/>
      <c r="BZ51" s="1011"/>
      <c r="CA51" s="1011"/>
      <c r="CB51" s="1011"/>
      <c r="CC51" s="1011"/>
      <c r="CD51" s="1011"/>
      <c r="CE51" s="1011"/>
      <c r="CF51" s="1011"/>
      <c r="CG51" s="1032"/>
      <c r="CH51" s="1007"/>
      <c r="CI51" s="1008"/>
      <c r="CJ51" s="1008"/>
      <c r="CK51" s="1008"/>
      <c r="CL51" s="1009"/>
      <c r="CM51" s="1007"/>
      <c r="CN51" s="1008"/>
      <c r="CO51" s="1008"/>
      <c r="CP51" s="1008"/>
      <c r="CQ51" s="1009"/>
      <c r="CR51" s="1007"/>
      <c r="CS51" s="1008"/>
      <c r="CT51" s="1008"/>
      <c r="CU51" s="1008"/>
      <c r="CV51" s="1009"/>
      <c r="CW51" s="1007"/>
      <c r="CX51" s="1008"/>
      <c r="CY51" s="1008"/>
      <c r="CZ51" s="1008"/>
      <c r="DA51" s="1009"/>
      <c r="DB51" s="1007"/>
      <c r="DC51" s="1008"/>
      <c r="DD51" s="1008"/>
      <c r="DE51" s="1008"/>
      <c r="DF51" s="1009"/>
      <c r="DG51" s="1007"/>
      <c r="DH51" s="1008"/>
      <c r="DI51" s="1008"/>
      <c r="DJ51" s="1008"/>
      <c r="DK51" s="1009"/>
      <c r="DL51" s="1007"/>
      <c r="DM51" s="1008"/>
      <c r="DN51" s="1008"/>
      <c r="DO51" s="1008"/>
      <c r="DP51" s="1009"/>
      <c r="DQ51" s="1007"/>
      <c r="DR51" s="1008"/>
      <c r="DS51" s="1008"/>
      <c r="DT51" s="1008"/>
      <c r="DU51" s="1009"/>
      <c r="DV51" s="1010"/>
      <c r="DW51" s="1011"/>
      <c r="DX51" s="1011"/>
      <c r="DY51" s="1011"/>
      <c r="DZ51" s="1012"/>
      <c r="EA51" s="214"/>
    </row>
    <row r="52" spans="1:131" ht="26.25" customHeight="1" x14ac:dyDescent="0.2">
      <c r="A52" s="223">
        <v>25</v>
      </c>
      <c r="B52" s="1048"/>
      <c r="C52" s="1049"/>
      <c r="D52" s="1049"/>
      <c r="E52" s="1049"/>
      <c r="F52" s="1049"/>
      <c r="G52" s="1049"/>
      <c r="H52" s="1049"/>
      <c r="I52" s="1049"/>
      <c r="J52" s="1049"/>
      <c r="K52" s="1049"/>
      <c r="L52" s="1049"/>
      <c r="M52" s="1049"/>
      <c r="N52" s="1049"/>
      <c r="O52" s="1049"/>
      <c r="P52" s="1050"/>
      <c r="Q52" s="1051"/>
      <c r="R52" s="1043"/>
      <c r="S52" s="1043"/>
      <c r="T52" s="1043"/>
      <c r="U52" s="1043"/>
      <c r="V52" s="1043"/>
      <c r="W52" s="1043"/>
      <c r="X52" s="1043"/>
      <c r="Y52" s="1043"/>
      <c r="Z52" s="1043"/>
      <c r="AA52" s="1043"/>
      <c r="AB52" s="1043"/>
      <c r="AC52" s="1043"/>
      <c r="AD52" s="1043"/>
      <c r="AE52" s="1052"/>
      <c r="AF52" s="1053"/>
      <c r="AG52" s="1054"/>
      <c r="AH52" s="1054"/>
      <c r="AI52" s="1054"/>
      <c r="AJ52" s="1055"/>
      <c r="AK52" s="1042"/>
      <c r="AL52" s="1043"/>
      <c r="AM52" s="1043"/>
      <c r="AN52" s="1043"/>
      <c r="AO52" s="1043"/>
      <c r="AP52" s="1043"/>
      <c r="AQ52" s="1043"/>
      <c r="AR52" s="1043"/>
      <c r="AS52" s="1043"/>
      <c r="AT52" s="1043"/>
      <c r="AU52" s="1043"/>
      <c r="AV52" s="1043"/>
      <c r="AW52" s="1043"/>
      <c r="AX52" s="1043"/>
      <c r="AY52" s="1043"/>
      <c r="AZ52" s="1044"/>
      <c r="BA52" s="1044"/>
      <c r="BB52" s="1044"/>
      <c r="BC52" s="1044"/>
      <c r="BD52" s="1044"/>
      <c r="BE52" s="987"/>
      <c r="BF52" s="987"/>
      <c r="BG52" s="987"/>
      <c r="BH52" s="987"/>
      <c r="BI52" s="988"/>
      <c r="BJ52" s="216"/>
      <c r="BK52" s="216"/>
      <c r="BL52" s="216"/>
      <c r="BM52" s="216"/>
      <c r="BN52" s="216"/>
      <c r="BO52" s="226"/>
      <c r="BP52" s="226"/>
      <c r="BQ52" s="223">
        <v>46</v>
      </c>
      <c r="BR52" s="224"/>
      <c r="BS52" s="1010"/>
      <c r="BT52" s="1011"/>
      <c r="BU52" s="1011"/>
      <c r="BV52" s="1011"/>
      <c r="BW52" s="1011"/>
      <c r="BX52" s="1011"/>
      <c r="BY52" s="1011"/>
      <c r="BZ52" s="1011"/>
      <c r="CA52" s="1011"/>
      <c r="CB52" s="1011"/>
      <c r="CC52" s="1011"/>
      <c r="CD52" s="1011"/>
      <c r="CE52" s="1011"/>
      <c r="CF52" s="1011"/>
      <c r="CG52" s="1032"/>
      <c r="CH52" s="1007"/>
      <c r="CI52" s="1008"/>
      <c r="CJ52" s="1008"/>
      <c r="CK52" s="1008"/>
      <c r="CL52" s="1009"/>
      <c r="CM52" s="1007"/>
      <c r="CN52" s="1008"/>
      <c r="CO52" s="1008"/>
      <c r="CP52" s="1008"/>
      <c r="CQ52" s="1009"/>
      <c r="CR52" s="1007"/>
      <c r="CS52" s="1008"/>
      <c r="CT52" s="1008"/>
      <c r="CU52" s="1008"/>
      <c r="CV52" s="1009"/>
      <c r="CW52" s="1007"/>
      <c r="CX52" s="1008"/>
      <c r="CY52" s="1008"/>
      <c r="CZ52" s="1008"/>
      <c r="DA52" s="1009"/>
      <c r="DB52" s="1007"/>
      <c r="DC52" s="1008"/>
      <c r="DD52" s="1008"/>
      <c r="DE52" s="1008"/>
      <c r="DF52" s="1009"/>
      <c r="DG52" s="1007"/>
      <c r="DH52" s="1008"/>
      <c r="DI52" s="1008"/>
      <c r="DJ52" s="1008"/>
      <c r="DK52" s="1009"/>
      <c r="DL52" s="1007"/>
      <c r="DM52" s="1008"/>
      <c r="DN52" s="1008"/>
      <c r="DO52" s="1008"/>
      <c r="DP52" s="1009"/>
      <c r="DQ52" s="1007"/>
      <c r="DR52" s="1008"/>
      <c r="DS52" s="1008"/>
      <c r="DT52" s="1008"/>
      <c r="DU52" s="1009"/>
      <c r="DV52" s="1010"/>
      <c r="DW52" s="1011"/>
      <c r="DX52" s="1011"/>
      <c r="DY52" s="1011"/>
      <c r="DZ52" s="1012"/>
      <c r="EA52" s="214"/>
    </row>
    <row r="53" spans="1:131" ht="26.25" customHeight="1" x14ac:dyDescent="0.2">
      <c r="A53" s="223">
        <v>26</v>
      </c>
      <c r="B53" s="1048"/>
      <c r="C53" s="1049"/>
      <c r="D53" s="1049"/>
      <c r="E53" s="1049"/>
      <c r="F53" s="1049"/>
      <c r="G53" s="1049"/>
      <c r="H53" s="1049"/>
      <c r="I53" s="1049"/>
      <c r="J53" s="1049"/>
      <c r="K53" s="1049"/>
      <c r="L53" s="1049"/>
      <c r="M53" s="1049"/>
      <c r="N53" s="1049"/>
      <c r="O53" s="1049"/>
      <c r="P53" s="1050"/>
      <c r="Q53" s="1051"/>
      <c r="R53" s="1043"/>
      <c r="S53" s="1043"/>
      <c r="T53" s="1043"/>
      <c r="U53" s="1043"/>
      <c r="V53" s="1043"/>
      <c r="W53" s="1043"/>
      <c r="X53" s="1043"/>
      <c r="Y53" s="1043"/>
      <c r="Z53" s="1043"/>
      <c r="AA53" s="1043"/>
      <c r="AB53" s="1043"/>
      <c r="AC53" s="1043"/>
      <c r="AD53" s="1043"/>
      <c r="AE53" s="1052"/>
      <c r="AF53" s="1053"/>
      <c r="AG53" s="1054"/>
      <c r="AH53" s="1054"/>
      <c r="AI53" s="1054"/>
      <c r="AJ53" s="1055"/>
      <c r="AK53" s="1042"/>
      <c r="AL53" s="1043"/>
      <c r="AM53" s="1043"/>
      <c r="AN53" s="1043"/>
      <c r="AO53" s="1043"/>
      <c r="AP53" s="1043"/>
      <c r="AQ53" s="1043"/>
      <c r="AR53" s="1043"/>
      <c r="AS53" s="1043"/>
      <c r="AT53" s="1043"/>
      <c r="AU53" s="1043"/>
      <c r="AV53" s="1043"/>
      <c r="AW53" s="1043"/>
      <c r="AX53" s="1043"/>
      <c r="AY53" s="1043"/>
      <c r="AZ53" s="1044"/>
      <c r="BA53" s="1044"/>
      <c r="BB53" s="1044"/>
      <c r="BC53" s="1044"/>
      <c r="BD53" s="1044"/>
      <c r="BE53" s="987"/>
      <c r="BF53" s="987"/>
      <c r="BG53" s="987"/>
      <c r="BH53" s="987"/>
      <c r="BI53" s="988"/>
      <c r="BJ53" s="216"/>
      <c r="BK53" s="216"/>
      <c r="BL53" s="216"/>
      <c r="BM53" s="216"/>
      <c r="BN53" s="216"/>
      <c r="BO53" s="226"/>
      <c r="BP53" s="226"/>
      <c r="BQ53" s="223">
        <v>47</v>
      </c>
      <c r="BR53" s="224"/>
      <c r="BS53" s="1010"/>
      <c r="BT53" s="1011"/>
      <c r="BU53" s="1011"/>
      <c r="BV53" s="1011"/>
      <c r="BW53" s="1011"/>
      <c r="BX53" s="1011"/>
      <c r="BY53" s="1011"/>
      <c r="BZ53" s="1011"/>
      <c r="CA53" s="1011"/>
      <c r="CB53" s="1011"/>
      <c r="CC53" s="1011"/>
      <c r="CD53" s="1011"/>
      <c r="CE53" s="1011"/>
      <c r="CF53" s="1011"/>
      <c r="CG53" s="1032"/>
      <c r="CH53" s="1007"/>
      <c r="CI53" s="1008"/>
      <c r="CJ53" s="1008"/>
      <c r="CK53" s="1008"/>
      <c r="CL53" s="1009"/>
      <c r="CM53" s="1007"/>
      <c r="CN53" s="1008"/>
      <c r="CO53" s="1008"/>
      <c r="CP53" s="1008"/>
      <c r="CQ53" s="1009"/>
      <c r="CR53" s="1007"/>
      <c r="CS53" s="1008"/>
      <c r="CT53" s="1008"/>
      <c r="CU53" s="1008"/>
      <c r="CV53" s="1009"/>
      <c r="CW53" s="1007"/>
      <c r="CX53" s="1008"/>
      <c r="CY53" s="1008"/>
      <c r="CZ53" s="1008"/>
      <c r="DA53" s="1009"/>
      <c r="DB53" s="1007"/>
      <c r="DC53" s="1008"/>
      <c r="DD53" s="1008"/>
      <c r="DE53" s="1008"/>
      <c r="DF53" s="1009"/>
      <c r="DG53" s="1007"/>
      <c r="DH53" s="1008"/>
      <c r="DI53" s="1008"/>
      <c r="DJ53" s="1008"/>
      <c r="DK53" s="1009"/>
      <c r="DL53" s="1007"/>
      <c r="DM53" s="1008"/>
      <c r="DN53" s="1008"/>
      <c r="DO53" s="1008"/>
      <c r="DP53" s="1009"/>
      <c r="DQ53" s="1007"/>
      <c r="DR53" s="1008"/>
      <c r="DS53" s="1008"/>
      <c r="DT53" s="1008"/>
      <c r="DU53" s="1009"/>
      <c r="DV53" s="1010"/>
      <c r="DW53" s="1011"/>
      <c r="DX53" s="1011"/>
      <c r="DY53" s="1011"/>
      <c r="DZ53" s="1012"/>
      <c r="EA53" s="214"/>
    </row>
    <row r="54" spans="1:131" ht="26.25" customHeight="1" x14ac:dyDescent="0.2">
      <c r="A54" s="223">
        <v>27</v>
      </c>
      <c r="B54" s="1048"/>
      <c r="C54" s="1049"/>
      <c r="D54" s="1049"/>
      <c r="E54" s="1049"/>
      <c r="F54" s="1049"/>
      <c r="G54" s="1049"/>
      <c r="H54" s="1049"/>
      <c r="I54" s="1049"/>
      <c r="J54" s="1049"/>
      <c r="K54" s="1049"/>
      <c r="L54" s="1049"/>
      <c r="M54" s="1049"/>
      <c r="N54" s="1049"/>
      <c r="O54" s="1049"/>
      <c r="P54" s="1050"/>
      <c r="Q54" s="1051"/>
      <c r="R54" s="1043"/>
      <c r="S54" s="1043"/>
      <c r="T54" s="1043"/>
      <c r="U54" s="1043"/>
      <c r="V54" s="1043"/>
      <c r="W54" s="1043"/>
      <c r="X54" s="1043"/>
      <c r="Y54" s="1043"/>
      <c r="Z54" s="1043"/>
      <c r="AA54" s="1043"/>
      <c r="AB54" s="1043"/>
      <c r="AC54" s="1043"/>
      <c r="AD54" s="1043"/>
      <c r="AE54" s="1052"/>
      <c r="AF54" s="1053"/>
      <c r="AG54" s="1054"/>
      <c r="AH54" s="1054"/>
      <c r="AI54" s="1054"/>
      <c r="AJ54" s="1055"/>
      <c r="AK54" s="1042"/>
      <c r="AL54" s="1043"/>
      <c r="AM54" s="1043"/>
      <c r="AN54" s="1043"/>
      <c r="AO54" s="1043"/>
      <c r="AP54" s="1043"/>
      <c r="AQ54" s="1043"/>
      <c r="AR54" s="1043"/>
      <c r="AS54" s="1043"/>
      <c r="AT54" s="1043"/>
      <c r="AU54" s="1043"/>
      <c r="AV54" s="1043"/>
      <c r="AW54" s="1043"/>
      <c r="AX54" s="1043"/>
      <c r="AY54" s="1043"/>
      <c r="AZ54" s="1044"/>
      <c r="BA54" s="1044"/>
      <c r="BB54" s="1044"/>
      <c r="BC54" s="1044"/>
      <c r="BD54" s="1044"/>
      <c r="BE54" s="987"/>
      <c r="BF54" s="987"/>
      <c r="BG54" s="987"/>
      <c r="BH54" s="987"/>
      <c r="BI54" s="988"/>
      <c r="BJ54" s="216"/>
      <c r="BK54" s="216"/>
      <c r="BL54" s="216"/>
      <c r="BM54" s="216"/>
      <c r="BN54" s="216"/>
      <c r="BO54" s="226"/>
      <c r="BP54" s="226"/>
      <c r="BQ54" s="223">
        <v>48</v>
      </c>
      <c r="BR54" s="224"/>
      <c r="BS54" s="1010"/>
      <c r="BT54" s="1011"/>
      <c r="BU54" s="1011"/>
      <c r="BV54" s="1011"/>
      <c r="BW54" s="1011"/>
      <c r="BX54" s="1011"/>
      <c r="BY54" s="1011"/>
      <c r="BZ54" s="1011"/>
      <c r="CA54" s="1011"/>
      <c r="CB54" s="1011"/>
      <c r="CC54" s="1011"/>
      <c r="CD54" s="1011"/>
      <c r="CE54" s="1011"/>
      <c r="CF54" s="1011"/>
      <c r="CG54" s="1032"/>
      <c r="CH54" s="1007"/>
      <c r="CI54" s="1008"/>
      <c r="CJ54" s="1008"/>
      <c r="CK54" s="1008"/>
      <c r="CL54" s="1009"/>
      <c r="CM54" s="1007"/>
      <c r="CN54" s="1008"/>
      <c r="CO54" s="1008"/>
      <c r="CP54" s="1008"/>
      <c r="CQ54" s="1009"/>
      <c r="CR54" s="1007"/>
      <c r="CS54" s="1008"/>
      <c r="CT54" s="1008"/>
      <c r="CU54" s="1008"/>
      <c r="CV54" s="1009"/>
      <c r="CW54" s="1007"/>
      <c r="CX54" s="1008"/>
      <c r="CY54" s="1008"/>
      <c r="CZ54" s="1008"/>
      <c r="DA54" s="1009"/>
      <c r="DB54" s="1007"/>
      <c r="DC54" s="1008"/>
      <c r="DD54" s="1008"/>
      <c r="DE54" s="1008"/>
      <c r="DF54" s="1009"/>
      <c r="DG54" s="1007"/>
      <c r="DH54" s="1008"/>
      <c r="DI54" s="1008"/>
      <c r="DJ54" s="1008"/>
      <c r="DK54" s="1009"/>
      <c r="DL54" s="1007"/>
      <c r="DM54" s="1008"/>
      <c r="DN54" s="1008"/>
      <c r="DO54" s="1008"/>
      <c r="DP54" s="1009"/>
      <c r="DQ54" s="1007"/>
      <c r="DR54" s="1008"/>
      <c r="DS54" s="1008"/>
      <c r="DT54" s="1008"/>
      <c r="DU54" s="1009"/>
      <c r="DV54" s="1010"/>
      <c r="DW54" s="1011"/>
      <c r="DX54" s="1011"/>
      <c r="DY54" s="1011"/>
      <c r="DZ54" s="1012"/>
      <c r="EA54" s="214"/>
    </row>
    <row r="55" spans="1:131" ht="26.25" customHeight="1" x14ac:dyDescent="0.2">
      <c r="A55" s="223">
        <v>28</v>
      </c>
      <c r="B55" s="1048"/>
      <c r="C55" s="1049"/>
      <c r="D55" s="1049"/>
      <c r="E55" s="1049"/>
      <c r="F55" s="1049"/>
      <c r="G55" s="1049"/>
      <c r="H55" s="1049"/>
      <c r="I55" s="1049"/>
      <c r="J55" s="1049"/>
      <c r="K55" s="1049"/>
      <c r="L55" s="1049"/>
      <c r="M55" s="1049"/>
      <c r="N55" s="1049"/>
      <c r="O55" s="1049"/>
      <c r="P55" s="1050"/>
      <c r="Q55" s="1051"/>
      <c r="R55" s="1043"/>
      <c r="S55" s="1043"/>
      <c r="T55" s="1043"/>
      <c r="U55" s="1043"/>
      <c r="V55" s="1043"/>
      <c r="W55" s="1043"/>
      <c r="X55" s="1043"/>
      <c r="Y55" s="1043"/>
      <c r="Z55" s="1043"/>
      <c r="AA55" s="1043"/>
      <c r="AB55" s="1043"/>
      <c r="AC55" s="1043"/>
      <c r="AD55" s="1043"/>
      <c r="AE55" s="1052"/>
      <c r="AF55" s="1053"/>
      <c r="AG55" s="1054"/>
      <c r="AH55" s="1054"/>
      <c r="AI55" s="1054"/>
      <c r="AJ55" s="1055"/>
      <c r="AK55" s="1042"/>
      <c r="AL55" s="1043"/>
      <c r="AM55" s="1043"/>
      <c r="AN55" s="1043"/>
      <c r="AO55" s="1043"/>
      <c r="AP55" s="1043"/>
      <c r="AQ55" s="1043"/>
      <c r="AR55" s="1043"/>
      <c r="AS55" s="1043"/>
      <c r="AT55" s="1043"/>
      <c r="AU55" s="1043"/>
      <c r="AV55" s="1043"/>
      <c r="AW55" s="1043"/>
      <c r="AX55" s="1043"/>
      <c r="AY55" s="1043"/>
      <c r="AZ55" s="1044"/>
      <c r="BA55" s="1044"/>
      <c r="BB55" s="1044"/>
      <c r="BC55" s="1044"/>
      <c r="BD55" s="1044"/>
      <c r="BE55" s="987"/>
      <c r="BF55" s="987"/>
      <c r="BG55" s="987"/>
      <c r="BH55" s="987"/>
      <c r="BI55" s="988"/>
      <c r="BJ55" s="216"/>
      <c r="BK55" s="216"/>
      <c r="BL55" s="216"/>
      <c r="BM55" s="216"/>
      <c r="BN55" s="216"/>
      <c r="BO55" s="226"/>
      <c r="BP55" s="226"/>
      <c r="BQ55" s="223">
        <v>49</v>
      </c>
      <c r="BR55" s="224"/>
      <c r="BS55" s="1010"/>
      <c r="BT55" s="1011"/>
      <c r="BU55" s="1011"/>
      <c r="BV55" s="1011"/>
      <c r="BW55" s="1011"/>
      <c r="BX55" s="1011"/>
      <c r="BY55" s="1011"/>
      <c r="BZ55" s="1011"/>
      <c r="CA55" s="1011"/>
      <c r="CB55" s="1011"/>
      <c r="CC55" s="1011"/>
      <c r="CD55" s="1011"/>
      <c r="CE55" s="1011"/>
      <c r="CF55" s="1011"/>
      <c r="CG55" s="1032"/>
      <c r="CH55" s="1007"/>
      <c r="CI55" s="1008"/>
      <c r="CJ55" s="1008"/>
      <c r="CK55" s="1008"/>
      <c r="CL55" s="1009"/>
      <c r="CM55" s="1007"/>
      <c r="CN55" s="1008"/>
      <c r="CO55" s="1008"/>
      <c r="CP55" s="1008"/>
      <c r="CQ55" s="1009"/>
      <c r="CR55" s="1007"/>
      <c r="CS55" s="1008"/>
      <c r="CT55" s="1008"/>
      <c r="CU55" s="1008"/>
      <c r="CV55" s="1009"/>
      <c r="CW55" s="1007"/>
      <c r="CX55" s="1008"/>
      <c r="CY55" s="1008"/>
      <c r="CZ55" s="1008"/>
      <c r="DA55" s="1009"/>
      <c r="DB55" s="1007"/>
      <c r="DC55" s="1008"/>
      <c r="DD55" s="1008"/>
      <c r="DE55" s="1008"/>
      <c r="DF55" s="1009"/>
      <c r="DG55" s="1007"/>
      <c r="DH55" s="1008"/>
      <c r="DI55" s="1008"/>
      <c r="DJ55" s="1008"/>
      <c r="DK55" s="1009"/>
      <c r="DL55" s="1007"/>
      <c r="DM55" s="1008"/>
      <c r="DN55" s="1008"/>
      <c r="DO55" s="1008"/>
      <c r="DP55" s="1009"/>
      <c r="DQ55" s="1007"/>
      <c r="DR55" s="1008"/>
      <c r="DS55" s="1008"/>
      <c r="DT55" s="1008"/>
      <c r="DU55" s="1009"/>
      <c r="DV55" s="1010"/>
      <c r="DW55" s="1011"/>
      <c r="DX55" s="1011"/>
      <c r="DY55" s="1011"/>
      <c r="DZ55" s="1012"/>
      <c r="EA55" s="214"/>
    </row>
    <row r="56" spans="1:131" ht="26.25" customHeight="1" x14ac:dyDescent="0.2">
      <c r="A56" s="223">
        <v>29</v>
      </c>
      <c r="B56" s="1048"/>
      <c r="C56" s="1049"/>
      <c r="D56" s="1049"/>
      <c r="E56" s="1049"/>
      <c r="F56" s="1049"/>
      <c r="G56" s="1049"/>
      <c r="H56" s="1049"/>
      <c r="I56" s="1049"/>
      <c r="J56" s="1049"/>
      <c r="K56" s="1049"/>
      <c r="L56" s="1049"/>
      <c r="M56" s="1049"/>
      <c r="N56" s="1049"/>
      <c r="O56" s="1049"/>
      <c r="P56" s="1050"/>
      <c r="Q56" s="1051"/>
      <c r="R56" s="1043"/>
      <c r="S56" s="1043"/>
      <c r="T56" s="1043"/>
      <c r="U56" s="1043"/>
      <c r="V56" s="1043"/>
      <c r="W56" s="1043"/>
      <c r="X56" s="1043"/>
      <c r="Y56" s="1043"/>
      <c r="Z56" s="1043"/>
      <c r="AA56" s="1043"/>
      <c r="AB56" s="1043"/>
      <c r="AC56" s="1043"/>
      <c r="AD56" s="1043"/>
      <c r="AE56" s="1052"/>
      <c r="AF56" s="1053"/>
      <c r="AG56" s="1054"/>
      <c r="AH56" s="1054"/>
      <c r="AI56" s="1054"/>
      <c r="AJ56" s="1055"/>
      <c r="AK56" s="1042"/>
      <c r="AL56" s="1043"/>
      <c r="AM56" s="1043"/>
      <c r="AN56" s="1043"/>
      <c r="AO56" s="1043"/>
      <c r="AP56" s="1043"/>
      <c r="AQ56" s="1043"/>
      <c r="AR56" s="1043"/>
      <c r="AS56" s="1043"/>
      <c r="AT56" s="1043"/>
      <c r="AU56" s="1043"/>
      <c r="AV56" s="1043"/>
      <c r="AW56" s="1043"/>
      <c r="AX56" s="1043"/>
      <c r="AY56" s="1043"/>
      <c r="AZ56" s="1044"/>
      <c r="BA56" s="1044"/>
      <c r="BB56" s="1044"/>
      <c r="BC56" s="1044"/>
      <c r="BD56" s="1044"/>
      <c r="BE56" s="987"/>
      <c r="BF56" s="987"/>
      <c r="BG56" s="987"/>
      <c r="BH56" s="987"/>
      <c r="BI56" s="988"/>
      <c r="BJ56" s="216"/>
      <c r="BK56" s="216"/>
      <c r="BL56" s="216"/>
      <c r="BM56" s="216"/>
      <c r="BN56" s="216"/>
      <c r="BO56" s="226"/>
      <c r="BP56" s="226"/>
      <c r="BQ56" s="223">
        <v>50</v>
      </c>
      <c r="BR56" s="224"/>
      <c r="BS56" s="1010"/>
      <c r="BT56" s="1011"/>
      <c r="BU56" s="1011"/>
      <c r="BV56" s="1011"/>
      <c r="BW56" s="1011"/>
      <c r="BX56" s="1011"/>
      <c r="BY56" s="1011"/>
      <c r="BZ56" s="1011"/>
      <c r="CA56" s="1011"/>
      <c r="CB56" s="1011"/>
      <c r="CC56" s="1011"/>
      <c r="CD56" s="1011"/>
      <c r="CE56" s="1011"/>
      <c r="CF56" s="1011"/>
      <c r="CG56" s="1032"/>
      <c r="CH56" s="1007"/>
      <c r="CI56" s="1008"/>
      <c r="CJ56" s="1008"/>
      <c r="CK56" s="1008"/>
      <c r="CL56" s="1009"/>
      <c r="CM56" s="1007"/>
      <c r="CN56" s="1008"/>
      <c r="CO56" s="1008"/>
      <c r="CP56" s="1008"/>
      <c r="CQ56" s="1009"/>
      <c r="CR56" s="1007"/>
      <c r="CS56" s="1008"/>
      <c r="CT56" s="1008"/>
      <c r="CU56" s="1008"/>
      <c r="CV56" s="1009"/>
      <c r="CW56" s="1007"/>
      <c r="CX56" s="1008"/>
      <c r="CY56" s="1008"/>
      <c r="CZ56" s="1008"/>
      <c r="DA56" s="1009"/>
      <c r="DB56" s="1007"/>
      <c r="DC56" s="1008"/>
      <c r="DD56" s="1008"/>
      <c r="DE56" s="1008"/>
      <c r="DF56" s="1009"/>
      <c r="DG56" s="1007"/>
      <c r="DH56" s="1008"/>
      <c r="DI56" s="1008"/>
      <c r="DJ56" s="1008"/>
      <c r="DK56" s="1009"/>
      <c r="DL56" s="1007"/>
      <c r="DM56" s="1008"/>
      <c r="DN56" s="1008"/>
      <c r="DO56" s="1008"/>
      <c r="DP56" s="1009"/>
      <c r="DQ56" s="1007"/>
      <c r="DR56" s="1008"/>
      <c r="DS56" s="1008"/>
      <c r="DT56" s="1008"/>
      <c r="DU56" s="1009"/>
      <c r="DV56" s="1010"/>
      <c r="DW56" s="1011"/>
      <c r="DX56" s="1011"/>
      <c r="DY56" s="1011"/>
      <c r="DZ56" s="1012"/>
      <c r="EA56" s="214"/>
    </row>
    <row r="57" spans="1:131" ht="26.25" customHeight="1" x14ac:dyDescent="0.2">
      <c r="A57" s="223">
        <v>30</v>
      </c>
      <c r="B57" s="1048"/>
      <c r="C57" s="1049"/>
      <c r="D57" s="1049"/>
      <c r="E57" s="1049"/>
      <c r="F57" s="1049"/>
      <c r="G57" s="1049"/>
      <c r="H57" s="1049"/>
      <c r="I57" s="1049"/>
      <c r="J57" s="1049"/>
      <c r="K57" s="1049"/>
      <c r="L57" s="1049"/>
      <c r="M57" s="1049"/>
      <c r="N57" s="1049"/>
      <c r="O57" s="1049"/>
      <c r="P57" s="1050"/>
      <c r="Q57" s="1051"/>
      <c r="R57" s="1043"/>
      <c r="S57" s="1043"/>
      <c r="T57" s="1043"/>
      <c r="U57" s="1043"/>
      <c r="V57" s="1043"/>
      <c r="W57" s="1043"/>
      <c r="X57" s="1043"/>
      <c r="Y57" s="1043"/>
      <c r="Z57" s="1043"/>
      <c r="AA57" s="1043"/>
      <c r="AB57" s="1043"/>
      <c r="AC57" s="1043"/>
      <c r="AD57" s="1043"/>
      <c r="AE57" s="1052"/>
      <c r="AF57" s="1053"/>
      <c r="AG57" s="1054"/>
      <c r="AH57" s="1054"/>
      <c r="AI57" s="1054"/>
      <c r="AJ57" s="1055"/>
      <c r="AK57" s="1042"/>
      <c r="AL57" s="1043"/>
      <c r="AM57" s="1043"/>
      <c r="AN57" s="1043"/>
      <c r="AO57" s="1043"/>
      <c r="AP57" s="1043"/>
      <c r="AQ57" s="1043"/>
      <c r="AR57" s="1043"/>
      <c r="AS57" s="1043"/>
      <c r="AT57" s="1043"/>
      <c r="AU57" s="1043"/>
      <c r="AV57" s="1043"/>
      <c r="AW57" s="1043"/>
      <c r="AX57" s="1043"/>
      <c r="AY57" s="1043"/>
      <c r="AZ57" s="1044"/>
      <c r="BA57" s="1044"/>
      <c r="BB57" s="1044"/>
      <c r="BC57" s="1044"/>
      <c r="BD57" s="1044"/>
      <c r="BE57" s="987"/>
      <c r="BF57" s="987"/>
      <c r="BG57" s="987"/>
      <c r="BH57" s="987"/>
      <c r="BI57" s="988"/>
      <c r="BJ57" s="216"/>
      <c r="BK57" s="216"/>
      <c r="BL57" s="216"/>
      <c r="BM57" s="216"/>
      <c r="BN57" s="216"/>
      <c r="BO57" s="226"/>
      <c r="BP57" s="226"/>
      <c r="BQ57" s="223">
        <v>51</v>
      </c>
      <c r="BR57" s="224"/>
      <c r="BS57" s="1010"/>
      <c r="BT57" s="1011"/>
      <c r="BU57" s="1011"/>
      <c r="BV57" s="1011"/>
      <c r="BW57" s="1011"/>
      <c r="BX57" s="1011"/>
      <c r="BY57" s="1011"/>
      <c r="BZ57" s="1011"/>
      <c r="CA57" s="1011"/>
      <c r="CB57" s="1011"/>
      <c r="CC57" s="1011"/>
      <c r="CD57" s="1011"/>
      <c r="CE57" s="1011"/>
      <c r="CF57" s="1011"/>
      <c r="CG57" s="1032"/>
      <c r="CH57" s="1007"/>
      <c r="CI57" s="1008"/>
      <c r="CJ57" s="1008"/>
      <c r="CK57" s="1008"/>
      <c r="CL57" s="1009"/>
      <c r="CM57" s="1007"/>
      <c r="CN57" s="1008"/>
      <c r="CO57" s="1008"/>
      <c r="CP57" s="1008"/>
      <c r="CQ57" s="1009"/>
      <c r="CR57" s="1007"/>
      <c r="CS57" s="1008"/>
      <c r="CT57" s="1008"/>
      <c r="CU57" s="1008"/>
      <c r="CV57" s="1009"/>
      <c r="CW57" s="1007"/>
      <c r="CX57" s="1008"/>
      <c r="CY57" s="1008"/>
      <c r="CZ57" s="1008"/>
      <c r="DA57" s="1009"/>
      <c r="DB57" s="1007"/>
      <c r="DC57" s="1008"/>
      <c r="DD57" s="1008"/>
      <c r="DE57" s="1008"/>
      <c r="DF57" s="1009"/>
      <c r="DG57" s="1007"/>
      <c r="DH57" s="1008"/>
      <c r="DI57" s="1008"/>
      <c r="DJ57" s="1008"/>
      <c r="DK57" s="1009"/>
      <c r="DL57" s="1007"/>
      <c r="DM57" s="1008"/>
      <c r="DN57" s="1008"/>
      <c r="DO57" s="1008"/>
      <c r="DP57" s="1009"/>
      <c r="DQ57" s="1007"/>
      <c r="DR57" s="1008"/>
      <c r="DS57" s="1008"/>
      <c r="DT57" s="1008"/>
      <c r="DU57" s="1009"/>
      <c r="DV57" s="1010"/>
      <c r="DW57" s="1011"/>
      <c r="DX57" s="1011"/>
      <c r="DY57" s="1011"/>
      <c r="DZ57" s="1012"/>
      <c r="EA57" s="214"/>
    </row>
    <row r="58" spans="1:131" ht="26.25" customHeight="1" x14ac:dyDescent="0.2">
      <c r="A58" s="223">
        <v>31</v>
      </c>
      <c r="B58" s="1048"/>
      <c r="C58" s="1049"/>
      <c r="D58" s="1049"/>
      <c r="E58" s="1049"/>
      <c r="F58" s="1049"/>
      <c r="G58" s="1049"/>
      <c r="H58" s="1049"/>
      <c r="I58" s="1049"/>
      <c r="J58" s="1049"/>
      <c r="K58" s="1049"/>
      <c r="L58" s="1049"/>
      <c r="M58" s="1049"/>
      <c r="N58" s="1049"/>
      <c r="O58" s="1049"/>
      <c r="P58" s="1050"/>
      <c r="Q58" s="1051"/>
      <c r="R58" s="1043"/>
      <c r="S58" s="1043"/>
      <c r="T58" s="1043"/>
      <c r="U58" s="1043"/>
      <c r="V58" s="1043"/>
      <c r="W58" s="1043"/>
      <c r="X58" s="1043"/>
      <c r="Y58" s="1043"/>
      <c r="Z58" s="1043"/>
      <c r="AA58" s="1043"/>
      <c r="AB58" s="1043"/>
      <c r="AC58" s="1043"/>
      <c r="AD58" s="1043"/>
      <c r="AE58" s="1052"/>
      <c r="AF58" s="1053"/>
      <c r="AG58" s="1054"/>
      <c r="AH58" s="1054"/>
      <c r="AI58" s="1054"/>
      <c r="AJ58" s="1055"/>
      <c r="AK58" s="1042"/>
      <c r="AL58" s="1043"/>
      <c r="AM58" s="1043"/>
      <c r="AN58" s="1043"/>
      <c r="AO58" s="1043"/>
      <c r="AP58" s="1043"/>
      <c r="AQ58" s="1043"/>
      <c r="AR58" s="1043"/>
      <c r="AS58" s="1043"/>
      <c r="AT58" s="1043"/>
      <c r="AU58" s="1043"/>
      <c r="AV58" s="1043"/>
      <c r="AW58" s="1043"/>
      <c r="AX58" s="1043"/>
      <c r="AY58" s="1043"/>
      <c r="AZ58" s="1044"/>
      <c r="BA58" s="1044"/>
      <c r="BB58" s="1044"/>
      <c r="BC58" s="1044"/>
      <c r="BD58" s="1044"/>
      <c r="BE58" s="987"/>
      <c r="BF58" s="987"/>
      <c r="BG58" s="987"/>
      <c r="BH58" s="987"/>
      <c r="BI58" s="988"/>
      <c r="BJ58" s="216"/>
      <c r="BK58" s="216"/>
      <c r="BL58" s="216"/>
      <c r="BM58" s="216"/>
      <c r="BN58" s="216"/>
      <c r="BO58" s="226"/>
      <c r="BP58" s="226"/>
      <c r="BQ58" s="223">
        <v>52</v>
      </c>
      <c r="BR58" s="224"/>
      <c r="BS58" s="1010"/>
      <c r="BT58" s="1011"/>
      <c r="BU58" s="1011"/>
      <c r="BV58" s="1011"/>
      <c r="BW58" s="1011"/>
      <c r="BX58" s="1011"/>
      <c r="BY58" s="1011"/>
      <c r="BZ58" s="1011"/>
      <c r="CA58" s="1011"/>
      <c r="CB58" s="1011"/>
      <c r="CC58" s="1011"/>
      <c r="CD58" s="1011"/>
      <c r="CE58" s="1011"/>
      <c r="CF58" s="1011"/>
      <c r="CG58" s="1032"/>
      <c r="CH58" s="1007"/>
      <c r="CI58" s="1008"/>
      <c r="CJ58" s="1008"/>
      <c r="CK58" s="1008"/>
      <c r="CL58" s="1009"/>
      <c r="CM58" s="1007"/>
      <c r="CN58" s="1008"/>
      <c r="CO58" s="1008"/>
      <c r="CP58" s="1008"/>
      <c r="CQ58" s="1009"/>
      <c r="CR58" s="1007"/>
      <c r="CS58" s="1008"/>
      <c r="CT58" s="1008"/>
      <c r="CU58" s="1008"/>
      <c r="CV58" s="1009"/>
      <c r="CW58" s="1007"/>
      <c r="CX58" s="1008"/>
      <c r="CY58" s="1008"/>
      <c r="CZ58" s="1008"/>
      <c r="DA58" s="1009"/>
      <c r="DB58" s="1007"/>
      <c r="DC58" s="1008"/>
      <c r="DD58" s="1008"/>
      <c r="DE58" s="1008"/>
      <c r="DF58" s="1009"/>
      <c r="DG58" s="1007"/>
      <c r="DH58" s="1008"/>
      <c r="DI58" s="1008"/>
      <c r="DJ58" s="1008"/>
      <c r="DK58" s="1009"/>
      <c r="DL58" s="1007"/>
      <c r="DM58" s="1008"/>
      <c r="DN58" s="1008"/>
      <c r="DO58" s="1008"/>
      <c r="DP58" s="1009"/>
      <c r="DQ58" s="1007"/>
      <c r="DR58" s="1008"/>
      <c r="DS58" s="1008"/>
      <c r="DT58" s="1008"/>
      <c r="DU58" s="1009"/>
      <c r="DV58" s="1010"/>
      <c r="DW58" s="1011"/>
      <c r="DX58" s="1011"/>
      <c r="DY58" s="1011"/>
      <c r="DZ58" s="1012"/>
      <c r="EA58" s="214"/>
    </row>
    <row r="59" spans="1:131" ht="26.25" customHeight="1" x14ac:dyDescent="0.2">
      <c r="A59" s="223">
        <v>32</v>
      </c>
      <c r="B59" s="1048"/>
      <c r="C59" s="1049"/>
      <c r="D59" s="1049"/>
      <c r="E59" s="1049"/>
      <c r="F59" s="1049"/>
      <c r="G59" s="1049"/>
      <c r="H59" s="1049"/>
      <c r="I59" s="1049"/>
      <c r="J59" s="1049"/>
      <c r="K59" s="1049"/>
      <c r="L59" s="1049"/>
      <c r="M59" s="1049"/>
      <c r="N59" s="1049"/>
      <c r="O59" s="1049"/>
      <c r="P59" s="1050"/>
      <c r="Q59" s="1051"/>
      <c r="R59" s="1043"/>
      <c r="S59" s="1043"/>
      <c r="T59" s="1043"/>
      <c r="U59" s="1043"/>
      <c r="V59" s="1043"/>
      <c r="W59" s="1043"/>
      <c r="X59" s="1043"/>
      <c r="Y59" s="1043"/>
      <c r="Z59" s="1043"/>
      <c r="AA59" s="1043"/>
      <c r="AB59" s="1043"/>
      <c r="AC59" s="1043"/>
      <c r="AD59" s="1043"/>
      <c r="AE59" s="1052"/>
      <c r="AF59" s="1053"/>
      <c r="AG59" s="1054"/>
      <c r="AH59" s="1054"/>
      <c r="AI59" s="1054"/>
      <c r="AJ59" s="1055"/>
      <c r="AK59" s="1042"/>
      <c r="AL59" s="1043"/>
      <c r="AM59" s="1043"/>
      <c r="AN59" s="1043"/>
      <c r="AO59" s="1043"/>
      <c r="AP59" s="1043"/>
      <c r="AQ59" s="1043"/>
      <c r="AR59" s="1043"/>
      <c r="AS59" s="1043"/>
      <c r="AT59" s="1043"/>
      <c r="AU59" s="1043"/>
      <c r="AV59" s="1043"/>
      <c r="AW59" s="1043"/>
      <c r="AX59" s="1043"/>
      <c r="AY59" s="1043"/>
      <c r="AZ59" s="1044"/>
      <c r="BA59" s="1044"/>
      <c r="BB59" s="1044"/>
      <c r="BC59" s="1044"/>
      <c r="BD59" s="1044"/>
      <c r="BE59" s="987"/>
      <c r="BF59" s="987"/>
      <c r="BG59" s="987"/>
      <c r="BH59" s="987"/>
      <c r="BI59" s="988"/>
      <c r="BJ59" s="216"/>
      <c r="BK59" s="216"/>
      <c r="BL59" s="216"/>
      <c r="BM59" s="216"/>
      <c r="BN59" s="216"/>
      <c r="BO59" s="226"/>
      <c r="BP59" s="226"/>
      <c r="BQ59" s="223">
        <v>53</v>
      </c>
      <c r="BR59" s="224"/>
      <c r="BS59" s="1010"/>
      <c r="BT59" s="1011"/>
      <c r="BU59" s="1011"/>
      <c r="BV59" s="1011"/>
      <c r="BW59" s="1011"/>
      <c r="BX59" s="1011"/>
      <c r="BY59" s="1011"/>
      <c r="BZ59" s="1011"/>
      <c r="CA59" s="1011"/>
      <c r="CB59" s="1011"/>
      <c r="CC59" s="1011"/>
      <c r="CD59" s="1011"/>
      <c r="CE59" s="1011"/>
      <c r="CF59" s="1011"/>
      <c r="CG59" s="1032"/>
      <c r="CH59" s="1007"/>
      <c r="CI59" s="1008"/>
      <c r="CJ59" s="1008"/>
      <c r="CK59" s="1008"/>
      <c r="CL59" s="1009"/>
      <c r="CM59" s="1007"/>
      <c r="CN59" s="1008"/>
      <c r="CO59" s="1008"/>
      <c r="CP59" s="1008"/>
      <c r="CQ59" s="1009"/>
      <c r="CR59" s="1007"/>
      <c r="CS59" s="1008"/>
      <c r="CT59" s="1008"/>
      <c r="CU59" s="1008"/>
      <c r="CV59" s="1009"/>
      <c r="CW59" s="1007"/>
      <c r="CX59" s="1008"/>
      <c r="CY59" s="1008"/>
      <c r="CZ59" s="1008"/>
      <c r="DA59" s="1009"/>
      <c r="DB59" s="1007"/>
      <c r="DC59" s="1008"/>
      <c r="DD59" s="1008"/>
      <c r="DE59" s="1008"/>
      <c r="DF59" s="1009"/>
      <c r="DG59" s="1007"/>
      <c r="DH59" s="1008"/>
      <c r="DI59" s="1008"/>
      <c r="DJ59" s="1008"/>
      <c r="DK59" s="1009"/>
      <c r="DL59" s="1007"/>
      <c r="DM59" s="1008"/>
      <c r="DN59" s="1008"/>
      <c r="DO59" s="1008"/>
      <c r="DP59" s="1009"/>
      <c r="DQ59" s="1007"/>
      <c r="DR59" s="1008"/>
      <c r="DS59" s="1008"/>
      <c r="DT59" s="1008"/>
      <c r="DU59" s="1009"/>
      <c r="DV59" s="1010"/>
      <c r="DW59" s="1011"/>
      <c r="DX59" s="1011"/>
      <c r="DY59" s="1011"/>
      <c r="DZ59" s="1012"/>
      <c r="EA59" s="214"/>
    </row>
    <row r="60" spans="1:131" ht="26.25" customHeight="1" x14ac:dyDescent="0.2">
      <c r="A60" s="223">
        <v>33</v>
      </c>
      <c r="B60" s="1048"/>
      <c r="C60" s="1049"/>
      <c r="D60" s="1049"/>
      <c r="E60" s="1049"/>
      <c r="F60" s="1049"/>
      <c r="G60" s="1049"/>
      <c r="H60" s="1049"/>
      <c r="I60" s="1049"/>
      <c r="J60" s="1049"/>
      <c r="K60" s="1049"/>
      <c r="L60" s="1049"/>
      <c r="M60" s="1049"/>
      <c r="N60" s="1049"/>
      <c r="O60" s="1049"/>
      <c r="P60" s="1050"/>
      <c r="Q60" s="1051"/>
      <c r="R60" s="1043"/>
      <c r="S60" s="1043"/>
      <c r="T60" s="1043"/>
      <c r="U60" s="1043"/>
      <c r="V60" s="1043"/>
      <c r="W60" s="1043"/>
      <c r="X60" s="1043"/>
      <c r="Y60" s="1043"/>
      <c r="Z60" s="1043"/>
      <c r="AA60" s="1043"/>
      <c r="AB60" s="1043"/>
      <c r="AC60" s="1043"/>
      <c r="AD60" s="1043"/>
      <c r="AE60" s="1052"/>
      <c r="AF60" s="1053"/>
      <c r="AG60" s="1054"/>
      <c r="AH60" s="1054"/>
      <c r="AI60" s="1054"/>
      <c r="AJ60" s="1055"/>
      <c r="AK60" s="1042"/>
      <c r="AL60" s="1043"/>
      <c r="AM60" s="1043"/>
      <c r="AN60" s="1043"/>
      <c r="AO60" s="1043"/>
      <c r="AP60" s="1043"/>
      <c r="AQ60" s="1043"/>
      <c r="AR60" s="1043"/>
      <c r="AS60" s="1043"/>
      <c r="AT60" s="1043"/>
      <c r="AU60" s="1043"/>
      <c r="AV60" s="1043"/>
      <c r="AW60" s="1043"/>
      <c r="AX60" s="1043"/>
      <c r="AY60" s="1043"/>
      <c r="AZ60" s="1044"/>
      <c r="BA60" s="1044"/>
      <c r="BB60" s="1044"/>
      <c r="BC60" s="1044"/>
      <c r="BD60" s="1044"/>
      <c r="BE60" s="987"/>
      <c r="BF60" s="987"/>
      <c r="BG60" s="987"/>
      <c r="BH60" s="987"/>
      <c r="BI60" s="988"/>
      <c r="BJ60" s="216"/>
      <c r="BK60" s="216"/>
      <c r="BL60" s="216"/>
      <c r="BM60" s="216"/>
      <c r="BN60" s="216"/>
      <c r="BO60" s="226"/>
      <c r="BP60" s="226"/>
      <c r="BQ60" s="223">
        <v>54</v>
      </c>
      <c r="BR60" s="224"/>
      <c r="BS60" s="1010"/>
      <c r="BT60" s="1011"/>
      <c r="BU60" s="1011"/>
      <c r="BV60" s="1011"/>
      <c r="BW60" s="1011"/>
      <c r="BX60" s="1011"/>
      <c r="BY60" s="1011"/>
      <c r="BZ60" s="1011"/>
      <c r="CA60" s="1011"/>
      <c r="CB60" s="1011"/>
      <c r="CC60" s="1011"/>
      <c r="CD60" s="1011"/>
      <c r="CE60" s="1011"/>
      <c r="CF60" s="1011"/>
      <c r="CG60" s="1032"/>
      <c r="CH60" s="1007"/>
      <c r="CI60" s="1008"/>
      <c r="CJ60" s="1008"/>
      <c r="CK60" s="1008"/>
      <c r="CL60" s="1009"/>
      <c r="CM60" s="1007"/>
      <c r="CN60" s="1008"/>
      <c r="CO60" s="1008"/>
      <c r="CP60" s="1008"/>
      <c r="CQ60" s="1009"/>
      <c r="CR60" s="1007"/>
      <c r="CS60" s="1008"/>
      <c r="CT60" s="1008"/>
      <c r="CU60" s="1008"/>
      <c r="CV60" s="1009"/>
      <c r="CW60" s="1007"/>
      <c r="CX60" s="1008"/>
      <c r="CY60" s="1008"/>
      <c r="CZ60" s="1008"/>
      <c r="DA60" s="1009"/>
      <c r="DB60" s="1007"/>
      <c r="DC60" s="1008"/>
      <c r="DD60" s="1008"/>
      <c r="DE60" s="1008"/>
      <c r="DF60" s="1009"/>
      <c r="DG60" s="1007"/>
      <c r="DH60" s="1008"/>
      <c r="DI60" s="1008"/>
      <c r="DJ60" s="1008"/>
      <c r="DK60" s="1009"/>
      <c r="DL60" s="1007"/>
      <c r="DM60" s="1008"/>
      <c r="DN60" s="1008"/>
      <c r="DO60" s="1008"/>
      <c r="DP60" s="1009"/>
      <c r="DQ60" s="1007"/>
      <c r="DR60" s="1008"/>
      <c r="DS60" s="1008"/>
      <c r="DT60" s="1008"/>
      <c r="DU60" s="1009"/>
      <c r="DV60" s="1010"/>
      <c r="DW60" s="1011"/>
      <c r="DX60" s="1011"/>
      <c r="DY60" s="1011"/>
      <c r="DZ60" s="1012"/>
      <c r="EA60" s="214"/>
    </row>
    <row r="61" spans="1:131" ht="26.25" customHeight="1" thickBot="1" x14ac:dyDescent="0.25">
      <c r="A61" s="223">
        <v>34</v>
      </c>
      <c r="B61" s="1048"/>
      <c r="C61" s="1049"/>
      <c r="D61" s="1049"/>
      <c r="E61" s="1049"/>
      <c r="F61" s="1049"/>
      <c r="G61" s="1049"/>
      <c r="H61" s="1049"/>
      <c r="I61" s="1049"/>
      <c r="J61" s="1049"/>
      <c r="K61" s="1049"/>
      <c r="L61" s="1049"/>
      <c r="M61" s="1049"/>
      <c r="N61" s="1049"/>
      <c r="O61" s="1049"/>
      <c r="P61" s="1050"/>
      <c r="Q61" s="1051"/>
      <c r="R61" s="1043"/>
      <c r="S61" s="1043"/>
      <c r="T61" s="1043"/>
      <c r="U61" s="1043"/>
      <c r="V61" s="1043"/>
      <c r="W61" s="1043"/>
      <c r="X61" s="1043"/>
      <c r="Y61" s="1043"/>
      <c r="Z61" s="1043"/>
      <c r="AA61" s="1043"/>
      <c r="AB61" s="1043"/>
      <c r="AC61" s="1043"/>
      <c r="AD61" s="1043"/>
      <c r="AE61" s="1052"/>
      <c r="AF61" s="1053"/>
      <c r="AG61" s="1054"/>
      <c r="AH61" s="1054"/>
      <c r="AI61" s="1054"/>
      <c r="AJ61" s="1055"/>
      <c r="AK61" s="1042"/>
      <c r="AL61" s="1043"/>
      <c r="AM61" s="1043"/>
      <c r="AN61" s="1043"/>
      <c r="AO61" s="1043"/>
      <c r="AP61" s="1043"/>
      <c r="AQ61" s="1043"/>
      <c r="AR61" s="1043"/>
      <c r="AS61" s="1043"/>
      <c r="AT61" s="1043"/>
      <c r="AU61" s="1043"/>
      <c r="AV61" s="1043"/>
      <c r="AW61" s="1043"/>
      <c r="AX61" s="1043"/>
      <c r="AY61" s="1043"/>
      <c r="AZ61" s="1044"/>
      <c r="BA61" s="1044"/>
      <c r="BB61" s="1044"/>
      <c r="BC61" s="1044"/>
      <c r="BD61" s="1044"/>
      <c r="BE61" s="987"/>
      <c r="BF61" s="987"/>
      <c r="BG61" s="987"/>
      <c r="BH61" s="987"/>
      <c r="BI61" s="988"/>
      <c r="BJ61" s="216"/>
      <c r="BK61" s="216"/>
      <c r="BL61" s="216"/>
      <c r="BM61" s="216"/>
      <c r="BN61" s="216"/>
      <c r="BO61" s="226"/>
      <c r="BP61" s="226"/>
      <c r="BQ61" s="223">
        <v>55</v>
      </c>
      <c r="BR61" s="224"/>
      <c r="BS61" s="1010"/>
      <c r="BT61" s="1011"/>
      <c r="BU61" s="1011"/>
      <c r="BV61" s="1011"/>
      <c r="BW61" s="1011"/>
      <c r="BX61" s="1011"/>
      <c r="BY61" s="1011"/>
      <c r="BZ61" s="1011"/>
      <c r="CA61" s="1011"/>
      <c r="CB61" s="1011"/>
      <c r="CC61" s="1011"/>
      <c r="CD61" s="1011"/>
      <c r="CE61" s="1011"/>
      <c r="CF61" s="1011"/>
      <c r="CG61" s="1032"/>
      <c r="CH61" s="1007"/>
      <c r="CI61" s="1008"/>
      <c r="CJ61" s="1008"/>
      <c r="CK61" s="1008"/>
      <c r="CL61" s="1009"/>
      <c r="CM61" s="1007"/>
      <c r="CN61" s="1008"/>
      <c r="CO61" s="1008"/>
      <c r="CP61" s="1008"/>
      <c r="CQ61" s="1009"/>
      <c r="CR61" s="1007"/>
      <c r="CS61" s="1008"/>
      <c r="CT61" s="1008"/>
      <c r="CU61" s="1008"/>
      <c r="CV61" s="1009"/>
      <c r="CW61" s="1007"/>
      <c r="CX61" s="1008"/>
      <c r="CY61" s="1008"/>
      <c r="CZ61" s="1008"/>
      <c r="DA61" s="1009"/>
      <c r="DB61" s="1007"/>
      <c r="DC61" s="1008"/>
      <c r="DD61" s="1008"/>
      <c r="DE61" s="1008"/>
      <c r="DF61" s="1009"/>
      <c r="DG61" s="1007"/>
      <c r="DH61" s="1008"/>
      <c r="DI61" s="1008"/>
      <c r="DJ61" s="1008"/>
      <c r="DK61" s="1009"/>
      <c r="DL61" s="1007"/>
      <c r="DM61" s="1008"/>
      <c r="DN61" s="1008"/>
      <c r="DO61" s="1008"/>
      <c r="DP61" s="1009"/>
      <c r="DQ61" s="1007"/>
      <c r="DR61" s="1008"/>
      <c r="DS61" s="1008"/>
      <c r="DT61" s="1008"/>
      <c r="DU61" s="1009"/>
      <c r="DV61" s="1010"/>
      <c r="DW61" s="1011"/>
      <c r="DX61" s="1011"/>
      <c r="DY61" s="1011"/>
      <c r="DZ61" s="1012"/>
      <c r="EA61" s="214"/>
    </row>
    <row r="62" spans="1:131" ht="26.25" customHeight="1" x14ac:dyDescent="0.2">
      <c r="A62" s="223">
        <v>35</v>
      </c>
      <c r="B62" s="1048"/>
      <c r="C62" s="1049"/>
      <c r="D62" s="1049"/>
      <c r="E62" s="1049"/>
      <c r="F62" s="1049"/>
      <c r="G62" s="1049"/>
      <c r="H62" s="1049"/>
      <c r="I62" s="1049"/>
      <c r="J62" s="1049"/>
      <c r="K62" s="1049"/>
      <c r="L62" s="1049"/>
      <c r="M62" s="1049"/>
      <c r="N62" s="1049"/>
      <c r="O62" s="1049"/>
      <c r="P62" s="1050"/>
      <c r="Q62" s="1051"/>
      <c r="R62" s="1043"/>
      <c r="S62" s="1043"/>
      <c r="T62" s="1043"/>
      <c r="U62" s="1043"/>
      <c r="V62" s="1043"/>
      <c r="W62" s="1043"/>
      <c r="X62" s="1043"/>
      <c r="Y62" s="1043"/>
      <c r="Z62" s="1043"/>
      <c r="AA62" s="1043"/>
      <c r="AB62" s="1043"/>
      <c r="AC62" s="1043"/>
      <c r="AD62" s="1043"/>
      <c r="AE62" s="1052"/>
      <c r="AF62" s="1053"/>
      <c r="AG62" s="1054"/>
      <c r="AH62" s="1054"/>
      <c r="AI62" s="1054"/>
      <c r="AJ62" s="1055"/>
      <c r="AK62" s="1042"/>
      <c r="AL62" s="1043"/>
      <c r="AM62" s="1043"/>
      <c r="AN62" s="1043"/>
      <c r="AO62" s="1043"/>
      <c r="AP62" s="1043"/>
      <c r="AQ62" s="1043"/>
      <c r="AR62" s="1043"/>
      <c r="AS62" s="1043"/>
      <c r="AT62" s="1043"/>
      <c r="AU62" s="1043"/>
      <c r="AV62" s="1043"/>
      <c r="AW62" s="1043"/>
      <c r="AX62" s="1043"/>
      <c r="AY62" s="1043"/>
      <c r="AZ62" s="1044"/>
      <c r="BA62" s="1044"/>
      <c r="BB62" s="1044"/>
      <c r="BC62" s="1044"/>
      <c r="BD62" s="1044"/>
      <c r="BE62" s="987"/>
      <c r="BF62" s="987"/>
      <c r="BG62" s="987"/>
      <c r="BH62" s="987"/>
      <c r="BI62" s="988"/>
      <c r="BJ62" s="1045" t="s">
        <v>410</v>
      </c>
      <c r="BK62" s="1046"/>
      <c r="BL62" s="1046"/>
      <c r="BM62" s="1046"/>
      <c r="BN62" s="1047"/>
      <c r="BO62" s="226"/>
      <c r="BP62" s="226"/>
      <c r="BQ62" s="223">
        <v>56</v>
      </c>
      <c r="BR62" s="224"/>
      <c r="BS62" s="1010"/>
      <c r="BT62" s="1011"/>
      <c r="BU62" s="1011"/>
      <c r="BV62" s="1011"/>
      <c r="BW62" s="1011"/>
      <c r="BX62" s="1011"/>
      <c r="BY62" s="1011"/>
      <c r="BZ62" s="1011"/>
      <c r="CA62" s="1011"/>
      <c r="CB62" s="1011"/>
      <c r="CC62" s="1011"/>
      <c r="CD62" s="1011"/>
      <c r="CE62" s="1011"/>
      <c r="CF62" s="1011"/>
      <c r="CG62" s="1032"/>
      <c r="CH62" s="1007"/>
      <c r="CI62" s="1008"/>
      <c r="CJ62" s="1008"/>
      <c r="CK62" s="1008"/>
      <c r="CL62" s="1009"/>
      <c r="CM62" s="1007"/>
      <c r="CN62" s="1008"/>
      <c r="CO62" s="1008"/>
      <c r="CP62" s="1008"/>
      <c r="CQ62" s="1009"/>
      <c r="CR62" s="1007"/>
      <c r="CS62" s="1008"/>
      <c r="CT62" s="1008"/>
      <c r="CU62" s="1008"/>
      <c r="CV62" s="1009"/>
      <c r="CW62" s="1007"/>
      <c r="CX62" s="1008"/>
      <c r="CY62" s="1008"/>
      <c r="CZ62" s="1008"/>
      <c r="DA62" s="1009"/>
      <c r="DB62" s="1007"/>
      <c r="DC62" s="1008"/>
      <c r="DD62" s="1008"/>
      <c r="DE62" s="1008"/>
      <c r="DF62" s="1009"/>
      <c r="DG62" s="1007"/>
      <c r="DH62" s="1008"/>
      <c r="DI62" s="1008"/>
      <c r="DJ62" s="1008"/>
      <c r="DK62" s="1009"/>
      <c r="DL62" s="1007"/>
      <c r="DM62" s="1008"/>
      <c r="DN62" s="1008"/>
      <c r="DO62" s="1008"/>
      <c r="DP62" s="1009"/>
      <c r="DQ62" s="1007"/>
      <c r="DR62" s="1008"/>
      <c r="DS62" s="1008"/>
      <c r="DT62" s="1008"/>
      <c r="DU62" s="1009"/>
      <c r="DV62" s="1010"/>
      <c r="DW62" s="1011"/>
      <c r="DX62" s="1011"/>
      <c r="DY62" s="1011"/>
      <c r="DZ62" s="1012"/>
      <c r="EA62" s="214"/>
    </row>
    <row r="63" spans="1:131" ht="26.25" customHeight="1" thickBot="1" x14ac:dyDescent="0.25">
      <c r="A63" s="225" t="s">
        <v>391</v>
      </c>
      <c r="B63" s="952" t="s">
        <v>411</v>
      </c>
      <c r="C63" s="953"/>
      <c r="D63" s="953"/>
      <c r="E63" s="953"/>
      <c r="F63" s="953"/>
      <c r="G63" s="953"/>
      <c r="H63" s="953"/>
      <c r="I63" s="953"/>
      <c r="J63" s="953"/>
      <c r="K63" s="953"/>
      <c r="L63" s="953"/>
      <c r="M63" s="953"/>
      <c r="N63" s="953"/>
      <c r="O63" s="953"/>
      <c r="P63" s="963"/>
      <c r="Q63" s="977"/>
      <c r="R63" s="978"/>
      <c r="S63" s="978"/>
      <c r="T63" s="978"/>
      <c r="U63" s="978"/>
      <c r="V63" s="978"/>
      <c r="W63" s="978"/>
      <c r="X63" s="978"/>
      <c r="Y63" s="978"/>
      <c r="Z63" s="978"/>
      <c r="AA63" s="978"/>
      <c r="AB63" s="978"/>
      <c r="AC63" s="978"/>
      <c r="AD63" s="978"/>
      <c r="AE63" s="1038"/>
      <c r="AF63" s="1039">
        <v>2289</v>
      </c>
      <c r="AG63" s="974"/>
      <c r="AH63" s="974"/>
      <c r="AI63" s="974"/>
      <c r="AJ63" s="1040"/>
      <c r="AK63" s="1041"/>
      <c r="AL63" s="978"/>
      <c r="AM63" s="978"/>
      <c r="AN63" s="978"/>
      <c r="AO63" s="978"/>
      <c r="AP63" s="974">
        <v>23887</v>
      </c>
      <c r="AQ63" s="974"/>
      <c r="AR63" s="974"/>
      <c r="AS63" s="974"/>
      <c r="AT63" s="974"/>
      <c r="AU63" s="974">
        <v>4673</v>
      </c>
      <c r="AV63" s="974"/>
      <c r="AW63" s="974"/>
      <c r="AX63" s="974"/>
      <c r="AY63" s="974"/>
      <c r="AZ63" s="1035"/>
      <c r="BA63" s="1035"/>
      <c r="BB63" s="1035"/>
      <c r="BC63" s="1035"/>
      <c r="BD63" s="1035"/>
      <c r="BE63" s="975"/>
      <c r="BF63" s="975"/>
      <c r="BG63" s="975"/>
      <c r="BH63" s="975"/>
      <c r="BI63" s="976"/>
      <c r="BJ63" s="1036" t="s">
        <v>393</v>
      </c>
      <c r="BK63" s="968"/>
      <c r="BL63" s="968"/>
      <c r="BM63" s="968"/>
      <c r="BN63" s="1037"/>
      <c r="BO63" s="226"/>
      <c r="BP63" s="226"/>
      <c r="BQ63" s="223">
        <v>57</v>
      </c>
      <c r="BR63" s="224"/>
      <c r="BS63" s="1010"/>
      <c r="BT63" s="1011"/>
      <c r="BU63" s="1011"/>
      <c r="BV63" s="1011"/>
      <c r="BW63" s="1011"/>
      <c r="BX63" s="1011"/>
      <c r="BY63" s="1011"/>
      <c r="BZ63" s="1011"/>
      <c r="CA63" s="1011"/>
      <c r="CB63" s="1011"/>
      <c r="CC63" s="1011"/>
      <c r="CD63" s="1011"/>
      <c r="CE63" s="1011"/>
      <c r="CF63" s="1011"/>
      <c r="CG63" s="1032"/>
      <c r="CH63" s="1007"/>
      <c r="CI63" s="1008"/>
      <c r="CJ63" s="1008"/>
      <c r="CK63" s="1008"/>
      <c r="CL63" s="1009"/>
      <c r="CM63" s="1007"/>
      <c r="CN63" s="1008"/>
      <c r="CO63" s="1008"/>
      <c r="CP63" s="1008"/>
      <c r="CQ63" s="1009"/>
      <c r="CR63" s="1007"/>
      <c r="CS63" s="1008"/>
      <c r="CT63" s="1008"/>
      <c r="CU63" s="1008"/>
      <c r="CV63" s="1009"/>
      <c r="CW63" s="1007"/>
      <c r="CX63" s="1008"/>
      <c r="CY63" s="1008"/>
      <c r="CZ63" s="1008"/>
      <c r="DA63" s="1009"/>
      <c r="DB63" s="1007"/>
      <c r="DC63" s="1008"/>
      <c r="DD63" s="1008"/>
      <c r="DE63" s="1008"/>
      <c r="DF63" s="1009"/>
      <c r="DG63" s="1007"/>
      <c r="DH63" s="1008"/>
      <c r="DI63" s="1008"/>
      <c r="DJ63" s="1008"/>
      <c r="DK63" s="1009"/>
      <c r="DL63" s="1007"/>
      <c r="DM63" s="1008"/>
      <c r="DN63" s="1008"/>
      <c r="DO63" s="1008"/>
      <c r="DP63" s="1009"/>
      <c r="DQ63" s="1007"/>
      <c r="DR63" s="1008"/>
      <c r="DS63" s="1008"/>
      <c r="DT63" s="1008"/>
      <c r="DU63" s="1009"/>
      <c r="DV63" s="1010"/>
      <c r="DW63" s="1011"/>
      <c r="DX63" s="1011"/>
      <c r="DY63" s="1011"/>
      <c r="DZ63" s="1012"/>
      <c r="EA63" s="214"/>
    </row>
    <row r="64" spans="1:131" ht="26.25" customHeight="1" x14ac:dyDescent="0.2">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1010"/>
      <c r="BT64" s="1011"/>
      <c r="BU64" s="1011"/>
      <c r="BV64" s="1011"/>
      <c r="BW64" s="1011"/>
      <c r="BX64" s="1011"/>
      <c r="BY64" s="1011"/>
      <c r="BZ64" s="1011"/>
      <c r="CA64" s="1011"/>
      <c r="CB64" s="1011"/>
      <c r="CC64" s="1011"/>
      <c r="CD64" s="1011"/>
      <c r="CE64" s="1011"/>
      <c r="CF64" s="1011"/>
      <c r="CG64" s="1032"/>
      <c r="CH64" s="1007"/>
      <c r="CI64" s="1008"/>
      <c r="CJ64" s="1008"/>
      <c r="CK64" s="1008"/>
      <c r="CL64" s="1009"/>
      <c r="CM64" s="1007"/>
      <c r="CN64" s="1008"/>
      <c r="CO64" s="1008"/>
      <c r="CP64" s="1008"/>
      <c r="CQ64" s="1009"/>
      <c r="CR64" s="1007"/>
      <c r="CS64" s="1008"/>
      <c r="CT64" s="1008"/>
      <c r="CU64" s="1008"/>
      <c r="CV64" s="1009"/>
      <c r="CW64" s="1007"/>
      <c r="CX64" s="1008"/>
      <c r="CY64" s="1008"/>
      <c r="CZ64" s="1008"/>
      <c r="DA64" s="1009"/>
      <c r="DB64" s="1007"/>
      <c r="DC64" s="1008"/>
      <c r="DD64" s="1008"/>
      <c r="DE64" s="1008"/>
      <c r="DF64" s="1009"/>
      <c r="DG64" s="1007"/>
      <c r="DH64" s="1008"/>
      <c r="DI64" s="1008"/>
      <c r="DJ64" s="1008"/>
      <c r="DK64" s="1009"/>
      <c r="DL64" s="1007"/>
      <c r="DM64" s="1008"/>
      <c r="DN64" s="1008"/>
      <c r="DO64" s="1008"/>
      <c r="DP64" s="1009"/>
      <c r="DQ64" s="1007"/>
      <c r="DR64" s="1008"/>
      <c r="DS64" s="1008"/>
      <c r="DT64" s="1008"/>
      <c r="DU64" s="1009"/>
      <c r="DV64" s="1010"/>
      <c r="DW64" s="1011"/>
      <c r="DX64" s="1011"/>
      <c r="DY64" s="1011"/>
      <c r="DZ64" s="1012"/>
      <c r="EA64" s="214"/>
    </row>
    <row r="65" spans="1:131" ht="26.25" customHeight="1" thickBot="1" x14ac:dyDescent="0.25">
      <c r="A65" s="216" t="s">
        <v>412</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6"/>
      <c r="BF65" s="226"/>
      <c r="BG65" s="226"/>
      <c r="BH65" s="226"/>
      <c r="BI65" s="226"/>
      <c r="BJ65" s="226"/>
      <c r="BK65" s="226"/>
      <c r="BL65" s="226"/>
      <c r="BM65" s="226"/>
      <c r="BN65" s="226"/>
      <c r="BO65" s="226"/>
      <c r="BP65" s="226"/>
      <c r="BQ65" s="223">
        <v>59</v>
      </c>
      <c r="BR65" s="224"/>
      <c r="BS65" s="1010"/>
      <c r="BT65" s="1011"/>
      <c r="BU65" s="1011"/>
      <c r="BV65" s="1011"/>
      <c r="BW65" s="1011"/>
      <c r="BX65" s="1011"/>
      <c r="BY65" s="1011"/>
      <c r="BZ65" s="1011"/>
      <c r="CA65" s="1011"/>
      <c r="CB65" s="1011"/>
      <c r="CC65" s="1011"/>
      <c r="CD65" s="1011"/>
      <c r="CE65" s="1011"/>
      <c r="CF65" s="1011"/>
      <c r="CG65" s="1032"/>
      <c r="CH65" s="1007"/>
      <c r="CI65" s="1008"/>
      <c r="CJ65" s="1008"/>
      <c r="CK65" s="1008"/>
      <c r="CL65" s="1009"/>
      <c r="CM65" s="1007"/>
      <c r="CN65" s="1008"/>
      <c r="CO65" s="1008"/>
      <c r="CP65" s="1008"/>
      <c r="CQ65" s="1009"/>
      <c r="CR65" s="1007"/>
      <c r="CS65" s="1008"/>
      <c r="CT65" s="1008"/>
      <c r="CU65" s="1008"/>
      <c r="CV65" s="1009"/>
      <c r="CW65" s="1007"/>
      <c r="CX65" s="1008"/>
      <c r="CY65" s="1008"/>
      <c r="CZ65" s="1008"/>
      <c r="DA65" s="1009"/>
      <c r="DB65" s="1007"/>
      <c r="DC65" s="1008"/>
      <c r="DD65" s="1008"/>
      <c r="DE65" s="1008"/>
      <c r="DF65" s="1009"/>
      <c r="DG65" s="1007"/>
      <c r="DH65" s="1008"/>
      <c r="DI65" s="1008"/>
      <c r="DJ65" s="1008"/>
      <c r="DK65" s="1009"/>
      <c r="DL65" s="1007"/>
      <c r="DM65" s="1008"/>
      <c r="DN65" s="1008"/>
      <c r="DO65" s="1008"/>
      <c r="DP65" s="1009"/>
      <c r="DQ65" s="1007"/>
      <c r="DR65" s="1008"/>
      <c r="DS65" s="1008"/>
      <c r="DT65" s="1008"/>
      <c r="DU65" s="1009"/>
      <c r="DV65" s="1010"/>
      <c r="DW65" s="1011"/>
      <c r="DX65" s="1011"/>
      <c r="DY65" s="1011"/>
      <c r="DZ65" s="1012"/>
      <c r="EA65" s="214"/>
    </row>
    <row r="66" spans="1:131" ht="26.25" customHeight="1" x14ac:dyDescent="0.2">
      <c r="A66" s="1013" t="s">
        <v>413</v>
      </c>
      <c r="B66" s="1014"/>
      <c r="C66" s="1014"/>
      <c r="D66" s="1014"/>
      <c r="E66" s="1014"/>
      <c r="F66" s="1014"/>
      <c r="G66" s="1014"/>
      <c r="H66" s="1014"/>
      <c r="I66" s="1014"/>
      <c r="J66" s="1014"/>
      <c r="K66" s="1014"/>
      <c r="L66" s="1014"/>
      <c r="M66" s="1014"/>
      <c r="N66" s="1014"/>
      <c r="O66" s="1014"/>
      <c r="P66" s="1015"/>
      <c r="Q66" s="1019" t="s">
        <v>396</v>
      </c>
      <c r="R66" s="1020"/>
      <c r="S66" s="1020"/>
      <c r="T66" s="1020"/>
      <c r="U66" s="1021"/>
      <c r="V66" s="1019" t="s">
        <v>397</v>
      </c>
      <c r="W66" s="1020"/>
      <c r="X66" s="1020"/>
      <c r="Y66" s="1020"/>
      <c r="Z66" s="1021"/>
      <c r="AA66" s="1019" t="s">
        <v>414</v>
      </c>
      <c r="AB66" s="1020"/>
      <c r="AC66" s="1020"/>
      <c r="AD66" s="1020"/>
      <c r="AE66" s="1021"/>
      <c r="AF66" s="1025" t="s">
        <v>415</v>
      </c>
      <c r="AG66" s="1026"/>
      <c r="AH66" s="1026"/>
      <c r="AI66" s="1026"/>
      <c r="AJ66" s="1027"/>
      <c r="AK66" s="1019" t="s">
        <v>400</v>
      </c>
      <c r="AL66" s="1014"/>
      <c r="AM66" s="1014"/>
      <c r="AN66" s="1014"/>
      <c r="AO66" s="1015"/>
      <c r="AP66" s="1019" t="s">
        <v>401</v>
      </c>
      <c r="AQ66" s="1020"/>
      <c r="AR66" s="1020"/>
      <c r="AS66" s="1020"/>
      <c r="AT66" s="1021"/>
      <c r="AU66" s="1019" t="s">
        <v>416</v>
      </c>
      <c r="AV66" s="1020"/>
      <c r="AW66" s="1020"/>
      <c r="AX66" s="1020"/>
      <c r="AY66" s="1021"/>
      <c r="AZ66" s="1019" t="s">
        <v>379</v>
      </c>
      <c r="BA66" s="1020"/>
      <c r="BB66" s="1020"/>
      <c r="BC66" s="1020"/>
      <c r="BD66" s="1033"/>
      <c r="BE66" s="226"/>
      <c r="BF66" s="226"/>
      <c r="BG66" s="226"/>
      <c r="BH66" s="226"/>
      <c r="BI66" s="226"/>
      <c r="BJ66" s="226"/>
      <c r="BK66" s="226"/>
      <c r="BL66" s="226"/>
      <c r="BM66" s="226"/>
      <c r="BN66" s="226"/>
      <c r="BO66" s="226"/>
      <c r="BP66" s="226"/>
      <c r="BQ66" s="223">
        <v>60</v>
      </c>
      <c r="BR66" s="228"/>
      <c r="BS66" s="960"/>
      <c r="BT66" s="961"/>
      <c r="BU66" s="961"/>
      <c r="BV66" s="961"/>
      <c r="BW66" s="961"/>
      <c r="BX66" s="961"/>
      <c r="BY66" s="961"/>
      <c r="BZ66" s="961"/>
      <c r="CA66" s="961"/>
      <c r="CB66" s="961"/>
      <c r="CC66" s="961"/>
      <c r="CD66" s="961"/>
      <c r="CE66" s="961"/>
      <c r="CF66" s="961"/>
      <c r="CG66" s="970"/>
      <c r="CH66" s="971"/>
      <c r="CI66" s="972"/>
      <c r="CJ66" s="972"/>
      <c r="CK66" s="972"/>
      <c r="CL66" s="973"/>
      <c r="CM66" s="971"/>
      <c r="CN66" s="972"/>
      <c r="CO66" s="972"/>
      <c r="CP66" s="972"/>
      <c r="CQ66" s="973"/>
      <c r="CR66" s="971"/>
      <c r="CS66" s="972"/>
      <c r="CT66" s="972"/>
      <c r="CU66" s="972"/>
      <c r="CV66" s="973"/>
      <c r="CW66" s="971"/>
      <c r="CX66" s="972"/>
      <c r="CY66" s="972"/>
      <c r="CZ66" s="972"/>
      <c r="DA66" s="973"/>
      <c r="DB66" s="971"/>
      <c r="DC66" s="972"/>
      <c r="DD66" s="972"/>
      <c r="DE66" s="972"/>
      <c r="DF66" s="973"/>
      <c r="DG66" s="971"/>
      <c r="DH66" s="972"/>
      <c r="DI66" s="972"/>
      <c r="DJ66" s="972"/>
      <c r="DK66" s="973"/>
      <c r="DL66" s="971"/>
      <c r="DM66" s="972"/>
      <c r="DN66" s="972"/>
      <c r="DO66" s="972"/>
      <c r="DP66" s="973"/>
      <c r="DQ66" s="971"/>
      <c r="DR66" s="972"/>
      <c r="DS66" s="972"/>
      <c r="DT66" s="972"/>
      <c r="DU66" s="973"/>
      <c r="DV66" s="960"/>
      <c r="DW66" s="961"/>
      <c r="DX66" s="961"/>
      <c r="DY66" s="961"/>
      <c r="DZ66" s="962"/>
      <c r="EA66" s="214"/>
    </row>
    <row r="67" spans="1:131" ht="26.25" customHeight="1" thickBot="1" x14ac:dyDescent="0.25">
      <c r="A67" s="1016"/>
      <c r="B67" s="1017"/>
      <c r="C67" s="1017"/>
      <c r="D67" s="1017"/>
      <c r="E67" s="1017"/>
      <c r="F67" s="1017"/>
      <c r="G67" s="1017"/>
      <c r="H67" s="1017"/>
      <c r="I67" s="1017"/>
      <c r="J67" s="1017"/>
      <c r="K67" s="1017"/>
      <c r="L67" s="1017"/>
      <c r="M67" s="1017"/>
      <c r="N67" s="1017"/>
      <c r="O67" s="1017"/>
      <c r="P67" s="1018"/>
      <c r="Q67" s="1022"/>
      <c r="R67" s="1023"/>
      <c r="S67" s="1023"/>
      <c r="T67" s="1023"/>
      <c r="U67" s="1024"/>
      <c r="V67" s="1022"/>
      <c r="W67" s="1023"/>
      <c r="X67" s="1023"/>
      <c r="Y67" s="1023"/>
      <c r="Z67" s="1024"/>
      <c r="AA67" s="1022"/>
      <c r="AB67" s="1023"/>
      <c r="AC67" s="1023"/>
      <c r="AD67" s="1023"/>
      <c r="AE67" s="1024"/>
      <c r="AF67" s="1028"/>
      <c r="AG67" s="1029"/>
      <c r="AH67" s="1029"/>
      <c r="AI67" s="1029"/>
      <c r="AJ67" s="1030"/>
      <c r="AK67" s="1031"/>
      <c r="AL67" s="1017"/>
      <c r="AM67" s="1017"/>
      <c r="AN67" s="1017"/>
      <c r="AO67" s="1018"/>
      <c r="AP67" s="1022"/>
      <c r="AQ67" s="1023"/>
      <c r="AR67" s="1023"/>
      <c r="AS67" s="1023"/>
      <c r="AT67" s="1024"/>
      <c r="AU67" s="1022"/>
      <c r="AV67" s="1023"/>
      <c r="AW67" s="1023"/>
      <c r="AX67" s="1023"/>
      <c r="AY67" s="1024"/>
      <c r="AZ67" s="1022"/>
      <c r="BA67" s="1023"/>
      <c r="BB67" s="1023"/>
      <c r="BC67" s="1023"/>
      <c r="BD67" s="1034"/>
      <c r="BE67" s="226"/>
      <c r="BF67" s="226"/>
      <c r="BG67" s="226"/>
      <c r="BH67" s="226"/>
      <c r="BI67" s="226"/>
      <c r="BJ67" s="226"/>
      <c r="BK67" s="226"/>
      <c r="BL67" s="226"/>
      <c r="BM67" s="226"/>
      <c r="BN67" s="226"/>
      <c r="BO67" s="226"/>
      <c r="BP67" s="226"/>
      <c r="BQ67" s="223">
        <v>61</v>
      </c>
      <c r="BR67" s="228"/>
      <c r="BS67" s="960"/>
      <c r="BT67" s="961"/>
      <c r="BU67" s="961"/>
      <c r="BV67" s="961"/>
      <c r="BW67" s="961"/>
      <c r="BX67" s="961"/>
      <c r="BY67" s="961"/>
      <c r="BZ67" s="961"/>
      <c r="CA67" s="961"/>
      <c r="CB67" s="961"/>
      <c r="CC67" s="961"/>
      <c r="CD67" s="961"/>
      <c r="CE67" s="961"/>
      <c r="CF67" s="961"/>
      <c r="CG67" s="970"/>
      <c r="CH67" s="971"/>
      <c r="CI67" s="972"/>
      <c r="CJ67" s="972"/>
      <c r="CK67" s="972"/>
      <c r="CL67" s="973"/>
      <c r="CM67" s="971"/>
      <c r="CN67" s="972"/>
      <c r="CO67" s="972"/>
      <c r="CP67" s="972"/>
      <c r="CQ67" s="973"/>
      <c r="CR67" s="971"/>
      <c r="CS67" s="972"/>
      <c r="CT67" s="972"/>
      <c r="CU67" s="972"/>
      <c r="CV67" s="973"/>
      <c r="CW67" s="971"/>
      <c r="CX67" s="972"/>
      <c r="CY67" s="972"/>
      <c r="CZ67" s="972"/>
      <c r="DA67" s="973"/>
      <c r="DB67" s="971"/>
      <c r="DC67" s="972"/>
      <c r="DD67" s="972"/>
      <c r="DE67" s="972"/>
      <c r="DF67" s="973"/>
      <c r="DG67" s="971"/>
      <c r="DH67" s="972"/>
      <c r="DI67" s="972"/>
      <c r="DJ67" s="972"/>
      <c r="DK67" s="973"/>
      <c r="DL67" s="971"/>
      <c r="DM67" s="972"/>
      <c r="DN67" s="972"/>
      <c r="DO67" s="972"/>
      <c r="DP67" s="973"/>
      <c r="DQ67" s="971"/>
      <c r="DR67" s="972"/>
      <c r="DS67" s="972"/>
      <c r="DT67" s="972"/>
      <c r="DU67" s="973"/>
      <c r="DV67" s="960"/>
      <c r="DW67" s="961"/>
      <c r="DX67" s="961"/>
      <c r="DY67" s="961"/>
      <c r="DZ67" s="962"/>
      <c r="EA67" s="214"/>
    </row>
    <row r="68" spans="1:131" ht="26.25" customHeight="1" thickTop="1" x14ac:dyDescent="0.2">
      <c r="A68" s="221">
        <v>1</v>
      </c>
      <c r="B68" s="1003" t="s">
        <v>567</v>
      </c>
      <c r="C68" s="1004"/>
      <c r="D68" s="1004"/>
      <c r="E68" s="1004"/>
      <c r="F68" s="1004"/>
      <c r="G68" s="1004"/>
      <c r="H68" s="1004"/>
      <c r="I68" s="1004"/>
      <c r="J68" s="1004"/>
      <c r="K68" s="1004"/>
      <c r="L68" s="1004"/>
      <c r="M68" s="1004"/>
      <c r="N68" s="1004"/>
      <c r="O68" s="1004"/>
      <c r="P68" s="1005"/>
      <c r="Q68" s="1006">
        <v>4534</v>
      </c>
      <c r="R68" s="1000"/>
      <c r="S68" s="1000"/>
      <c r="T68" s="1000"/>
      <c r="U68" s="1000"/>
      <c r="V68" s="1000">
        <v>4473</v>
      </c>
      <c r="W68" s="1000"/>
      <c r="X68" s="1000"/>
      <c r="Y68" s="1000"/>
      <c r="Z68" s="1000"/>
      <c r="AA68" s="1000">
        <v>60</v>
      </c>
      <c r="AB68" s="1000"/>
      <c r="AC68" s="1000"/>
      <c r="AD68" s="1000"/>
      <c r="AE68" s="1000"/>
      <c r="AF68" s="1000">
        <v>58</v>
      </c>
      <c r="AG68" s="1000"/>
      <c r="AH68" s="1000"/>
      <c r="AI68" s="1000"/>
      <c r="AJ68" s="1000"/>
      <c r="AK68" s="1000">
        <v>113</v>
      </c>
      <c r="AL68" s="1000"/>
      <c r="AM68" s="1000"/>
      <c r="AN68" s="1000"/>
      <c r="AO68" s="1000"/>
      <c r="AP68" s="1000">
        <v>6115</v>
      </c>
      <c r="AQ68" s="1000"/>
      <c r="AR68" s="1000"/>
      <c r="AS68" s="1000"/>
      <c r="AT68" s="1000"/>
      <c r="AU68" s="1000">
        <v>1298</v>
      </c>
      <c r="AV68" s="1000"/>
      <c r="AW68" s="1000"/>
      <c r="AX68" s="1000"/>
      <c r="AY68" s="1000"/>
      <c r="AZ68" s="1001"/>
      <c r="BA68" s="1001"/>
      <c r="BB68" s="1001"/>
      <c r="BC68" s="1001"/>
      <c r="BD68" s="1002"/>
      <c r="BE68" s="226"/>
      <c r="BF68" s="226"/>
      <c r="BG68" s="226"/>
      <c r="BH68" s="226"/>
      <c r="BI68" s="226"/>
      <c r="BJ68" s="226"/>
      <c r="BK68" s="226"/>
      <c r="BL68" s="226"/>
      <c r="BM68" s="226"/>
      <c r="BN68" s="226"/>
      <c r="BO68" s="226"/>
      <c r="BP68" s="226"/>
      <c r="BQ68" s="223">
        <v>62</v>
      </c>
      <c r="BR68" s="228"/>
      <c r="BS68" s="960"/>
      <c r="BT68" s="961"/>
      <c r="BU68" s="961"/>
      <c r="BV68" s="961"/>
      <c r="BW68" s="961"/>
      <c r="BX68" s="961"/>
      <c r="BY68" s="961"/>
      <c r="BZ68" s="961"/>
      <c r="CA68" s="961"/>
      <c r="CB68" s="961"/>
      <c r="CC68" s="961"/>
      <c r="CD68" s="961"/>
      <c r="CE68" s="961"/>
      <c r="CF68" s="961"/>
      <c r="CG68" s="970"/>
      <c r="CH68" s="971"/>
      <c r="CI68" s="972"/>
      <c r="CJ68" s="972"/>
      <c r="CK68" s="972"/>
      <c r="CL68" s="973"/>
      <c r="CM68" s="971"/>
      <c r="CN68" s="972"/>
      <c r="CO68" s="972"/>
      <c r="CP68" s="972"/>
      <c r="CQ68" s="973"/>
      <c r="CR68" s="971"/>
      <c r="CS68" s="972"/>
      <c r="CT68" s="972"/>
      <c r="CU68" s="972"/>
      <c r="CV68" s="973"/>
      <c r="CW68" s="971"/>
      <c r="CX68" s="972"/>
      <c r="CY68" s="972"/>
      <c r="CZ68" s="972"/>
      <c r="DA68" s="973"/>
      <c r="DB68" s="971"/>
      <c r="DC68" s="972"/>
      <c r="DD68" s="972"/>
      <c r="DE68" s="972"/>
      <c r="DF68" s="973"/>
      <c r="DG68" s="971"/>
      <c r="DH68" s="972"/>
      <c r="DI68" s="972"/>
      <c r="DJ68" s="972"/>
      <c r="DK68" s="973"/>
      <c r="DL68" s="971"/>
      <c r="DM68" s="972"/>
      <c r="DN68" s="972"/>
      <c r="DO68" s="972"/>
      <c r="DP68" s="973"/>
      <c r="DQ68" s="971"/>
      <c r="DR68" s="972"/>
      <c r="DS68" s="972"/>
      <c r="DT68" s="972"/>
      <c r="DU68" s="973"/>
      <c r="DV68" s="960"/>
      <c r="DW68" s="961"/>
      <c r="DX68" s="961"/>
      <c r="DY68" s="961"/>
      <c r="DZ68" s="962"/>
      <c r="EA68" s="214"/>
    </row>
    <row r="69" spans="1:131" ht="26.25" customHeight="1" x14ac:dyDescent="0.2">
      <c r="A69" s="223">
        <v>2</v>
      </c>
      <c r="B69" s="997" t="s">
        <v>568</v>
      </c>
      <c r="C69" s="998"/>
      <c r="D69" s="998"/>
      <c r="E69" s="998"/>
      <c r="F69" s="998"/>
      <c r="G69" s="998"/>
      <c r="H69" s="998"/>
      <c r="I69" s="998"/>
      <c r="J69" s="998"/>
      <c r="K69" s="998"/>
      <c r="L69" s="998"/>
      <c r="M69" s="998"/>
      <c r="N69" s="998"/>
      <c r="O69" s="998"/>
      <c r="P69" s="999"/>
      <c r="Q69" s="992">
        <v>1476</v>
      </c>
      <c r="R69" s="986"/>
      <c r="S69" s="986"/>
      <c r="T69" s="986"/>
      <c r="U69" s="986"/>
      <c r="V69" s="986">
        <v>1261</v>
      </c>
      <c r="W69" s="986"/>
      <c r="X69" s="986"/>
      <c r="Y69" s="986"/>
      <c r="Z69" s="986"/>
      <c r="AA69" s="986">
        <v>215</v>
      </c>
      <c r="AB69" s="986"/>
      <c r="AC69" s="986"/>
      <c r="AD69" s="986"/>
      <c r="AE69" s="986"/>
      <c r="AF69" s="986">
        <v>215</v>
      </c>
      <c r="AG69" s="986"/>
      <c r="AH69" s="986"/>
      <c r="AI69" s="986"/>
      <c r="AJ69" s="986"/>
      <c r="AK69" s="986">
        <v>471</v>
      </c>
      <c r="AL69" s="986"/>
      <c r="AM69" s="986"/>
      <c r="AN69" s="986"/>
      <c r="AO69" s="986"/>
      <c r="AP69" s="986" t="s">
        <v>566</v>
      </c>
      <c r="AQ69" s="986"/>
      <c r="AR69" s="986"/>
      <c r="AS69" s="986"/>
      <c r="AT69" s="986"/>
      <c r="AU69" s="986" t="s">
        <v>578</v>
      </c>
      <c r="AV69" s="986"/>
      <c r="AW69" s="986"/>
      <c r="AX69" s="986"/>
      <c r="AY69" s="986"/>
      <c r="AZ69" s="987"/>
      <c r="BA69" s="987"/>
      <c r="BB69" s="987"/>
      <c r="BC69" s="987"/>
      <c r="BD69" s="988"/>
      <c r="BE69" s="226"/>
      <c r="BF69" s="226"/>
      <c r="BG69" s="226"/>
      <c r="BH69" s="226"/>
      <c r="BI69" s="226"/>
      <c r="BJ69" s="226"/>
      <c r="BK69" s="226"/>
      <c r="BL69" s="226"/>
      <c r="BM69" s="226"/>
      <c r="BN69" s="226"/>
      <c r="BO69" s="226"/>
      <c r="BP69" s="226"/>
      <c r="BQ69" s="223">
        <v>63</v>
      </c>
      <c r="BR69" s="228"/>
      <c r="BS69" s="960"/>
      <c r="BT69" s="961"/>
      <c r="BU69" s="961"/>
      <c r="BV69" s="961"/>
      <c r="BW69" s="961"/>
      <c r="BX69" s="961"/>
      <c r="BY69" s="961"/>
      <c r="BZ69" s="961"/>
      <c r="CA69" s="961"/>
      <c r="CB69" s="961"/>
      <c r="CC69" s="961"/>
      <c r="CD69" s="961"/>
      <c r="CE69" s="961"/>
      <c r="CF69" s="961"/>
      <c r="CG69" s="970"/>
      <c r="CH69" s="971"/>
      <c r="CI69" s="972"/>
      <c r="CJ69" s="972"/>
      <c r="CK69" s="972"/>
      <c r="CL69" s="973"/>
      <c r="CM69" s="971"/>
      <c r="CN69" s="972"/>
      <c r="CO69" s="972"/>
      <c r="CP69" s="972"/>
      <c r="CQ69" s="973"/>
      <c r="CR69" s="971"/>
      <c r="CS69" s="972"/>
      <c r="CT69" s="972"/>
      <c r="CU69" s="972"/>
      <c r="CV69" s="973"/>
      <c r="CW69" s="971"/>
      <c r="CX69" s="972"/>
      <c r="CY69" s="972"/>
      <c r="CZ69" s="972"/>
      <c r="DA69" s="973"/>
      <c r="DB69" s="971"/>
      <c r="DC69" s="972"/>
      <c r="DD69" s="972"/>
      <c r="DE69" s="972"/>
      <c r="DF69" s="973"/>
      <c r="DG69" s="971"/>
      <c r="DH69" s="972"/>
      <c r="DI69" s="972"/>
      <c r="DJ69" s="972"/>
      <c r="DK69" s="973"/>
      <c r="DL69" s="971"/>
      <c r="DM69" s="972"/>
      <c r="DN69" s="972"/>
      <c r="DO69" s="972"/>
      <c r="DP69" s="973"/>
      <c r="DQ69" s="971"/>
      <c r="DR69" s="972"/>
      <c r="DS69" s="972"/>
      <c r="DT69" s="972"/>
      <c r="DU69" s="973"/>
      <c r="DV69" s="960"/>
      <c r="DW69" s="961"/>
      <c r="DX69" s="961"/>
      <c r="DY69" s="961"/>
      <c r="DZ69" s="962"/>
      <c r="EA69" s="214"/>
    </row>
    <row r="70" spans="1:131" ht="26.25" customHeight="1" x14ac:dyDescent="0.2">
      <c r="A70" s="223">
        <v>3</v>
      </c>
      <c r="B70" s="997" t="s">
        <v>569</v>
      </c>
      <c r="C70" s="998"/>
      <c r="D70" s="998"/>
      <c r="E70" s="998"/>
      <c r="F70" s="998"/>
      <c r="G70" s="998"/>
      <c r="H70" s="998"/>
      <c r="I70" s="998"/>
      <c r="J70" s="998"/>
      <c r="K70" s="998"/>
      <c r="L70" s="998"/>
      <c r="M70" s="998"/>
      <c r="N70" s="998"/>
      <c r="O70" s="998"/>
      <c r="P70" s="999"/>
      <c r="Q70" s="992">
        <v>391751</v>
      </c>
      <c r="R70" s="986"/>
      <c r="S70" s="986"/>
      <c r="T70" s="986"/>
      <c r="U70" s="986"/>
      <c r="V70" s="986">
        <v>379323</v>
      </c>
      <c r="W70" s="986"/>
      <c r="X70" s="986"/>
      <c r="Y70" s="986"/>
      <c r="Z70" s="986"/>
      <c r="AA70" s="986">
        <v>12429</v>
      </c>
      <c r="AB70" s="986"/>
      <c r="AC70" s="986"/>
      <c r="AD70" s="986"/>
      <c r="AE70" s="986"/>
      <c r="AF70" s="986">
        <v>12429</v>
      </c>
      <c r="AG70" s="986"/>
      <c r="AH70" s="986"/>
      <c r="AI70" s="986"/>
      <c r="AJ70" s="986"/>
      <c r="AK70" s="986">
        <v>85</v>
      </c>
      <c r="AL70" s="986"/>
      <c r="AM70" s="986"/>
      <c r="AN70" s="986"/>
      <c r="AO70" s="986"/>
      <c r="AP70" s="986" t="s">
        <v>566</v>
      </c>
      <c r="AQ70" s="986"/>
      <c r="AR70" s="986"/>
      <c r="AS70" s="986"/>
      <c r="AT70" s="986"/>
      <c r="AU70" s="986" t="s">
        <v>578</v>
      </c>
      <c r="AV70" s="986"/>
      <c r="AW70" s="986"/>
      <c r="AX70" s="986"/>
      <c r="AY70" s="986"/>
      <c r="AZ70" s="987"/>
      <c r="BA70" s="987"/>
      <c r="BB70" s="987"/>
      <c r="BC70" s="987"/>
      <c r="BD70" s="988"/>
      <c r="BE70" s="226"/>
      <c r="BF70" s="226"/>
      <c r="BG70" s="226"/>
      <c r="BH70" s="226"/>
      <c r="BI70" s="226"/>
      <c r="BJ70" s="226"/>
      <c r="BK70" s="226"/>
      <c r="BL70" s="226"/>
      <c r="BM70" s="226"/>
      <c r="BN70" s="226"/>
      <c r="BO70" s="226"/>
      <c r="BP70" s="226"/>
      <c r="BQ70" s="223">
        <v>64</v>
      </c>
      <c r="BR70" s="228"/>
      <c r="BS70" s="960"/>
      <c r="BT70" s="961"/>
      <c r="BU70" s="961"/>
      <c r="BV70" s="961"/>
      <c r="BW70" s="961"/>
      <c r="BX70" s="961"/>
      <c r="BY70" s="961"/>
      <c r="BZ70" s="961"/>
      <c r="CA70" s="961"/>
      <c r="CB70" s="961"/>
      <c r="CC70" s="961"/>
      <c r="CD70" s="961"/>
      <c r="CE70" s="961"/>
      <c r="CF70" s="961"/>
      <c r="CG70" s="970"/>
      <c r="CH70" s="971"/>
      <c r="CI70" s="972"/>
      <c r="CJ70" s="972"/>
      <c r="CK70" s="972"/>
      <c r="CL70" s="973"/>
      <c r="CM70" s="971"/>
      <c r="CN70" s="972"/>
      <c r="CO70" s="972"/>
      <c r="CP70" s="972"/>
      <c r="CQ70" s="973"/>
      <c r="CR70" s="971"/>
      <c r="CS70" s="972"/>
      <c r="CT70" s="972"/>
      <c r="CU70" s="972"/>
      <c r="CV70" s="973"/>
      <c r="CW70" s="971"/>
      <c r="CX70" s="972"/>
      <c r="CY70" s="972"/>
      <c r="CZ70" s="972"/>
      <c r="DA70" s="973"/>
      <c r="DB70" s="971"/>
      <c r="DC70" s="972"/>
      <c r="DD70" s="972"/>
      <c r="DE70" s="972"/>
      <c r="DF70" s="973"/>
      <c r="DG70" s="971"/>
      <c r="DH70" s="972"/>
      <c r="DI70" s="972"/>
      <c r="DJ70" s="972"/>
      <c r="DK70" s="973"/>
      <c r="DL70" s="971"/>
      <c r="DM70" s="972"/>
      <c r="DN70" s="972"/>
      <c r="DO70" s="972"/>
      <c r="DP70" s="973"/>
      <c r="DQ70" s="971"/>
      <c r="DR70" s="972"/>
      <c r="DS70" s="972"/>
      <c r="DT70" s="972"/>
      <c r="DU70" s="973"/>
      <c r="DV70" s="960"/>
      <c r="DW70" s="961"/>
      <c r="DX70" s="961"/>
      <c r="DY70" s="961"/>
      <c r="DZ70" s="962"/>
      <c r="EA70" s="214"/>
    </row>
    <row r="71" spans="1:131" ht="26.25" customHeight="1" x14ac:dyDescent="0.2">
      <c r="A71" s="223">
        <v>4</v>
      </c>
      <c r="B71" s="997" t="s">
        <v>570</v>
      </c>
      <c r="C71" s="998"/>
      <c r="D71" s="998"/>
      <c r="E71" s="998"/>
      <c r="F71" s="998"/>
      <c r="G71" s="998"/>
      <c r="H71" s="998"/>
      <c r="I71" s="998"/>
      <c r="J71" s="998"/>
      <c r="K71" s="998"/>
      <c r="L71" s="998"/>
      <c r="M71" s="998"/>
      <c r="N71" s="998"/>
      <c r="O71" s="998"/>
      <c r="P71" s="999"/>
      <c r="Q71" s="992">
        <v>14</v>
      </c>
      <c r="R71" s="986"/>
      <c r="S71" s="986"/>
      <c r="T71" s="986"/>
      <c r="U71" s="986"/>
      <c r="V71" s="986">
        <v>9</v>
      </c>
      <c r="W71" s="986"/>
      <c r="X71" s="986"/>
      <c r="Y71" s="986"/>
      <c r="Z71" s="986"/>
      <c r="AA71" s="986">
        <v>5</v>
      </c>
      <c r="AB71" s="986"/>
      <c r="AC71" s="986"/>
      <c r="AD71" s="986"/>
      <c r="AE71" s="986"/>
      <c r="AF71" s="986">
        <v>5</v>
      </c>
      <c r="AG71" s="986"/>
      <c r="AH71" s="986"/>
      <c r="AI71" s="986"/>
      <c r="AJ71" s="986"/>
      <c r="AK71" s="986" t="s">
        <v>566</v>
      </c>
      <c r="AL71" s="986"/>
      <c r="AM71" s="986"/>
      <c r="AN71" s="986"/>
      <c r="AO71" s="986"/>
      <c r="AP71" s="986" t="s">
        <v>566</v>
      </c>
      <c r="AQ71" s="986"/>
      <c r="AR71" s="986"/>
      <c r="AS71" s="986"/>
      <c r="AT71" s="986"/>
      <c r="AU71" s="986" t="s">
        <v>578</v>
      </c>
      <c r="AV71" s="986"/>
      <c r="AW71" s="986"/>
      <c r="AX71" s="986"/>
      <c r="AY71" s="986"/>
      <c r="AZ71" s="987"/>
      <c r="BA71" s="987"/>
      <c r="BB71" s="987"/>
      <c r="BC71" s="987"/>
      <c r="BD71" s="988"/>
      <c r="BE71" s="226"/>
      <c r="BF71" s="226"/>
      <c r="BG71" s="226"/>
      <c r="BH71" s="226"/>
      <c r="BI71" s="226"/>
      <c r="BJ71" s="226"/>
      <c r="BK71" s="226"/>
      <c r="BL71" s="226"/>
      <c r="BM71" s="226"/>
      <c r="BN71" s="226"/>
      <c r="BO71" s="226"/>
      <c r="BP71" s="226"/>
      <c r="BQ71" s="223">
        <v>65</v>
      </c>
      <c r="BR71" s="228"/>
      <c r="BS71" s="960"/>
      <c r="BT71" s="961"/>
      <c r="BU71" s="961"/>
      <c r="BV71" s="961"/>
      <c r="BW71" s="961"/>
      <c r="BX71" s="961"/>
      <c r="BY71" s="961"/>
      <c r="BZ71" s="961"/>
      <c r="CA71" s="961"/>
      <c r="CB71" s="961"/>
      <c r="CC71" s="961"/>
      <c r="CD71" s="961"/>
      <c r="CE71" s="961"/>
      <c r="CF71" s="961"/>
      <c r="CG71" s="970"/>
      <c r="CH71" s="971"/>
      <c r="CI71" s="972"/>
      <c r="CJ71" s="972"/>
      <c r="CK71" s="972"/>
      <c r="CL71" s="973"/>
      <c r="CM71" s="971"/>
      <c r="CN71" s="972"/>
      <c r="CO71" s="972"/>
      <c r="CP71" s="972"/>
      <c r="CQ71" s="973"/>
      <c r="CR71" s="971"/>
      <c r="CS71" s="972"/>
      <c r="CT71" s="972"/>
      <c r="CU71" s="972"/>
      <c r="CV71" s="973"/>
      <c r="CW71" s="971"/>
      <c r="CX71" s="972"/>
      <c r="CY71" s="972"/>
      <c r="CZ71" s="972"/>
      <c r="DA71" s="973"/>
      <c r="DB71" s="971"/>
      <c r="DC71" s="972"/>
      <c r="DD71" s="972"/>
      <c r="DE71" s="972"/>
      <c r="DF71" s="973"/>
      <c r="DG71" s="971"/>
      <c r="DH71" s="972"/>
      <c r="DI71" s="972"/>
      <c r="DJ71" s="972"/>
      <c r="DK71" s="973"/>
      <c r="DL71" s="971"/>
      <c r="DM71" s="972"/>
      <c r="DN71" s="972"/>
      <c r="DO71" s="972"/>
      <c r="DP71" s="973"/>
      <c r="DQ71" s="971"/>
      <c r="DR71" s="972"/>
      <c r="DS71" s="972"/>
      <c r="DT71" s="972"/>
      <c r="DU71" s="973"/>
      <c r="DV71" s="960"/>
      <c r="DW71" s="961"/>
      <c r="DX71" s="961"/>
      <c r="DY71" s="961"/>
      <c r="DZ71" s="962"/>
      <c r="EA71" s="214"/>
    </row>
    <row r="72" spans="1:131" ht="26.25" customHeight="1" x14ac:dyDescent="0.2">
      <c r="A72" s="223">
        <v>5</v>
      </c>
      <c r="B72" s="997" t="s">
        <v>571</v>
      </c>
      <c r="C72" s="998"/>
      <c r="D72" s="998"/>
      <c r="E72" s="998"/>
      <c r="F72" s="998"/>
      <c r="G72" s="998"/>
      <c r="H72" s="998"/>
      <c r="I72" s="998"/>
      <c r="J72" s="998"/>
      <c r="K72" s="998"/>
      <c r="L72" s="998"/>
      <c r="M72" s="998"/>
      <c r="N72" s="998"/>
      <c r="O72" s="998"/>
      <c r="P72" s="999"/>
      <c r="Q72" s="992">
        <v>97</v>
      </c>
      <c r="R72" s="986"/>
      <c r="S72" s="986"/>
      <c r="T72" s="986"/>
      <c r="U72" s="986"/>
      <c r="V72" s="986">
        <v>94</v>
      </c>
      <c r="W72" s="986"/>
      <c r="X72" s="986"/>
      <c r="Y72" s="986"/>
      <c r="Z72" s="986"/>
      <c r="AA72" s="986">
        <v>4</v>
      </c>
      <c r="AB72" s="986"/>
      <c r="AC72" s="986"/>
      <c r="AD72" s="986"/>
      <c r="AE72" s="986"/>
      <c r="AF72" s="986">
        <v>4</v>
      </c>
      <c r="AG72" s="986"/>
      <c r="AH72" s="986"/>
      <c r="AI72" s="986"/>
      <c r="AJ72" s="986"/>
      <c r="AK72" s="986" t="s">
        <v>566</v>
      </c>
      <c r="AL72" s="986"/>
      <c r="AM72" s="986"/>
      <c r="AN72" s="986"/>
      <c r="AO72" s="986"/>
      <c r="AP72" s="986" t="s">
        <v>566</v>
      </c>
      <c r="AQ72" s="986"/>
      <c r="AR72" s="986"/>
      <c r="AS72" s="986"/>
      <c r="AT72" s="986"/>
      <c r="AU72" s="986" t="s">
        <v>578</v>
      </c>
      <c r="AV72" s="986"/>
      <c r="AW72" s="986"/>
      <c r="AX72" s="986"/>
      <c r="AY72" s="986"/>
      <c r="AZ72" s="987"/>
      <c r="BA72" s="987"/>
      <c r="BB72" s="987"/>
      <c r="BC72" s="987"/>
      <c r="BD72" s="988"/>
      <c r="BE72" s="226"/>
      <c r="BF72" s="226"/>
      <c r="BG72" s="226"/>
      <c r="BH72" s="226"/>
      <c r="BI72" s="226"/>
      <c r="BJ72" s="226"/>
      <c r="BK72" s="226"/>
      <c r="BL72" s="226"/>
      <c r="BM72" s="226"/>
      <c r="BN72" s="226"/>
      <c r="BO72" s="226"/>
      <c r="BP72" s="226"/>
      <c r="BQ72" s="223">
        <v>66</v>
      </c>
      <c r="BR72" s="228"/>
      <c r="BS72" s="960"/>
      <c r="BT72" s="961"/>
      <c r="BU72" s="961"/>
      <c r="BV72" s="961"/>
      <c r="BW72" s="961"/>
      <c r="BX72" s="961"/>
      <c r="BY72" s="961"/>
      <c r="BZ72" s="961"/>
      <c r="CA72" s="961"/>
      <c r="CB72" s="961"/>
      <c r="CC72" s="961"/>
      <c r="CD72" s="961"/>
      <c r="CE72" s="961"/>
      <c r="CF72" s="961"/>
      <c r="CG72" s="970"/>
      <c r="CH72" s="971"/>
      <c r="CI72" s="972"/>
      <c r="CJ72" s="972"/>
      <c r="CK72" s="972"/>
      <c r="CL72" s="973"/>
      <c r="CM72" s="971"/>
      <c r="CN72" s="972"/>
      <c r="CO72" s="972"/>
      <c r="CP72" s="972"/>
      <c r="CQ72" s="973"/>
      <c r="CR72" s="971"/>
      <c r="CS72" s="972"/>
      <c r="CT72" s="972"/>
      <c r="CU72" s="972"/>
      <c r="CV72" s="973"/>
      <c r="CW72" s="971"/>
      <c r="CX72" s="972"/>
      <c r="CY72" s="972"/>
      <c r="CZ72" s="972"/>
      <c r="DA72" s="973"/>
      <c r="DB72" s="971"/>
      <c r="DC72" s="972"/>
      <c r="DD72" s="972"/>
      <c r="DE72" s="972"/>
      <c r="DF72" s="973"/>
      <c r="DG72" s="971"/>
      <c r="DH72" s="972"/>
      <c r="DI72" s="972"/>
      <c r="DJ72" s="972"/>
      <c r="DK72" s="973"/>
      <c r="DL72" s="971"/>
      <c r="DM72" s="972"/>
      <c r="DN72" s="972"/>
      <c r="DO72" s="972"/>
      <c r="DP72" s="973"/>
      <c r="DQ72" s="971"/>
      <c r="DR72" s="972"/>
      <c r="DS72" s="972"/>
      <c r="DT72" s="972"/>
      <c r="DU72" s="973"/>
      <c r="DV72" s="960"/>
      <c r="DW72" s="961"/>
      <c r="DX72" s="961"/>
      <c r="DY72" s="961"/>
      <c r="DZ72" s="962"/>
      <c r="EA72" s="214"/>
    </row>
    <row r="73" spans="1:131" ht="26.25" customHeight="1" x14ac:dyDescent="0.2">
      <c r="A73" s="223">
        <v>6</v>
      </c>
      <c r="B73" s="997" t="s">
        <v>572</v>
      </c>
      <c r="C73" s="998"/>
      <c r="D73" s="998"/>
      <c r="E73" s="998"/>
      <c r="F73" s="998"/>
      <c r="G73" s="998"/>
      <c r="H73" s="998"/>
      <c r="I73" s="998"/>
      <c r="J73" s="998"/>
      <c r="K73" s="998"/>
      <c r="L73" s="998"/>
      <c r="M73" s="998"/>
      <c r="N73" s="998"/>
      <c r="O73" s="998"/>
      <c r="P73" s="999"/>
      <c r="Q73" s="992">
        <v>2495</v>
      </c>
      <c r="R73" s="986"/>
      <c r="S73" s="986"/>
      <c r="T73" s="986"/>
      <c r="U73" s="986"/>
      <c r="V73" s="986">
        <v>2494</v>
      </c>
      <c r="W73" s="986"/>
      <c r="X73" s="986"/>
      <c r="Y73" s="986"/>
      <c r="Z73" s="986"/>
      <c r="AA73" s="986">
        <v>1</v>
      </c>
      <c r="AB73" s="986"/>
      <c r="AC73" s="986"/>
      <c r="AD73" s="986"/>
      <c r="AE73" s="986"/>
      <c r="AF73" s="986">
        <v>1</v>
      </c>
      <c r="AG73" s="986"/>
      <c r="AH73" s="986"/>
      <c r="AI73" s="986"/>
      <c r="AJ73" s="986"/>
      <c r="AK73" s="986" t="s">
        <v>566</v>
      </c>
      <c r="AL73" s="986"/>
      <c r="AM73" s="986"/>
      <c r="AN73" s="986"/>
      <c r="AO73" s="986"/>
      <c r="AP73" s="986" t="s">
        <v>566</v>
      </c>
      <c r="AQ73" s="986"/>
      <c r="AR73" s="986"/>
      <c r="AS73" s="986"/>
      <c r="AT73" s="986"/>
      <c r="AU73" s="986" t="s">
        <v>578</v>
      </c>
      <c r="AV73" s="986"/>
      <c r="AW73" s="986"/>
      <c r="AX73" s="986"/>
      <c r="AY73" s="986"/>
      <c r="AZ73" s="987"/>
      <c r="BA73" s="987"/>
      <c r="BB73" s="987"/>
      <c r="BC73" s="987"/>
      <c r="BD73" s="988"/>
      <c r="BE73" s="226"/>
      <c r="BF73" s="226"/>
      <c r="BG73" s="226"/>
      <c r="BH73" s="226"/>
      <c r="BI73" s="226"/>
      <c r="BJ73" s="226"/>
      <c r="BK73" s="226"/>
      <c r="BL73" s="226"/>
      <c r="BM73" s="226"/>
      <c r="BN73" s="226"/>
      <c r="BO73" s="226"/>
      <c r="BP73" s="226"/>
      <c r="BQ73" s="223">
        <v>67</v>
      </c>
      <c r="BR73" s="228"/>
      <c r="BS73" s="960"/>
      <c r="BT73" s="961"/>
      <c r="BU73" s="961"/>
      <c r="BV73" s="961"/>
      <c r="BW73" s="961"/>
      <c r="BX73" s="961"/>
      <c r="BY73" s="961"/>
      <c r="BZ73" s="961"/>
      <c r="CA73" s="961"/>
      <c r="CB73" s="961"/>
      <c r="CC73" s="961"/>
      <c r="CD73" s="961"/>
      <c r="CE73" s="961"/>
      <c r="CF73" s="961"/>
      <c r="CG73" s="970"/>
      <c r="CH73" s="971"/>
      <c r="CI73" s="972"/>
      <c r="CJ73" s="972"/>
      <c r="CK73" s="972"/>
      <c r="CL73" s="973"/>
      <c r="CM73" s="971"/>
      <c r="CN73" s="972"/>
      <c r="CO73" s="972"/>
      <c r="CP73" s="972"/>
      <c r="CQ73" s="973"/>
      <c r="CR73" s="971"/>
      <c r="CS73" s="972"/>
      <c r="CT73" s="972"/>
      <c r="CU73" s="972"/>
      <c r="CV73" s="973"/>
      <c r="CW73" s="971"/>
      <c r="CX73" s="972"/>
      <c r="CY73" s="972"/>
      <c r="CZ73" s="972"/>
      <c r="DA73" s="973"/>
      <c r="DB73" s="971"/>
      <c r="DC73" s="972"/>
      <c r="DD73" s="972"/>
      <c r="DE73" s="972"/>
      <c r="DF73" s="973"/>
      <c r="DG73" s="971"/>
      <c r="DH73" s="972"/>
      <c r="DI73" s="972"/>
      <c r="DJ73" s="972"/>
      <c r="DK73" s="973"/>
      <c r="DL73" s="971"/>
      <c r="DM73" s="972"/>
      <c r="DN73" s="972"/>
      <c r="DO73" s="972"/>
      <c r="DP73" s="973"/>
      <c r="DQ73" s="971"/>
      <c r="DR73" s="972"/>
      <c r="DS73" s="972"/>
      <c r="DT73" s="972"/>
      <c r="DU73" s="973"/>
      <c r="DV73" s="960"/>
      <c r="DW73" s="961"/>
      <c r="DX73" s="961"/>
      <c r="DY73" s="961"/>
      <c r="DZ73" s="962"/>
      <c r="EA73" s="214"/>
    </row>
    <row r="74" spans="1:131" ht="26.25" customHeight="1" x14ac:dyDescent="0.2">
      <c r="A74" s="223">
        <v>7</v>
      </c>
      <c r="B74" s="989"/>
      <c r="C74" s="990"/>
      <c r="D74" s="990"/>
      <c r="E74" s="990"/>
      <c r="F74" s="990"/>
      <c r="G74" s="990"/>
      <c r="H74" s="990"/>
      <c r="I74" s="990"/>
      <c r="J74" s="990"/>
      <c r="K74" s="990"/>
      <c r="L74" s="990"/>
      <c r="M74" s="990"/>
      <c r="N74" s="990"/>
      <c r="O74" s="990"/>
      <c r="P74" s="991"/>
      <c r="Q74" s="992"/>
      <c r="R74" s="986"/>
      <c r="S74" s="986"/>
      <c r="T74" s="986"/>
      <c r="U74" s="986"/>
      <c r="V74" s="986"/>
      <c r="W74" s="986"/>
      <c r="X74" s="986"/>
      <c r="Y74" s="986"/>
      <c r="Z74" s="986"/>
      <c r="AA74" s="986"/>
      <c r="AB74" s="986"/>
      <c r="AC74" s="986"/>
      <c r="AD74" s="986"/>
      <c r="AE74" s="986"/>
      <c r="AF74" s="986"/>
      <c r="AG74" s="986"/>
      <c r="AH74" s="986"/>
      <c r="AI74" s="986"/>
      <c r="AJ74" s="986"/>
      <c r="AK74" s="986"/>
      <c r="AL74" s="986"/>
      <c r="AM74" s="986"/>
      <c r="AN74" s="986"/>
      <c r="AO74" s="986"/>
      <c r="AP74" s="986"/>
      <c r="AQ74" s="986"/>
      <c r="AR74" s="986"/>
      <c r="AS74" s="986"/>
      <c r="AT74" s="986"/>
      <c r="AU74" s="986"/>
      <c r="AV74" s="986"/>
      <c r="AW74" s="986"/>
      <c r="AX74" s="986"/>
      <c r="AY74" s="986"/>
      <c r="AZ74" s="987"/>
      <c r="BA74" s="987"/>
      <c r="BB74" s="987"/>
      <c r="BC74" s="987"/>
      <c r="BD74" s="988"/>
      <c r="BE74" s="226"/>
      <c r="BF74" s="226"/>
      <c r="BG74" s="226"/>
      <c r="BH74" s="226"/>
      <c r="BI74" s="226"/>
      <c r="BJ74" s="226"/>
      <c r="BK74" s="226"/>
      <c r="BL74" s="226"/>
      <c r="BM74" s="226"/>
      <c r="BN74" s="226"/>
      <c r="BO74" s="226"/>
      <c r="BP74" s="226"/>
      <c r="BQ74" s="223">
        <v>68</v>
      </c>
      <c r="BR74" s="228"/>
      <c r="BS74" s="960"/>
      <c r="BT74" s="961"/>
      <c r="BU74" s="961"/>
      <c r="BV74" s="961"/>
      <c r="BW74" s="961"/>
      <c r="BX74" s="961"/>
      <c r="BY74" s="961"/>
      <c r="BZ74" s="961"/>
      <c r="CA74" s="961"/>
      <c r="CB74" s="961"/>
      <c r="CC74" s="961"/>
      <c r="CD74" s="961"/>
      <c r="CE74" s="961"/>
      <c r="CF74" s="961"/>
      <c r="CG74" s="970"/>
      <c r="CH74" s="971"/>
      <c r="CI74" s="972"/>
      <c r="CJ74" s="972"/>
      <c r="CK74" s="972"/>
      <c r="CL74" s="973"/>
      <c r="CM74" s="971"/>
      <c r="CN74" s="972"/>
      <c r="CO74" s="972"/>
      <c r="CP74" s="972"/>
      <c r="CQ74" s="973"/>
      <c r="CR74" s="971"/>
      <c r="CS74" s="972"/>
      <c r="CT74" s="972"/>
      <c r="CU74" s="972"/>
      <c r="CV74" s="973"/>
      <c r="CW74" s="971"/>
      <c r="CX74" s="972"/>
      <c r="CY74" s="972"/>
      <c r="CZ74" s="972"/>
      <c r="DA74" s="973"/>
      <c r="DB74" s="971"/>
      <c r="DC74" s="972"/>
      <c r="DD74" s="972"/>
      <c r="DE74" s="972"/>
      <c r="DF74" s="973"/>
      <c r="DG74" s="971"/>
      <c r="DH74" s="972"/>
      <c r="DI74" s="972"/>
      <c r="DJ74" s="972"/>
      <c r="DK74" s="973"/>
      <c r="DL74" s="971"/>
      <c r="DM74" s="972"/>
      <c r="DN74" s="972"/>
      <c r="DO74" s="972"/>
      <c r="DP74" s="973"/>
      <c r="DQ74" s="971"/>
      <c r="DR74" s="972"/>
      <c r="DS74" s="972"/>
      <c r="DT74" s="972"/>
      <c r="DU74" s="973"/>
      <c r="DV74" s="960"/>
      <c r="DW74" s="961"/>
      <c r="DX74" s="961"/>
      <c r="DY74" s="961"/>
      <c r="DZ74" s="962"/>
      <c r="EA74" s="214"/>
    </row>
    <row r="75" spans="1:131" ht="26.25" customHeight="1" x14ac:dyDescent="0.2">
      <c r="A75" s="223">
        <v>8</v>
      </c>
      <c r="B75" s="989"/>
      <c r="C75" s="990"/>
      <c r="D75" s="990"/>
      <c r="E75" s="990"/>
      <c r="F75" s="990"/>
      <c r="G75" s="990"/>
      <c r="H75" s="990"/>
      <c r="I75" s="990"/>
      <c r="J75" s="990"/>
      <c r="K75" s="990"/>
      <c r="L75" s="990"/>
      <c r="M75" s="990"/>
      <c r="N75" s="990"/>
      <c r="O75" s="990"/>
      <c r="P75" s="991"/>
      <c r="Q75" s="993"/>
      <c r="R75" s="994"/>
      <c r="S75" s="994"/>
      <c r="T75" s="994"/>
      <c r="U75" s="995"/>
      <c r="V75" s="996"/>
      <c r="W75" s="994"/>
      <c r="X75" s="994"/>
      <c r="Y75" s="994"/>
      <c r="Z75" s="995"/>
      <c r="AA75" s="996"/>
      <c r="AB75" s="994"/>
      <c r="AC75" s="994"/>
      <c r="AD75" s="994"/>
      <c r="AE75" s="995"/>
      <c r="AF75" s="996"/>
      <c r="AG75" s="994"/>
      <c r="AH75" s="994"/>
      <c r="AI75" s="994"/>
      <c r="AJ75" s="995"/>
      <c r="AK75" s="996"/>
      <c r="AL75" s="994"/>
      <c r="AM75" s="994"/>
      <c r="AN75" s="994"/>
      <c r="AO75" s="995"/>
      <c r="AP75" s="996"/>
      <c r="AQ75" s="994"/>
      <c r="AR75" s="994"/>
      <c r="AS75" s="994"/>
      <c r="AT75" s="995"/>
      <c r="AU75" s="996"/>
      <c r="AV75" s="994"/>
      <c r="AW75" s="994"/>
      <c r="AX75" s="994"/>
      <c r="AY75" s="995"/>
      <c r="AZ75" s="987"/>
      <c r="BA75" s="987"/>
      <c r="BB75" s="987"/>
      <c r="BC75" s="987"/>
      <c r="BD75" s="988"/>
      <c r="BE75" s="226"/>
      <c r="BF75" s="226"/>
      <c r="BG75" s="226"/>
      <c r="BH75" s="226"/>
      <c r="BI75" s="226"/>
      <c r="BJ75" s="226"/>
      <c r="BK75" s="226"/>
      <c r="BL75" s="226"/>
      <c r="BM75" s="226"/>
      <c r="BN75" s="226"/>
      <c r="BO75" s="226"/>
      <c r="BP75" s="226"/>
      <c r="BQ75" s="223">
        <v>69</v>
      </c>
      <c r="BR75" s="228"/>
      <c r="BS75" s="960"/>
      <c r="BT75" s="961"/>
      <c r="BU75" s="961"/>
      <c r="BV75" s="961"/>
      <c r="BW75" s="961"/>
      <c r="BX75" s="961"/>
      <c r="BY75" s="961"/>
      <c r="BZ75" s="961"/>
      <c r="CA75" s="961"/>
      <c r="CB75" s="961"/>
      <c r="CC75" s="961"/>
      <c r="CD75" s="961"/>
      <c r="CE75" s="961"/>
      <c r="CF75" s="961"/>
      <c r="CG75" s="970"/>
      <c r="CH75" s="971"/>
      <c r="CI75" s="972"/>
      <c r="CJ75" s="972"/>
      <c r="CK75" s="972"/>
      <c r="CL75" s="973"/>
      <c r="CM75" s="971"/>
      <c r="CN75" s="972"/>
      <c r="CO75" s="972"/>
      <c r="CP75" s="972"/>
      <c r="CQ75" s="973"/>
      <c r="CR75" s="971"/>
      <c r="CS75" s="972"/>
      <c r="CT75" s="972"/>
      <c r="CU75" s="972"/>
      <c r="CV75" s="973"/>
      <c r="CW75" s="971"/>
      <c r="CX75" s="972"/>
      <c r="CY75" s="972"/>
      <c r="CZ75" s="972"/>
      <c r="DA75" s="973"/>
      <c r="DB75" s="971"/>
      <c r="DC75" s="972"/>
      <c r="DD75" s="972"/>
      <c r="DE75" s="972"/>
      <c r="DF75" s="973"/>
      <c r="DG75" s="971"/>
      <c r="DH75" s="972"/>
      <c r="DI75" s="972"/>
      <c r="DJ75" s="972"/>
      <c r="DK75" s="973"/>
      <c r="DL75" s="971"/>
      <c r="DM75" s="972"/>
      <c r="DN75" s="972"/>
      <c r="DO75" s="972"/>
      <c r="DP75" s="973"/>
      <c r="DQ75" s="971"/>
      <c r="DR75" s="972"/>
      <c r="DS75" s="972"/>
      <c r="DT75" s="972"/>
      <c r="DU75" s="973"/>
      <c r="DV75" s="960"/>
      <c r="DW75" s="961"/>
      <c r="DX75" s="961"/>
      <c r="DY75" s="961"/>
      <c r="DZ75" s="962"/>
      <c r="EA75" s="214"/>
    </row>
    <row r="76" spans="1:131" ht="26.25" customHeight="1" x14ac:dyDescent="0.2">
      <c r="A76" s="223">
        <v>9</v>
      </c>
      <c r="B76" s="989"/>
      <c r="C76" s="990"/>
      <c r="D76" s="990"/>
      <c r="E76" s="990"/>
      <c r="F76" s="990"/>
      <c r="G76" s="990"/>
      <c r="H76" s="990"/>
      <c r="I76" s="990"/>
      <c r="J76" s="990"/>
      <c r="K76" s="990"/>
      <c r="L76" s="990"/>
      <c r="M76" s="990"/>
      <c r="N76" s="990"/>
      <c r="O76" s="990"/>
      <c r="P76" s="991"/>
      <c r="Q76" s="993"/>
      <c r="R76" s="994"/>
      <c r="S76" s="994"/>
      <c r="T76" s="994"/>
      <c r="U76" s="995"/>
      <c r="V76" s="996"/>
      <c r="W76" s="994"/>
      <c r="X76" s="994"/>
      <c r="Y76" s="994"/>
      <c r="Z76" s="995"/>
      <c r="AA76" s="996"/>
      <c r="AB76" s="994"/>
      <c r="AC76" s="994"/>
      <c r="AD76" s="994"/>
      <c r="AE76" s="995"/>
      <c r="AF76" s="996"/>
      <c r="AG76" s="994"/>
      <c r="AH76" s="994"/>
      <c r="AI76" s="994"/>
      <c r="AJ76" s="995"/>
      <c r="AK76" s="996"/>
      <c r="AL76" s="994"/>
      <c r="AM76" s="994"/>
      <c r="AN76" s="994"/>
      <c r="AO76" s="995"/>
      <c r="AP76" s="996"/>
      <c r="AQ76" s="994"/>
      <c r="AR76" s="994"/>
      <c r="AS76" s="994"/>
      <c r="AT76" s="995"/>
      <c r="AU76" s="996"/>
      <c r="AV76" s="994"/>
      <c r="AW76" s="994"/>
      <c r="AX76" s="994"/>
      <c r="AY76" s="995"/>
      <c r="AZ76" s="987"/>
      <c r="BA76" s="987"/>
      <c r="BB76" s="987"/>
      <c r="BC76" s="987"/>
      <c r="BD76" s="988"/>
      <c r="BE76" s="226"/>
      <c r="BF76" s="226"/>
      <c r="BG76" s="226"/>
      <c r="BH76" s="226"/>
      <c r="BI76" s="226"/>
      <c r="BJ76" s="226"/>
      <c r="BK76" s="226"/>
      <c r="BL76" s="226"/>
      <c r="BM76" s="226"/>
      <c r="BN76" s="226"/>
      <c r="BO76" s="226"/>
      <c r="BP76" s="226"/>
      <c r="BQ76" s="223">
        <v>70</v>
      </c>
      <c r="BR76" s="228"/>
      <c r="BS76" s="960"/>
      <c r="BT76" s="961"/>
      <c r="BU76" s="961"/>
      <c r="BV76" s="961"/>
      <c r="BW76" s="961"/>
      <c r="BX76" s="961"/>
      <c r="BY76" s="961"/>
      <c r="BZ76" s="961"/>
      <c r="CA76" s="961"/>
      <c r="CB76" s="961"/>
      <c r="CC76" s="961"/>
      <c r="CD76" s="961"/>
      <c r="CE76" s="961"/>
      <c r="CF76" s="961"/>
      <c r="CG76" s="970"/>
      <c r="CH76" s="971"/>
      <c r="CI76" s="972"/>
      <c r="CJ76" s="972"/>
      <c r="CK76" s="972"/>
      <c r="CL76" s="973"/>
      <c r="CM76" s="971"/>
      <c r="CN76" s="972"/>
      <c r="CO76" s="972"/>
      <c r="CP76" s="972"/>
      <c r="CQ76" s="973"/>
      <c r="CR76" s="971"/>
      <c r="CS76" s="972"/>
      <c r="CT76" s="972"/>
      <c r="CU76" s="972"/>
      <c r="CV76" s="973"/>
      <c r="CW76" s="971"/>
      <c r="CX76" s="972"/>
      <c r="CY76" s="972"/>
      <c r="CZ76" s="972"/>
      <c r="DA76" s="973"/>
      <c r="DB76" s="971"/>
      <c r="DC76" s="972"/>
      <c r="DD76" s="972"/>
      <c r="DE76" s="972"/>
      <c r="DF76" s="973"/>
      <c r="DG76" s="971"/>
      <c r="DH76" s="972"/>
      <c r="DI76" s="972"/>
      <c r="DJ76" s="972"/>
      <c r="DK76" s="973"/>
      <c r="DL76" s="971"/>
      <c r="DM76" s="972"/>
      <c r="DN76" s="972"/>
      <c r="DO76" s="972"/>
      <c r="DP76" s="973"/>
      <c r="DQ76" s="971"/>
      <c r="DR76" s="972"/>
      <c r="DS76" s="972"/>
      <c r="DT76" s="972"/>
      <c r="DU76" s="973"/>
      <c r="DV76" s="960"/>
      <c r="DW76" s="961"/>
      <c r="DX76" s="961"/>
      <c r="DY76" s="961"/>
      <c r="DZ76" s="962"/>
      <c r="EA76" s="214"/>
    </row>
    <row r="77" spans="1:131" ht="26.25" customHeight="1" x14ac:dyDescent="0.2">
      <c r="A77" s="223">
        <v>10</v>
      </c>
      <c r="B77" s="989"/>
      <c r="C77" s="990"/>
      <c r="D77" s="990"/>
      <c r="E77" s="990"/>
      <c r="F77" s="990"/>
      <c r="G77" s="990"/>
      <c r="H77" s="990"/>
      <c r="I77" s="990"/>
      <c r="J77" s="990"/>
      <c r="K77" s="990"/>
      <c r="L77" s="990"/>
      <c r="M77" s="990"/>
      <c r="N77" s="990"/>
      <c r="O77" s="990"/>
      <c r="P77" s="991"/>
      <c r="Q77" s="993"/>
      <c r="R77" s="994"/>
      <c r="S77" s="994"/>
      <c r="T77" s="994"/>
      <c r="U77" s="995"/>
      <c r="V77" s="996"/>
      <c r="W77" s="994"/>
      <c r="X77" s="994"/>
      <c r="Y77" s="994"/>
      <c r="Z77" s="995"/>
      <c r="AA77" s="996"/>
      <c r="AB77" s="994"/>
      <c r="AC77" s="994"/>
      <c r="AD77" s="994"/>
      <c r="AE77" s="995"/>
      <c r="AF77" s="996"/>
      <c r="AG77" s="994"/>
      <c r="AH77" s="994"/>
      <c r="AI77" s="994"/>
      <c r="AJ77" s="995"/>
      <c r="AK77" s="996"/>
      <c r="AL77" s="994"/>
      <c r="AM77" s="994"/>
      <c r="AN77" s="994"/>
      <c r="AO77" s="995"/>
      <c r="AP77" s="996"/>
      <c r="AQ77" s="994"/>
      <c r="AR77" s="994"/>
      <c r="AS77" s="994"/>
      <c r="AT77" s="995"/>
      <c r="AU77" s="996"/>
      <c r="AV77" s="994"/>
      <c r="AW77" s="994"/>
      <c r="AX77" s="994"/>
      <c r="AY77" s="995"/>
      <c r="AZ77" s="987"/>
      <c r="BA77" s="987"/>
      <c r="BB77" s="987"/>
      <c r="BC77" s="987"/>
      <c r="BD77" s="988"/>
      <c r="BE77" s="226"/>
      <c r="BF77" s="226"/>
      <c r="BG77" s="226"/>
      <c r="BH77" s="226"/>
      <c r="BI77" s="226"/>
      <c r="BJ77" s="226"/>
      <c r="BK77" s="226"/>
      <c r="BL77" s="226"/>
      <c r="BM77" s="226"/>
      <c r="BN77" s="226"/>
      <c r="BO77" s="226"/>
      <c r="BP77" s="226"/>
      <c r="BQ77" s="223">
        <v>71</v>
      </c>
      <c r="BR77" s="228"/>
      <c r="BS77" s="960"/>
      <c r="BT77" s="961"/>
      <c r="BU77" s="961"/>
      <c r="BV77" s="961"/>
      <c r="BW77" s="961"/>
      <c r="BX77" s="961"/>
      <c r="BY77" s="961"/>
      <c r="BZ77" s="961"/>
      <c r="CA77" s="961"/>
      <c r="CB77" s="961"/>
      <c r="CC77" s="961"/>
      <c r="CD77" s="961"/>
      <c r="CE77" s="961"/>
      <c r="CF77" s="961"/>
      <c r="CG77" s="970"/>
      <c r="CH77" s="971"/>
      <c r="CI77" s="972"/>
      <c r="CJ77" s="972"/>
      <c r="CK77" s="972"/>
      <c r="CL77" s="973"/>
      <c r="CM77" s="971"/>
      <c r="CN77" s="972"/>
      <c r="CO77" s="972"/>
      <c r="CP77" s="972"/>
      <c r="CQ77" s="973"/>
      <c r="CR77" s="971"/>
      <c r="CS77" s="972"/>
      <c r="CT77" s="972"/>
      <c r="CU77" s="972"/>
      <c r="CV77" s="973"/>
      <c r="CW77" s="971"/>
      <c r="CX77" s="972"/>
      <c r="CY77" s="972"/>
      <c r="CZ77" s="972"/>
      <c r="DA77" s="973"/>
      <c r="DB77" s="971"/>
      <c r="DC77" s="972"/>
      <c r="DD77" s="972"/>
      <c r="DE77" s="972"/>
      <c r="DF77" s="973"/>
      <c r="DG77" s="971"/>
      <c r="DH77" s="972"/>
      <c r="DI77" s="972"/>
      <c r="DJ77" s="972"/>
      <c r="DK77" s="973"/>
      <c r="DL77" s="971"/>
      <c r="DM77" s="972"/>
      <c r="DN77" s="972"/>
      <c r="DO77" s="972"/>
      <c r="DP77" s="973"/>
      <c r="DQ77" s="971"/>
      <c r="DR77" s="972"/>
      <c r="DS77" s="972"/>
      <c r="DT77" s="972"/>
      <c r="DU77" s="973"/>
      <c r="DV77" s="960"/>
      <c r="DW77" s="961"/>
      <c r="DX77" s="961"/>
      <c r="DY77" s="961"/>
      <c r="DZ77" s="962"/>
      <c r="EA77" s="214"/>
    </row>
    <row r="78" spans="1:131" ht="26.25" customHeight="1" x14ac:dyDescent="0.2">
      <c r="A78" s="223">
        <v>11</v>
      </c>
      <c r="B78" s="989"/>
      <c r="C78" s="990"/>
      <c r="D78" s="990"/>
      <c r="E78" s="990"/>
      <c r="F78" s="990"/>
      <c r="G78" s="990"/>
      <c r="H78" s="990"/>
      <c r="I78" s="990"/>
      <c r="J78" s="990"/>
      <c r="K78" s="990"/>
      <c r="L78" s="990"/>
      <c r="M78" s="990"/>
      <c r="N78" s="990"/>
      <c r="O78" s="990"/>
      <c r="P78" s="991"/>
      <c r="Q78" s="992"/>
      <c r="R78" s="986"/>
      <c r="S78" s="986"/>
      <c r="T78" s="986"/>
      <c r="U78" s="986"/>
      <c r="V78" s="986"/>
      <c r="W78" s="986"/>
      <c r="X78" s="986"/>
      <c r="Y78" s="986"/>
      <c r="Z78" s="986"/>
      <c r="AA78" s="986"/>
      <c r="AB78" s="986"/>
      <c r="AC78" s="986"/>
      <c r="AD78" s="986"/>
      <c r="AE78" s="986"/>
      <c r="AF78" s="986"/>
      <c r="AG78" s="986"/>
      <c r="AH78" s="986"/>
      <c r="AI78" s="986"/>
      <c r="AJ78" s="986"/>
      <c r="AK78" s="986"/>
      <c r="AL78" s="986"/>
      <c r="AM78" s="986"/>
      <c r="AN78" s="986"/>
      <c r="AO78" s="986"/>
      <c r="AP78" s="986"/>
      <c r="AQ78" s="986"/>
      <c r="AR78" s="986"/>
      <c r="AS78" s="986"/>
      <c r="AT78" s="986"/>
      <c r="AU78" s="986"/>
      <c r="AV78" s="986"/>
      <c r="AW78" s="986"/>
      <c r="AX78" s="986"/>
      <c r="AY78" s="986"/>
      <c r="AZ78" s="987"/>
      <c r="BA78" s="987"/>
      <c r="BB78" s="987"/>
      <c r="BC78" s="987"/>
      <c r="BD78" s="988"/>
      <c r="BE78" s="226"/>
      <c r="BF78" s="226"/>
      <c r="BG78" s="226"/>
      <c r="BH78" s="226"/>
      <c r="BI78" s="226"/>
      <c r="BJ78" s="214"/>
      <c r="BK78" s="214"/>
      <c r="BL78" s="214"/>
      <c r="BM78" s="214"/>
      <c r="BN78" s="214"/>
      <c r="BO78" s="226"/>
      <c r="BP78" s="226"/>
      <c r="BQ78" s="223">
        <v>72</v>
      </c>
      <c r="BR78" s="228"/>
      <c r="BS78" s="960"/>
      <c r="BT78" s="961"/>
      <c r="BU78" s="961"/>
      <c r="BV78" s="961"/>
      <c r="BW78" s="961"/>
      <c r="BX78" s="961"/>
      <c r="BY78" s="961"/>
      <c r="BZ78" s="961"/>
      <c r="CA78" s="961"/>
      <c r="CB78" s="961"/>
      <c r="CC78" s="961"/>
      <c r="CD78" s="961"/>
      <c r="CE78" s="961"/>
      <c r="CF78" s="961"/>
      <c r="CG78" s="970"/>
      <c r="CH78" s="971"/>
      <c r="CI78" s="972"/>
      <c r="CJ78" s="972"/>
      <c r="CK78" s="972"/>
      <c r="CL78" s="973"/>
      <c r="CM78" s="971"/>
      <c r="CN78" s="972"/>
      <c r="CO78" s="972"/>
      <c r="CP78" s="972"/>
      <c r="CQ78" s="973"/>
      <c r="CR78" s="971"/>
      <c r="CS78" s="972"/>
      <c r="CT78" s="972"/>
      <c r="CU78" s="972"/>
      <c r="CV78" s="973"/>
      <c r="CW78" s="971"/>
      <c r="CX78" s="972"/>
      <c r="CY78" s="972"/>
      <c r="CZ78" s="972"/>
      <c r="DA78" s="973"/>
      <c r="DB78" s="971"/>
      <c r="DC78" s="972"/>
      <c r="DD78" s="972"/>
      <c r="DE78" s="972"/>
      <c r="DF78" s="973"/>
      <c r="DG78" s="971"/>
      <c r="DH78" s="972"/>
      <c r="DI78" s="972"/>
      <c r="DJ78" s="972"/>
      <c r="DK78" s="973"/>
      <c r="DL78" s="971"/>
      <c r="DM78" s="972"/>
      <c r="DN78" s="972"/>
      <c r="DO78" s="972"/>
      <c r="DP78" s="973"/>
      <c r="DQ78" s="971"/>
      <c r="DR78" s="972"/>
      <c r="DS78" s="972"/>
      <c r="DT78" s="972"/>
      <c r="DU78" s="973"/>
      <c r="DV78" s="960"/>
      <c r="DW78" s="961"/>
      <c r="DX78" s="961"/>
      <c r="DY78" s="961"/>
      <c r="DZ78" s="962"/>
      <c r="EA78" s="214"/>
    </row>
    <row r="79" spans="1:131" ht="26.25" customHeight="1" x14ac:dyDescent="0.2">
      <c r="A79" s="223">
        <v>12</v>
      </c>
      <c r="B79" s="989"/>
      <c r="C79" s="990"/>
      <c r="D79" s="990"/>
      <c r="E79" s="990"/>
      <c r="F79" s="990"/>
      <c r="G79" s="990"/>
      <c r="H79" s="990"/>
      <c r="I79" s="990"/>
      <c r="J79" s="990"/>
      <c r="K79" s="990"/>
      <c r="L79" s="990"/>
      <c r="M79" s="990"/>
      <c r="N79" s="990"/>
      <c r="O79" s="990"/>
      <c r="P79" s="991"/>
      <c r="Q79" s="992"/>
      <c r="R79" s="986"/>
      <c r="S79" s="986"/>
      <c r="T79" s="986"/>
      <c r="U79" s="986"/>
      <c r="V79" s="986"/>
      <c r="W79" s="986"/>
      <c r="X79" s="986"/>
      <c r="Y79" s="986"/>
      <c r="Z79" s="986"/>
      <c r="AA79" s="986"/>
      <c r="AB79" s="986"/>
      <c r="AC79" s="986"/>
      <c r="AD79" s="986"/>
      <c r="AE79" s="986"/>
      <c r="AF79" s="986"/>
      <c r="AG79" s="986"/>
      <c r="AH79" s="986"/>
      <c r="AI79" s="986"/>
      <c r="AJ79" s="986"/>
      <c r="AK79" s="986"/>
      <c r="AL79" s="986"/>
      <c r="AM79" s="986"/>
      <c r="AN79" s="986"/>
      <c r="AO79" s="986"/>
      <c r="AP79" s="986"/>
      <c r="AQ79" s="986"/>
      <c r="AR79" s="986"/>
      <c r="AS79" s="986"/>
      <c r="AT79" s="986"/>
      <c r="AU79" s="986"/>
      <c r="AV79" s="986"/>
      <c r="AW79" s="986"/>
      <c r="AX79" s="986"/>
      <c r="AY79" s="986"/>
      <c r="AZ79" s="987"/>
      <c r="BA79" s="987"/>
      <c r="BB79" s="987"/>
      <c r="BC79" s="987"/>
      <c r="BD79" s="988"/>
      <c r="BE79" s="226"/>
      <c r="BF79" s="226"/>
      <c r="BG79" s="226"/>
      <c r="BH79" s="226"/>
      <c r="BI79" s="226"/>
      <c r="BJ79" s="214"/>
      <c r="BK79" s="214"/>
      <c r="BL79" s="214"/>
      <c r="BM79" s="214"/>
      <c r="BN79" s="214"/>
      <c r="BO79" s="226"/>
      <c r="BP79" s="226"/>
      <c r="BQ79" s="223">
        <v>73</v>
      </c>
      <c r="BR79" s="228"/>
      <c r="BS79" s="960"/>
      <c r="BT79" s="961"/>
      <c r="BU79" s="961"/>
      <c r="BV79" s="961"/>
      <c r="BW79" s="961"/>
      <c r="BX79" s="961"/>
      <c r="BY79" s="961"/>
      <c r="BZ79" s="961"/>
      <c r="CA79" s="961"/>
      <c r="CB79" s="961"/>
      <c r="CC79" s="961"/>
      <c r="CD79" s="961"/>
      <c r="CE79" s="961"/>
      <c r="CF79" s="961"/>
      <c r="CG79" s="970"/>
      <c r="CH79" s="971"/>
      <c r="CI79" s="972"/>
      <c r="CJ79" s="972"/>
      <c r="CK79" s="972"/>
      <c r="CL79" s="973"/>
      <c r="CM79" s="971"/>
      <c r="CN79" s="972"/>
      <c r="CO79" s="972"/>
      <c r="CP79" s="972"/>
      <c r="CQ79" s="973"/>
      <c r="CR79" s="971"/>
      <c r="CS79" s="972"/>
      <c r="CT79" s="972"/>
      <c r="CU79" s="972"/>
      <c r="CV79" s="973"/>
      <c r="CW79" s="971"/>
      <c r="CX79" s="972"/>
      <c r="CY79" s="972"/>
      <c r="CZ79" s="972"/>
      <c r="DA79" s="973"/>
      <c r="DB79" s="971"/>
      <c r="DC79" s="972"/>
      <c r="DD79" s="972"/>
      <c r="DE79" s="972"/>
      <c r="DF79" s="973"/>
      <c r="DG79" s="971"/>
      <c r="DH79" s="972"/>
      <c r="DI79" s="972"/>
      <c r="DJ79" s="972"/>
      <c r="DK79" s="973"/>
      <c r="DL79" s="971"/>
      <c r="DM79" s="972"/>
      <c r="DN79" s="972"/>
      <c r="DO79" s="972"/>
      <c r="DP79" s="973"/>
      <c r="DQ79" s="971"/>
      <c r="DR79" s="972"/>
      <c r="DS79" s="972"/>
      <c r="DT79" s="972"/>
      <c r="DU79" s="973"/>
      <c r="DV79" s="960"/>
      <c r="DW79" s="961"/>
      <c r="DX79" s="961"/>
      <c r="DY79" s="961"/>
      <c r="DZ79" s="962"/>
      <c r="EA79" s="214"/>
    </row>
    <row r="80" spans="1:131" ht="26.25" customHeight="1" x14ac:dyDescent="0.2">
      <c r="A80" s="223">
        <v>13</v>
      </c>
      <c r="B80" s="989"/>
      <c r="C80" s="990"/>
      <c r="D80" s="990"/>
      <c r="E80" s="990"/>
      <c r="F80" s="990"/>
      <c r="G80" s="990"/>
      <c r="H80" s="990"/>
      <c r="I80" s="990"/>
      <c r="J80" s="990"/>
      <c r="K80" s="990"/>
      <c r="L80" s="990"/>
      <c r="M80" s="990"/>
      <c r="N80" s="990"/>
      <c r="O80" s="990"/>
      <c r="P80" s="991"/>
      <c r="Q80" s="992"/>
      <c r="R80" s="986"/>
      <c r="S80" s="986"/>
      <c r="T80" s="986"/>
      <c r="U80" s="986"/>
      <c r="V80" s="986"/>
      <c r="W80" s="986"/>
      <c r="X80" s="986"/>
      <c r="Y80" s="986"/>
      <c r="Z80" s="986"/>
      <c r="AA80" s="986"/>
      <c r="AB80" s="986"/>
      <c r="AC80" s="986"/>
      <c r="AD80" s="986"/>
      <c r="AE80" s="986"/>
      <c r="AF80" s="986"/>
      <c r="AG80" s="986"/>
      <c r="AH80" s="986"/>
      <c r="AI80" s="986"/>
      <c r="AJ80" s="986"/>
      <c r="AK80" s="986"/>
      <c r="AL80" s="986"/>
      <c r="AM80" s="986"/>
      <c r="AN80" s="986"/>
      <c r="AO80" s="986"/>
      <c r="AP80" s="986"/>
      <c r="AQ80" s="986"/>
      <c r="AR80" s="986"/>
      <c r="AS80" s="986"/>
      <c r="AT80" s="986"/>
      <c r="AU80" s="986"/>
      <c r="AV80" s="986"/>
      <c r="AW80" s="986"/>
      <c r="AX80" s="986"/>
      <c r="AY80" s="986"/>
      <c r="AZ80" s="987"/>
      <c r="BA80" s="987"/>
      <c r="BB80" s="987"/>
      <c r="BC80" s="987"/>
      <c r="BD80" s="988"/>
      <c r="BE80" s="226"/>
      <c r="BF80" s="226"/>
      <c r="BG80" s="226"/>
      <c r="BH80" s="226"/>
      <c r="BI80" s="226"/>
      <c r="BJ80" s="226"/>
      <c r="BK80" s="226"/>
      <c r="BL80" s="226"/>
      <c r="BM80" s="226"/>
      <c r="BN80" s="226"/>
      <c r="BO80" s="226"/>
      <c r="BP80" s="226"/>
      <c r="BQ80" s="223">
        <v>74</v>
      </c>
      <c r="BR80" s="228"/>
      <c r="BS80" s="960"/>
      <c r="BT80" s="961"/>
      <c r="BU80" s="961"/>
      <c r="BV80" s="961"/>
      <c r="BW80" s="961"/>
      <c r="BX80" s="961"/>
      <c r="BY80" s="961"/>
      <c r="BZ80" s="961"/>
      <c r="CA80" s="961"/>
      <c r="CB80" s="961"/>
      <c r="CC80" s="961"/>
      <c r="CD80" s="961"/>
      <c r="CE80" s="961"/>
      <c r="CF80" s="961"/>
      <c r="CG80" s="970"/>
      <c r="CH80" s="971"/>
      <c r="CI80" s="972"/>
      <c r="CJ80" s="972"/>
      <c r="CK80" s="972"/>
      <c r="CL80" s="973"/>
      <c r="CM80" s="971"/>
      <c r="CN80" s="972"/>
      <c r="CO80" s="972"/>
      <c r="CP80" s="972"/>
      <c r="CQ80" s="973"/>
      <c r="CR80" s="971"/>
      <c r="CS80" s="972"/>
      <c r="CT80" s="972"/>
      <c r="CU80" s="972"/>
      <c r="CV80" s="973"/>
      <c r="CW80" s="971"/>
      <c r="CX80" s="972"/>
      <c r="CY80" s="972"/>
      <c r="CZ80" s="972"/>
      <c r="DA80" s="973"/>
      <c r="DB80" s="971"/>
      <c r="DC80" s="972"/>
      <c r="DD80" s="972"/>
      <c r="DE80" s="972"/>
      <c r="DF80" s="973"/>
      <c r="DG80" s="971"/>
      <c r="DH80" s="972"/>
      <c r="DI80" s="972"/>
      <c r="DJ80" s="972"/>
      <c r="DK80" s="973"/>
      <c r="DL80" s="971"/>
      <c r="DM80" s="972"/>
      <c r="DN80" s="972"/>
      <c r="DO80" s="972"/>
      <c r="DP80" s="973"/>
      <c r="DQ80" s="971"/>
      <c r="DR80" s="972"/>
      <c r="DS80" s="972"/>
      <c r="DT80" s="972"/>
      <c r="DU80" s="973"/>
      <c r="DV80" s="960"/>
      <c r="DW80" s="961"/>
      <c r="DX80" s="961"/>
      <c r="DY80" s="961"/>
      <c r="DZ80" s="962"/>
      <c r="EA80" s="214"/>
    </row>
    <row r="81" spans="1:131" ht="26.25" customHeight="1" x14ac:dyDescent="0.2">
      <c r="A81" s="223">
        <v>14</v>
      </c>
      <c r="B81" s="989"/>
      <c r="C81" s="990"/>
      <c r="D81" s="990"/>
      <c r="E81" s="990"/>
      <c r="F81" s="990"/>
      <c r="G81" s="990"/>
      <c r="H81" s="990"/>
      <c r="I81" s="990"/>
      <c r="J81" s="990"/>
      <c r="K81" s="990"/>
      <c r="L81" s="990"/>
      <c r="M81" s="990"/>
      <c r="N81" s="990"/>
      <c r="O81" s="990"/>
      <c r="P81" s="991"/>
      <c r="Q81" s="992"/>
      <c r="R81" s="986"/>
      <c r="S81" s="986"/>
      <c r="T81" s="986"/>
      <c r="U81" s="986"/>
      <c r="V81" s="986"/>
      <c r="W81" s="986"/>
      <c r="X81" s="986"/>
      <c r="Y81" s="986"/>
      <c r="Z81" s="986"/>
      <c r="AA81" s="986"/>
      <c r="AB81" s="986"/>
      <c r="AC81" s="986"/>
      <c r="AD81" s="986"/>
      <c r="AE81" s="986"/>
      <c r="AF81" s="986"/>
      <c r="AG81" s="986"/>
      <c r="AH81" s="986"/>
      <c r="AI81" s="986"/>
      <c r="AJ81" s="986"/>
      <c r="AK81" s="986"/>
      <c r="AL81" s="986"/>
      <c r="AM81" s="986"/>
      <c r="AN81" s="986"/>
      <c r="AO81" s="986"/>
      <c r="AP81" s="986"/>
      <c r="AQ81" s="986"/>
      <c r="AR81" s="986"/>
      <c r="AS81" s="986"/>
      <c r="AT81" s="986"/>
      <c r="AU81" s="986"/>
      <c r="AV81" s="986"/>
      <c r="AW81" s="986"/>
      <c r="AX81" s="986"/>
      <c r="AY81" s="986"/>
      <c r="AZ81" s="987"/>
      <c r="BA81" s="987"/>
      <c r="BB81" s="987"/>
      <c r="BC81" s="987"/>
      <c r="BD81" s="988"/>
      <c r="BE81" s="226"/>
      <c r="BF81" s="226"/>
      <c r="BG81" s="226"/>
      <c r="BH81" s="226"/>
      <c r="BI81" s="226"/>
      <c r="BJ81" s="226"/>
      <c r="BK81" s="226"/>
      <c r="BL81" s="226"/>
      <c r="BM81" s="226"/>
      <c r="BN81" s="226"/>
      <c r="BO81" s="226"/>
      <c r="BP81" s="226"/>
      <c r="BQ81" s="223">
        <v>75</v>
      </c>
      <c r="BR81" s="228"/>
      <c r="BS81" s="960"/>
      <c r="BT81" s="961"/>
      <c r="BU81" s="961"/>
      <c r="BV81" s="961"/>
      <c r="BW81" s="961"/>
      <c r="BX81" s="961"/>
      <c r="BY81" s="961"/>
      <c r="BZ81" s="961"/>
      <c r="CA81" s="961"/>
      <c r="CB81" s="961"/>
      <c r="CC81" s="961"/>
      <c r="CD81" s="961"/>
      <c r="CE81" s="961"/>
      <c r="CF81" s="961"/>
      <c r="CG81" s="970"/>
      <c r="CH81" s="971"/>
      <c r="CI81" s="972"/>
      <c r="CJ81" s="972"/>
      <c r="CK81" s="972"/>
      <c r="CL81" s="973"/>
      <c r="CM81" s="971"/>
      <c r="CN81" s="972"/>
      <c r="CO81" s="972"/>
      <c r="CP81" s="972"/>
      <c r="CQ81" s="973"/>
      <c r="CR81" s="971"/>
      <c r="CS81" s="972"/>
      <c r="CT81" s="972"/>
      <c r="CU81" s="972"/>
      <c r="CV81" s="973"/>
      <c r="CW81" s="971"/>
      <c r="CX81" s="972"/>
      <c r="CY81" s="972"/>
      <c r="CZ81" s="972"/>
      <c r="DA81" s="973"/>
      <c r="DB81" s="971"/>
      <c r="DC81" s="972"/>
      <c r="DD81" s="972"/>
      <c r="DE81" s="972"/>
      <c r="DF81" s="973"/>
      <c r="DG81" s="971"/>
      <c r="DH81" s="972"/>
      <c r="DI81" s="972"/>
      <c r="DJ81" s="972"/>
      <c r="DK81" s="973"/>
      <c r="DL81" s="971"/>
      <c r="DM81" s="972"/>
      <c r="DN81" s="972"/>
      <c r="DO81" s="972"/>
      <c r="DP81" s="973"/>
      <c r="DQ81" s="971"/>
      <c r="DR81" s="972"/>
      <c r="DS81" s="972"/>
      <c r="DT81" s="972"/>
      <c r="DU81" s="973"/>
      <c r="DV81" s="960"/>
      <c r="DW81" s="961"/>
      <c r="DX81" s="961"/>
      <c r="DY81" s="961"/>
      <c r="DZ81" s="962"/>
      <c r="EA81" s="214"/>
    </row>
    <row r="82" spans="1:131" ht="26.25" customHeight="1" x14ac:dyDescent="0.2">
      <c r="A82" s="223">
        <v>15</v>
      </c>
      <c r="B82" s="989"/>
      <c r="C82" s="990"/>
      <c r="D82" s="990"/>
      <c r="E82" s="990"/>
      <c r="F82" s="990"/>
      <c r="G82" s="990"/>
      <c r="H82" s="990"/>
      <c r="I82" s="990"/>
      <c r="J82" s="990"/>
      <c r="K82" s="990"/>
      <c r="L82" s="990"/>
      <c r="M82" s="990"/>
      <c r="N82" s="990"/>
      <c r="O82" s="990"/>
      <c r="P82" s="991"/>
      <c r="Q82" s="992"/>
      <c r="R82" s="986"/>
      <c r="S82" s="986"/>
      <c r="T82" s="986"/>
      <c r="U82" s="986"/>
      <c r="V82" s="986"/>
      <c r="W82" s="986"/>
      <c r="X82" s="986"/>
      <c r="Y82" s="986"/>
      <c r="Z82" s="986"/>
      <c r="AA82" s="986"/>
      <c r="AB82" s="986"/>
      <c r="AC82" s="986"/>
      <c r="AD82" s="986"/>
      <c r="AE82" s="986"/>
      <c r="AF82" s="986"/>
      <c r="AG82" s="986"/>
      <c r="AH82" s="986"/>
      <c r="AI82" s="986"/>
      <c r="AJ82" s="986"/>
      <c r="AK82" s="986"/>
      <c r="AL82" s="986"/>
      <c r="AM82" s="986"/>
      <c r="AN82" s="986"/>
      <c r="AO82" s="986"/>
      <c r="AP82" s="986"/>
      <c r="AQ82" s="986"/>
      <c r="AR82" s="986"/>
      <c r="AS82" s="986"/>
      <c r="AT82" s="986"/>
      <c r="AU82" s="986"/>
      <c r="AV82" s="986"/>
      <c r="AW82" s="986"/>
      <c r="AX82" s="986"/>
      <c r="AY82" s="986"/>
      <c r="AZ82" s="987"/>
      <c r="BA82" s="987"/>
      <c r="BB82" s="987"/>
      <c r="BC82" s="987"/>
      <c r="BD82" s="988"/>
      <c r="BE82" s="226"/>
      <c r="BF82" s="226"/>
      <c r="BG82" s="226"/>
      <c r="BH82" s="226"/>
      <c r="BI82" s="226"/>
      <c r="BJ82" s="226"/>
      <c r="BK82" s="226"/>
      <c r="BL82" s="226"/>
      <c r="BM82" s="226"/>
      <c r="BN82" s="226"/>
      <c r="BO82" s="226"/>
      <c r="BP82" s="226"/>
      <c r="BQ82" s="223">
        <v>76</v>
      </c>
      <c r="BR82" s="228"/>
      <c r="BS82" s="960"/>
      <c r="BT82" s="961"/>
      <c r="BU82" s="961"/>
      <c r="BV82" s="961"/>
      <c r="BW82" s="961"/>
      <c r="BX82" s="961"/>
      <c r="BY82" s="961"/>
      <c r="BZ82" s="961"/>
      <c r="CA82" s="961"/>
      <c r="CB82" s="961"/>
      <c r="CC82" s="961"/>
      <c r="CD82" s="961"/>
      <c r="CE82" s="961"/>
      <c r="CF82" s="961"/>
      <c r="CG82" s="970"/>
      <c r="CH82" s="971"/>
      <c r="CI82" s="972"/>
      <c r="CJ82" s="972"/>
      <c r="CK82" s="972"/>
      <c r="CL82" s="973"/>
      <c r="CM82" s="971"/>
      <c r="CN82" s="972"/>
      <c r="CO82" s="972"/>
      <c r="CP82" s="972"/>
      <c r="CQ82" s="973"/>
      <c r="CR82" s="971"/>
      <c r="CS82" s="972"/>
      <c r="CT82" s="972"/>
      <c r="CU82" s="972"/>
      <c r="CV82" s="973"/>
      <c r="CW82" s="971"/>
      <c r="CX82" s="972"/>
      <c r="CY82" s="972"/>
      <c r="CZ82" s="972"/>
      <c r="DA82" s="973"/>
      <c r="DB82" s="971"/>
      <c r="DC82" s="972"/>
      <c r="DD82" s="972"/>
      <c r="DE82" s="972"/>
      <c r="DF82" s="973"/>
      <c r="DG82" s="971"/>
      <c r="DH82" s="972"/>
      <c r="DI82" s="972"/>
      <c r="DJ82" s="972"/>
      <c r="DK82" s="973"/>
      <c r="DL82" s="971"/>
      <c r="DM82" s="972"/>
      <c r="DN82" s="972"/>
      <c r="DO82" s="972"/>
      <c r="DP82" s="973"/>
      <c r="DQ82" s="971"/>
      <c r="DR82" s="972"/>
      <c r="DS82" s="972"/>
      <c r="DT82" s="972"/>
      <c r="DU82" s="973"/>
      <c r="DV82" s="960"/>
      <c r="DW82" s="961"/>
      <c r="DX82" s="961"/>
      <c r="DY82" s="961"/>
      <c r="DZ82" s="962"/>
      <c r="EA82" s="214"/>
    </row>
    <row r="83" spans="1:131" ht="26.25" customHeight="1" x14ac:dyDescent="0.2">
      <c r="A83" s="223">
        <v>16</v>
      </c>
      <c r="B83" s="989"/>
      <c r="C83" s="990"/>
      <c r="D83" s="990"/>
      <c r="E83" s="990"/>
      <c r="F83" s="990"/>
      <c r="G83" s="990"/>
      <c r="H83" s="990"/>
      <c r="I83" s="990"/>
      <c r="J83" s="990"/>
      <c r="K83" s="990"/>
      <c r="L83" s="990"/>
      <c r="M83" s="990"/>
      <c r="N83" s="990"/>
      <c r="O83" s="990"/>
      <c r="P83" s="991"/>
      <c r="Q83" s="992"/>
      <c r="R83" s="986"/>
      <c r="S83" s="986"/>
      <c r="T83" s="986"/>
      <c r="U83" s="986"/>
      <c r="V83" s="986"/>
      <c r="W83" s="986"/>
      <c r="X83" s="986"/>
      <c r="Y83" s="986"/>
      <c r="Z83" s="986"/>
      <c r="AA83" s="986"/>
      <c r="AB83" s="986"/>
      <c r="AC83" s="986"/>
      <c r="AD83" s="986"/>
      <c r="AE83" s="986"/>
      <c r="AF83" s="986"/>
      <c r="AG83" s="986"/>
      <c r="AH83" s="986"/>
      <c r="AI83" s="986"/>
      <c r="AJ83" s="986"/>
      <c r="AK83" s="986"/>
      <c r="AL83" s="986"/>
      <c r="AM83" s="986"/>
      <c r="AN83" s="986"/>
      <c r="AO83" s="986"/>
      <c r="AP83" s="986"/>
      <c r="AQ83" s="986"/>
      <c r="AR83" s="986"/>
      <c r="AS83" s="986"/>
      <c r="AT83" s="986"/>
      <c r="AU83" s="986"/>
      <c r="AV83" s="986"/>
      <c r="AW83" s="986"/>
      <c r="AX83" s="986"/>
      <c r="AY83" s="986"/>
      <c r="AZ83" s="987"/>
      <c r="BA83" s="987"/>
      <c r="BB83" s="987"/>
      <c r="BC83" s="987"/>
      <c r="BD83" s="988"/>
      <c r="BE83" s="226"/>
      <c r="BF83" s="226"/>
      <c r="BG83" s="226"/>
      <c r="BH83" s="226"/>
      <c r="BI83" s="226"/>
      <c r="BJ83" s="226"/>
      <c r="BK83" s="226"/>
      <c r="BL83" s="226"/>
      <c r="BM83" s="226"/>
      <c r="BN83" s="226"/>
      <c r="BO83" s="226"/>
      <c r="BP83" s="226"/>
      <c r="BQ83" s="223">
        <v>77</v>
      </c>
      <c r="BR83" s="228"/>
      <c r="BS83" s="960"/>
      <c r="BT83" s="961"/>
      <c r="BU83" s="961"/>
      <c r="BV83" s="961"/>
      <c r="BW83" s="961"/>
      <c r="BX83" s="961"/>
      <c r="BY83" s="961"/>
      <c r="BZ83" s="961"/>
      <c r="CA83" s="961"/>
      <c r="CB83" s="961"/>
      <c r="CC83" s="961"/>
      <c r="CD83" s="961"/>
      <c r="CE83" s="961"/>
      <c r="CF83" s="961"/>
      <c r="CG83" s="970"/>
      <c r="CH83" s="971"/>
      <c r="CI83" s="972"/>
      <c r="CJ83" s="972"/>
      <c r="CK83" s="972"/>
      <c r="CL83" s="973"/>
      <c r="CM83" s="971"/>
      <c r="CN83" s="972"/>
      <c r="CO83" s="972"/>
      <c r="CP83" s="972"/>
      <c r="CQ83" s="973"/>
      <c r="CR83" s="971"/>
      <c r="CS83" s="972"/>
      <c r="CT83" s="972"/>
      <c r="CU83" s="972"/>
      <c r="CV83" s="973"/>
      <c r="CW83" s="971"/>
      <c r="CX83" s="972"/>
      <c r="CY83" s="972"/>
      <c r="CZ83" s="972"/>
      <c r="DA83" s="973"/>
      <c r="DB83" s="971"/>
      <c r="DC83" s="972"/>
      <c r="DD83" s="972"/>
      <c r="DE83" s="972"/>
      <c r="DF83" s="973"/>
      <c r="DG83" s="971"/>
      <c r="DH83" s="972"/>
      <c r="DI83" s="972"/>
      <c r="DJ83" s="972"/>
      <c r="DK83" s="973"/>
      <c r="DL83" s="971"/>
      <c r="DM83" s="972"/>
      <c r="DN83" s="972"/>
      <c r="DO83" s="972"/>
      <c r="DP83" s="973"/>
      <c r="DQ83" s="971"/>
      <c r="DR83" s="972"/>
      <c r="DS83" s="972"/>
      <c r="DT83" s="972"/>
      <c r="DU83" s="973"/>
      <c r="DV83" s="960"/>
      <c r="DW83" s="961"/>
      <c r="DX83" s="961"/>
      <c r="DY83" s="961"/>
      <c r="DZ83" s="962"/>
      <c r="EA83" s="214"/>
    </row>
    <row r="84" spans="1:131" ht="26.25" customHeight="1" x14ac:dyDescent="0.2">
      <c r="A84" s="223">
        <v>17</v>
      </c>
      <c r="B84" s="989"/>
      <c r="C84" s="990"/>
      <c r="D84" s="990"/>
      <c r="E84" s="990"/>
      <c r="F84" s="990"/>
      <c r="G84" s="990"/>
      <c r="H84" s="990"/>
      <c r="I84" s="990"/>
      <c r="J84" s="990"/>
      <c r="K84" s="990"/>
      <c r="L84" s="990"/>
      <c r="M84" s="990"/>
      <c r="N84" s="990"/>
      <c r="O84" s="990"/>
      <c r="P84" s="991"/>
      <c r="Q84" s="992"/>
      <c r="R84" s="986"/>
      <c r="S84" s="986"/>
      <c r="T84" s="986"/>
      <c r="U84" s="986"/>
      <c r="V84" s="986"/>
      <c r="W84" s="986"/>
      <c r="X84" s="986"/>
      <c r="Y84" s="986"/>
      <c r="Z84" s="986"/>
      <c r="AA84" s="986"/>
      <c r="AB84" s="986"/>
      <c r="AC84" s="986"/>
      <c r="AD84" s="986"/>
      <c r="AE84" s="986"/>
      <c r="AF84" s="986"/>
      <c r="AG84" s="986"/>
      <c r="AH84" s="986"/>
      <c r="AI84" s="986"/>
      <c r="AJ84" s="986"/>
      <c r="AK84" s="986"/>
      <c r="AL84" s="986"/>
      <c r="AM84" s="986"/>
      <c r="AN84" s="986"/>
      <c r="AO84" s="986"/>
      <c r="AP84" s="986"/>
      <c r="AQ84" s="986"/>
      <c r="AR84" s="986"/>
      <c r="AS84" s="986"/>
      <c r="AT84" s="986"/>
      <c r="AU84" s="986"/>
      <c r="AV84" s="986"/>
      <c r="AW84" s="986"/>
      <c r="AX84" s="986"/>
      <c r="AY84" s="986"/>
      <c r="AZ84" s="987"/>
      <c r="BA84" s="987"/>
      <c r="BB84" s="987"/>
      <c r="BC84" s="987"/>
      <c r="BD84" s="988"/>
      <c r="BE84" s="226"/>
      <c r="BF84" s="226"/>
      <c r="BG84" s="226"/>
      <c r="BH84" s="226"/>
      <c r="BI84" s="226"/>
      <c r="BJ84" s="226"/>
      <c r="BK84" s="226"/>
      <c r="BL84" s="226"/>
      <c r="BM84" s="226"/>
      <c r="BN84" s="226"/>
      <c r="BO84" s="226"/>
      <c r="BP84" s="226"/>
      <c r="BQ84" s="223">
        <v>78</v>
      </c>
      <c r="BR84" s="228"/>
      <c r="BS84" s="960"/>
      <c r="BT84" s="961"/>
      <c r="BU84" s="961"/>
      <c r="BV84" s="961"/>
      <c r="BW84" s="961"/>
      <c r="BX84" s="961"/>
      <c r="BY84" s="961"/>
      <c r="BZ84" s="961"/>
      <c r="CA84" s="961"/>
      <c r="CB84" s="961"/>
      <c r="CC84" s="961"/>
      <c r="CD84" s="961"/>
      <c r="CE84" s="961"/>
      <c r="CF84" s="961"/>
      <c r="CG84" s="970"/>
      <c r="CH84" s="971"/>
      <c r="CI84" s="972"/>
      <c r="CJ84" s="972"/>
      <c r="CK84" s="972"/>
      <c r="CL84" s="973"/>
      <c r="CM84" s="971"/>
      <c r="CN84" s="972"/>
      <c r="CO84" s="972"/>
      <c r="CP84" s="972"/>
      <c r="CQ84" s="973"/>
      <c r="CR84" s="971"/>
      <c r="CS84" s="972"/>
      <c r="CT84" s="972"/>
      <c r="CU84" s="972"/>
      <c r="CV84" s="973"/>
      <c r="CW84" s="971"/>
      <c r="CX84" s="972"/>
      <c r="CY84" s="972"/>
      <c r="CZ84" s="972"/>
      <c r="DA84" s="973"/>
      <c r="DB84" s="971"/>
      <c r="DC84" s="972"/>
      <c r="DD84" s="972"/>
      <c r="DE84" s="972"/>
      <c r="DF84" s="973"/>
      <c r="DG84" s="971"/>
      <c r="DH84" s="972"/>
      <c r="DI84" s="972"/>
      <c r="DJ84" s="972"/>
      <c r="DK84" s="973"/>
      <c r="DL84" s="971"/>
      <c r="DM84" s="972"/>
      <c r="DN84" s="972"/>
      <c r="DO84" s="972"/>
      <c r="DP84" s="973"/>
      <c r="DQ84" s="971"/>
      <c r="DR84" s="972"/>
      <c r="DS84" s="972"/>
      <c r="DT84" s="972"/>
      <c r="DU84" s="973"/>
      <c r="DV84" s="960"/>
      <c r="DW84" s="961"/>
      <c r="DX84" s="961"/>
      <c r="DY84" s="961"/>
      <c r="DZ84" s="962"/>
      <c r="EA84" s="214"/>
    </row>
    <row r="85" spans="1:131" ht="26.25" customHeight="1" x14ac:dyDescent="0.2">
      <c r="A85" s="223">
        <v>18</v>
      </c>
      <c r="B85" s="989"/>
      <c r="C85" s="990"/>
      <c r="D85" s="990"/>
      <c r="E85" s="990"/>
      <c r="F85" s="990"/>
      <c r="G85" s="990"/>
      <c r="H85" s="990"/>
      <c r="I85" s="990"/>
      <c r="J85" s="990"/>
      <c r="K85" s="990"/>
      <c r="L85" s="990"/>
      <c r="M85" s="990"/>
      <c r="N85" s="990"/>
      <c r="O85" s="990"/>
      <c r="P85" s="991"/>
      <c r="Q85" s="992"/>
      <c r="R85" s="986"/>
      <c r="S85" s="986"/>
      <c r="T85" s="986"/>
      <c r="U85" s="986"/>
      <c r="V85" s="986"/>
      <c r="W85" s="986"/>
      <c r="X85" s="986"/>
      <c r="Y85" s="986"/>
      <c r="Z85" s="986"/>
      <c r="AA85" s="986"/>
      <c r="AB85" s="986"/>
      <c r="AC85" s="986"/>
      <c r="AD85" s="986"/>
      <c r="AE85" s="986"/>
      <c r="AF85" s="986"/>
      <c r="AG85" s="986"/>
      <c r="AH85" s="986"/>
      <c r="AI85" s="986"/>
      <c r="AJ85" s="986"/>
      <c r="AK85" s="986"/>
      <c r="AL85" s="986"/>
      <c r="AM85" s="986"/>
      <c r="AN85" s="986"/>
      <c r="AO85" s="986"/>
      <c r="AP85" s="986"/>
      <c r="AQ85" s="986"/>
      <c r="AR85" s="986"/>
      <c r="AS85" s="986"/>
      <c r="AT85" s="986"/>
      <c r="AU85" s="986"/>
      <c r="AV85" s="986"/>
      <c r="AW85" s="986"/>
      <c r="AX85" s="986"/>
      <c r="AY85" s="986"/>
      <c r="AZ85" s="987"/>
      <c r="BA85" s="987"/>
      <c r="BB85" s="987"/>
      <c r="BC85" s="987"/>
      <c r="BD85" s="988"/>
      <c r="BE85" s="226"/>
      <c r="BF85" s="226"/>
      <c r="BG85" s="226"/>
      <c r="BH85" s="226"/>
      <c r="BI85" s="226"/>
      <c r="BJ85" s="226"/>
      <c r="BK85" s="226"/>
      <c r="BL85" s="226"/>
      <c r="BM85" s="226"/>
      <c r="BN85" s="226"/>
      <c r="BO85" s="226"/>
      <c r="BP85" s="226"/>
      <c r="BQ85" s="223">
        <v>79</v>
      </c>
      <c r="BR85" s="228"/>
      <c r="BS85" s="960"/>
      <c r="BT85" s="961"/>
      <c r="BU85" s="961"/>
      <c r="BV85" s="961"/>
      <c r="BW85" s="961"/>
      <c r="BX85" s="961"/>
      <c r="BY85" s="961"/>
      <c r="BZ85" s="961"/>
      <c r="CA85" s="961"/>
      <c r="CB85" s="961"/>
      <c r="CC85" s="961"/>
      <c r="CD85" s="961"/>
      <c r="CE85" s="961"/>
      <c r="CF85" s="961"/>
      <c r="CG85" s="970"/>
      <c r="CH85" s="971"/>
      <c r="CI85" s="972"/>
      <c r="CJ85" s="972"/>
      <c r="CK85" s="972"/>
      <c r="CL85" s="973"/>
      <c r="CM85" s="971"/>
      <c r="CN85" s="972"/>
      <c r="CO85" s="972"/>
      <c r="CP85" s="972"/>
      <c r="CQ85" s="973"/>
      <c r="CR85" s="971"/>
      <c r="CS85" s="972"/>
      <c r="CT85" s="972"/>
      <c r="CU85" s="972"/>
      <c r="CV85" s="973"/>
      <c r="CW85" s="971"/>
      <c r="CX85" s="972"/>
      <c r="CY85" s="972"/>
      <c r="CZ85" s="972"/>
      <c r="DA85" s="973"/>
      <c r="DB85" s="971"/>
      <c r="DC85" s="972"/>
      <c r="DD85" s="972"/>
      <c r="DE85" s="972"/>
      <c r="DF85" s="973"/>
      <c r="DG85" s="971"/>
      <c r="DH85" s="972"/>
      <c r="DI85" s="972"/>
      <c r="DJ85" s="972"/>
      <c r="DK85" s="973"/>
      <c r="DL85" s="971"/>
      <c r="DM85" s="972"/>
      <c r="DN85" s="972"/>
      <c r="DO85" s="972"/>
      <c r="DP85" s="973"/>
      <c r="DQ85" s="971"/>
      <c r="DR85" s="972"/>
      <c r="DS85" s="972"/>
      <c r="DT85" s="972"/>
      <c r="DU85" s="973"/>
      <c r="DV85" s="960"/>
      <c r="DW85" s="961"/>
      <c r="DX85" s="961"/>
      <c r="DY85" s="961"/>
      <c r="DZ85" s="962"/>
      <c r="EA85" s="214"/>
    </row>
    <row r="86" spans="1:131" ht="26.25" customHeight="1" x14ac:dyDescent="0.2">
      <c r="A86" s="223">
        <v>19</v>
      </c>
      <c r="B86" s="989"/>
      <c r="C86" s="990"/>
      <c r="D86" s="990"/>
      <c r="E86" s="990"/>
      <c r="F86" s="990"/>
      <c r="G86" s="990"/>
      <c r="H86" s="990"/>
      <c r="I86" s="990"/>
      <c r="J86" s="990"/>
      <c r="K86" s="990"/>
      <c r="L86" s="990"/>
      <c r="M86" s="990"/>
      <c r="N86" s="990"/>
      <c r="O86" s="990"/>
      <c r="P86" s="991"/>
      <c r="Q86" s="992"/>
      <c r="R86" s="986"/>
      <c r="S86" s="986"/>
      <c r="T86" s="986"/>
      <c r="U86" s="986"/>
      <c r="V86" s="986"/>
      <c r="W86" s="986"/>
      <c r="X86" s="986"/>
      <c r="Y86" s="986"/>
      <c r="Z86" s="986"/>
      <c r="AA86" s="986"/>
      <c r="AB86" s="986"/>
      <c r="AC86" s="986"/>
      <c r="AD86" s="986"/>
      <c r="AE86" s="986"/>
      <c r="AF86" s="986"/>
      <c r="AG86" s="986"/>
      <c r="AH86" s="986"/>
      <c r="AI86" s="986"/>
      <c r="AJ86" s="986"/>
      <c r="AK86" s="986"/>
      <c r="AL86" s="986"/>
      <c r="AM86" s="986"/>
      <c r="AN86" s="986"/>
      <c r="AO86" s="986"/>
      <c r="AP86" s="986"/>
      <c r="AQ86" s="986"/>
      <c r="AR86" s="986"/>
      <c r="AS86" s="986"/>
      <c r="AT86" s="986"/>
      <c r="AU86" s="986"/>
      <c r="AV86" s="986"/>
      <c r="AW86" s="986"/>
      <c r="AX86" s="986"/>
      <c r="AY86" s="986"/>
      <c r="AZ86" s="987"/>
      <c r="BA86" s="987"/>
      <c r="BB86" s="987"/>
      <c r="BC86" s="987"/>
      <c r="BD86" s="988"/>
      <c r="BE86" s="226"/>
      <c r="BF86" s="226"/>
      <c r="BG86" s="226"/>
      <c r="BH86" s="226"/>
      <c r="BI86" s="226"/>
      <c r="BJ86" s="226"/>
      <c r="BK86" s="226"/>
      <c r="BL86" s="226"/>
      <c r="BM86" s="226"/>
      <c r="BN86" s="226"/>
      <c r="BO86" s="226"/>
      <c r="BP86" s="226"/>
      <c r="BQ86" s="223">
        <v>80</v>
      </c>
      <c r="BR86" s="228"/>
      <c r="BS86" s="960"/>
      <c r="BT86" s="961"/>
      <c r="BU86" s="961"/>
      <c r="BV86" s="961"/>
      <c r="BW86" s="961"/>
      <c r="BX86" s="961"/>
      <c r="BY86" s="961"/>
      <c r="BZ86" s="961"/>
      <c r="CA86" s="961"/>
      <c r="CB86" s="961"/>
      <c r="CC86" s="961"/>
      <c r="CD86" s="961"/>
      <c r="CE86" s="961"/>
      <c r="CF86" s="961"/>
      <c r="CG86" s="970"/>
      <c r="CH86" s="971"/>
      <c r="CI86" s="972"/>
      <c r="CJ86" s="972"/>
      <c r="CK86" s="972"/>
      <c r="CL86" s="973"/>
      <c r="CM86" s="971"/>
      <c r="CN86" s="972"/>
      <c r="CO86" s="972"/>
      <c r="CP86" s="972"/>
      <c r="CQ86" s="973"/>
      <c r="CR86" s="971"/>
      <c r="CS86" s="972"/>
      <c r="CT86" s="972"/>
      <c r="CU86" s="972"/>
      <c r="CV86" s="973"/>
      <c r="CW86" s="971"/>
      <c r="CX86" s="972"/>
      <c r="CY86" s="972"/>
      <c r="CZ86" s="972"/>
      <c r="DA86" s="973"/>
      <c r="DB86" s="971"/>
      <c r="DC86" s="972"/>
      <c r="DD86" s="972"/>
      <c r="DE86" s="972"/>
      <c r="DF86" s="973"/>
      <c r="DG86" s="971"/>
      <c r="DH86" s="972"/>
      <c r="DI86" s="972"/>
      <c r="DJ86" s="972"/>
      <c r="DK86" s="973"/>
      <c r="DL86" s="971"/>
      <c r="DM86" s="972"/>
      <c r="DN86" s="972"/>
      <c r="DO86" s="972"/>
      <c r="DP86" s="973"/>
      <c r="DQ86" s="971"/>
      <c r="DR86" s="972"/>
      <c r="DS86" s="972"/>
      <c r="DT86" s="972"/>
      <c r="DU86" s="973"/>
      <c r="DV86" s="960"/>
      <c r="DW86" s="961"/>
      <c r="DX86" s="961"/>
      <c r="DY86" s="961"/>
      <c r="DZ86" s="962"/>
      <c r="EA86" s="214"/>
    </row>
    <row r="87" spans="1:131" ht="26.25" customHeight="1" x14ac:dyDescent="0.2">
      <c r="A87" s="229">
        <v>20</v>
      </c>
      <c r="B87" s="979"/>
      <c r="C87" s="980"/>
      <c r="D87" s="980"/>
      <c r="E87" s="980"/>
      <c r="F87" s="980"/>
      <c r="G87" s="980"/>
      <c r="H87" s="980"/>
      <c r="I87" s="980"/>
      <c r="J87" s="980"/>
      <c r="K87" s="980"/>
      <c r="L87" s="980"/>
      <c r="M87" s="980"/>
      <c r="N87" s="980"/>
      <c r="O87" s="980"/>
      <c r="P87" s="981"/>
      <c r="Q87" s="982"/>
      <c r="R87" s="983"/>
      <c r="S87" s="983"/>
      <c r="T87" s="983"/>
      <c r="U87" s="983"/>
      <c r="V87" s="983"/>
      <c r="W87" s="983"/>
      <c r="X87" s="983"/>
      <c r="Y87" s="983"/>
      <c r="Z87" s="983"/>
      <c r="AA87" s="983"/>
      <c r="AB87" s="983"/>
      <c r="AC87" s="983"/>
      <c r="AD87" s="983"/>
      <c r="AE87" s="983"/>
      <c r="AF87" s="983"/>
      <c r="AG87" s="983"/>
      <c r="AH87" s="983"/>
      <c r="AI87" s="983"/>
      <c r="AJ87" s="983"/>
      <c r="AK87" s="983"/>
      <c r="AL87" s="983"/>
      <c r="AM87" s="983"/>
      <c r="AN87" s="983"/>
      <c r="AO87" s="983"/>
      <c r="AP87" s="983"/>
      <c r="AQ87" s="983"/>
      <c r="AR87" s="983"/>
      <c r="AS87" s="983"/>
      <c r="AT87" s="983"/>
      <c r="AU87" s="983"/>
      <c r="AV87" s="983"/>
      <c r="AW87" s="983"/>
      <c r="AX87" s="983"/>
      <c r="AY87" s="983"/>
      <c r="AZ87" s="984"/>
      <c r="BA87" s="984"/>
      <c r="BB87" s="984"/>
      <c r="BC87" s="984"/>
      <c r="BD87" s="985"/>
      <c r="BE87" s="226"/>
      <c r="BF87" s="226"/>
      <c r="BG87" s="226"/>
      <c r="BH87" s="226"/>
      <c r="BI87" s="226"/>
      <c r="BJ87" s="226"/>
      <c r="BK87" s="226"/>
      <c r="BL87" s="226"/>
      <c r="BM87" s="226"/>
      <c r="BN87" s="226"/>
      <c r="BO87" s="226"/>
      <c r="BP87" s="226"/>
      <c r="BQ87" s="223">
        <v>81</v>
      </c>
      <c r="BR87" s="228"/>
      <c r="BS87" s="960"/>
      <c r="BT87" s="961"/>
      <c r="BU87" s="961"/>
      <c r="BV87" s="961"/>
      <c r="BW87" s="961"/>
      <c r="BX87" s="961"/>
      <c r="BY87" s="961"/>
      <c r="BZ87" s="961"/>
      <c r="CA87" s="961"/>
      <c r="CB87" s="961"/>
      <c r="CC87" s="961"/>
      <c r="CD87" s="961"/>
      <c r="CE87" s="961"/>
      <c r="CF87" s="961"/>
      <c r="CG87" s="970"/>
      <c r="CH87" s="971"/>
      <c r="CI87" s="972"/>
      <c r="CJ87" s="972"/>
      <c r="CK87" s="972"/>
      <c r="CL87" s="973"/>
      <c r="CM87" s="971"/>
      <c r="CN87" s="972"/>
      <c r="CO87" s="972"/>
      <c r="CP87" s="972"/>
      <c r="CQ87" s="973"/>
      <c r="CR87" s="971"/>
      <c r="CS87" s="972"/>
      <c r="CT87" s="972"/>
      <c r="CU87" s="972"/>
      <c r="CV87" s="973"/>
      <c r="CW87" s="971"/>
      <c r="CX87" s="972"/>
      <c r="CY87" s="972"/>
      <c r="CZ87" s="972"/>
      <c r="DA87" s="973"/>
      <c r="DB87" s="971"/>
      <c r="DC87" s="972"/>
      <c r="DD87" s="972"/>
      <c r="DE87" s="972"/>
      <c r="DF87" s="973"/>
      <c r="DG87" s="971"/>
      <c r="DH87" s="972"/>
      <c r="DI87" s="972"/>
      <c r="DJ87" s="972"/>
      <c r="DK87" s="973"/>
      <c r="DL87" s="971"/>
      <c r="DM87" s="972"/>
      <c r="DN87" s="972"/>
      <c r="DO87" s="972"/>
      <c r="DP87" s="973"/>
      <c r="DQ87" s="971"/>
      <c r="DR87" s="972"/>
      <c r="DS87" s="972"/>
      <c r="DT87" s="972"/>
      <c r="DU87" s="973"/>
      <c r="DV87" s="960"/>
      <c r="DW87" s="961"/>
      <c r="DX87" s="961"/>
      <c r="DY87" s="961"/>
      <c r="DZ87" s="962"/>
      <c r="EA87" s="214"/>
    </row>
    <row r="88" spans="1:131" ht="26.25" customHeight="1" thickBot="1" x14ac:dyDescent="0.25">
      <c r="A88" s="225" t="s">
        <v>391</v>
      </c>
      <c r="B88" s="952" t="s">
        <v>417</v>
      </c>
      <c r="C88" s="953"/>
      <c r="D88" s="953"/>
      <c r="E88" s="953"/>
      <c r="F88" s="953"/>
      <c r="G88" s="953"/>
      <c r="H88" s="953"/>
      <c r="I88" s="953"/>
      <c r="J88" s="953"/>
      <c r="K88" s="953"/>
      <c r="L88" s="953"/>
      <c r="M88" s="953"/>
      <c r="N88" s="953"/>
      <c r="O88" s="953"/>
      <c r="P88" s="963"/>
      <c r="Q88" s="977"/>
      <c r="R88" s="978"/>
      <c r="S88" s="978"/>
      <c r="T88" s="978"/>
      <c r="U88" s="978"/>
      <c r="V88" s="978"/>
      <c r="W88" s="978"/>
      <c r="X88" s="978"/>
      <c r="Y88" s="978"/>
      <c r="Z88" s="978"/>
      <c r="AA88" s="978"/>
      <c r="AB88" s="978"/>
      <c r="AC88" s="978"/>
      <c r="AD88" s="978"/>
      <c r="AE88" s="978"/>
      <c r="AF88" s="974">
        <v>12711</v>
      </c>
      <c r="AG88" s="974"/>
      <c r="AH88" s="974"/>
      <c r="AI88" s="974"/>
      <c r="AJ88" s="974"/>
      <c r="AK88" s="978"/>
      <c r="AL88" s="978"/>
      <c r="AM88" s="978"/>
      <c r="AN88" s="978"/>
      <c r="AO88" s="978"/>
      <c r="AP88" s="974">
        <v>6115</v>
      </c>
      <c r="AQ88" s="974"/>
      <c r="AR88" s="974"/>
      <c r="AS88" s="974"/>
      <c r="AT88" s="974"/>
      <c r="AU88" s="974">
        <v>1298</v>
      </c>
      <c r="AV88" s="974"/>
      <c r="AW88" s="974"/>
      <c r="AX88" s="974"/>
      <c r="AY88" s="974"/>
      <c r="AZ88" s="975"/>
      <c r="BA88" s="975"/>
      <c r="BB88" s="975"/>
      <c r="BC88" s="975"/>
      <c r="BD88" s="976"/>
      <c r="BE88" s="226"/>
      <c r="BF88" s="226"/>
      <c r="BG88" s="226"/>
      <c r="BH88" s="226"/>
      <c r="BI88" s="226"/>
      <c r="BJ88" s="226"/>
      <c r="BK88" s="226"/>
      <c r="BL88" s="226"/>
      <c r="BM88" s="226"/>
      <c r="BN88" s="226"/>
      <c r="BO88" s="226"/>
      <c r="BP88" s="226"/>
      <c r="BQ88" s="223">
        <v>82</v>
      </c>
      <c r="BR88" s="228"/>
      <c r="BS88" s="960"/>
      <c r="BT88" s="961"/>
      <c r="BU88" s="961"/>
      <c r="BV88" s="961"/>
      <c r="BW88" s="961"/>
      <c r="BX88" s="961"/>
      <c r="BY88" s="961"/>
      <c r="BZ88" s="961"/>
      <c r="CA88" s="961"/>
      <c r="CB88" s="961"/>
      <c r="CC88" s="961"/>
      <c r="CD88" s="961"/>
      <c r="CE88" s="961"/>
      <c r="CF88" s="961"/>
      <c r="CG88" s="970"/>
      <c r="CH88" s="971"/>
      <c r="CI88" s="972"/>
      <c r="CJ88" s="972"/>
      <c r="CK88" s="972"/>
      <c r="CL88" s="973"/>
      <c r="CM88" s="971"/>
      <c r="CN88" s="972"/>
      <c r="CO88" s="972"/>
      <c r="CP88" s="972"/>
      <c r="CQ88" s="973"/>
      <c r="CR88" s="971"/>
      <c r="CS88" s="972"/>
      <c r="CT88" s="972"/>
      <c r="CU88" s="972"/>
      <c r="CV88" s="973"/>
      <c r="CW88" s="971"/>
      <c r="CX88" s="972"/>
      <c r="CY88" s="972"/>
      <c r="CZ88" s="972"/>
      <c r="DA88" s="973"/>
      <c r="DB88" s="971"/>
      <c r="DC88" s="972"/>
      <c r="DD88" s="972"/>
      <c r="DE88" s="972"/>
      <c r="DF88" s="973"/>
      <c r="DG88" s="971"/>
      <c r="DH88" s="972"/>
      <c r="DI88" s="972"/>
      <c r="DJ88" s="972"/>
      <c r="DK88" s="973"/>
      <c r="DL88" s="971"/>
      <c r="DM88" s="972"/>
      <c r="DN88" s="972"/>
      <c r="DO88" s="972"/>
      <c r="DP88" s="973"/>
      <c r="DQ88" s="971"/>
      <c r="DR88" s="972"/>
      <c r="DS88" s="972"/>
      <c r="DT88" s="972"/>
      <c r="DU88" s="973"/>
      <c r="DV88" s="960"/>
      <c r="DW88" s="961"/>
      <c r="DX88" s="961"/>
      <c r="DY88" s="961"/>
      <c r="DZ88" s="962"/>
      <c r="EA88" s="214"/>
    </row>
    <row r="89" spans="1:131" ht="26.25" hidden="1" customHeight="1" x14ac:dyDescent="0.2">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960"/>
      <c r="BT89" s="961"/>
      <c r="BU89" s="961"/>
      <c r="BV89" s="961"/>
      <c r="BW89" s="961"/>
      <c r="BX89" s="961"/>
      <c r="BY89" s="961"/>
      <c r="BZ89" s="961"/>
      <c r="CA89" s="961"/>
      <c r="CB89" s="961"/>
      <c r="CC89" s="961"/>
      <c r="CD89" s="961"/>
      <c r="CE89" s="961"/>
      <c r="CF89" s="961"/>
      <c r="CG89" s="970"/>
      <c r="CH89" s="971"/>
      <c r="CI89" s="972"/>
      <c r="CJ89" s="972"/>
      <c r="CK89" s="972"/>
      <c r="CL89" s="973"/>
      <c r="CM89" s="971"/>
      <c r="CN89" s="972"/>
      <c r="CO89" s="972"/>
      <c r="CP89" s="972"/>
      <c r="CQ89" s="973"/>
      <c r="CR89" s="971"/>
      <c r="CS89" s="972"/>
      <c r="CT89" s="972"/>
      <c r="CU89" s="972"/>
      <c r="CV89" s="973"/>
      <c r="CW89" s="971"/>
      <c r="CX89" s="972"/>
      <c r="CY89" s="972"/>
      <c r="CZ89" s="972"/>
      <c r="DA89" s="973"/>
      <c r="DB89" s="971"/>
      <c r="DC89" s="972"/>
      <c r="DD89" s="972"/>
      <c r="DE89" s="972"/>
      <c r="DF89" s="973"/>
      <c r="DG89" s="971"/>
      <c r="DH89" s="972"/>
      <c r="DI89" s="972"/>
      <c r="DJ89" s="972"/>
      <c r="DK89" s="973"/>
      <c r="DL89" s="971"/>
      <c r="DM89" s="972"/>
      <c r="DN89" s="972"/>
      <c r="DO89" s="972"/>
      <c r="DP89" s="973"/>
      <c r="DQ89" s="971"/>
      <c r="DR89" s="972"/>
      <c r="DS89" s="972"/>
      <c r="DT89" s="972"/>
      <c r="DU89" s="973"/>
      <c r="DV89" s="960"/>
      <c r="DW89" s="961"/>
      <c r="DX89" s="961"/>
      <c r="DY89" s="961"/>
      <c r="DZ89" s="962"/>
      <c r="EA89" s="214"/>
    </row>
    <row r="90" spans="1:131" ht="26.25" hidden="1" customHeight="1" x14ac:dyDescent="0.2">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960"/>
      <c r="BT90" s="961"/>
      <c r="BU90" s="961"/>
      <c r="BV90" s="961"/>
      <c r="BW90" s="961"/>
      <c r="BX90" s="961"/>
      <c r="BY90" s="961"/>
      <c r="BZ90" s="961"/>
      <c r="CA90" s="961"/>
      <c r="CB90" s="961"/>
      <c r="CC90" s="961"/>
      <c r="CD90" s="961"/>
      <c r="CE90" s="961"/>
      <c r="CF90" s="961"/>
      <c r="CG90" s="970"/>
      <c r="CH90" s="971"/>
      <c r="CI90" s="972"/>
      <c r="CJ90" s="972"/>
      <c r="CK90" s="972"/>
      <c r="CL90" s="973"/>
      <c r="CM90" s="971"/>
      <c r="CN90" s="972"/>
      <c r="CO90" s="972"/>
      <c r="CP90" s="972"/>
      <c r="CQ90" s="973"/>
      <c r="CR90" s="971"/>
      <c r="CS90" s="972"/>
      <c r="CT90" s="972"/>
      <c r="CU90" s="972"/>
      <c r="CV90" s="973"/>
      <c r="CW90" s="971"/>
      <c r="CX90" s="972"/>
      <c r="CY90" s="972"/>
      <c r="CZ90" s="972"/>
      <c r="DA90" s="973"/>
      <c r="DB90" s="971"/>
      <c r="DC90" s="972"/>
      <c r="DD90" s="972"/>
      <c r="DE90" s="972"/>
      <c r="DF90" s="973"/>
      <c r="DG90" s="971"/>
      <c r="DH90" s="972"/>
      <c r="DI90" s="972"/>
      <c r="DJ90" s="972"/>
      <c r="DK90" s="973"/>
      <c r="DL90" s="971"/>
      <c r="DM90" s="972"/>
      <c r="DN90" s="972"/>
      <c r="DO90" s="972"/>
      <c r="DP90" s="973"/>
      <c r="DQ90" s="971"/>
      <c r="DR90" s="972"/>
      <c r="DS90" s="972"/>
      <c r="DT90" s="972"/>
      <c r="DU90" s="973"/>
      <c r="DV90" s="960"/>
      <c r="DW90" s="961"/>
      <c r="DX90" s="961"/>
      <c r="DY90" s="961"/>
      <c r="DZ90" s="962"/>
      <c r="EA90" s="214"/>
    </row>
    <row r="91" spans="1:131" ht="26.25" hidden="1" customHeight="1" x14ac:dyDescent="0.2">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960"/>
      <c r="BT91" s="961"/>
      <c r="BU91" s="961"/>
      <c r="BV91" s="961"/>
      <c r="BW91" s="961"/>
      <c r="BX91" s="961"/>
      <c r="BY91" s="961"/>
      <c r="BZ91" s="961"/>
      <c r="CA91" s="961"/>
      <c r="CB91" s="961"/>
      <c r="CC91" s="961"/>
      <c r="CD91" s="961"/>
      <c r="CE91" s="961"/>
      <c r="CF91" s="961"/>
      <c r="CG91" s="970"/>
      <c r="CH91" s="971"/>
      <c r="CI91" s="972"/>
      <c r="CJ91" s="972"/>
      <c r="CK91" s="972"/>
      <c r="CL91" s="973"/>
      <c r="CM91" s="971"/>
      <c r="CN91" s="972"/>
      <c r="CO91" s="972"/>
      <c r="CP91" s="972"/>
      <c r="CQ91" s="973"/>
      <c r="CR91" s="971"/>
      <c r="CS91" s="972"/>
      <c r="CT91" s="972"/>
      <c r="CU91" s="972"/>
      <c r="CV91" s="973"/>
      <c r="CW91" s="971"/>
      <c r="CX91" s="972"/>
      <c r="CY91" s="972"/>
      <c r="CZ91" s="972"/>
      <c r="DA91" s="973"/>
      <c r="DB91" s="971"/>
      <c r="DC91" s="972"/>
      <c r="DD91" s="972"/>
      <c r="DE91" s="972"/>
      <c r="DF91" s="973"/>
      <c r="DG91" s="971"/>
      <c r="DH91" s="972"/>
      <c r="DI91" s="972"/>
      <c r="DJ91" s="972"/>
      <c r="DK91" s="973"/>
      <c r="DL91" s="971"/>
      <c r="DM91" s="972"/>
      <c r="DN91" s="972"/>
      <c r="DO91" s="972"/>
      <c r="DP91" s="973"/>
      <c r="DQ91" s="971"/>
      <c r="DR91" s="972"/>
      <c r="DS91" s="972"/>
      <c r="DT91" s="972"/>
      <c r="DU91" s="973"/>
      <c r="DV91" s="960"/>
      <c r="DW91" s="961"/>
      <c r="DX91" s="961"/>
      <c r="DY91" s="961"/>
      <c r="DZ91" s="962"/>
      <c r="EA91" s="214"/>
    </row>
    <row r="92" spans="1:131" ht="26.25" hidden="1" customHeight="1" x14ac:dyDescent="0.2">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960"/>
      <c r="BT92" s="961"/>
      <c r="BU92" s="961"/>
      <c r="BV92" s="961"/>
      <c r="BW92" s="961"/>
      <c r="BX92" s="961"/>
      <c r="BY92" s="961"/>
      <c r="BZ92" s="961"/>
      <c r="CA92" s="961"/>
      <c r="CB92" s="961"/>
      <c r="CC92" s="961"/>
      <c r="CD92" s="961"/>
      <c r="CE92" s="961"/>
      <c r="CF92" s="961"/>
      <c r="CG92" s="970"/>
      <c r="CH92" s="971"/>
      <c r="CI92" s="972"/>
      <c r="CJ92" s="972"/>
      <c r="CK92" s="972"/>
      <c r="CL92" s="973"/>
      <c r="CM92" s="971"/>
      <c r="CN92" s="972"/>
      <c r="CO92" s="972"/>
      <c r="CP92" s="972"/>
      <c r="CQ92" s="973"/>
      <c r="CR92" s="971"/>
      <c r="CS92" s="972"/>
      <c r="CT92" s="972"/>
      <c r="CU92" s="972"/>
      <c r="CV92" s="973"/>
      <c r="CW92" s="971"/>
      <c r="CX92" s="972"/>
      <c r="CY92" s="972"/>
      <c r="CZ92" s="972"/>
      <c r="DA92" s="973"/>
      <c r="DB92" s="971"/>
      <c r="DC92" s="972"/>
      <c r="DD92" s="972"/>
      <c r="DE92" s="972"/>
      <c r="DF92" s="973"/>
      <c r="DG92" s="971"/>
      <c r="DH92" s="972"/>
      <c r="DI92" s="972"/>
      <c r="DJ92" s="972"/>
      <c r="DK92" s="973"/>
      <c r="DL92" s="971"/>
      <c r="DM92" s="972"/>
      <c r="DN92" s="972"/>
      <c r="DO92" s="972"/>
      <c r="DP92" s="973"/>
      <c r="DQ92" s="971"/>
      <c r="DR92" s="972"/>
      <c r="DS92" s="972"/>
      <c r="DT92" s="972"/>
      <c r="DU92" s="973"/>
      <c r="DV92" s="960"/>
      <c r="DW92" s="961"/>
      <c r="DX92" s="961"/>
      <c r="DY92" s="961"/>
      <c r="DZ92" s="962"/>
      <c r="EA92" s="214"/>
    </row>
    <row r="93" spans="1:131" ht="26.25" hidden="1" customHeight="1" x14ac:dyDescent="0.2">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960"/>
      <c r="BT93" s="961"/>
      <c r="BU93" s="961"/>
      <c r="BV93" s="961"/>
      <c r="BW93" s="961"/>
      <c r="BX93" s="961"/>
      <c r="BY93" s="961"/>
      <c r="BZ93" s="961"/>
      <c r="CA93" s="961"/>
      <c r="CB93" s="961"/>
      <c r="CC93" s="961"/>
      <c r="CD93" s="961"/>
      <c r="CE93" s="961"/>
      <c r="CF93" s="961"/>
      <c r="CG93" s="970"/>
      <c r="CH93" s="971"/>
      <c r="CI93" s="972"/>
      <c r="CJ93" s="972"/>
      <c r="CK93" s="972"/>
      <c r="CL93" s="973"/>
      <c r="CM93" s="971"/>
      <c r="CN93" s="972"/>
      <c r="CO93" s="972"/>
      <c r="CP93" s="972"/>
      <c r="CQ93" s="973"/>
      <c r="CR93" s="971"/>
      <c r="CS93" s="972"/>
      <c r="CT93" s="972"/>
      <c r="CU93" s="972"/>
      <c r="CV93" s="973"/>
      <c r="CW93" s="971"/>
      <c r="CX93" s="972"/>
      <c r="CY93" s="972"/>
      <c r="CZ93" s="972"/>
      <c r="DA93" s="973"/>
      <c r="DB93" s="971"/>
      <c r="DC93" s="972"/>
      <c r="DD93" s="972"/>
      <c r="DE93" s="972"/>
      <c r="DF93" s="973"/>
      <c r="DG93" s="971"/>
      <c r="DH93" s="972"/>
      <c r="DI93" s="972"/>
      <c r="DJ93" s="972"/>
      <c r="DK93" s="973"/>
      <c r="DL93" s="971"/>
      <c r="DM93" s="972"/>
      <c r="DN93" s="972"/>
      <c r="DO93" s="972"/>
      <c r="DP93" s="973"/>
      <c r="DQ93" s="971"/>
      <c r="DR93" s="972"/>
      <c r="DS93" s="972"/>
      <c r="DT93" s="972"/>
      <c r="DU93" s="973"/>
      <c r="DV93" s="960"/>
      <c r="DW93" s="961"/>
      <c r="DX93" s="961"/>
      <c r="DY93" s="961"/>
      <c r="DZ93" s="962"/>
      <c r="EA93" s="214"/>
    </row>
    <row r="94" spans="1:131" ht="26.25" hidden="1" customHeight="1" x14ac:dyDescent="0.2">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960"/>
      <c r="BT94" s="961"/>
      <c r="BU94" s="961"/>
      <c r="BV94" s="961"/>
      <c r="BW94" s="961"/>
      <c r="BX94" s="961"/>
      <c r="BY94" s="961"/>
      <c r="BZ94" s="961"/>
      <c r="CA94" s="961"/>
      <c r="CB94" s="961"/>
      <c r="CC94" s="961"/>
      <c r="CD94" s="961"/>
      <c r="CE94" s="961"/>
      <c r="CF94" s="961"/>
      <c r="CG94" s="970"/>
      <c r="CH94" s="971"/>
      <c r="CI94" s="972"/>
      <c r="CJ94" s="972"/>
      <c r="CK94" s="972"/>
      <c r="CL94" s="973"/>
      <c r="CM94" s="971"/>
      <c r="CN94" s="972"/>
      <c r="CO94" s="972"/>
      <c r="CP94" s="972"/>
      <c r="CQ94" s="973"/>
      <c r="CR94" s="971"/>
      <c r="CS94" s="972"/>
      <c r="CT94" s="972"/>
      <c r="CU94" s="972"/>
      <c r="CV94" s="973"/>
      <c r="CW94" s="971"/>
      <c r="CX94" s="972"/>
      <c r="CY94" s="972"/>
      <c r="CZ94" s="972"/>
      <c r="DA94" s="973"/>
      <c r="DB94" s="971"/>
      <c r="DC94" s="972"/>
      <c r="DD94" s="972"/>
      <c r="DE94" s="972"/>
      <c r="DF94" s="973"/>
      <c r="DG94" s="971"/>
      <c r="DH94" s="972"/>
      <c r="DI94" s="972"/>
      <c r="DJ94" s="972"/>
      <c r="DK94" s="973"/>
      <c r="DL94" s="971"/>
      <c r="DM94" s="972"/>
      <c r="DN94" s="972"/>
      <c r="DO94" s="972"/>
      <c r="DP94" s="973"/>
      <c r="DQ94" s="971"/>
      <c r="DR94" s="972"/>
      <c r="DS94" s="972"/>
      <c r="DT94" s="972"/>
      <c r="DU94" s="973"/>
      <c r="DV94" s="960"/>
      <c r="DW94" s="961"/>
      <c r="DX94" s="961"/>
      <c r="DY94" s="961"/>
      <c r="DZ94" s="962"/>
      <c r="EA94" s="214"/>
    </row>
    <row r="95" spans="1:131" ht="26.25" hidden="1" customHeight="1" x14ac:dyDescent="0.2">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960"/>
      <c r="BT95" s="961"/>
      <c r="BU95" s="961"/>
      <c r="BV95" s="961"/>
      <c r="BW95" s="961"/>
      <c r="BX95" s="961"/>
      <c r="BY95" s="961"/>
      <c r="BZ95" s="961"/>
      <c r="CA95" s="961"/>
      <c r="CB95" s="961"/>
      <c r="CC95" s="961"/>
      <c r="CD95" s="961"/>
      <c r="CE95" s="961"/>
      <c r="CF95" s="961"/>
      <c r="CG95" s="970"/>
      <c r="CH95" s="971"/>
      <c r="CI95" s="972"/>
      <c r="CJ95" s="972"/>
      <c r="CK95" s="972"/>
      <c r="CL95" s="973"/>
      <c r="CM95" s="971"/>
      <c r="CN95" s="972"/>
      <c r="CO95" s="972"/>
      <c r="CP95" s="972"/>
      <c r="CQ95" s="973"/>
      <c r="CR95" s="971"/>
      <c r="CS95" s="972"/>
      <c r="CT95" s="972"/>
      <c r="CU95" s="972"/>
      <c r="CV95" s="973"/>
      <c r="CW95" s="971"/>
      <c r="CX95" s="972"/>
      <c r="CY95" s="972"/>
      <c r="CZ95" s="972"/>
      <c r="DA95" s="973"/>
      <c r="DB95" s="971"/>
      <c r="DC95" s="972"/>
      <c r="DD95" s="972"/>
      <c r="DE95" s="972"/>
      <c r="DF95" s="973"/>
      <c r="DG95" s="971"/>
      <c r="DH95" s="972"/>
      <c r="DI95" s="972"/>
      <c r="DJ95" s="972"/>
      <c r="DK95" s="973"/>
      <c r="DL95" s="971"/>
      <c r="DM95" s="972"/>
      <c r="DN95" s="972"/>
      <c r="DO95" s="972"/>
      <c r="DP95" s="973"/>
      <c r="DQ95" s="971"/>
      <c r="DR95" s="972"/>
      <c r="DS95" s="972"/>
      <c r="DT95" s="972"/>
      <c r="DU95" s="973"/>
      <c r="DV95" s="960"/>
      <c r="DW95" s="961"/>
      <c r="DX95" s="961"/>
      <c r="DY95" s="961"/>
      <c r="DZ95" s="962"/>
      <c r="EA95" s="214"/>
    </row>
    <row r="96" spans="1:131" ht="26.25" hidden="1" customHeight="1" x14ac:dyDescent="0.2">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960"/>
      <c r="BT96" s="961"/>
      <c r="BU96" s="961"/>
      <c r="BV96" s="961"/>
      <c r="BW96" s="961"/>
      <c r="BX96" s="961"/>
      <c r="BY96" s="961"/>
      <c r="BZ96" s="961"/>
      <c r="CA96" s="961"/>
      <c r="CB96" s="961"/>
      <c r="CC96" s="961"/>
      <c r="CD96" s="961"/>
      <c r="CE96" s="961"/>
      <c r="CF96" s="961"/>
      <c r="CG96" s="970"/>
      <c r="CH96" s="971"/>
      <c r="CI96" s="972"/>
      <c r="CJ96" s="972"/>
      <c r="CK96" s="972"/>
      <c r="CL96" s="973"/>
      <c r="CM96" s="971"/>
      <c r="CN96" s="972"/>
      <c r="CO96" s="972"/>
      <c r="CP96" s="972"/>
      <c r="CQ96" s="973"/>
      <c r="CR96" s="971"/>
      <c r="CS96" s="972"/>
      <c r="CT96" s="972"/>
      <c r="CU96" s="972"/>
      <c r="CV96" s="973"/>
      <c r="CW96" s="971"/>
      <c r="CX96" s="972"/>
      <c r="CY96" s="972"/>
      <c r="CZ96" s="972"/>
      <c r="DA96" s="973"/>
      <c r="DB96" s="971"/>
      <c r="DC96" s="972"/>
      <c r="DD96" s="972"/>
      <c r="DE96" s="972"/>
      <c r="DF96" s="973"/>
      <c r="DG96" s="971"/>
      <c r="DH96" s="972"/>
      <c r="DI96" s="972"/>
      <c r="DJ96" s="972"/>
      <c r="DK96" s="973"/>
      <c r="DL96" s="971"/>
      <c r="DM96" s="972"/>
      <c r="DN96" s="972"/>
      <c r="DO96" s="972"/>
      <c r="DP96" s="973"/>
      <c r="DQ96" s="971"/>
      <c r="DR96" s="972"/>
      <c r="DS96" s="972"/>
      <c r="DT96" s="972"/>
      <c r="DU96" s="973"/>
      <c r="DV96" s="960"/>
      <c r="DW96" s="961"/>
      <c r="DX96" s="961"/>
      <c r="DY96" s="961"/>
      <c r="DZ96" s="962"/>
      <c r="EA96" s="214"/>
    </row>
    <row r="97" spans="1:131" ht="26.25" hidden="1" customHeight="1" x14ac:dyDescent="0.2">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960"/>
      <c r="BT97" s="961"/>
      <c r="BU97" s="961"/>
      <c r="BV97" s="961"/>
      <c r="BW97" s="961"/>
      <c r="BX97" s="961"/>
      <c r="BY97" s="961"/>
      <c r="BZ97" s="961"/>
      <c r="CA97" s="961"/>
      <c r="CB97" s="961"/>
      <c r="CC97" s="961"/>
      <c r="CD97" s="961"/>
      <c r="CE97" s="961"/>
      <c r="CF97" s="961"/>
      <c r="CG97" s="970"/>
      <c r="CH97" s="971"/>
      <c r="CI97" s="972"/>
      <c r="CJ97" s="972"/>
      <c r="CK97" s="972"/>
      <c r="CL97" s="973"/>
      <c r="CM97" s="971"/>
      <c r="CN97" s="972"/>
      <c r="CO97" s="972"/>
      <c r="CP97" s="972"/>
      <c r="CQ97" s="973"/>
      <c r="CR97" s="971"/>
      <c r="CS97" s="972"/>
      <c r="CT97" s="972"/>
      <c r="CU97" s="972"/>
      <c r="CV97" s="973"/>
      <c r="CW97" s="971"/>
      <c r="CX97" s="972"/>
      <c r="CY97" s="972"/>
      <c r="CZ97" s="972"/>
      <c r="DA97" s="973"/>
      <c r="DB97" s="971"/>
      <c r="DC97" s="972"/>
      <c r="DD97" s="972"/>
      <c r="DE97" s="972"/>
      <c r="DF97" s="973"/>
      <c r="DG97" s="971"/>
      <c r="DH97" s="972"/>
      <c r="DI97" s="972"/>
      <c r="DJ97" s="972"/>
      <c r="DK97" s="973"/>
      <c r="DL97" s="971"/>
      <c r="DM97" s="972"/>
      <c r="DN97" s="972"/>
      <c r="DO97" s="972"/>
      <c r="DP97" s="973"/>
      <c r="DQ97" s="971"/>
      <c r="DR97" s="972"/>
      <c r="DS97" s="972"/>
      <c r="DT97" s="972"/>
      <c r="DU97" s="973"/>
      <c r="DV97" s="960"/>
      <c r="DW97" s="961"/>
      <c r="DX97" s="961"/>
      <c r="DY97" s="961"/>
      <c r="DZ97" s="962"/>
      <c r="EA97" s="214"/>
    </row>
    <row r="98" spans="1:131" ht="26.25" hidden="1" customHeight="1" x14ac:dyDescent="0.2">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960"/>
      <c r="BT98" s="961"/>
      <c r="BU98" s="961"/>
      <c r="BV98" s="961"/>
      <c r="BW98" s="961"/>
      <c r="BX98" s="961"/>
      <c r="BY98" s="961"/>
      <c r="BZ98" s="961"/>
      <c r="CA98" s="961"/>
      <c r="CB98" s="961"/>
      <c r="CC98" s="961"/>
      <c r="CD98" s="961"/>
      <c r="CE98" s="961"/>
      <c r="CF98" s="961"/>
      <c r="CG98" s="970"/>
      <c r="CH98" s="971"/>
      <c r="CI98" s="972"/>
      <c r="CJ98" s="972"/>
      <c r="CK98" s="972"/>
      <c r="CL98" s="973"/>
      <c r="CM98" s="971"/>
      <c r="CN98" s="972"/>
      <c r="CO98" s="972"/>
      <c r="CP98" s="972"/>
      <c r="CQ98" s="973"/>
      <c r="CR98" s="971"/>
      <c r="CS98" s="972"/>
      <c r="CT98" s="972"/>
      <c r="CU98" s="972"/>
      <c r="CV98" s="973"/>
      <c r="CW98" s="971"/>
      <c r="CX98" s="972"/>
      <c r="CY98" s="972"/>
      <c r="CZ98" s="972"/>
      <c r="DA98" s="973"/>
      <c r="DB98" s="971"/>
      <c r="DC98" s="972"/>
      <c r="DD98" s="972"/>
      <c r="DE98" s="972"/>
      <c r="DF98" s="973"/>
      <c r="DG98" s="971"/>
      <c r="DH98" s="972"/>
      <c r="DI98" s="972"/>
      <c r="DJ98" s="972"/>
      <c r="DK98" s="973"/>
      <c r="DL98" s="971"/>
      <c r="DM98" s="972"/>
      <c r="DN98" s="972"/>
      <c r="DO98" s="972"/>
      <c r="DP98" s="973"/>
      <c r="DQ98" s="971"/>
      <c r="DR98" s="972"/>
      <c r="DS98" s="972"/>
      <c r="DT98" s="972"/>
      <c r="DU98" s="973"/>
      <c r="DV98" s="960"/>
      <c r="DW98" s="961"/>
      <c r="DX98" s="961"/>
      <c r="DY98" s="961"/>
      <c r="DZ98" s="962"/>
      <c r="EA98" s="214"/>
    </row>
    <row r="99" spans="1:131" ht="26.25" hidden="1" customHeight="1" x14ac:dyDescent="0.2">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960"/>
      <c r="BT99" s="961"/>
      <c r="BU99" s="961"/>
      <c r="BV99" s="961"/>
      <c r="BW99" s="961"/>
      <c r="BX99" s="961"/>
      <c r="BY99" s="961"/>
      <c r="BZ99" s="961"/>
      <c r="CA99" s="961"/>
      <c r="CB99" s="961"/>
      <c r="CC99" s="961"/>
      <c r="CD99" s="961"/>
      <c r="CE99" s="961"/>
      <c r="CF99" s="961"/>
      <c r="CG99" s="970"/>
      <c r="CH99" s="971"/>
      <c r="CI99" s="972"/>
      <c r="CJ99" s="972"/>
      <c r="CK99" s="972"/>
      <c r="CL99" s="973"/>
      <c r="CM99" s="971"/>
      <c r="CN99" s="972"/>
      <c r="CO99" s="972"/>
      <c r="CP99" s="972"/>
      <c r="CQ99" s="973"/>
      <c r="CR99" s="971"/>
      <c r="CS99" s="972"/>
      <c r="CT99" s="972"/>
      <c r="CU99" s="972"/>
      <c r="CV99" s="973"/>
      <c r="CW99" s="971"/>
      <c r="CX99" s="972"/>
      <c r="CY99" s="972"/>
      <c r="CZ99" s="972"/>
      <c r="DA99" s="973"/>
      <c r="DB99" s="971"/>
      <c r="DC99" s="972"/>
      <c r="DD99" s="972"/>
      <c r="DE99" s="972"/>
      <c r="DF99" s="973"/>
      <c r="DG99" s="971"/>
      <c r="DH99" s="972"/>
      <c r="DI99" s="972"/>
      <c r="DJ99" s="972"/>
      <c r="DK99" s="973"/>
      <c r="DL99" s="971"/>
      <c r="DM99" s="972"/>
      <c r="DN99" s="972"/>
      <c r="DO99" s="972"/>
      <c r="DP99" s="973"/>
      <c r="DQ99" s="971"/>
      <c r="DR99" s="972"/>
      <c r="DS99" s="972"/>
      <c r="DT99" s="972"/>
      <c r="DU99" s="973"/>
      <c r="DV99" s="960"/>
      <c r="DW99" s="961"/>
      <c r="DX99" s="961"/>
      <c r="DY99" s="961"/>
      <c r="DZ99" s="962"/>
      <c r="EA99" s="214"/>
    </row>
    <row r="100" spans="1:131" ht="26.25" hidden="1" customHeight="1" x14ac:dyDescent="0.2">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960"/>
      <c r="BT100" s="961"/>
      <c r="BU100" s="961"/>
      <c r="BV100" s="961"/>
      <c r="BW100" s="961"/>
      <c r="BX100" s="961"/>
      <c r="BY100" s="961"/>
      <c r="BZ100" s="961"/>
      <c r="CA100" s="961"/>
      <c r="CB100" s="961"/>
      <c r="CC100" s="961"/>
      <c r="CD100" s="961"/>
      <c r="CE100" s="961"/>
      <c r="CF100" s="961"/>
      <c r="CG100" s="970"/>
      <c r="CH100" s="971"/>
      <c r="CI100" s="972"/>
      <c r="CJ100" s="972"/>
      <c r="CK100" s="972"/>
      <c r="CL100" s="973"/>
      <c r="CM100" s="971"/>
      <c r="CN100" s="972"/>
      <c r="CO100" s="972"/>
      <c r="CP100" s="972"/>
      <c r="CQ100" s="973"/>
      <c r="CR100" s="971"/>
      <c r="CS100" s="972"/>
      <c r="CT100" s="972"/>
      <c r="CU100" s="972"/>
      <c r="CV100" s="973"/>
      <c r="CW100" s="971"/>
      <c r="CX100" s="972"/>
      <c r="CY100" s="972"/>
      <c r="CZ100" s="972"/>
      <c r="DA100" s="973"/>
      <c r="DB100" s="971"/>
      <c r="DC100" s="972"/>
      <c r="DD100" s="972"/>
      <c r="DE100" s="972"/>
      <c r="DF100" s="973"/>
      <c r="DG100" s="971"/>
      <c r="DH100" s="972"/>
      <c r="DI100" s="972"/>
      <c r="DJ100" s="972"/>
      <c r="DK100" s="973"/>
      <c r="DL100" s="971"/>
      <c r="DM100" s="972"/>
      <c r="DN100" s="972"/>
      <c r="DO100" s="972"/>
      <c r="DP100" s="973"/>
      <c r="DQ100" s="971"/>
      <c r="DR100" s="972"/>
      <c r="DS100" s="972"/>
      <c r="DT100" s="972"/>
      <c r="DU100" s="973"/>
      <c r="DV100" s="960"/>
      <c r="DW100" s="961"/>
      <c r="DX100" s="961"/>
      <c r="DY100" s="961"/>
      <c r="DZ100" s="962"/>
      <c r="EA100" s="214"/>
    </row>
    <row r="101" spans="1:131" ht="26.25" hidden="1" customHeight="1" x14ac:dyDescent="0.2">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960"/>
      <c r="BT101" s="961"/>
      <c r="BU101" s="961"/>
      <c r="BV101" s="961"/>
      <c r="BW101" s="961"/>
      <c r="BX101" s="961"/>
      <c r="BY101" s="961"/>
      <c r="BZ101" s="961"/>
      <c r="CA101" s="961"/>
      <c r="CB101" s="961"/>
      <c r="CC101" s="961"/>
      <c r="CD101" s="961"/>
      <c r="CE101" s="961"/>
      <c r="CF101" s="961"/>
      <c r="CG101" s="970"/>
      <c r="CH101" s="971"/>
      <c r="CI101" s="972"/>
      <c r="CJ101" s="972"/>
      <c r="CK101" s="972"/>
      <c r="CL101" s="973"/>
      <c r="CM101" s="971"/>
      <c r="CN101" s="972"/>
      <c r="CO101" s="972"/>
      <c r="CP101" s="972"/>
      <c r="CQ101" s="973"/>
      <c r="CR101" s="971"/>
      <c r="CS101" s="972"/>
      <c r="CT101" s="972"/>
      <c r="CU101" s="972"/>
      <c r="CV101" s="973"/>
      <c r="CW101" s="971"/>
      <c r="CX101" s="972"/>
      <c r="CY101" s="972"/>
      <c r="CZ101" s="972"/>
      <c r="DA101" s="973"/>
      <c r="DB101" s="971"/>
      <c r="DC101" s="972"/>
      <c r="DD101" s="972"/>
      <c r="DE101" s="972"/>
      <c r="DF101" s="973"/>
      <c r="DG101" s="971"/>
      <c r="DH101" s="972"/>
      <c r="DI101" s="972"/>
      <c r="DJ101" s="972"/>
      <c r="DK101" s="973"/>
      <c r="DL101" s="971"/>
      <c r="DM101" s="972"/>
      <c r="DN101" s="972"/>
      <c r="DO101" s="972"/>
      <c r="DP101" s="973"/>
      <c r="DQ101" s="971"/>
      <c r="DR101" s="972"/>
      <c r="DS101" s="972"/>
      <c r="DT101" s="972"/>
      <c r="DU101" s="973"/>
      <c r="DV101" s="960"/>
      <c r="DW101" s="961"/>
      <c r="DX101" s="961"/>
      <c r="DY101" s="961"/>
      <c r="DZ101" s="962"/>
      <c r="EA101" s="214"/>
    </row>
    <row r="102" spans="1:131" ht="26.25" customHeight="1" thickBot="1" x14ac:dyDescent="0.25">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391</v>
      </c>
      <c r="BR102" s="952" t="s">
        <v>418</v>
      </c>
      <c r="BS102" s="953"/>
      <c r="BT102" s="953"/>
      <c r="BU102" s="953"/>
      <c r="BV102" s="953"/>
      <c r="BW102" s="953"/>
      <c r="BX102" s="953"/>
      <c r="BY102" s="953"/>
      <c r="BZ102" s="953"/>
      <c r="CA102" s="953"/>
      <c r="CB102" s="953"/>
      <c r="CC102" s="953"/>
      <c r="CD102" s="953"/>
      <c r="CE102" s="953"/>
      <c r="CF102" s="953"/>
      <c r="CG102" s="963"/>
      <c r="CH102" s="964"/>
      <c r="CI102" s="965"/>
      <c r="CJ102" s="965"/>
      <c r="CK102" s="965"/>
      <c r="CL102" s="966"/>
      <c r="CM102" s="964"/>
      <c r="CN102" s="965"/>
      <c r="CO102" s="965"/>
      <c r="CP102" s="965"/>
      <c r="CQ102" s="966"/>
      <c r="CR102" s="967">
        <v>84</v>
      </c>
      <c r="CS102" s="968"/>
      <c r="CT102" s="968"/>
      <c r="CU102" s="968"/>
      <c r="CV102" s="969"/>
      <c r="CW102" s="967">
        <v>45</v>
      </c>
      <c r="CX102" s="968"/>
      <c r="CY102" s="968"/>
      <c r="CZ102" s="968"/>
      <c r="DA102" s="969"/>
      <c r="DB102" s="967" t="s">
        <v>587</v>
      </c>
      <c r="DC102" s="968"/>
      <c r="DD102" s="968"/>
      <c r="DE102" s="968"/>
      <c r="DF102" s="969"/>
      <c r="DG102" s="967">
        <v>46</v>
      </c>
      <c r="DH102" s="968"/>
      <c r="DI102" s="968"/>
      <c r="DJ102" s="968"/>
      <c r="DK102" s="969"/>
      <c r="DL102" s="967" t="s">
        <v>587</v>
      </c>
      <c r="DM102" s="968"/>
      <c r="DN102" s="968"/>
      <c r="DO102" s="968"/>
      <c r="DP102" s="969"/>
      <c r="DQ102" s="967" t="s">
        <v>587</v>
      </c>
      <c r="DR102" s="968"/>
      <c r="DS102" s="968"/>
      <c r="DT102" s="968"/>
      <c r="DU102" s="969"/>
      <c r="DV102" s="952"/>
      <c r="DW102" s="953"/>
      <c r="DX102" s="953"/>
      <c r="DY102" s="953"/>
      <c r="DZ102" s="954"/>
      <c r="EA102" s="214"/>
    </row>
    <row r="103" spans="1:131" ht="26.25" customHeight="1" x14ac:dyDescent="0.2">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55" t="s">
        <v>419</v>
      </c>
      <c r="BR103" s="955"/>
      <c r="BS103" s="955"/>
      <c r="BT103" s="955"/>
      <c r="BU103" s="955"/>
      <c r="BV103" s="955"/>
      <c r="BW103" s="955"/>
      <c r="BX103" s="955"/>
      <c r="BY103" s="955"/>
      <c r="BZ103" s="955"/>
      <c r="CA103" s="955"/>
      <c r="CB103" s="955"/>
      <c r="CC103" s="955"/>
      <c r="CD103" s="955"/>
      <c r="CE103" s="955"/>
      <c r="CF103" s="955"/>
      <c r="CG103" s="955"/>
      <c r="CH103" s="955"/>
      <c r="CI103" s="955"/>
      <c r="CJ103" s="955"/>
      <c r="CK103" s="955"/>
      <c r="CL103" s="955"/>
      <c r="CM103" s="955"/>
      <c r="CN103" s="955"/>
      <c r="CO103" s="955"/>
      <c r="CP103" s="955"/>
      <c r="CQ103" s="955"/>
      <c r="CR103" s="955"/>
      <c r="CS103" s="955"/>
      <c r="CT103" s="955"/>
      <c r="CU103" s="955"/>
      <c r="CV103" s="955"/>
      <c r="CW103" s="955"/>
      <c r="CX103" s="955"/>
      <c r="CY103" s="955"/>
      <c r="CZ103" s="955"/>
      <c r="DA103" s="955"/>
      <c r="DB103" s="955"/>
      <c r="DC103" s="955"/>
      <c r="DD103" s="955"/>
      <c r="DE103" s="955"/>
      <c r="DF103" s="955"/>
      <c r="DG103" s="955"/>
      <c r="DH103" s="955"/>
      <c r="DI103" s="955"/>
      <c r="DJ103" s="955"/>
      <c r="DK103" s="955"/>
      <c r="DL103" s="955"/>
      <c r="DM103" s="955"/>
      <c r="DN103" s="955"/>
      <c r="DO103" s="955"/>
      <c r="DP103" s="955"/>
      <c r="DQ103" s="955"/>
      <c r="DR103" s="955"/>
      <c r="DS103" s="955"/>
      <c r="DT103" s="955"/>
      <c r="DU103" s="955"/>
      <c r="DV103" s="955"/>
      <c r="DW103" s="955"/>
      <c r="DX103" s="955"/>
      <c r="DY103" s="955"/>
      <c r="DZ103" s="955"/>
      <c r="EA103" s="214"/>
    </row>
    <row r="104" spans="1:131" ht="26.25" customHeight="1" x14ac:dyDescent="0.2">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56" t="s">
        <v>420</v>
      </c>
      <c r="BR104" s="956"/>
      <c r="BS104" s="956"/>
      <c r="BT104" s="956"/>
      <c r="BU104" s="956"/>
      <c r="BV104" s="956"/>
      <c r="BW104" s="956"/>
      <c r="BX104" s="956"/>
      <c r="BY104" s="956"/>
      <c r="BZ104" s="956"/>
      <c r="CA104" s="956"/>
      <c r="CB104" s="956"/>
      <c r="CC104" s="956"/>
      <c r="CD104" s="956"/>
      <c r="CE104" s="956"/>
      <c r="CF104" s="956"/>
      <c r="CG104" s="956"/>
      <c r="CH104" s="956"/>
      <c r="CI104" s="956"/>
      <c r="CJ104" s="956"/>
      <c r="CK104" s="956"/>
      <c r="CL104" s="956"/>
      <c r="CM104" s="956"/>
      <c r="CN104" s="956"/>
      <c r="CO104" s="956"/>
      <c r="CP104" s="956"/>
      <c r="CQ104" s="956"/>
      <c r="CR104" s="956"/>
      <c r="CS104" s="956"/>
      <c r="CT104" s="956"/>
      <c r="CU104" s="956"/>
      <c r="CV104" s="956"/>
      <c r="CW104" s="956"/>
      <c r="CX104" s="956"/>
      <c r="CY104" s="956"/>
      <c r="CZ104" s="956"/>
      <c r="DA104" s="956"/>
      <c r="DB104" s="956"/>
      <c r="DC104" s="956"/>
      <c r="DD104" s="956"/>
      <c r="DE104" s="956"/>
      <c r="DF104" s="956"/>
      <c r="DG104" s="956"/>
      <c r="DH104" s="956"/>
      <c r="DI104" s="956"/>
      <c r="DJ104" s="956"/>
      <c r="DK104" s="956"/>
      <c r="DL104" s="956"/>
      <c r="DM104" s="956"/>
      <c r="DN104" s="956"/>
      <c r="DO104" s="956"/>
      <c r="DP104" s="956"/>
      <c r="DQ104" s="956"/>
      <c r="DR104" s="956"/>
      <c r="DS104" s="956"/>
      <c r="DT104" s="956"/>
      <c r="DU104" s="956"/>
      <c r="DV104" s="956"/>
      <c r="DW104" s="956"/>
      <c r="DX104" s="956"/>
      <c r="DY104" s="956"/>
      <c r="DZ104" s="956"/>
      <c r="EA104" s="214"/>
    </row>
    <row r="105" spans="1:131" ht="11.25" customHeight="1" x14ac:dyDescent="0.2">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2">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x14ac:dyDescent="0.25">
      <c r="A107" s="218" t="s">
        <v>421</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18" t="s">
        <v>422</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x14ac:dyDescent="0.2">
      <c r="A108" s="957" t="s">
        <v>423</v>
      </c>
      <c r="B108" s="958"/>
      <c r="C108" s="958"/>
      <c r="D108" s="958"/>
      <c r="E108" s="958"/>
      <c r="F108" s="958"/>
      <c r="G108" s="958"/>
      <c r="H108" s="958"/>
      <c r="I108" s="958"/>
      <c r="J108" s="958"/>
      <c r="K108" s="958"/>
      <c r="L108" s="958"/>
      <c r="M108" s="958"/>
      <c r="N108" s="958"/>
      <c r="O108" s="958"/>
      <c r="P108" s="958"/>
      <c r="Q108" s="958"/>
      <c r="R108" s="958"/>
      <c r="S108" s="958"/>
      <c r="T108" s="958"/>
      <c r="U108" s="958"/>
      <c r="V108" s="958"/>
      <c r="W108" s="958"/>
      <c r="X108" s="958"/>
      <c r="Y108" s="958"/>
      <c r="Z108" s="958"/>
      <c r="AA108" s="958"/>
      <c r="AB108" s="958"/>
      <c r="AC108" s="958"/>
      <c r="AD108" s="958"/>
      <c r="AE108" s="958"/>
      <c r="AF108" s="958"/>
      <c r="AG108" s="958"/>
      <c r="AH108" s="958"/>
      <c r="AI108" s="958"/>
      <c r="AJ108" s="958"/>
      <c r="AK108" s="958"/>
      <c r="AL108" s="958"/>
      <c r="AM108" s="958"/>
      <c r="AN108" s="958"/>
      <c r="AO108" s="958"/>
      <c r="AP108" s="958"/>
      <c r="AQ108" s="958"/>
      <c r="AR108" s="958"/>
      <c r="AS108" s="958"/>
      <c r="AT108" s="959"/>
      <c r="AU108" s="957" t="s">
        <v>424</v>
      </c>
      <c r="AV108" s="958"/>
      <c r="AW108" s="958"/>
      <c r="AX108" s="958"/>
      <c r="AY108" s="958"/>
      <c r="AZ108" s="958"/>
      <c r="BA108" s="958"/>
      <c r="BB108" s="958"/>
      <c r="BC108" s="958"/>
      <c r="BD108" s="958"/>
      <c r="BE108" s="958"/>
      <c r="BF108" s="958"/>
      <c r="BG108" s="958"/>
      <c r="BH108" s="958"/>
      <c r="BI108" s="958"/>
      <c r="BJ108" s="958"/>
      <c r="BK108" s="958"/>
      <c r="BL108" s="958"/>
      <c r="BM108" s="958"/>
      <c r="BN108" s="958"/>
      <c r="BO108" s="958"/>
      <c r="BP108" s="958"/>
      <c r="BQ108" s="958"/>
      <c r="BR108" s="958"/>
      <c r="BS108" s="958"/>
      <c r="BT108" s="958"/>
      <c r="BU108" s="958"/>
      <c r="BV108" s="958"/>
      <c r="BW108" s="958"/>
      <c r="BX108" s="958"/>
      <c r="BY108" s="958"/>
      <c r="BZ108" s="958"/>
      <c r="CA108" s="958"/>
      <c r="CB108" s="958"/>
      <c r="CC108" s="958"/>
      <c r="CD108" s="958"/>
      <c r="CE108" s="958"/>
      <c r="CF108" s="958"/>
      <c r="CG108" s="958"/>
      <c r="CH108" s="958"/>
      <c r="CI108" s="958"/>
      <c r="CJ108" s="958"/>
      <c r="CK108" s="958"/>
      <c r="CL108" s="958"/>
      <c r="CM108" s="958"/>
      <c r="CN108" s="958"/>
      <c r="CO108" s="958"/>
      <c r="CP108" s="958"/>
      <c r="CQ108" s="958"/>
      <c r="CR108" s="958"/>
      <c r="CS108" s="958"/>
      <c r="CT108" s="958"/>
      <c r="CU108" s="958"/>
      <c r="CV108" s="958"/>
      <c r="CW108" s="958"/>
      <c r="CX108" s="958"/>
      <c r="CY108" s="958"/>
      <c r="CZ108" s="958"/>
      <c r="DA108" s="958"/>
      <c r="DB108" s="958"/>
      <c r="DC108" s="958"/>
      <c r="DD108" s="958"/>
      <c r="DE108" s="958"/>
      <c r="DF108" s="958"/>
      <c r="DG108" s="958"/>
      <c r="DH108" s="958"/>
      <c r="DI108" s="958"/>
      <c r="DJ108" s="958"/>
      <c r="DK108" s="958"/>
      <c r="DL108" s="958"/>
      <c r="DM108" s="958"/>
      <c r="DN108" s="958"/>
      <c r="DO108" s="958"/>
      <c r="DP108" s="958"/>
      <c r="DQ108" s="958"/>
      <c r="DR108" s="958"/>
      <c r="DS108" s="958"/>
      <c r="DT108" s="958"/>
      <c r="DU108" s="958"/>
      <c r="DV108" s="958"/>
      <c r="DW108" s="958"/>
      <c r="DX108" s="958"/>
      <c r="DY108" s="958"/>
      <c r="DZ108" s="959"/>
    </row>
    <row r="109" spans="1:131" s="214" customFormat="1" ht="26.25" customHeight="1" x14ac:dyDescent="0.2">
      <c r="A109" s="910" t="s">
        <v>425</v>
      </c>
      <c r="B109" s="911"/>
      <c r="C109" s="911"/>
      <c r="D109" s="911"/>
      <c r="E109" s="911"/>
      <c r="F109" s="911"/>
      <c r="G109" s="911"/>
      <c r="H109" s="911"/>
      <c r="I109" s="911"/>
      <c r="J109" s="911"/>
      <c r="K109" s="911"/>
      <c r="L109" s="911"/>
      <c r="M109" s="911"/>
      <c r="N109" s="911"/>
      <c r="O109" s="911"/>
      <c r="P109" s="911"/>
      <c r="Q109" s="911"/>
      <c r="R109" s="911"/>
      <c r="S109" s="911"/>
      <c r="T109" s="911"/>
      <c r="U109" s="911"/>
      <c r="V109" s="911"/>
      <c r="W109" s="911"/>
      <c r="X109" s="911"/>
      <c r="Y109" s="911"/>
      <c r="Z109" s="912"/>
      <c r="AA109" s="913" t="s">
        <v>426</v>
      </c>
      <c r="AB109" s="911"/>
      <c r="AC109" s="911"/>
      <c r="AD109" s="911"/>
      <c r="AE109" s="912"/>
      <c r="AF109" s="913" t="s">
        <v>427</v>
      </c>
      <c r="AG109" s="911"/>
      <c r="AH109" s="911"/>
      <c r="AI109" s="911"/>
      <c r="AJ109" s="912"/>
      <c r="AK109" s="913" t="s">
        <v>306</v>
      </c>
      <c r="AL109" s="911"/>
      <c r="AM109" s="911"/>
      <c r="AN109" s="911"/>
      <c r="AO109" s="912"/>
      <c r="AP109" s="913" t="s">
        <v>428</v>
      </c>
      <c r="AQ109" s="911"/>
      <c r="AR109" s="911"/>
      <c r="AS109" s="911"/>
      <c r="AT109" s="944"/>
      <c r="AU109" s="910" t="s">
        <v>425</v>
      </c>
      <c r="AV109" s="911"/>
      <c r="AW109" s="911"/>
      <c r="AX109" s="911"/>
      <c r="AY109" s="911"/>
      <c r="AZ109" s="911"/>
      <c r="BA109" s="911"/>
      <c r="BB109" s="911"/>
      <c r="BC109" s="911"/>
      <c r="BD109" s="911"/>
      <c r="BE109" s="911"/>
      <c r="BF109" s="911"/>
      <c r="BG109" s="911"/>
      <c r="BH109" s="911"/>
      <c r="BI109" s="911"/>
      <c r="BJ109" s="911"/>
      <c r="BK109" s="911"/>
      <c r="BL109" s="911"/>
      <c r="BM109" s="911"/>
      <c r="BN109" s="911"/>
      <c r="BO109" s="911"/>
      <c r="BP109" s="912"/>
      <c r="BQ109" s="913" t="s">
        <v>426</v>
      </c>
      <c r="BR109" s="911"/>
      <c r="BS109" s="911"/>
      <c r="BT109" s="911"/>
      <c r="BU109" s="912"/>
      <c r="BV109" s="913" t="s">
        <v>427</v>
      </c>
      <c r="BW109" s="911"/>
      <c r="BX109" s="911"/>
      <c r="BY109" s="911"/>
      <c r="BZ109" s="912"/>
      <c r="CA109" s="913" t="s">
        <v>306</v>
      </c>
      <c r="CB109" s="911"/>
      <c r="CC109" s="911"/>
      <c r="CD109" s="911"/>
      <c r="CE109" s="912"/>
      <c r="CF109" s="951" t="s">
        <v>428</v>
      </c>
      <c r="CG109" s="951"/>
      <c r="CH109" s="951"/>
      <c r="CI109" s="951"/>
      <c r="CJ109" s="951"/>
      <c r="CK109" s="913" t="s">
        <v>429</v>
      </c>
      <c r="CL109" s="911"/>
      <c r="CM109" s="911"/>
      <c r="CN109" s="911"/>
      <c r="CO109" s="911"/>
      <c r="CP109" s="911"/>
      <c r="CQ109" s="911"/>
      <c r="CR109" s="911"/>
      <c r="CS109" s="911"/>
      <c r="CT109" s="911"/>
      <c r="CU109" s="911"/>
      <c r="CV109" s="911"/>
      <c r="CW109" s="911"/>
      <c r="CX109" s="911"/>
      <c r="CY109" s="911"/>
      <c r="CZ109" s="911"/>
      <c r="DA109" s="911"/>
      <c r="DB109" s="911"/>
      <c r="DC109" s="911"/>
      <c r="DD109" s="911"/>
      <c r="DE109" s="911"/>
      <c r="DF109" s="912"/>
      <c r="DG109" s="913" t="s">
        <v>426</v>
      </c>
      <c r="DH109" s="911"/>
      <c r="DI109" s="911"/>
      <c r="DJ109" s="911"/>
      <c r="DK109" s="912"/>
      <c r="DL109" s="913" t="s">
        <v>427</v>
      </c>
      <c r="DM109" s="911"/>
      <c r="DN109" s="911"/>
      <c r="DO109" s="911"/>
      <c r="DP109" s="912"/>
      <c r="DQ109" s="913" t="s">
        <v>306</v>
      </c>
      <c r="DR109" s="911"/>
      <c r="DS109" s="911"/>
      <c r="DT109" s="911"/>
      <c r="DU109" s="912"/>
      <c r="DV109" s="913" t="s">
        <v>428</v>
      </c>
      <c r="DW109" s="911"/>
      <c r="DX109" s="911"/>
      <c r="DY109" s="911"/>
      <c r="DZ109" s="944"/>
    </row>
    <row r="110" spans="1:131" s="214" customFormat="1" ht="26.25" customHeight="1" x14ac:dyDescent="0.2">
      <c r="A110" s="822" t="s">
        <v>430</v>
      </c>
      <c r="B110" s="823"/>
      <c r="C110" s="823"/>
      <c r="D110" s="823"/>
      <c r="E110" s="823"/>
      <c r="F110" s="823"/>
      <c r="G110" s="823"/>
      <c r="H110" s="823"/>
      <c r="I110" s="823"/>
      <c r="J110" s="823"/>
      <c r="K110" s="823"/>
      <c r="L110" s="823"/>
      <c r="M110" s="823"/>
      <c r="N110" s="823"/>
      <c r="O110" s="823"/>
      <c r="P110" s="823"/>
      <c r="Q110" s="823"/>
      <c r="R110" s="823"/>
      <c r="S110" s="823"/>
      <c r="T110" s="823"/>
      <c r="U110" s="823"/>
      <c r="V110" s="823"/>
      <c r="W110" s="823"/>
      <c r="X110" s="823"/>
      <c r="Y110" s="823"/>
      <c r="Z110" s="824"/>
      <c r="AA110" s="903">
        <v>2692881</v>
      </c>
      <c r="AB110" s="904"/>
      <c r="AC110" s="904"/>
      <c r="AD110" s="904"/>
      <c r="AE110" s="905"/>
      <c r="AF110" s="906">
        <v>2780165</v>
      </c>
      <c r="AG110" s="904"/>
      <c r="AH110" s="904"/>
      <c r="AI110" s="904"/>
      <c r="AJ110" s="905"/>
      <c r="AK110" s="906">
        <v>2808710</v>
      </c>
      <c r="AL110" s="904"/>
      <c r="AM110" s="904"/>
      <c r="AN110" s="904"/>
      <c r="AO110" s="905"/>
      <c r="AP110" s="907">
        <v>19.2</v>
      </c>
      <c r="AQ110" s="908"/>
      <c r="AR110" s="908"/>
      <c r="AS110" s="908"/>
      <c r="AT110" s="909"/>
      <c r="AU110" s="945" t="s">
        <v>72</v>
      </c>
      <c r="AV110" s="946"/>
      <c r="AW110" s="946"/>
      <c r="AX110" s="946"/>
      <c r="AY110" s="946"/>
      <c r="AZ110" s="875" t="s">
        <v>431</v>
      </c>
      <c r="BA110" s="823"/>
      <c r="BB110" s="823"/>
      <c r="BC110" s="823"/>
      <c r="BD110" s="823"/>
      <c r="BE110" s="823"/>
      <c r="BF110" s="823"/>
      <c r="BG110" s="823"/>
      <c r="BH110" s="823"/>
      <c r="BI110" s="823"/>
      <c r="BJ110" s="823"/>
      <c r="BK110" s="823"/>
      <c r="BL110" s="823"/>
      <c r="BM110" s="823"/>
      <c r="BN110" s="823"/>
      <c r="BO110" s="823"/>
      <c r="BP110" s="824"/>
      <c r="BQ110" s="876">
        <v>39792215</v>
      </c>
      <c r="BR110" s="857"/>
      <c r="BS110" s="857"/>
      <c r="BT110" s="857"/>
      <c r="BU110" s="857"/>
      <c r="BV110" s="857">
        <v>40252242</v>
      </c>
      <c r="BW110" s="857"/>
      <c r="BX110" s="857"/>
      <c r="BY110" s="857"/>
      <c r="BZ110" s="857"/>
      <c r="CA110" s="857">
        <v>40879738</v>
      </c>
      <c r="CB110" s="857"/>
      <c r="CC110" s="857"/>
      <c r="CD110" s="857"/>
      <c r="CE110" s="857"/>
      <c r="CF110" s="881">
        <v>279.8</v>
      </c>
      <c r="CG110" s="882"/>
      <c r="CH110" s="882"/>
      <c r="CI110" s="882"/>
      <c r="CJ110" s="882"/>
      <c r="CK110" s="941" t="s">
        <v>432</v>
      </c>
      <c r="CL110" s="834"/>
      <c r="CM110" s="875" t="s">
        <v>433</v>
      </c>
      <c r="CN110" s="823"/>
      <c r="CO110" s="823"/>
      <c r="CP110" s="823"/>
      <c r="CQ110" s="823"/>
      <c r="CR110" s="823"/>
      <c r="CS110" s="823"/>
      <c r="CT110" s="823"/>
      <c r="CU110" s="823"/>
      <c r="CV110" s="823"/>
      <c r="CW110" s="823"/>
      <c r="CX110" s="823"/>
      <c r="CY110" s="823"/>
      <c r="CZ110" s="823"/>
      <c r="DA110" s="823"/>
      <c r="DB110" s="823"/>
      <c r="DC110" s="823"/>
      <c r="DD110" s="823"/>
      <c r="DE110" s="823"/>
      <c r="DF110" s="824"/>
      <c r="DG110" s="876" t="s">
        <v>393</v>
      </c>
      <c r="DH110" s="857"/>
      <c r="DI110" s="857"/>
      <c r="DJ110" s="857"/>
      <c r="DK110" s="857"/>
      <c r="DL110" s="857" t="s">
        <v>393</v>
      </c>
      <c r="DM110" s="857"/>
      <c r="DN110" s="857"/>
      <c r="DO110" s="857"/>
      <c r="DP110" s="857"/>
      <c r="DQ110" s="857" t="s">
        <v>393</v>
      </c>
      <c r="DR110" s="857"/>
      <c r="DS110" s="857"/>
      <c r="DT110" s="857"/>
      <c r="DU110" s="857"/>
      <c r="DV110" s="858" t="s">
        <v>393</v>
      </c>
      <c r="DW110" s="858"/>
      <c r="DX110" s="858"/>
      <c r="DY110" s="858"/>
      <c r="DZ110" s="859"/>
    </row>
    <row r="111" spans="1:131" s="214" customFormat="1" ht="26.25" customHeight="1" x14ac:dyDescent="0.2">
      <c r="A111" s="789" t="s">
        <v>434</v>
      </c>
      <c r="B111" s="790"/>
      <c r="C111" s="790"/>
      <c r="D111" s="790"/>
      <c r="E111" s="790"/>
      <c r="F111" s="790"/>
      <c r="G111" s="790"/>
      <c r="H111" s="790"/>
      <c r="I111" s="790"/>
      <c r="J111" s="790"/>
      <c r="K111" s="790"/>
      <c r="L111" s="790"/>
      <c r="M111" s="790"/>
      <c r="N111" s="790"/>
      <c r="O111" s="790"/>
      <c r="P111" s="790"/>
      <c r="Q111" s="790"/>
      <c r="R111" s="790"/>
      <c r="S111" s="790"/>
      <c r="T111" s="790"/>
      <c r="U111" s="790"/>
      <c r="V111" s="790"/>
      <c r="W111" s="790"/>
      <c r="X111" s="790"/>
      <c r="Y111" s="790"/>
      <c r="Z111" s="940"/>
      <c r="AA111" s="933" t="s">
        <v>393</v>
      </c>
      <c r="AB111" s="934"/>
      <c r="AC111" s="934"/>
      <c r="AD111" s="934"/>
      <c r="AE111" s="935"/>
      <c r="AF111" s="936" t="s">
        <v>393</v>
      </c>
      <c r="AG111" s="934"/>
      <c r="AH111" s="934"/>
      <c r="AI111" s="934"/>
      <c r="AJ111" s="935"/>
      <c r="AK111" s="936" t="s">
        <v>393</v>
      </c>
      <c r="AL111" s="934"/>
      <c r="AM111" s="934"/>
      <c r="AN111" s="934"/>
      <c r="AO111" s="935"/>
      <c r="AP111" s="937" t="s">
        <v>393</v>
      </c>
      <c r="AQ111" s="938"/>
      <c r="AR111" s="938"/>
      <c r="AS111" s="938"/>
      <c r="AT111" s="939"/>
      <c r="AU111" s="947"/>
      <c r="AV111" s="948"/>
      <c r="AW111" s="948"/>
      <c r="AX111" s="948"/>
      <c r="AY111" s="948"/>
      <c r="AZ111" s="830" t="s">
        <v>435</v>
      </c>
      <c r="BA111" s="767"/>
      <c r="BB111" s="767"/>
      <c r="BC111" s="767"/>
      <c r="BD111" s="767"/>
      <c r="BE111" s="767"/>
      <c r="BF111" s="767"/>
      <c r="BG111" s="767"/>
      <c r="BH111" s="767"/>
      <c r="BI111" s="767"/>
      <c r="BJ111" s="767"/>
      <c r="BK111" s="767"/>
      <c r="BL111" s="767"/>
      <c r="BM111" s="767"/>
      <c r="BN111" s="767"/>
      <c r="BO111" s="767"/>
      <c r="BP111" s="768"/>
      <c r="BQ111" s="831">
        <v>9751629</v>
      </c>
      <c r="BR111" s="832"/>
      <c r="BS111" s="832"/>
      <c r="BT111" s="832"/>
      <c r="BU111" s="832"/>
      <c r="BV111" s="832">
        <v>9279169</v>
      </c>
      <c r="BW111" s="832"/>
      <c r="BX111" s="832"/>
      <c r="BY111" s="832"/>
      <c r="BZ111" s="832"/>
      <c r="CA111" s="832">
        <v>9251709</v>
      </c>
      <c r="CB111" s="832"/>
      <c r="CC111" s="832"/>
      <c r="CD111" s="832"/>
      <c r="CE111" s="832"/>
      <c r="CF111" s="890">
        <v>63.3</v>
      </c>
      <c r="CG111" s="891"/>
      <c r="CH111" s="891"/>
      <c r="CI111" s="891"/>
      <c r="CJ111" s="891"/>
      <c r="CK111" s="942"/>
      <c r="CL111" s="836"/>
      <c r="CM111" s="830" t="s">
        <v>436</v>
      </c>
      <c r="CN111" s="767"/>
      <c r="CO111" s="767"/>
      <c r="CP111" s="767"/>
      <c r="CQ111" s="767"/>
      <c r="CR111" s="767"/>
      <c r="CS111" s="767"/>
      <c r="CT111" s="767"/>
      <c r="CU111" s="767"/>
      <c r="CV111" s="767"/>
      <c r="CW111" s="767"/>
      <c r="CX111" s="767"/>
      <c r="CY111" s="767"/>
      <c r="CZ111" s="767"/>
      <c r="DA111" s="767"/>
      <c r="DB111" s="767"/>
      <c r="DC111" s="767"/>
      <c r="DD111" s="767"/>
      <c r="DE111" s="767"/>
      <c r="DF111" s="768"/>
      <c r="DG111" s="831" t="s">
        <v>393</v>
      </c>
      <c r="DH111" s="832"/>
      <c r="DI111" s="832"/>
      <c r="DJ111" s="832"/>
      <c r="DK111" s="832"/>
      <c r="DL111" s="832" t="s">
        <v>393</v>
      </c>
      <c r="DM111" s="832"/>
      <c r="DN111" s="832"/>
      <c r="DO111" s="832"/>
      <c r="DP111" s="832"/>
      <c r="DQ111" s="832" t="s">
        <v>393</v>
      </c>
      <c r="DR111" s="832"/>
      <c r="DS111" s="832"/>
      <c r="DT111" s="832"/>
      <c r="DU111" s="832"/>
      <c r="DV111" s="809" t="s">
        <v>130</v>
      </c>
      <c r="DW111" s="809"/>
      <c r="DX111" s="809"/>
      <c r="DY111" s="809"/>
      <c r="DZ111" s="810"/>
    </row>
    <row r="112" spans="1:131" s="214" customFormat="1" ht="26.25" customHeight="1" x14ac:dyDescent="0.2">
      <c r="A112" s="927" t="s">
        <v>437</v>
      </c>
      <c r="B112" s="928"/>
      <c r="C112" s="767" t="s">
        <v>438</v>
      </c>
      <c r="D112" s="767"/>
      <c r="E112" s="767"/>
      <c r="F112" s="767"/>
      <c r="G112" s="767"/>
      <c r="H112" s="767"/>
      <c r="I112" s="767"/>
      <c r="J112" s="767"/>
      <c r="K112" s="767"/>
      <c r="L112" s="767"/>
      <c r="M112" s="767"/>
      <c r="N112" s="767"/>
      <c r="O112" s="767"/>
      <c r="P112" s="767"/>
      <c r="Q112" s="767"/>
      <c r="R112" s="767"/>
      <c r="S112" s="767"/>
      <c r="T112" s="767"/>
      <c r="U112" s="767"/>
      <c r="V112" s="767"/>
      <c r="W112" s="767"/>
      <c r="X112" s="767"/>
      <c r="Y112" s="767"/>
      <c r="Z112" s="768"/>
      <c r="AA112" s="794" t="s">
        <v>130</v>
      </c>
      <c r="AB112" s="795"/>
      <c r="AC112" s="795"/>
      <c r="AD112" s="795"/>
      <c r="AE112" s="796"/>
      <c r="AF112" s="797" t="s">
        <v>393</v>
      </c>
      <c r="AG112" s="795"/>
      <c r="AH112" s="795"/>
      <c r="AI112" s="795"/>
      <c r="AJ112" s="796"/>
      <c r="AK112" s="797" t="s">
        <v>130</v>
      </c>
      <c r="AL112" s="795"/>
      <c r="AM112" s="795"/>
      <c r="AN112" s="795"/>
      <c r="AO112" s="796"/>
      <c r="AP112" s="839" t="s">
        <v>393</v>
      </c>
      <c r="AQ112" s="840"/>
      <c r="AR112" s="840"/>
      <c r="AS112" s="840"/>
      <c r="AT112" s="841"/>
      <c r="AU112" s="947"/>
      <c r="AV112" s="948"/>
      <c r="AW112" s="948"/>
      <c r="AX112" s="948"/>
      <c r="AY112" s="948"/>
      <c r="AZ112" s="830" t="s">
        <v>439</v>
      </c>
      <c r="BA112" s="767"/>
      <c r="BB112" s="767"/>
      <c r="BC112" s="767"/>
      <c r="BD112" s="767"/>
      <c r="BE112" s="767"/>
      <c r="BF112" s="767"/>
      <c r="BG112" s="767"/>
      <c r="BH112" s="767"/>
      <c r="BI112" s="767"/>
      <c r="BJ112" s="767"/>
      <c r="BK112" s="767"/>
      <c r="BL112" s="767"/>
      <c r="BM112" s="767"/>
      <c r="BN112" s="767"/>
      <c r="BO112" s="767"/>
      <c r="BP112" s="768"/>
      <c r="BQ112" s="831">
        <v>4148843</v>
      </c>
      <c r="BR112" s="832"/>
      <c r="BS112" s="832"/>
      <c r="BT112" s="832"/>
      <c r="BU112" s="832"/>
      <c r="BV112" s="832">
        <v>4537326</v>
      </c>
      <c r="BW112" s="832"/>
      <c r="BX112" s="832"/>
      <c r="BY112" s="832"/>
      <c r="BZ112" s="832"/>
      <c r="CA112" s="832">
        <v>4673165</v>
      </c>
      <c r="CB112" s="832"/>
      <c r="CC112" s="832"/>
      <c r="CD112" s="832"/>
      <c r="CE112" s="832"/>
      <c r="CF112" s="890">
        <v>32</v>
      </c>
      <c r="CG112" s="891"/>
      <c r="CH112" s="891"/>
      <c r="CI112" s="891"/>
      <c r="CJ112" s="891"/>
      <c r="CK112" s="942"/>
      <c r="CL112" s="836"/>
      <c r="CM112" s="830" t="s">
        <v>440</v>
      </c>
      <c r="CN112" s="767"/>
      <c r="CO112" s="767"/>
      <c r="CP112" s="767"/>
      <c r="CQ112" s="767"/>
      <c r="CR112" s="767"/>
      <c r="CS112" s="767"/>
      <c r="CT112" s="767"/>
      <c r="CU112" s="767"/>
      <c r="CV112" s="767"/>
      <c r="CW112" s="767"/>
      <c r="CX112" s="767"/>
      <c r="CY112" s="767"/>
      <c r="CZ112" s="767"/>
      <c r="DA112" s="767"/>
      <c r="DB112" s="767"/>
      <c r="DC112" s="767"/>
      <c r="DD112" s="767"/>
      <c r="DE112" s="767"/>
      <c r="DF112" s="768"/>
      <c r="DG112" s="831" t="s">
        <v>130</v>
      </c>
      <c r="DH112" s="832"/>
      <c r="DI112" s="832"/>
      <c r="DJ112" s="832"/>
      <c r="DK112" s="832"/>
      <c r="DL112" s="832" t="s">
        <v>393</v>
      </c>
      <c r="DM112" s="832"/>
      <c r="DN112" s="832"/>
      <c r="DO112" s="832"/>
      <c r="DP112" s="832"/>
      <c r="DQ112" s="832" t="s">
        <v>393</v>
      </c>
      <c r="DR112" s="832"/>
      <c r="DS112" s="832"/>
      <c r="DT112" s="832"/>
      <c r="DU112" s="832"/>
      <c r="DV112" s="809" t="s">
        <v>393</v>
      </c>
      <c r="DW112" s="809"/>
      <c r="DX112" s="809"/>
      <c r="DY112" s="809"/>
      <c r="DZ112" s="810"/>
    </row>
    <row r="113" spans="1:130" s="214" customFormat="1" ht="26.25" customHeight="1" x14ac:dyDescent="0.2">
      <c r="A113" s="929"/>
      <c r="B113" s="930"/>
      <c r="C113" s="767" t="s">
        <v>441</v>
      </c>
      <c r="D113" s="767"/>
      <c r="E113" s="767"/>
      <c r="F113" s="767"/>
      <c r="G113" s="767"/>
      <c r="H113" s="767"/>
      <c r="I113" s="767"/>
      <c r="J113" s="767"/>
      <c r="K113" s="767"/>
      <c r="L113" s="767"/>
      <c r="M113" s="767"/>
      <c r="N113" s="767"/>
      <c r="O113" s="767"/>
      <c r="P113" s="767"/>
      <c r="Q113" s="767"/>
      <c r="R113" s="767"/>
      <c r="S113" s="767"/>
      <c r="T113" s="767"/>
      <c r="U113" s="767"/>
      <c r="V113" s="767"/>
      <c r="W113" s="767"/>
      <c r="X113" s="767"/>
      <c r="Y113" s="767"/>
      <c r="Z113" s="768"/>
      <c r="AA113" s="933">
        <v>600799</v>
      </c>
      <c r="AB113" s="934"/>
      <c r="AC113" s="934"/>
      <c r="AD113" s="934"/>
      <c r="AE113" s="935"/>
      <c r="AF113" s="936">
        <v>574261</v>
      </c>
      <c r="AG113" s="934"/>
      <c r="AH113" s="934"/>
      <c r="AI113" s="934"/>
      <c r="AJ113" s="935"/>
      <c r="AK113" s="936">
        <v>563345</v>
      </c>
      <c r="AL113" s="934"/>
      <c r="AM113" s="934"/>
      <c r="AN113" s="934"/>
      <c r="AO113" s="935"/>
      <c r="AP113" s="937">
        <v>3.9</v>
      </c>
      <c r="AQ113" s="938"/>
      <c r="AR113" s="938"/>
      <c r="AS113" s="938"/>
      <c r="AT113" s="939"/>
      <c r="AU113" s="947"/>
      <c r="AV113" s="948"/>
      <c r="AW113" s="948"/>
      <c r="AX113" s="948"/>
      <c r="AY113" s="948"/>
      <c r="AZ113" s="830" t="s">
        <v>442</v>
      </c>
      <c r="BA113" s="767"/>
      <c r="BB113" s="767"/>
      <c r="BC113" s="767"/>
      <c r="BD113" s="767"/>
      <c r="BE113" s="767"/>
      <c r="BF113" s="767"/>
      <c r="BG113" s="767"/>
      <c r="BH113" s="767"/>
      <c r="BI113" s="767"/>
      <c r="BJ113" s="767"/>
      <c r="BK113" s="767"/>
      <c r="BL113" s="767"/>
      <c r="BM113" s="767"/>
      <c r="BN113" s="767"/>
      <c r="BO113" s="767"/>
      <c r="BP113" s="768"/>
      <c r="BQ113" s="831">
        <v>1511774</v>
      </c>
      <c r="BR113" s="832"/>
      <c r="BS113" s="832"/>
      <c r="BT113" s="832"/>
      <c r="BU113" s="832"/>
      <c r="BV113" s="832">
        <v>1366540</v>
      </c>
      <c r="BW113" s="832"/>
      <c r="BX113" s="832"/>
      <c r="BY113" s="832"/>
      <c r="BZ113" s="832"/>
      <c r="CA113" s="832">
        <v>1297797</v>
      </c>
      <c r="CB113" s="832"/>
      <c r="CC113" s="832"/>
      <c r="CD113" s="832"/>
      <c r="CE113" s="832"/>
      <c r="CF113" s="890">
        <v>8.9</v>
      </c>
      <c r="CG113" s="891"/>
      <c r="CH113" s="891"/>
      <c r="CI113" s="891"/>
      <c r="CJ113" s="891"/>
      <c r="CK113" s="942"/>
      <c r="CL113" s="836"/>
      <c r="CM113" s="830" t="s">
        <v>443</v>
      </c>
      <c r="CN113" s="767"/>
      <c r="CO113" s="767"/>
      <c r="CP113" s="767"/>
      <c r="CQ113" s="767"/>
      <c r="CR113" s="767"/>
      <c r="CS113" s="767"/>
      <c r="CT113" s="767"/>
      <c r="CU113" s="767"/>
      <c r="CV113" s="767"/>
      <c r="CW113" s="767"/>
      <c r="CX113" s="767"/>
      <c r="CY113" s="767"/>
      <c r="CZ113" s="767"/>
      <c r="DA113" s="767"/>
      <c r="DB113" s="767"/>
      <c r="DC113" s="767"/>
      <c r="DD113" s="767"/>
      <c r="DE113" s="767"/>
      <c r="DF113" s="768"/>
      <c r="DG113" s="794" t="s">
        <v>393</v>
      </c>
      <c r="DH113" s="795"/>
      <c r="DI113" s="795"/>
      <c r="DJ113" s="795"/>
      <c r="DK113" s="796"/>
      <c r="DL113" s="797" t="s">
        <v>393</v>
      </c>
      <c r="DM113" s="795"/>
      <c r="DN113" s="795"/>
      <c r="DO113" s="795"/>
      <c r="DP113" s="796"/>
      <c r="DQ113" s="797" t="s">
        <v>393</v>
      </c>
      <c r="DR113" s="795"/>
      <c r="DS113" s="795"/>
      <c r="DT113" s="795"/>
      <c r="DU113" s="796"/>
      <c r="DV113" s="839" t="s">
        <v>393</v>
      </c>
      <c r="DW113" s="840"/>
      <c r="DX113" s="840"/>
      <c r="DY113" s="840"/>
      <c r="DZ113" s="841"/>
    </row>
    <row r="114" spans="1:130" s="214" customFormat="1" ht="26.25" customHeight="1" x14ac:dyDescent="0.2">
      <c r="A114" s="929"/>
      <c r="B114" s="930"/>
      <c r="C114" s="767" t="s">
        <v>444</v>
      </c>
      <c r="D114" s="767"/>
      <c r="E114" s="767"/>
      <c r="F114" s="767"/>
      <c r="G114" s="767"/>
      <c r="H114" s="767"/>
      <c r="I114" s="767"/>
      <c r="J114" s="767"/>
      <c r="K114" s="767"/>
      <c r="L114" s="767"/>
      <c r="M114" s="767"/>
      <c r="N114" s="767"/>
      <c r="O114" s="767"/>
      <c r="P114" s="767"/>
      <c r="Q114" s="767"/>
      <c r="R114" s="767"/>
      <c r="S114" s="767"/>
      <c r="T114" s="767"/>
      <c r="U114" s="767"/>
      <c r="V114" s="767"/>
      <c r="W114" s="767"/>
      <c r="X114" s="767"/>
      <c r="Y114" s="767"/>
      <c r="Z114" s="768"/>
      <c r="AA114" s="794">
        <v>103035</v>
      </c>
      <c r="AB114" s="795"/>
      <c r="AC114" s="795"/>
      <c r="AD114" s="795"/>
      <c r="AE114" s="796"/>
      <c r="AF114" s="797">
        <v>146702</v>
      </c>
      <c r="AG114" s="795"/>
      <c r="AH114" s="795"/>
      <c r="AI114" s="795"/>
      <c r="AJ114" s="796"/>
      <c r="AK114" s="797">
        <v>125987</v>
      </c>
      <c r="AL114" s="795"/>
      <c r="AM114" s="795"/>
      <c r="AN114" s="795"/>
      <c r="AO114" s="796"/>
      <c r="AP114" s="839">
        <v>0.9</v>
      </c>
      <c r="AQ114" s="840"/>
      <c r="AR114" s="840"/>
      <c r="AS114" s="840"/>
      <c r="AT114" s="841"/>
      <c r="AU114" s="947"/>
      <c r="AV114" s="948"/>
      <c r="AW114" s="948"/>
      <c r="AX114" s="948"/>
      <c r="AY114" s="948"/>
      <c r="AZ114" s="830" t="s">
        <v>445</v>
      </c>
      <c r="BA114" s="767"/>
      <c r="BB114" s="767"/>
      <c r="BC114" s="767"/>
      <c r="BD114" s="767"/>
      <c r="BE114" s="767"/>
      <c r="BF114" s="767"/>
      <c r="BG114" s="767"/>
      <c r="BH114" s="767"/>
      <c r="BI114" s="767"/>
      <c r="BJ114" s="767"/>
      <c r="BK114" s="767"/>
      <c r="BL114" s="767"/>
      <c r="BM114" s="767"/>
      <c r="BN114" s="767"/>
      <c r="BO114" s="767"/>
      <c r="BP114" s="768"/>
      <c r="BQ114" s="831">
        <v>2029833</v>
      </c>
      <c r="BR114" s="832"/>
      <c r="BS114" s="832"/>
      <c r="BT114" s="832"/>
      <c r="BU114" s="832"/>
      <c r="BV114" s="832">
        <v>2134741</v>
      </c>
      <c r="BW114" s="832"/>
      <c r="BX114" s="832"/>
      <c r="BY114" s="832"/>
      <c r="BZ114" s="832"/>
      <c r="CA114" s="832">
        <v>2159488</v>
      </c>
      <c r="CB114" s="832"/>
      <c r="CC114" s="832"/>
      <c r="CD114" s="832"/>
      <c r="CE114" s="832"/>
      <c r="CF114" s="890">
        <v>14.8</v>
      </c>
      <c r="CG114" s="891"/>
      <c r="CH114" s="891"/>
      <c r="CI114" s="891"/>
      <c r="CJ114" s="891"/>
      <c r="CK114" s="942"/>
      <c r="CL114" s="836"/>
      <c r="CM114" s="830" t="s">
        <v>446</v>
      </c>
      <c r="CN114" s="767"/>
      <c r="CO114" s="767"/>
      <c r="CP114" s="767"/>
      <c r="CQ114" s="767"/>
      <c r="CR114" s="767"/>
      <c r="CS114" s="767"/>
      <c r="CT114" s="767"/>
      <c r="CU114" s="767"/>
      <c r="CV114" s="767"/>
      <c r="CW114" s="767"/>
      <c r="CX114" s="767"/>
      <c r="CY114" s="767"/>
      <c r="CZ114" s="767"/>
      <c r="DA114" s="767"/>
      <c r="DB114" s="767"/>
      <c r="DC114" s="767"/>
      <c r="DD114" s="767"/>
      <c r="DE114" s="767"/>
      <c r="DF114" s="768"/>
      <c r="DG114" s="794" t="s">
        <v>393</v>
      </c>
      <c r="DH114" s="795"/>
      <c r="DI114" s="795"/>
      <c r="DJ114" s="795"/>
      <c r="DK114" s="796"/>
      <c r="DL114" s="797" t="s">
        <v>130</v>
      </c>
      <c r="DM114" s="795"/>
      <c r="DN114" s="795"/>
      <c r="DO114" s="795"/>
      <c r="DP114" s="796"/>
      <c r="DQ114" s="797" t="s">
        <v>393</v>
      </c>
      <c r="DR114" s="795"/>
      <c r="DS114" s="795"/>
      <c r="DT114" s="795"/>
      <c r="DU114" s="796"/>
      <c r="DV114" s="839" t="s">
        <v>393</v>
      </c>
      <c r="DW114" s="840"/>
      <c r="DX114" s="840"/>
      <c r="DY114" s="840"/>
      <c r="DZ114" s="841"/>
    </row>
    <row r="115" spans="1:130" s="214" customFormat="1" ht="26.25" customHeight="1" x14ac:dyDescent="0.2">
      <c r="A115" s="929"/>
      <c r="B115" s="930"/>
      <c r="C115" s="767" t="s">
        <v>447</v>
      </c>
      <c r="D115" s="767"/>
      <c r="E115" s="767"/>
      <c r="F115" s="767"/>
      <c r="G115" s="767"/>
      <c r="H115" s="767"/>
      <c r="I115" s="767"/>
      <c r="J115" s="767"/>
      <c r="K115" s="767"/>
      <c r="L115" s="767"/>
      <c r="M115" s="767"/>
      <c r="N115" s="767"/>
      <c r="O115" s="767"/>
      <c r="P115" s="767"/>
      <c r="Q115" s="767"/>
      <c r="R115" s="767"/>
      <c r="S115" s="767"/>
      <c r="T115" s="767"/>
      <c r="U115" s="767"/>
      <c r="V115" s="767"/>
      <c r="W115" s="767"/>
      <c r="X115" s="767"/>
      <c r="Y115" s="767"/>
      <c r="Z115" s="768"/>
      <c r="AA115" s="933">
        <v>474367</v>
      </c>
      <c r="AB115" s="934"/>
      <c r="AC115" s="934"/>
      <c r="AD115" s="934"/>
      <c r="AE115" s="935"/>
      <c r="AF115" s="936">
        <v>476749</v>
      </c>
      <c r="AG115" s="934"/>
      <c r="AH115" s="934"/>
      <c r="AI115" s="934"/>
      <c r="AJ115" s="935"/>
      <c r="AK115" s="936">
        <v>470296</v>
      </c>
      <c r="AL115" s="934"/>
      <c r="AM115" s="934"/>
      <c r="AN115" s="934"/>
      <c r="AO115" s="935"/>
      <c r="AP115" s="937">
        <v>3.2</v>
      </c>
      <c r="AQ115" s="938"/>
      <c r="AR115" s="938"/>
      <c r="AS115" s="938"/>
      <c r="AT115" s="939"/>
      <c r="AU115" s="947"/>
      <c r="AV115" s="948"/>
      <c r="AW115" s="948"/>
      <c r="AX115" s="948"/>
      <c r="AY115" s="948"/>
      <c r="AZ115" s="830" t="s">
        <v>448</v>
      </c>
      <c r="BA115" s="767"/>
      <c r="BB115" s="767"/>
      <c r="BC115" s="767"/>
      <c r="BD115" s="767"/>
      <c r="BE115" s="767"/>
      <c r="BF115" s="767"/>
      <c r="BG115" s="767"/>
      <c r="BH115" s="767"/>
      <c r="BI115" s="767"/>
      <c r="BJ115" s="767"/>
      <c r="BK115" s="767"/>
      <c r="BL115" s="767"/>
      <c r="BM115" s="767"/>
      <c r="BN115" s="767"/>
      <c r="BO115" s="767"/>
      <c r="BP115" s="768"/>
      <c r="BQ115" s="831" t="s">
        <v>393</v>
      </c>
      <c r="BR115" s="832"/>
      <c r="BS115" s="832"/>
      <c r="BT115" s="832"/>
      <c r="BU115" s="832"/>
      <c r="BV115" s="832" t="s">
        <v>130</v>
      </c>
      <c r="BW115" s="832"/>
      <c r="BX115" s="832"/>
      <c r="BY115" s="832"/>
      <c r="BZ115" s="832"/>
      <c r="CA115" s="832" t="s">
        <v>130</v>
      </c>
      <c r="CB115" s="832"/>
      <c r="CC115" s="832"/>
      <c r="CD115" s="832"/>
      <c r="CE115" s="832"/>
      <c r="CF115" s="890" t="s">
        <v>393</v>
      </c>
      <c r="CG115" s="891"/>
      <c r="CH115" s="891"/>
      <c r="CI115" s="891"/>
      <c r="CJ115" s="891"/>
      <c r="CK115" s="942"/>
      <c r="CL115" s="836"/>
      <c r="CM115" s="830" t="s">
        <v>449</v>
      </c>
      <c r="CN115" s="767"/>
      <c r="CO115" s="767"/>
      <c r="CP115" s="767"/>
      <c r="CQ115" s="767"/>
      <c r="CR115" s="767"/>
      <c r="CS115" s="767"/>
      <c r="CT115" s="767"/>
      <c r="CU115" s="767"/>
      <c r="CV115" s="767"/>
      <c r="CW115" s="767"/>
      <c r="CX115" s="767"/>
      <c r="CY115" s="767"/>
      <c r="CZ115" s="767"/>
      <c r="DA115" s="767"/>
      <c r="DB115" s="767"/>
      <c r="DC115" s="767"/>
      <c r="DD115" s="767"/>
      <c r="DE115" s="767"/>
      <c r="DF115" s="768"/>
      <c r="DG115" s="794">
        <v>46203</v>
      </c>
      <c r="DH115" s="795"/>
      <c r="DI115" s="795"/>
      <c r="DJ115" s="795"/>
      <c r="DK115" s="796"/>
      <c r="DL115" s="797">
        <v>46203</v>
      </c>
      <c r="DM115" s="795"/>
      <c r="DN115" s="795"/>
      <c r="DO115" s="795"/>
      <c r="DP115" s="796"/>
      <c r="DQ115" s="797">
        <v>46203</v>
      </c>
      <c r="DR115" s="795"/>
      <c r="DS115" s="795"/>
      <c r="DT115" s="795"/>
      <c r="DU115" s="796"/>
      <c r="DV115" s="839">
        <v>0.3</v>
      </c>
      <c r="DW115" s="840"/>
      <c r="DX115" s="840"/>
      <c r="DY115" s="840"/>
      <c r="DZ115" s="841"/>
    </row>
    <row r="116" spans="1:130" s="214" customFormat="1" ht="26.25" customHeight="1" x14ac:dyDescent="0.2">
      <c r="A116" s="931"/>
      <c r="B116" s="932"/>
      <c r="C116" s="854" t="s">
        <v>450</v>
      </c>
      <c r="D116" s="854"/>
      <c r="E116" s="854"/>
      <c r="F116" s="854"/>
      <c r="G116" s="854"/>
      <c r="H116" s="854"/>
      <c r="I116" s="854"/>
      <c r="J116" s="854"/>
      <c r="K116" s="854"/>
      <c r="L116" s="854"/>
      <c r="M116" s="854"/>
      <c r="N116" s="854"/>
      <c r="O116" s="854"/>
      <c r="P116" s="854"/>
      <c r="Q116" s="854"/>
      <c r="R116" s="854"/>
      <c r="S116" s="854"/>
      <c r="T116" s="854"/>
      <c r="U116" s="854"/>
      <c r="V116" s="854"/>
      <c r="W116" s="854"/>
      <c r="X116" s="854"/>
      <c r="Y116" s="854"/>
      <c r="Z116" s="855"/>
      <c r="AA116" s="794" t="s">
        <v>393</v>
      </c>
      <c r="AB116" s="795"/>
      <c r="AC116" s="795"/>
      <c r="AD116" s="795"/>
      <c r="AE116" s="796"/>
      <c r="AF116" s="797" t="s">
        <v>393</v>
      </c>
      <c r="AG116" s="795"/>
      <c r="AH116" s="795"/>
      <c r="AI116" s="795"/>
      <c r="AJ116" s="796"/>
      <c r="AK116" s="797" t="s">
        <v>393</v>
      </c>
      <c r="AL116" s="795"/>
      <c r="AM116" s="795"/>
      <c r="AN116" s="795"/>
      <c r="AO116" s="796"/>
      <c r="AP116" s="839" t="s">
        <v>393</v>
      </c>
      <c r="AQ116" s="840"/>
      <c r="AR116" s="840"/>
      <c r="AS116" s="840"/>
      <c r="AT116" s="841"/>
      <c r="AU116" s="947"/>
      <c r="AV116" s="948"/>
      <c r="AW116" s="948"/>
      <c r="AX116" s="948"/>
      <c r="AY116" s="948"/>
      <c r="AZ116" s="924" t="s">
        <v>451</v>
      </c>
      <c r="BA116" s="925"/>
      <c r="BB116" s="925"/>
      <c r="BC116" s="925"/>
      <c r="BD116" s="925"/>
      <c r="BE116" s="925"/>
      <c r="BF116" s="925"/>
      <c r="BG116" s="925"/>
      <c r="BH116" s="925"/>
      <c r="BI116" s="925"/>
      <c r="BJ116" s="925"/>
      <c r="BK116" s="925"/>
      <c r="BL116" s="925"/>
      <c r="BM116" s="925"/>
      <c r="BN116" s="925"/>
      <c r="BO116" s="925"/>
      <c r="BP116" s="926"/>
      <c r="BQ116" s="831" t="s">
        <v>393</v>
      </c>
      <c r="BR116" s="832"/>
      <c r="BS116" s="832"/>
      <c r="BT116" s="832"/>
      <c r="BU116" s="832"/>
      <c r="BV116" s="832" t="s">
        <v>393</v>
      </c>
      <c r="BW116" s="832"/>
      <c r="BX116" s="832"/>
      <c r="BY116" s="832"/>
      <c r="BZ116" s="832"/>
      <c r="CA116" s="832" t="s">
        <v>130</v>
      </c>
      <c r="CB116" s="832"/>
      <c r="CC116" s="832"/>
      <c r="CD116" s="832"/>
      <c r="CE116" s="832"/>
      <c r="CF116" s="890" t="s">
        <v>130</v>
      </c>
      <c r="CG116" s="891"/>
      <c r="CH116" s="891"/>
      <c r="CI116" s="891"/>
      <c r="CJ116" s="891"/>
      <c r="CK116" s="942"/>
      <c r="CL116" s="836"/>
      <c r="CM116" s="830" t="s">
        <v>452</v>
      </c>
      <c r="CN116" s="767"/>
      <c r="CO116" s="767"/>
      <c r="CP116" s="767"/>
      <c r="CQ116" s="767"/>
      <c r="CR116" s="767"/>
      <c r="CS116" s="767"/>
      <c r="CT116" s="767"/>
      <c r="CU116" s="767"/>
      <c r="CV116" s="767"/>
      <c r="CW116" s="767"/>
      <c r="CX116" s="767"/>
      <c r="CY116" s="767"/>
      <c r="CZ116" s="767"/>
      <c r="DA116" s="767"/>
      <c r="DB116" s="767"/>
      <c r="DC116" s="767"/>
      <c r="DD116" s="767"/>
      <c r="DE116" s="767"/>
      <c r="DF116" s="768"/>
      <c r="DG116" s="794">
        <v>477813</v>
      </c>
      <c r="DH116" s="795"/>
      <c r="DI116" s="795"/>
      <c r="DJ116" s="795"/>
      <c r="DK116" s="796"/>
      <c r="DL116" s="797">
        <v>416280</v>
      </c>
      <c r="DM116" s="795"/>
      <c r="DN116" s="795"/>
      <c r="DO116" s="795"/>
      <c r="DP116" s="796"/>
      <c r="DQ116" s="797">
        <v>799747</v>
      </c>
      <c r="DR116" s="795"/>
      <c r="DS116" s="795"/>
      <c r="DT116" s="795"/>
      <c r="DU116" s="796"/>
      <c r="DV116" s="839">
        <v>5.5</v>
      </c>
      <c r="DW116" s="840"/>
      <c r="DX116" s="840"/>
      <c r="DY116" s="840"/>
      <c r="DZ116" s="841"/>
    </row>
    <row r="117" spans="1:130" s="214" customFormat="1" ht="26.25" customHeight="1" x14ac:dyDescent="0.2">
      <c r="A117" s="910" t="s">
        <v>189</v>
      </c>
      <c r="B117" s="911"/>
      <c r="C117" s="911"/>
      <c r="D117" s="911"/>
      <c r="E117" s="911"/>
      <c r="F117" s="911"/>
      <c r="G117" s="911"/>
      <c r="H117" s="911"/>
      <c r="I117" s="911"/>
      <c r="J117" s="911"/>
      <c r="K117" s="911"/>
      <c r="L117" s="911"/>
      <c r="M117" s="911"/>
      <c r="N117" s="911"/>
      <c r="O117" s="911"/>
      <c r="P117" s="911"/>
      <c r="Q117" s="911"/>
      <c r="R117" s="911"/>
      <c r="S117" s="911"/>
      <c r="T117" s="911"/>
      <c r="U117" s="911"/>
      <c r="V117" s="911"/>
      <c r="W117" s="911"/>
      <c r="X117" s="911"/>
      <c r="Y117" s="892" t="s">
        <v>453</v>
      </c>
      <c r="Z117" s="912"/>
      <c r="AA117" s="917">
        <v>3871082</v>
      </c>
      <c r="AB117" s="918"/>
      <c r="AC117" s="918"/>
      <c r="AD117" s="918"/>
      <c r="AE117" s="919"/>
      <c r="AF117" s="920">
        <v>3977877</v>
      </c>
      <c r="AG117" s="918"/>
      <c r="AH117" s="918"/>
      <c r="AI117" s="918"/>
      <c r="AJ117" s="919"/>
      <c r="AK117" s="920">
        <v>3968338</v>
      </c>
      <c r="AL117" s="918"/>
      <c r="AM117" s="918"/>
      <c r="AN117" s="918"/>
      <c r="AO117" s="919"/>
      <c r="AP117" s="921"/>
      <c r="AQ117" s="922"/>
      <c r="AR117" s="922"/>
      <c r="AS117" s="922"/>
      <c r="AT117" s="923"/>
      <c r="AU117" s="947"/>
      <c r="AV117" s="948"/>
      <c r="AW117" s="948"/>
      <c r="AX117" s="948"/>
      <c r="AY117" s="948"/>
      <c r="AZ117" s="878" t="s">
        <v>454</v>
      </c>
      <c r="BA117" s="879"/>
      <c r="BB117" s="879"/>
      <c r="BC117" s="879"/>
      <c r="BD117" s="879"/>
      <c r="BE117" s="879"/>
      <c r="BF117" s="879"/>
      <c r="BG117" s="879"/>
      <c r="BH117" s="879"/>
      <c r="BI117" s="879"/>
      <c r="BJ117" s="879"/>
      <c r="BK117" s="879"/>
      <c r="BL117" s="879"/>
      <c r="BM117" s="879"/>
      <c r="BN117" s="879"/>
      <c r="BO117" s="879"/>
      <c r="BP117" s="880"/>
      <c r="BQ117" s="831" t="s">
        <v>393</v>
      </c>
      <c r="BR117" s="832"/>
      <c r="BS117" s="832"/>
      <c r="BT117" s="832"/>
      <c r="BU117" s="832"/>
      <c r="BV117" s="832" t="s">
        <v>393</v>
      </c>
      <c r="BW117" s="832"/>
      <c r="BX117" s="832"/>
      <c r="BY117" s="832"/>
      <c r="BZ117" s="832"/>
      <c r="CA117" s="832" t="s">
        <v>393</v>
      </c>
      <c r="CB117" s="832"/>
      <c r="CC117" s="832"/>
      <c r="CD117" s="832"/>
      <c r="CE117" s="832"/>
      <c r="CF117" s="890" t="s">
        <v>393</v>
      </c>
      <c r="CG117" s="891"/>
      <c r="CH117" s="891"/>
      <c r="CI117" s="891"/>
      <c r="CJ117" s="891"/>
      <c r="CK117" s="942"/>
      <c r="CL117" s="836"/>
      <c r="CM117" s="830" t="s">
        <v>455</v>
      </c>
      <c r="CN117" s="767"/>
      <c r="CO117" s="767"/>
      <c r="CP117" s="767"/>
      <c r="CQ117" s="767"/>
      <c r="CR117" s="767"/>
      <c r="CS117" s="767"/>
      <c r="CT117" s="767"/>
      <c r="CU117" s="767"/>
      <c r="CV117" s="767"/>
      <c r="CW117" s="767"/>
      <c r="CX117" s="767"/>
      <c r="CY117" s="767"/>
      <c r="CZ117" s="767"/>
      <c r="DA117" s="767"/>
      <c r="DB117" s="767"/>
      <c r="DC117" s="767"/>
      <c r="DD117" s="767"/>
      <c r="DE117" s="767"/>
      <c r="DF117" s="768"/>
      <c r="DG117" s="794" t="s">
        <v>393</v>
      </c>
      <c r="DH117" s="795"/>
      <c r="DI117" s="795"/>
      <c r="DJ117" s="795"/>
      <c r="DK117" s="796"/>
      <c r="DL117" s="797" t="s">
        <v>130</v>
      </c>
      <c r="DM117" s="795"/>
      <c r="DN117" s="795"/>
      <c r="DO117" s="795"/>
      <c r="DP117" s="796"/>
      <c r="DQ117" s="797" t="s">
        <v>130</v>
      </c>
      <c r="DR117" s="795"/>
      <c r="DS117" s="795"/>
      <c r="DT117" s="795"/>
      <c r="DU117" s="796"/>
      <c r="DV117" s="839" t="s">
        <v>393</v>
      </c>
      <c r="DW117" s="840"/>
      <c r="DX117" s="840"/>
      <c r="DY117" s="840"/>
      <c r="DZ117" s="841"/>
    </row>
    <row r="118" spans="1:130" s="214" customFormat="1" ht="26.25" customHeight="1" x14ac:dyDescent="0.2">
      <c r="A118" s="910" t="s">
        <v>429</v>
      </c>
      <c r="B118" s="911"/>
      <c r="C118" s="911"/>
      <c r="D118" s="911"/>
      <c r="E118" s="911"/>
      <c r="F118" s="911"/>
      <c r="G118" s="911"/>
      <c r="H118" s="911"/>
      <c r="I118" s="911"/>
      <c r="J118" s="911"/>
      <c r="K118" s="911"/>
      <c r="L118" s="911"/>
      <c r="M118" s="911"/>
      <c r="N118" s="911"/>
      <c r="O118" s="911"/>
      <c r="P118" s="911"/>
      <c r="Q118" s="911"/>
      <c r="R118" s="911"/>
      <c r="S118" s="911"/>
      <c r="T118" s="911"/>
      <c r="U118" s="911"/>
      <c r="V118" s="911"/>
      <c r="W118" s="911"/>
      <c r="X118" s="911"/>
      <c r="Y118" s="911"/>
      <c r="Z118" s="912"/>
      <c r="AA118" s="913" t="s">
        <v>426</v>
      </c>
      <c r="AB118" s="911"/>
      <c r="AC118" s="911"/>
      <c r="AD118" s="911"/>
      <c r="AE118" s="912"/>
      <c r="AF118" s="913" t="s">
        <v>427</v>
      </c>
      <c r="AG118" s="911"/>
      <c r="AH118" s="911"/>
      <c r="AI118" s="911"/>
      <c r="AJ118" s="912"/>
      <c r="AK118" s="913" t="s">
        <v>306</v>
      </c>
      <c r="AL118" s="911"/>
      <c r="AM118" s="911"/>
      <c r="AN118" s="911"/>
      <c r="AO118" s="912"/>
      <c r="AP118" s="914" t="s">
        <v>428</v>
      </c>
      <c r="AQ118" s="915"/>
      <c r="AR118" s="915"/>
      <c r="AS118" s="915"/>
      <c r="AT118" s="916"/>
      <c r="AU118" s="947"/>
      <c r="AV118" s="948"/>
      <c r="AW118" s="948"/>
      <c r="AX118" s="948"/>
      <c r="AY118" s="948"/>
      <c r="AZ118" s="853" t="s">
        <v>456</v>
      </c>
      <c r="BA118" s="854"/>
      <c r="BB118" s="854"/>
      <c r="BC118" s="854"/>
      <c r="BD118" s="854"/>
      <c r="BE118" s="854"/>
      <c r="BF118" s="854"/>
      <c r="BG118" s="854"/>
      <c r="BH118" s="854"/>
      <c r="BI118" s="854"/>
      <c r="BJ118" s="854"/>
      <c r="BK118" s="854"/>
      <c r="BL118" s="854"/>
      <c r="BM118" s="854"/>
      <c r="BN118" s="854"/>
      <c r="BO118" s="854"/>
      <c r="BP118" s="855"/>
      <c r="BQ118" s="894" t="s">
        <v>393</v>
      </c>
      <c r="BR118" s="860"/>
      <c r="BS118" s="860"/>
      <c r="BT118" s="860"/>
      <c r="BU118" s="860"/>
      <c r="BV118" s="860" t="s">
        <v>393</v>
      </c>
      <c r="BW118" s="860"/>
      <c r="BX118" s="860"/>
      <c r="BY118" s="860"/>
      <c r="BZ118" s="860"/>
      <c r="CA118" s="860" t="s">
        <v>393</v>
      </c>
      <c r="CB118" s="860"/>
      <c r="CC118" s="860"/>
      <c r="CD118" s="860"/>
      <c r="CE118" s="860"/>
      <c r="CF118" s="890" t="s">
        <v>393</v>
      </c>
      <c r="CG118" s="891"/>
      <c r="CH118" s="891"/>
      <c r="CI118" s="891"/>
      <c r="CJ118" s="891"/>
      <c r="CK118" s="942"/>
      <c r="CL118" s="836"/>
      <c r="CM118" s="830" t="s">
        <v>457</v>
      </c>
      <c r="CN118" s="767"/>
      <c r="CO118" s="767"/>
      <c r="CP118" s="767"/>
      <c r="CQ118" s="767"/>
      <c r="CR118" s="767"/>
      <c r="CS118" s="767"/>
      <c r="CT118" s="767"/>
      <c r="CU118" s="767"/>
      <c r="CV118" s="767"/>
      <c r="CW118" s="767"/>
      <c r="CX118" s="767"/>
      <c r="CY118" s="767"/>
      <c r="CZ118" s="767"/>
      <c r="DA118" s="767"/>
      <c r="DB118" s="767"/>
      <c r="DC118" s="767"/>
      <c r="DD118" s="767"/>
      <c r="DE118" s="767"/>
      <c r="DF118" s="768"/>
      <c r="DG118" s="794" t="s">
        <v>393</v>
      </c>
      <c r="DH118" s="795"/>
      <c r="DI118" s="795"/>
      <c r="DJ118" s="795"/>
      <c r="DK118" s="796"/>
      <c r="DL118" s="797" t="s">
        <v>393</v>
      </c>
      <c r="DM118" s="795"/>
      <c r="DN118" s="795"/>
      <c r="DO118" s="795"/>
      <c r="DP118" s="796"/>
      <c r="DQ118" s="797" t="s">
        <v>393</v>
      </c>
      <c r="DR118" s="795"/>
      <c r="DS118" s="795"/>
      <c r="DT118" s="795"/>
      <c r="DU118" s="796"/>
      <c r="DV118" s="839" t="s">
        <v>393</v>
      </c>
      <c r="DW118" s="840"/>
      <c r="DX118" s="840"/>
      <c r="DY118" s="840"/>
      <c r="DZ118" s="841"/>
    </row>
    <row r="119" spans="1:130" s="214" customFormat="1" ht="26.25" customHeight="1" x14ac:dyDescent="0.2">
      <c r="A119" s="833" t="s">
        <v>432</v>
      </c>
      <c r="B119" s="834"/>
      <c r="C119" s="875" t="s">
        <v>433</v>
      </c>
      <c r="D119" s="823"/>
      <c r="E119" s="823"/>
      <c r="F119" s="823"/>
      <c r="G119" s="823"/>
      <c r="H119" s="823"/>
      <c r="I119" s="823"/>
      <c r="J119" s="823"/>
      <c r="K119" s="823"/>
      <c r="L119" s="823"/>
      <c r="M119" s="823"/>
      <c r="N119" s="823"/>
      <c r="O119" s="823"/>
      <c r="P119" s="823"/>
      <c r="Q119" s="823"/>
      <c r="R119" s="823"/>
      <c r="S119" s="823"/>
      <c r="T119" s="823"/>
      <c r="U119" s="823"/>
      <c r="V119" s="823"/>
      <c r="W119" s="823"/>
      <c r="X119" s="823"/>
      <c r="Y119" s="823"/>
      <c r="Z119" s="824"/>
      <c r="AA119" s="903" t="s">
        <v>130</v>
      </c>
      <c r="AB119" s="904"/>
      <c r="AC119" s="904"/>
      <c r="AD119" s="904"/>
      <c r="AE119" s="905"/>
      <c r="AF119" s="906" t="s">
        <v>393</v>
      </c>
      <c r="AG119" s="904"/>
      <c r="AH119" s="904"/>
      <c r="AI119" s="904"/>
      <c r="AJ119" s="905"/>
      <c r="AK119" s="906" t="s">
        <v>393</v>
      </c>
      <c r="AL119" s="904"/>
      <c r="AM119" s="904"/>
      <c r="AN119" s="904"/>
      <c r="AO119" s="905"/>
      <c r="AP119" s="907" t="s">
        <v>393</v>
      </c>
      <c r="AQ119" s="908"/>
      <c r="AR119" s="908"/>
      <c r="AS119" s="908"/>
      <c r="AT119" s="909"/>
      <c r="AU119" s="949"/>
      <c r="AV119" s="950"/>
      <c r="AW119" s="950"/>
      <c r="AX119" s="950"/>
      <c r="AY119" s="950"/>
      <c r="AZ119" s="237" t="s">
        <v>189</v>
      </c>
      <c r="BA119" s="237"/>
      <c r="BB119" s="237"/>
      <c r="BC119" s="237"/>
      <c r="BD119" s="237"/>
      <c r="BE119" s="237"/>
      <c r="BF119" s="237"/>
      <c r="BG119" s="237"/>
      <c r="BH119" s="237"/>
      <c r="BI119" s="237"/>
      <c r="BJ119" s="237"/>
      <c r="BK119" s="237"/>
      <c r="BL119" s="237"/>
      <c r="BM119" s="237"/>
      <c r="BN119" s="237"/>
      <c r="BO119" s="892" t="s">
        <v>458</v>
      </c>
      <c r="BP119" s="893"/>
      <c r="BQ119" s="894">
        <v>57234294</v>
      </c>
      <c r="BR119" s="860"/>
      <c r="BS119" s="860"/>
      <c r="BT119" s="860"/>
      <c r="BU119" s="860"/>
      <c r="BV119" s="860">
        <v>57570018</v>
      </c>
      <c r="BW119" s="860"/>
      <c r="BX119" s="860"/>
      <c r="BY119" s="860"/>
      <c r="BZ119" s="860"/>
      <c r="CA119" s="860">
        <v>58261897</v>
      </c>
      <c r="CB119" s="860"/>
      <c r="CC119" s="860"/>
      <c r="CD119" s="860"/>
      <c r="CE119" s="860"/>
      <c r="CF119" s="763"/>
      <c r="CG119" s="764"/>
      <c r="CH119" s="764"/>
      <c r="CI119" s="764"/>
      <c r="CJ119" s="849"/>
      <c r="CK119" s="943"/>
      <c r="CL119" s="838"/>
      <c r="CM119" s="853" t="s">
        <v>459</v>
      </c>
      <c r="CN119" s="854"/>
      <c r="CO119" s="854"/>
      <c r="CP119" s="854"/>
      <c r="CQ119" s="854"/>
      <c r="CR119" s="854"/>
      <c r="CS119" s="854"/>
      <c r="CT119" s="854"/>
      <c r="CU119" s="854"/>
      <c r="CV119" s="854"/>
      <c r="CW119" s="854"/>
      <c r="CX119" s="854"/>
      <c r="CY119" s="854"/>
      <c r="CZ119" s="854"/>
      <c r="DA119" s="854"/>
      <c r="DB119" s="854"/>
      <c r="DC119" s="854"/>
      <c r="DD119" s="854"/>
      <c r="DE119" s="854"/>
      <c r="DF119" s="855"/>
      <c r="DG119" s="778">
        <v>9227613</v>
      </c>
      <c r="DH119" s="779"/>
      <c r="DI119" s="779"/>
      <c r="DJ119" s="779"/>
      <c r="DK119" s="780"/>
      <c r="DL119" s="781">
        <v>8816686</v>
      </c>
      <c r="DM119" s="779"/>
      <c r="DN119" s="779"/>
      <c r="DO119" s="779"/>
      <c r="DP119" s="780"/>
      <c r="DQ119" s="781">
        <v>8405759</v>
      </c>
      <c r="DR119" s="779"/>
      <c r="DS119" s="779"/>
      <c r="DT119" s="779"/>
      <c r="DU119" s="780"/>
      <c r="DV119" s="863">
        <v>57.5</v>
      </c>
      <c r="DW119" s="864"/>
      <c r="DX119" s="864"/>
      <c r="DY119" s="864"/>
      <c r="DZ119" s="865"/>
    </row>
    <row r="120" spans="1:130" s="214" customFormat="1" ht="26.25" customHeight="1" x14ac:dyDescent="0.2">
      <c r="A120" s="835"/>
      <c r="B120" s="836"/>
      <c r="C120" s="830" t="s">
        <v>436</v>
      </c>
      <c r="D120" s="767"/>
      <c r="E120" s="767"/>
      <c r="F120" s="767"/>
      <c r="G120" s="767"/>
      <c r="H120" s="767"/>
      <c r="I120" s="767"/>
      <c r="J120" s="767"/>
      <c r="K120" s="767"/>
      <c r="L120" s="767"/>
      <c r="M120" s="767"/>
      <c r="N120" s="767"/>
      <c r="O120" s="767"/>
      <c r="P120" s="767"/>
      <c r="Q120" s="767"/>
      <c r="R120" s="767"/>
      <c r="S120" s="767"/>
      <c r="T120" s="767"/>
      <c r="U120" s="767"/>
      <c r="V120" s="767"/>
      <c r="W120" s="767"/>
      <c r="X120" s="767"/>
      <c r="Y120" s="767"/>
      <c r="Z120" s="768"/>
      <c r="AA120" s="794" t="s">
        <v>393</v>
      </c>
      <c r="AB120" s="795"/>
      <c r="AC120" s="795"/>
      <c r="AD120" s="795"/>
      <c r="AE120" s="796"/>
      <c r="AF120" s="797" t="s">
        <v>393</v>
      </c>
      <c r="AG120" s="795"/>
      <c r="AH120" s="795"/>
      <c r="AI120" s="795"/>
      <c r="AJ120" s="796"/>
      <c r="AK120" s="797" t="s">
        <v>393</v>
      </c>
      <c r="AL120" s="795"/>
      <c r="AM120" s="795"/>
      <c r="AN120" s="795"/>
      <c r="AO120" s="796"/>
      <c r="AP120" s="839" t="s">
        <v>393</v>
      </c>
      <c r="AQ120" s="840"/>
      <c r="AR120" s="840"/>
      <c r="AS120" s="840"/>
      <c r="AT120" s="841"/>
      <c r="AU120" s="895" t="s">
        <v>460</v>
      </c>
      <c r="AV120" s="896"/>
      <c r="AW120" s="896"/>
      <c r="AX120" s="896"/>
      <c r="AY120" s="897"/>
      <c r="AZ120" s="875" t="s">
        <v>461</v>
      </c>
      <c r="BA120" s="823"/>
      <c r="BB120" s="823"/>
      <c r="BC120" s="823"/>
      <c r="BD120" s="823"/>
      <c r="BE120" s="823"/>
      <c r="BF120" s="823"/>
      <c r="BG120" s="823"/>
      <c r="BH120" s="823"/>
      <c r="BI120" s="823"/>
      <c r="BJ120" s="823"/>
      <c r="BK120" s="823"/>
      <c r="BL120" s="823"/>
      <c r="BM120" s="823"/>
      <c r="BN120" s="823"/>
      <c r="BO120" s="823"/>
      <c r="BP120" s="824"/>
      <c r="BQ120" s="876">
        <v>8095941</v>
      </c>
      <c r="BR120" s="857"/>
      <c r="BS120" s="857"/>
      <c r="BT120" s="857"/>
      <c r="BU120" s="857"/>
      <c r="BV120" s="857">
        <v>8190863</v>
      </c>
      <c r="BW120" s="857"/>
      <c r="BX120" s="857"/>
      <c r="BY120" s="857"/>
      <c r="BZ120" s="857"/>
      <c r="CA120" s="857">
        <v>8644253</v>
      </c>
      <c r="CB120" s="857"/>
      <c r="CC120" s="857"/>
      <c r="CD120" s="857"/>
      <c r="CE120" s="857"/>
      <c r="CF120" s="881">
        <v>59.2</v>
      </c>
      <c r="CG120" s="882"/>
      <c r="CH120" s="882"/>
      <c r="CI120" s="882"/>
      <c r="CJ120" s="882"/>
      <c r="CK120" s="883" t="s">
        <v>462</v>
      </c>
      <c r="CL120" s="867"/>
      <c r="CM120" s="867"/>
      <c r="CN120" s="867"/>
      <c r="CO120" s="868"/>
      <c r="CP120" s="887" t="s">
        <v>409</v>
      </c>
      <c r="CQ120" s="888"/>
      <c r="CR120" s="888"/>
      <c r="CS120" s="888"/>
      <c r="CT120" s="888"/>
      <c r="CU120" s="888"/>
      <c r="CV120" s="888"/>
      <c r="CW120" s="888"/>
      <c r="CX120" s="888"/>
      <c r="CY120" s="888"/>
      <c r="CZ120" s="888"/>
      <c r="DA120" s="888"/>
      <c r="DB120" s="888"/>
      <c r="DC120" s="888"/>
      <c r="DD120" s="888"/>
      <c r="DE120" s="888"/>
      <c r="DF120" s="889"/>
      <c r="DG120" s="876">
        <v>4148843</v>
      </c>
      <c r="DH120" s="857"/>
      <c r="DI120" s="857"/>
      <c r="DJ120" s="857"/>
      <c r="DK120" s="857"/>
      <c r="DL120" s="857">
        <v>4537326</v>
      </c>
      <c r="DM120" s="857"/>
      <c r="DN120" s="857"/>
      <c r="DO120" s="857"/>
      <c r="DP120" s="857"/>
      <c r="DQ120" s="857">
        <v>4673165</v>
      </c>
      <c r="DR120" s="857"/>
      <c r="DS120" s="857"/>
      <c r="DT120" s="857"/>
      <c r="DU120" s="857"/>
      <c r="DV120" s="858">
        <v>32</v>
      </c>
      <c r="DW120" s="858"/>
      <c r="DX120" s="858"/>
      <c r="DY120" s="858"/>
      <c r="DZ120" s="859"/>
    </row>
    <row r="121" spans="1:130" s="214" customFormat="1" ht="26.25" customHeight="1" x14ac:dyDescent="0.2">
      <c r="A121" s="835"/>
      <c r="B121" s="836"/>
      <c r="C121" s="878" t="s">
        <v>463</v>
      </c>
      <c r="D121" s="879"/>
      <c r="E121" s="879"/>
      <c r="F121" s="879"/>
      <c r="G121" s="879"/>
      <c r="H121" s="879"/>
      <c r="I121" s="879"/>
      <c r="J121" s="879"/>
      <c r="K121" s="879"/>
      <c r="L121" s="879"/>
      <c r="M121" s="879"/>
      <c r="N121" s="879"/>
      <c r="O121" s="879"/>
      <c r="P121" s="879"/>
      <c r="Q121" s="879"/>
      <c r="R121" s="879"/>
      <c r="S121" s="879"/>
      <c r="T121" s="879"/>
      <c r="U121" s="879"/>
      <c r="V121" s="879"/>
      <c r="W121" s="879"/>
      <c r="X121" s="879"/>
      <c r="Y121" s="879"/>
      <c r="Z121" s="880"/>
      <c r="AA121" s="794" t="s">
        <v>393</v>
      </c>
      <c r="AB121" s="795"/>
      <c r="AC121" s="795"/>
      <c r="AD121" s="795"/>
      <c r="AE121" s="796"/>
      <c r="AF121" s="797" t="s">
        <v>130</v>
      </c>
      <c r="AG121" s="795"/>
      <c r="AH121" s="795"/>
      <c r="AI121" s="795"/>
      <c r="AJ121" s="796"/>
      <c r="AK121" s="797" t="s">
        <v>130</v>
      </c>
      <c r="AL121" s="795"/>
      <c r="AM121" s="795"/>
      <c r="AN121" s="795"/>
      <c r="AO121" s="796"/>
      <c r="AP121" s="839" t="s">
        <v>393</v>
      </c>
      <c r="AQ121" s="840"/>
      <c r="AR121" s="840"/>
      <c r="AS121" s="840"/>
      <c r="AT121" s="841"/>
      <c r="AU121" s="898"/>
      <c r="AV121" s="899"/>
      <c r="AW121" s="899"/>
      <c r="AX121" s="899"/>
      <c r="AY121" s="900"/>
      <c r="AZ121" s="830" t="s">
        <v>464</v>
      </c>
      <c r="BA121" s="767"/>
      <c r="BB121" s="767"/>
      <c r="BC121" s="767"/>
      <c r="BD121" s="767"/>
      <c r="BE121" s="767"/>
      <c r="BF121" s="767"/>
      <c r="BG121" s="767"/>
      <c r="BH121" s="767"/>
      <c r="BI121" s="767"/>
      <c r="BJ121" s="767"/>
      <c r="BK121" s="767"/>
      <c r="BL121" s="767"/>
      <c r="BM121" s="767"/>
      <c r="BN121" s="767"/>
      <c r="BO121" s="767"/>
      <c r="BP121" s="768"/>
      <c r="BQ121" s="831">
        <v>5977377</v>
      </c>
      <c r="BR121" s="832"/>
      <c r="BS121" s="832"/>
      <c r="BT121" s="832"/>
      <c r="BU121" s="832"/>
      <c r="BV121" s="832">
        <v>5189650</v>
      </c>
      <c r="BW121" s="832"/>
      <c r="BX121" s="832"/>
      <c r="BY121" s="832"/>
      <c r="BZ121" s="832"/>
      <c r="CA121" s="832">
        <v>5020204</v>
      </c>
      <c r="CB121" s="832"/>
      <c r="CC121" s="832"/>
      <c r="CD121" s="832"/>
      <c r="CE121" s="832"/>
      <c r="CF121" s="890">
        <v>34.4</v>
      </c>
      <c r="CG121" s="891"/>
      <c r="CH121" s="891"/>
      <c r="CI121" s="891"/>
      <c r="CJ121" s="891"/>
      <c r="CK121" s="884"/>
      <c r="CL121" s="870"/>
      <c r="CM121" s="870"/>
      <c r="CN121" s="870"/>
      <c r="CO121" s="871"/>
      <c r="CP121" s="850" t="s">
        <v>407</v>
      </c>
      <c r="CQ121" s="851"/>
      <c r="CR121" s="851"/>
      <c r="CS121" s="851"/>
      <c r="CT121" s="851"/>
      <c r="CU121" s="851"/>
      <c r="CV121" s="851"/>
      <c r="CW121" s="851"/>
      <c r="CX121" s="851"/>
      <c r="CY121" s="851"/>
      <c r="CZ121" s="851"/>
      <c r="DA121" s="851"/>
      <c r="DB121" s="851"/>
      <c r="DC121" s="851"/>
      <c r="DD121" s="851"/>
      <c r="DE121" s="851"/>
      <c r="DF121" s="852"/>
      <c r="DG121" s="831" t="s">
        <v>393</v>
      </c>
      <c r="DH121" s="832"/>
      <c r="DI121" s="832"/>
      <c r="DJ121" s="832"/>
      <c r="DK121" s="832"/>
      <c r="DL121" s="832" t="s">
        <v>393</v>
      </c>
      <c r="DM121" s="832"/>
      <c r="DN121" s="832"/>
      <c r="DO121" s="832"/>
      <c r="DP121" s="832"/>
      <c r="DQ121" s="832" t="s">
        <v>393</v>
      </c>
      <c r="DR121" s="832"/>
      <c r="DS121" s="832"/>
      <c r="DT121" s="832"/>
      <c r="DU121" s="832"/>
      <c r="DV121" s="809" t="s">
        <v>393</v>
      </c>
      <c r="DW121" s="809"/>
      <c r="DX121" s="809"/>
      <c r="DY121" s="809"/>
      <c r="DZ121" s="810"/>
    </row>
    <row r="122" spans="1:130" s="214" customFormat="1" ht="26.25" customHeight="1" x14ac:dyDescent="0.2">
      <c r="A122" s="835"/>
      <c r="B122" s="836"/>
      <c r="C122" s="830" t="s">
        <v>446</v>
      </c>
      <c r="D122" s="767"/>
      <c r="E122" s="767"/>
      <c r="F122" s="767"/>
      <c r="G122" s="767"/>
      <c r="H122" s="767"/>
      <c r="I122" s="767"/>
      <c r="J122" s="767"/>
      <c r="K122" s="767"/>
      <c r="L122" s="767"/>
      <c r="M122" s="767"/>
      <c r="N122" s="767"/>
      <c r="O122" s="767"/>
      <c r="P122" s="767"/>
      <c r="Q122" s="767"/>
      <c r="R122" s="767"/>
      <c r="S122" s="767"/>
      <c r="T122" s="767"/>
      <c r="U122" s="767"/>
      <c r="V122" s="767"/>
      <c r="W122" s="767"/>
      <c r="X122" s="767"/>
      <c r="Y122" s="767"/>
      <c r="Z122" s="768"/>
      <c r="AA122" s="794" t="s">
        <v>130</v>
      </c>
      <c r="AB122" s="795"/>
      <c r="AC122" s="795"/>
      <c r="AD122" s="795"/>
      <c r="AE122" s="796"/>
      <c r="AF122" s="797" t="s">
        <v>393</v>
      </c>
      <c r="AG122" s="795"/>
      <c r="AH122" s="795"/>
      <c r="AI122" s="795"/>
      <c r="AJ122" s="796"/>
      <c r="AK122" s="797" t="s">
        <v>130</v>
      </c>
      <c r="AL122" s="795"/>
      <c r="AM122" s="795"/>
      <c r="AN122" s="795"/>
      <c r="AO122" s="796"/>
      <c r="AP122" s="839" t="s">
        <v>393</v>
      </c>
      <c r="AQ122" s="840"/>
      <c r="AR122" s="840"/>
      <c r="AS122" s="840"/>
      <c r="AT122" s="841"/>
      <c r="AU122" s="898"/>
      <c r="AV122" s="899"/>
      <c r="AW122" s="899"/>
      <c r="AX122" s="899"/>
      <c r="AY122" s="900"/>
      <c r="AZ122" s="853" t="s">
        <v>465</v>
      </c>
      <c r="BA122" s="854"/>
      <c r="BB122" s="854"/>
      <c r="BC122" s="854"/>
      <c r="BD122" s="854"/>
      <c r="BE122" s="854"/>
      <c r="BF122" s="854"/>
      <c r="BG122" s="854"/>
      <c r="BH122" s="854"/>
      <c r="BI122" s="854"/>
      <c r="BJ122" s="854"/>
      <c r="BK122" s="854"/>
      <c r="BL122" s="854"/>
      <c r="BM122" s="854"/>
      <c r="BN122" s="854"/>
      <c r="BO122" s="854"/>
      <c r="BP122" s="855"/>
      <c r="BQ122" s="894">
        <v>28632915</v>
      </c>
      <c r="BR122" s="860"/>
      <c r="BS122" s="860"/>
      <c r="BT122" s="860"/>
      <c r="BU122" s="860"/>
      <c r="BV122" s="860">
        <v>29441208</v>
      </c>
      <c r="BW122" s="860"/>
      <c r="BX122" s="860"/>
      <c r="BY122" s="860"/>
      <c r="BZ122" s="860"/>
      <c r="CA122" s="860">
        <v>29230822</v>
      </c>
      <c r="CB122" s="860"/>
      <c r="CC122" s="860"/>
      <c r="CD122" s="860"/>
      <c r="CE122" s="860"/>
      <c r="CF122" s="861">
        <v>200.1</v>
      </c>
      <c r="CG122" s="862"/>
      <c r="CH122" s="862"/>
      <c r="CI122" s="862"/>
      <c r="CJ122" s="862"/>
      <c r="CK122" s="884"/>
      <c r="CL122" s="870"/>
      <c r="CM122" s="870"/>
      <c r="CN122" s="870"/>
      <c r="CO122" s="871"/>
      <c r="CP122" s="850"/>
      <c r="CQ122" s="851"/>
      <c r="CR122" s="851"/>
      <c r="CS122" s="851"/>
      <c r="CT122" s="851"/>
      <c r="CU122" s="851"/>
      <c r="CV122" s="851"/>
      <c r="CW122" s="851"/>
      <c r="CX122" s="851"/>
      <c r="CY122" s="851"/>
      <c r="CZ122" s="851"/>
      <c r="DA122" s="851"/>
      <c r="DB122" s="851"/>
      <c r="DC122" s="851"/>
      <c r="DD122" s="851"/>
      <c r="DE122" s="851"/>
      <c r="DF122" s="852"/>
      <c r="DG122" s="831"/>
      <c r="DH122" s="832"/>
      <c r="DI122" s="832"/>
      <c r="DJ122" s="832"/>
      <c r="DK122" s="832"/>
      <c r="DL122" s="832"/>
      <c r="DM122" s="832"/>
      <c r="DN122" s="832"/>
      <c r="DO122" s="832"/>
      <c r="DP122" s="832"/>
      <c r="DQ122" s="832"/>
      <c r="DR122" s="832"/>
      <c r="DS122" s="832"/>
      <c r="DT122" s="832"/>
      <c r="DU122" s="832"/>
      <c r="DV122" s="809"/>
      <c r="DW122" s="809"/>
      <c r="DX122" s="809"/>
      <c r="DY122" s="809"/>
      <c r="DZ122" s="810"/>
    </row>
    <row r="123" spans="1:130" s="214" customFormat="1" ht="26.25" customHeight="1" x14ac:dyDescent="0.2">
      <c r="A123" s="835"/>
      <c r="B123" s="836"/>
      <c r="C123" s="830" t="s">
        <v>452</v>
      </c>
      <c r="D123" s="767"/>
      <c r="E123" s="767"/>
      <c r="F123" s="767"/>
      <c r="G123" s="767"/>
      <c r="H123" s="767"/>
      <c r="I123" s="767"/>
      <c r="J123" s="767"/>
      <c r="K123" s="767"/>
      <c r="L123" s="767"/>
      <c r="M123" s="767"/>
      <c r="N123" s="767"/>
      <c r="O123" s="767"/>
      <c r="P123" s="767"/>
      <c r="Q123" s="767"/>
      <c r="R123" s="767"/>
      <c r="S123" s="767"/>
      <c r="T123" s="767"/>
      <c r="U123" s="767"/>
      <c r="V123" s="767"/>
      <c r="W123" s="767"/>
      <c r="X123" s="767"/>
      <c r="Y123" s="767"/>
      <c r="Z123" s="768"/>
      <c r="AA123" s="794">
        <v>66272</v>
      </c>
      <c r="AB123" s="795"/>
      <c r="AC123" s="795"/>
      <c r="AD123" s="795"/>
      <c r="AE123" s="796"/>
      <c r="AF123" s="797">
        <v>65822</v>
      </c>
      <c r="AG123" s="795"/>
      <c r="AH123" s="795"/>
      <c r="AI123" s="795"/>
      <c r="AJ123" s="796"/>
      <c r="AK123" s="797">
        <v>59369</v>
      </c>
      <c r="AL123" s="795"/>
      <c r="AM123" s="795"/>
      <c r="AN123" s="795"/>
      <c r="AO123" s="796"/>
      <c r="AP123" s="839">
        <v>0.4</v>
      </c>
      <c r="AQ123" s="840"/>
      <c r="AR123" s="840"/>
      <c r="AS123" s="840"/>
      <c r="AT123" s="841"/>
      <c r="AU123" s="901"/>
      <c r="AV123" s="902"/>
      <c r="AW123" s="902"/>
      <c r="AX123" s="902"/>
      <c r="AY123" s="902"/>
      <c r="AZ123" s="237" t="s">
        <v>189</v>
      </c>
      <c r="BA123" s="237"/>
      <c r="BB123" s="237"/>
      <c r="BC123" s="237"/>
      <c r="BD123" s="237"/>
      <c r="BE123" s="237"/>
      <c r="BF123" s="237"/>
      <c r="BG123" s="237"/>
      <c r="BH123" s="237"/>
      <c r="BI123" s="237"/>
      <c r="BJ123" s="237"/>
      <c r="BK123" s="237"/>
      <c r="BL123" s="237"/>
      <c r="BM123" s="237"/>
      <c r="BN123" s="237"/>
      <c r="BO123" s="892" t="s">
        <v>466</v>
      </c>
      <c r="BP123" s="893"/>
      <c r="BQ123" s="847">
        <v>42706233</v>
      </c>
      <c r="BR123" s="848"/>
      <c r="BS123" s="848"/>
      <c r="BT123" s="848"/>
      <c r="BU123" s="848"/>
      <c r="BV123" s="848">
        <v>42821721</v>
      </c>
      <c r="BW123" s="848"/>
      <c r="BX123" s="848"/>
      <c r="BY123" s="848"/>
      <c r="BZ123" s="848"/>
      <c r="CA123" s="848">
        <v>42895279</v>
      </c>
      <c r="CB123" s="848"/>
      <c r="CC123" s="848"/>
      <c r="CD123" s="848"/>
      <c r="CE123" s="848"/>
      <c r="CF123" s="763"/>
      <c r="CG123" s="764"/>
      <c r="CH123" s="764"/>
      <c r="CI123" s="764"/>
      <c r="CJ123" s="849"/>
      <c r="CK123" s="884"/>
      <c r="CL123" s="870"/>
      <c r="CM123" s="870"/>
      <c r="CN123" s="870"/>
      <c r="CO123" s="871"/>
      <c r="CP123" s="850"/>
      <c r="CQ123" s="851"/>
      <c r="CR123" s="851"/>
      <c r="CS123" s="851"/>
      <c r="CT123" s="851"/>
      <c r="CU123" s="851"/>
      <c r="CV123" s="851"/>
      <c r="CW123" s="851"/>
      <c r="CX123" s="851"/>
      <c r="CY123" s="851"/>
      <c r="CZ123" s="851"/>
      <c r="DA123" s="851"/>
      <c r="DB123" s="851"/>
      <c r="DC123" s="851"/>
      <c r="DD123" s="851"/>
      <c r="DE123" s="851"/>
      <c r="DF123" s="852"/>
      <c r="DG123" s="794"/>
      <c r="DH123" s="795"/>
      <c r="DI123" s="795"/>
      <c r="DJ123" s="795"/>
      <c r="DK123" s="796"/>
      <c r="DL123" s="797"/>
      <c r="DM123" s="795"/>
      <c r="DN123" s="795"/>
      <c r="DO123" s="795"/>
      <c r="DP123" s="796"/>
      <c r="DQ123" s="797"/>
      <c r="DR123" s="795"/>
      <c r="DS123" s="795"/>
      <c r="DT123" s="795"/>
      <c r="DU123" s="796"/>
      <c r="DV123" s="839"/>
      <c r="DW123" s="840"/>
      <c r="DX123" s="840"/>
      <c r="DY123" s="840"/>
      <c r="DZ123" s="841"/>
    </row>
    <row r="124" spans="1:130" s="214" customFormat="1" ht="26.25" customHeight="1" thickBot="1" x14ac:dyDescent="0.25">
      <c r="A124" s="835"/>
      <c r="B124" s="836"/>
      <c r="C124" s="830" t="s">
        <v>455</v>
      </c>
      <c r="D124" s="767"/>
      <c r="E124" s="767"/>
      <c r="F124" s="767"/>
      <c r="G124" s="767"/>
      <c r="H124" s="767"/>
      <c r="I124" s="767"/>
      <c r="J124" s="767"/>
      <c r="K124" s="767"/>
      <c r="L124" s="767"/>
      <c r="M124" s="767"/>
      <c r="N124" s="767"/>
      <c r="O124" s="767"/>
      <c r="P124" s="767"/>
      <c r="Q124" s="767"/>
      <c r="R124" s="767"/>
      <c r="S124" s="767"/>
      <c r="T124" s="767"/>
      <c r="U124" s="767"/>
      <c r="V124" s="767"/>
      <c r="W124" s="767"/>
      <c r="X124" s="767"/>
      <c r="Y124" s="767"/>
      <c r="Z124" s="768"/>
      <c r="AA124" s="794" t="s">
        <v>130</v>
      </c>
      <c r="AB124" s="795"/>
      <c r="AC124" s="795"/>
      <c r="AD124" s="795"/>
      <c r="AE124" s="796"/>
      <c r="AF124" s="797" t="s">
        <v>393</v>
      </c>
      <c r="AG124" s="795"/>
      <c r="AH124" s="795"/>
      <c r="AI124" s="795"/>
      <c r="AJ124" s="796"/>
      <c r="AK124" s="797" t="s">
        <v>393</v>
      </c>
      <c r="AL124" s="795"/>
      <c r="AM124" s="795"/>
      <c r="AN124" s="795"/>
      <c r="AO124" s="796"/>
      <c r="AP124" s="839" t="s">
        <v>393</v>
      </c>
      <c r="AQ124" s="840"/>
      <c r="AR124" s="840"/>
      <c r="AS124" s="840"/>
      <c r="AT124" s="841"/>
      <c r="AU124" s="842" t="s">
        <v>467</v>
      </c>
      <c r="AV124" s="843"/>
      <c r="AW124" s="843"/>
      <c r="AX124" s="843"/>
      <c r="AY124" s="843"/>
      <c r="AZ124" s="843"/>
      <c r="BA124" s="843"/>
      <c r="BB124" s="843"/>
      <c r="BC124" s="843"/>
      <c r="BD124" s="843"/>
      <c r="BE124" s="843"/>
      <c r="BF124" s="843"/>
      <c r="BG124" s="843"/>
      <c r="BH124" s="843"/>
      <c r="BI124" s="843"/>
      <c r="BJ124" s="843"/>
      <c r="BK124" s="843"/>
      <c r="BL124" s="843"/>
      <c r="BM124" s="843"/>
      <c r="BN124" s="843"/>
      <c r="BO124" s="843"/>
      <c r="BP124" s="844"/>
      <c r="BQ124" s="845">
        <v>107.2</v>
      </c>
      <c r="BR124" s="846"/>
      <c r="BS124" s="846"/>
      <c r="BT124" s="846"/>
      <c r="BU124" s="846"/>
      <c r="BV124" s="846">
        <v>105.2</v>
      </c>
      <c r="BW124" s="846"/>
      <c r="BX124" s="846"/>
      <c r="BY124" s="846"/>
      <c r="BZ124" s="846"/>
      <c r="CA124" s="846">
        <v>105.1</v>
      </c>
      <c r="CB124" s="846"/>
      <c r="CC124" s="846"/>
      <c r="CD124" s="846"/>
      <c r="CE124" s="846"/>
      <c r="CF124" s="741"/>
      <c r="CG124" s="742"/>
      <c r="CH124" s="742"/>
      <c r="CI124" s="742"/>
      <c r="CJ124" s="877"/>
      <c r="CK124" s="885"/>
      <c r="CL124" s="885"/>
      <c r="CM124" s="885"/>
      <c r="CN124" s="885"/>
      <c r="CO124" s="886"/>
      <c r="CP124" s="850" t="s">
        <v>468</v>
      </c>
      <c r="CQ124" s="851"/>
      <c r="CR124" s="851"/>
      <c r="CS124" s="851"/>
      <c r="CT124" s="851"/>
      <c r="CU124" s="851"/>
      <c r="CV124" s="851"/>
      <c r="CW124" s="851"/>
      <c r="CX124" s="851"/>
      <c r="CY124" s="851"/>
      <c r="CZ124" s="851"/>
      <c r="DA124" s="851"/>
      <c r="DB124" s="851"/>
      <c r="DC124" s="851"/>
      <c r="DD124" s="851"/>
      <c r="DE124" s="851"/>
      <c r="DF124" s="852"/>
      <c r="DG124" s="778" t="s">
        <v>393</v>
      </c>
      <c r="DH124" s="779"/>
      <c r="DI124" s="779"/>
      <c r="DJ124" s="779"/>
      <c r="DK124" s="780"/>
      <c r="DL124" s="781" t="s">
        <v>393</v>
      </c>
      <c r="DM124" s="779"/>
      <c r="DN124" s="779"/>
      <c r="DO124" s="779"/>
      <c r="DP124" s="780"/>
      <c r="DQ124" s="781" t="s">
        <v>393</v>
      </c>
      <c r="DR124" s="779"/>
      <c r="DS124" s="779"/>
      <c r="DT124" s="779"/>
      <c r="DU124" s="780"/>
      <c r="DV124" s="863" t="s">
        <v>393</v>
      </c>
      <c r="DW124" s="864"/>
      <c r="DX124" s="864"/>
      <c r="DY124" s="864"/>
      <c r="DZ124" s="865"/>
    </row>
    <row r="125" spans="1:130" s="214" customFormat="1" ht="26.25" customHeight="1" x14ac:dyDescent="0.2">
      <c r="A125" s="835"/>
      <c r="B125" s="836"/>
      <c r="C125" s="830" t="s">
        <v>457</v>
      </c>
      <c r="D125" s="767"/>
      <c r="E125" s="767"/>
      <c r="F125" s="767"/>
      <c r="G125" s="767"/>
      <c r="H125" s="767"/>
      <c r="I125" s="767"/>
      <c r="J125" s="767"/>
      <c r="K125" s="767"/>
      <c r="L125" s="767"/>
      <c r="M125" s="767"/>
      <c r="N125" s="767"/>
      <c r="O125" s="767"/>
      <c r="P125" s="767"/>
      <c r="Q125" s="767"/>
      <c r="R125" s="767"/>
      <c r="S125" s="767"/>
      <c r="T125" s="767"/>
      <c r="U125" s="767"/>
      <c r="V125" s="767"/>
      <c r="W125" s="767"/>
      <c r="X125" s="767"/>
      <c r="Y125" s="767"/>
      <c r="Z125" s="768"/>
      <c r="AA125" s="794" t="s">
        <v>393</v>
      </c>
      <c r="AB125" s="795"/>
      <c r="AC125" s="795"/>
      <c r="AD125" s="795"/>
      <c r="AE125" s="796"/>
      <c r="AF125" s="797" t="s">
        <v>393</v>
      </c>
      <c r="AG125" s="795"/>
      <c r="AH125" s="795"/>
      <c r="AI125" s="795"/>
      <c r="AJ125" s="796"/>
      <c r="AK125" s="797" t="s">
        <v>393</v>
      </c>
      <c r="AL125" s="795"/>
      <c r="AM125" s="795"/>
      <c r="AN125" s="795"/>
      <c r="AO125" s="796"/>
      <c r="AP125" s="839" t="s">
        <v>393</v>
      </c>
      <c r="AQ125" s="840"/>
      <c r="AR125" s="840"/>
      <c r="AS125" s="840"/>
      <c r="AT125" s="841"/>
      <c r="AU125" s="235"/>
      <c r="AV125" s="236"/>
      <c r="AW125" s="236"/>
      <c r="AX125" s="236"/>
      <c r="AY125" s="236"/>
      <c r="AZ125" s="236"/>
      <c r="BA125" s="236"/>
      <c r="BB125" s="236"/>
      <c r="BC125" s="236"/>
      <c r="BD125" s="236"/>
      <c r="BE125" s="236"/>
      <c r="BF125" s="236"/>
      <c r="BG125" s="236"/>
      <c r="BH125" s="236"/>
      <c r="BI125" s="236"/>
      <c r="BJ125" s="236"/>
      <c r="BK125" s="236"/>
      <c r="BL125" s="236"/>
      <c r="BM125" s="236"/>
      <c r="BN125" s="236"/>
      <c r="BO125" s="236"/>
      <c r="BP125" s="236"/>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866" t="s">
        <v>469</v>
      </c>
      <c r="CL125" s="867"/>
      <c r="CM125" s="867"/>
      <c r="CN125" s="867"/>
      <c r="CO125" s="868"/>
      <c r="CP125" s="875" t="s">
        <v>470</v>
      </c>
      <c r="CQ125" s="823"/>
      <c r="CR125" s="823"/>
      <c r="CS125" s="823"/>
      <c r="CT125" s="823"/>
      <c r="CU125" s="823"/>
      <c r="CV125" s="823"/>
      <c r="CW125" s="823"/>
      <c r="CX125" s="823"/>
      <c r="CY125" s="823"/>
      <c r="CZ125" s="823"/>
      <c r="DA125" s="823"/>
      <c r="DB125" s="823"/>
      <c r="DC125" s="823"/>
      <c r="DD125" s="823"/>
      <c r="DE125" s="823"/>
      <c r="DF125" s="824"/>
      <c r="DG125" s="876" t="s">
        <v>393</v>
      </c>
      <c r="DH125" s="857"/>
      <c r="DI125" s="857"/>
      <c r="DJ125" s="857"/>
      <c r="DK125" s="857"/>
      <c r="DL125" s="857" t="s">
        <v>393</v>
      </c>
      <c r="DM125" s="857"/>
      <c r="DN125" s="857"/>
      <c r="DO125" s="857"/>
      <c r="DP125" s="857"/>
      <c r="DQ125" s="857" t="s">
        <v>393</v>
      </c>
      <c r="DR125" s="857"/>
      <c r="DS125" s="857"/>
      <c r="DT125" s="857"/>
      <c r="DU125" s="857"/>
      <c r="DV125" s="858" t="s">
        <v>393</v>
      </c>
      <c r="DW125" s="858"/>
      <c r="DX125" s="858"/>
      <c r="DY125" s="858"/>
      <c r="DZ125" s="859"/>
    </row>
    <row r="126" spans="1:130" s="214" customFormat="1" ht="26.25" customHeight="1" thickBot="1" x14ac:dyDescent="0.25">
      <c r="A126" s="835"/>
      <c r="B126" s="836"/>
      <c r="C126" s="830" t="s">
        <v>459</v>
      </c>
      <c r="D126" s="767"/>
      <c r="E126" s="767"/>
      <c r="F126" s="767"/>
      <c r="G126" s="767"/>
      <c r="H126" s="767"/>
      <c r="I126" s="767"/>
      <c r="J126" s="767"/>
      <c r="K126" s="767"/>
      <c r="L126" s="767"/>
      <c r="M126" s="767"/>
      <c r="N126" s="767"/>
      <c r="O126" s="767"/>
      <c r="P126" s="767"/>
      <c r="Q126" s="767"/>
      <c r="R126" s="767"/>
      <c r="S126" s="767"/>
      <c r="T126" s="767"/>
      <c r="U126" s="767"/>
      <c r="V126" s="767"/>
      <c r="W126" s="767"/>
      <c r="X126" s="767"/>
      <c r="Y126" s="767"/>
      <c r="Z126" s="768"/>
      <c r="AA126" s="794">
        <v>408095</v>
      </c>
      <c r="AB126" s="795"/>
      <c r="AC126" s="795"/>
      <c r="AD126" s="795"/>
      <c r="AE126" s="796"/>
      <c r="AF126" s="797">
        <v>410927</v>
      </c>
      <c r="AG126" s="795"/>
      <c r="AH126" s="795"/>
      <c r="AI126" s="795"/>
      <c r="AJ126" s="796"/>
      <c r="AK126" s="797">
        <v>410927</v>
      </c>
      <c r="AL126" s="795"/>
      <c r="AM126" s="795"/>
      <c r="AN126" s="795"/>
      <c r="AO126" s="796"/>
      <c r="AP126" s="839">
        <v>2.8</v>
      </c>
      <c r="AQ126" s="840"/>
      <c r="AR126" s="840"/>
      <c r="AS126" s="840"/>
      <c r="AT126" s="841"/>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869"/>
      <c r="CL126" s="870"/>
      <c r="CM126" s="870"/>
      <c r="CN126" s="870"/>
      <c r="CO126" s="871"/>
      <c r="CP126" s="830" t="s">
        <v>471</v>
      </c>
      <c r="CQ126" s="767"/>
      <c r="CR126" s="767"/>
      <c r="CS126" s="767"/>
      <c r="CT126" s="767"/>
      <c r="CU126" s="767"/>
      <c r="CV126" s="767"/>
      <c r="CW126" s="767"/>
      <c r="CX126" s="767"/>
      <c r="CY126" s="767"/>
      <c r="CZ126" s="767"/>
      <c r="DA126" s="767"/>
      <c r="DB126" s="767"/>
      <c r="DC126" s="767"/>
      <c r="DD126" s="767"/>
      <c r="DE126" s="767"/>
      <c r="DF126" s="768"/>
      <c r="DG126" s="831" t="s">
        <v>393</v>
      </c>
      <c r="DH126" s="832"/>
      <c r="DI126" s="832"/>
      <c r="DJ126" s="832"/>
      <c r="DK126" s="832"/>
      <c r="DL126" s="832" t="s">
        <v>393</v>
      </c>
      <c r="DM126" s="832"/>
      <c r="DN126" s="832"/>
      <c r="DO126" s="832"/>
      <c r="DP126" s="832"/>
      <c r="DQ126" s="832" t="s">
        <v>393</v>
      </c>
      <c r="DR126" s="832"/>
      <c r="DS126" s="832"/>
      <c r="DT126" s="832"/>
      <c r="DU126" s="832"/>
      <c r="DV126" s="809" t="s">
        <v>393</v>
      </c>
      <c r="DW126" s="809"/>
      <c r="DX126" s="809"/>
      <c r="DY126" s="809"/>
      <c r="DZ126" s="810"/>
    </row>
    <row r="127" spans="1:130" s="214" customFormat="1" ht="26.25" customHeight="1" x14ac:dyDescent="0.2">
      <c r="A127" s="837"/>
      <c r="B127" s="838"/>
      <c r="C127" s="853" t="s">
        <v>472</v>
      </c>
      <c r="D127" s="854"/>
      <c r="E127" s="854"/>
      <c r="F127" s="854"/>
      <c r="G127" s="854"/>
      <c r="H127" s="854"/>
      <c r="I127" s="854"/>
      <c r="J127" s="854"/>
      <c r="K127" s="854"/>
      <c r="L127" s="854"/>
      <c r="M127" s="854"/>
      <c r="N127" s="854"/>
      <c r="O127" s="854"/>
      <c r="P127" s="854"/>
      <c r="Q127" s="854"/>
      <c r="R127" s="854"/>
      <c r="S127" s="854"/>
      <c r="T127" s="854"/>
      <c r="U127" s="854"/>
      <c r="V127" s="854"/>
      <c r="W127" s="854"/>
      <c r="X127" s="854"/>
      <c r="Y127" s="854"/>
      <c r="Z127" s="855"/>
      <c r="AA127" s="794" t="s">
        <v>393</v>
      </c>
      <c r="AB127" s="795"/>
      <c r="AC127" s="795"/>
      <c r="AD127" s="795"/>
      <c r="AE127" s="796"/>
      <c r="AF127" s="797" t="s">
        <v>393</v>
      </c>
      <c r="AG127" s="795"/>
      <c r="AH127" s="795"/>
      <c r="AI127" s="795"/>
      <c r="AJ127" s="796"/>
      <c r="AK127" s="797" t="s">
        <v>393</v>
      </c>
      <c r="AL127" s="795"/>
      <c r="AM127" s="795"/>
      <c r="AN127" s="795"/>
      <c r="AO127" s="796"/>
      <c r="AP127" s="839" t="s">
        <v>393</v>
      </c>
      <c r="AQ127" s="840"/>
      <c r="AR127" s="840"/>
      <c r="AS127" s="840"/>
      <c r="AT127" s="841"/>
      <c r="AU127" s="216"/>
      <c r="AV127" s="216"/>
      <c r="AW127" s="216"/>
      <c r="AX127" s="856" t="s">
        <v>473</v>
      </c>
      <c r="AY127" s="827"/>
      <c r="AZ127" s="827"/>
      <c r="BA127" s="827"/>
      <c r="BB127" s="827"/>
      <c r="BC127" s="827"/>
      <c r="BD127" s="827"/>
      <c r="BE127" s="828"/>
      <c r="BF127" s="826" t="s">
        <v>474</v>
      </c>
      <c r="BG127" s="827"/>
      <c r="BH127" s="827"/>
      <c r="BI127" s="827"/>
      <c r="BJ127" s="827"/>
      <c r="BK127" s="827"/>
      <c r="BL127" s="828"/>
      <c r="BM127" s="826" t="s">
        <v>475</v>
      </c>
      <c r="BN127" s="827"/>
      <c r="BO127" s="827"/>
      <c r="BP127" s="827"/>
      <c r="BQ127" s="827"/>
      <c r="BR127" s="827"/>
      <c r="BS127" s="828"/>
      <c r="BT127" s="826" t="s">
        <v>476</v>
      </c>
      <c r="BU127" s="827"/>
      <c r="BV127" s="827"/>
      <c r="BW127" s="827"/>
      <c r="BX127" s="827"/>
      <c r="BY127" s="827"/>
      <c r="BZ127" s="829"/>
      <c r="CA127" s="216"/>
      <c r="CB127" s="216"/>
      <c r="CC127" s="216"/>
      <c r="CD127" s="239"/>
      <c r="CE127" s="239"/>
      <c r="CF127" s="239"/>
      <c r="CG127" s="216"/>
      <c r="CH127" s="216"/>
      <c r="CI127" s="216"/>
      <c r="CJ127" s="238"/>
      <c r="CK127" s="869"/>
      <c r="CL127" s="870"/>
      <c r="CM127" s="870"/>
      <c r="CN127" s="870"/>
      <c r="CO127" s="871"/>
      <c r="CP127" s="830" t="s">
        <v>477</v>
      </c>
      <c r="CQ127" s="767"/>
      <c r="CR127" s="767"/>
      <c r="CS127" s="767"/>
      <c r="CT127" s="767"/>
      <c r="CU127" s="767"/>
      <c r="CV127" s="767"/>
      <c r="CW127" s="767"/>
      <c r="CX127" s="767"/>
      <c r="CY127" s="767"/>
      <c r="CZ127" s="767"/>
      <c r="DA127" s="767"/>
      <c r="DB127" s="767"/>
      <c r="DC127" s="767"/>
      <c r="DD127" s="767"/>
      <c r="DE127" s="767"/>
      <c r="DF127" s="768"/>
      <c r="DG127" s="831" t="s">
        <v>393</v>
      </c>
      <c r="DH127" s="832"/>
      <c r="DI127" s="832"/>
      <c r="DJ127" s="832"/>
      <c r="DK127" s="832"/>
      <c r="DL127" s="832" t="s">
        <v>393</v>
      </c>
      <c r="DM127" s="832"/>
      <c r="DN127" s="832"/>
      <c r="DO127" s="832"/>
      <c r="DP127" s="832"/>
      <c r="DQ127" s="832" t="s">
        <v>130</v>
      </c>
      <c r="DR127" s="832"/>
      <c r="DS127" s="832"/>
      <c r="DT127" s="832"/>
      <c r="DU127" s="832"/>
      <c r="DV127" s="809" t="s">
        <v>393</v>
      </c>
      <c r="DW127" s="809"/>
      <c r="DX127" s="809"/>
      <c r="DY127" s="809"/>
      <c r="DZ127" s="810"/>
    </row>
    <row r="128" spans="1:130" s="214" customFormat="1" ht="26.25" customHeight="1" thickBot="1" x14ac:dyDescent="0.25">
      <c r="A128" s="811" t="s">
        <v>478</v>
      </c>
      <c r="B128" s="812"/>
      <c r="C128" s="812"/>
      <c r="D128" s="812"/>
      <c r="E128" s="812"/>
      <c r="F128" s="812"/>
      <c r="G128" s="812"/>
      <c r="H128" s="812"/>
      <c r="I128" s="812"/>
      <c r="J128" s="812"/>
      <c r="K128" s="812"/>
      <c r="L128" s="812"/>
      <c r="M128" s="812"/>
      <c r="N128" s="812"/>
      <c r="O128" s="812"/>
      <c r="P128" s="812"/>
      <c r="Q128" s="812"/>
      <c r="R128" s="812"/>
      <c r="S128" s="812"/>
      <c r="T128" s="812"/>
      <c r="U128" s="812"/>
      <c r="V128" s="812"/>
      <c r="W128" s="813" t="s">
        <v>479</v>
      </c>
      <c r="X128" s="813"/>
      <c r="Y128" s="813"/>
      <c r="Z128" s="814"/>
      <c r="AA128" s="815">
        <v>562897</v>
      </c>
      <c r="AB128" s="816"/>
      <c r="AC128" s="816"/>
      <c r="AD128" s="816"/>
      <c r="AE128" s="817"/>
      <c r="AF128" s="818">
        <v>594935</v>
      </c>
      <c r="AG128" s="816"/>
      <c r="AH128" s="816"/>
      <c r="AI128" s="816"/>
      <c r="AJ128" s="817"/>
      <c r="AK128" s="818">
        <v>532983</v>
      </c>
      <c r="AL128" s="816"/>
      <c r="AM128" s="816"/>
      <c r="AN128" s="816"/>
      <c r="AO128" s="817"/>
      <c r="AP128" s="819"/>
      <c r="AQ128" s="820"/>
      <c r="AR128" s="820"/>
      <c r="AS128" s="820"/>
      <c r="AT128" s="821"/>
      <c r="AU128" s="216"/>
      <c r="AV128" s="216"/>
      <c r="AW128" s="216"/>
      <c r="AX128" s="822" t="s">
        <v>480</v>
      </c>
      <c r="AY128" s="823"/>
      <c r="AZ128" s="823"/>
      <c r="BA128" s="823"/>
      <c r="BB128" s="823"/>
      <c r="BC128" s="823"/>
      <c r="BD128" s="823"/>
      <c r="BE128" s="824"/>
      <c r="BF128" s="801" t="s">
        <v>393</v>
      </c>
      <c r="BG128" s="802"/>
      <c r="BH128" s="802"/>
      <c r="BI128" s="802"/>
      <c r="BJ128" s="802"/>
      <c r="BK128" s="802"/>
      <c r="BL128" s="825"/>
      <c r="BM128" s="801">
        <v>12.66</v>
      </c>
      <c r="BN128" s="802"/>
      <c r="BO128" s="802"/>
      <c r="BP128" s="802"/>
      <c r="BQ128" s="802"/>
      <c r="BR128" s="802"/>
      <c r="BS128" s="825"/>
      <c r="BT128" s="801">
        <v>20</v>
      </c>
      <c r="BU128" s="802"/>
      <c r="BV128" s="802"/>
      <c r="BW128" s="802"/>
      <c r="BX128" s="802"/>
      <c r="BY128" s="802"/>
      <c r="BZ128" s="803"/>
      <c r="CA128" s="239"/>
      <c r="CB128" s="239"/>
      <c r="CC128" s="239"/>
      <c r="CD128" s="239"/>
      <c r="CE128" s="239"/>
      <c r="CF128" s="239"/>
      <c r="CG128" s="216"/>
      <c r="CH128" s="216"/>
      <c r="CI128" s="216"/>
      <c r="CJ128" s="238"/>
      <c r="CK128" s="872"/>
      <c r="CL128" s="873"/>
      <c r="CM128" s="873"/>
      <c r="CN128" s="873"/>
      <c r="CO128" s="874"/>
      <c r="CP128" s="804" t="s">
        <v>481</v>
      </c>
      <c r="CQ128" s="745"/>
      <c r="CR128" s="745"/>
      <c r="CS128" s="745"/>
      <c r="CT128" s="745"/>
      <c r="CU128" s="745"/>
      <c r="CV128" s="745"/>
      <c r="CW128" s="745"/>
      <c r="CX128" s="745"/>
      <c r="CY128" s="745"/>
      <c r="CZ128" s="745"/>
      <c r="DA128" s="745"/>
      <c r="DB128" s="745"/>
      <c r="DC128" s="745"/>
      <c r="DD128" s="745"/>
      <c r="DE128" s="745"/>
      <c r="DF128" s="746"/>
      <c r="DG128" s="805" t="s">
        <v>393</v>
      </c>
      <c r="DH128" s="806"/>
      <c r="DI128" s="806"/>
      <c r="DJ128" s="806"/>
      <c r="DK128" s="806"/>
      <c r="DL128" s="806" t="s">
        <v>393</v>
      </c>
      <c r="DM128" s="806"/>
      <c r="DN128" s="806"/>
      <c r="DO128" s="806"/>
      <c r="DP128" s="806"/>
      <c r="DQ128" s="806" t="s">
        <v>393</v>
      </c>
      <c r="DR128" s="806"/>
      <c r="DS128" s="806"/>
      <c r="DT128" s="806"/>
      <c r="DU128" s="806"/>
      <c r="DV128" s="807" t="s">
        <v>393</v>
      </c>
      <c r="DW128" s="807"/>
      <c r="DX128" s="807"/>
      <c r="DY128" s="807"/>
      <c r="DZ128" s="808"/>
    </row>
    <row r="129" spans="1:131" s="214" customFormat="1" ht="26.25" customHeight="1" x14ac:dyDescent="0.2">
      <c r="A129" s="789" t="s">
        <v>107</v>
      </c>
      <c r="B129" s="790"/>
      <c r="C129" s="790"/>
      <c r="D129" s="790"/>
      <c r="E129" s="790"/>
      <c r="F129" s="790"/>
      <c r="G129" s="790"/>
      <c r="H129" s="790"/>
      <c r="I129" s="790"/>
      <c r="J129" s="790"/>
      <c r="K129" s="790"/>
      <c r="L129" s="790"/>
      <c r="M129" s="790"/>
      <c r="N129" s="790"/>
      <c r="O129" s="790"/>
      <c r="P129" s="790"/>
      <c r="Q129" s="790"/>
      <c r="R129" s="790"/>
      <c r="S129" s="790"/>
      <c r="T129" s="790"/>
      <c r="U129" s="790"/>
      <c r="V129" s="790"/>
      <c r="W129" s="791" t="s">
        <v>482</v>
      </c>
      <c r="X129" s="792"/>
      <c r="Y129" s="792"/>
      <c r="Z129" s="793"/>
      <c r="AA129" s="794">
        <v>15388779</v>
      </c>
      <c r="AB129" s="795"/>
      <c r="AC129" s="795"/>
      <c r="AD129" s="795"/>
      <c r="AE129" s="796"/>
      <c r="AF129" s="797">
        <v>16100365</v>
      </c>
      <c r="AG129" s="795"/>
      <c r="AH129" s="795"/>
      <c r="AI129" s="795"/>
      <c r="AJ129" s="796"/>
      <c r="AK129" s="797">
        <v>16714271</v>
      </c>
      <c r="AL129" s="795"/>
      <c r="AM129" s="795"/>
      <c r="AN129" s="795"/>
      <c r="AO129" s="796"/>
      <c r="AP129" s="798"/>
      <c r="AQ129" s="799"/>
      <c r="AR129" s="799"/>
      <c r="AS129" s="799"/>
      <c r="AT129" s="800"/>
      <c r="AU129" s="217"/>
      <c r="AV129" s="217"/>
      <c r="AW129" s="217"/>
      <c r="AX129" s="766" t="s">
        <v>483</v>
      </c>
      <c r="AY129" s="767"/>
      <c r="AZ129" s="767"/>
      <c r="BA129" s="767"/>
      <c r="BB129" s="767"/>
      <c r="BC129" s="767"/>
      <c r="BD129" s="767"/>
      <c r="BE129" s="768"/>
      <c r="BF129" s="785" t="s">
        <v>130</v>
      </c>
      <c r="BG129" s="786"/>
      <c r="BH129" s="786"/>
      <c r="BI129" s="786"/>
      <c r="BJ129" s="786"/>
      <c r="BK129" s="786"/>
      <c r="BL129" s="787"/>
      <c r="BM129" s="785">
        <v>17.66</v>
      </c>
      <c r="BN129" s="786"/>
      <c r="BO129" s="786"/>
      <c r="BP129" s="786"/>
      <c r="BQ129" s="786"/>
      <c r="BR129" s="786"/>
      <c r="BS129" s="787"/>
      <c r="BT129" s="785">
        <v>30</v>
      </c>
      <c r="BU129" s="786"/>
      <c r="BV129" s="786"/>
      <c r="BW129" s="786"/>
      <c r="BX129" s="786"/>
      <c r="BY129" s="786"/>
      <c r="BZ129" s="788"/>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x14ac:dyDescent="0.2">
      <c r="A130" s="789" t="s">
        <v>484</v>
      </c>
      <c r="B130" s="790"/>
      <c r="C130" s="790"/>
      <c r="D130" s="790"/>
      <c r="E130" s="790"/>
      <c r="F130" s="790"/>
      <c r="G130" s="790"/>
      <c r="H130" s="790"/>
      <c r="I130" s="790"/>
      <c r="J130" s="790"/>
      <c r="K130" s="790"/>
      <c r="L130" s="790"/>
      <c r="M130" s="790"/>
      <c r="N130" s="790"/>
      <c r="O130" s="790"/>
      <c r="P130" s="790"/>
      <c r="Q130" s="790"/>
      <c r="R130" s="790"/>
      <c r="S130" s="790"/>
      <c r="T130" s="790"/>
      <c r="U130" s="790"/>
      <c r="V130" s="790"/>
      <c r="W130" s="791" t="s">
        <v>485</v>
      </c>
      <c r="X130" s="792"/>
      <c r="Y130" s="792"/>
      <c r="Z130" s="793"/>
      <c r="AA130" s="794">
        <v>1842621</v>
      </c>
      <c r="AB130" s="795"/>
      <c r="AC130" s="795"/>
      <c r="AD130" s="795"/>
      <c r="AE130" s="796"/>
      <c r="AF130" s="797">
        <v>2088519</v>
      </c>
      <c r="AG130" s="795"/>
      <c r="AH130" s="795"/>
      <c r="AI130" s="795"/>
      <c r="AJ130" s="796"/>
      <c r="AK130" s="797">
        <v>2104492</v>
      </c>
      <c r="AL130" s="795"/>
      <c r="AM130" s="795"/>
      <c r="AN130" s="795"/>
      <c r="AO130" s="796"/>
      <c r="AP130" s="798"/>
      <c r="AQ130" s="799"/>
      <c r="AR130" s="799"/>
      <c r="AS130" s="799"/>
      <c r="AT130" s="800"/>
      <c r="AU130" s="217"/>
      <c r="AV130" s="217"/>
      <c r="AW130" s="217"/>
      <c r="AX130" s="766" t="s">
        <v>486</v>
      </c>
      <c r="AY130" s="767"/>
      <c r="AZ130" s="767"/>
      <c r="BA130" s="767"/>
      <c r="BB130" s="767"/>
      <c r="BC130" s="767"/>
      <c r="BD130" s="767"/>
      <c r="BE130" s="768"/>
      <c r="BF130" s="769">
        <v>9.6999999999999993</v>
      </c>
      <c r="BG130" s="770"/>
      <c r="BH130" s="770"/>
      <c r="BI130" s="770"/>
      <c r="BJ130" s="770"/>
      <c r="BK130" s="770"/>
      <c r="BL130" s="771"/>
      <c r="BM130" s="769">
        <v>25</v>
      </c>
      <c r="BN130" s="770"/>
      <c r="BO130" s="770"/>
      <c r="BP130" s="770"/>
      <c r="BQ130" s="770"/>
      <c r="BR130" s="770"/>
      <c r="BS130" s="771"/>
      <c r="BT130" s="769">
        <v>35</v>
      </c>
      <c r="BU130" s="770"/>
      <c r="BV130" s="770"/>
      <c r="BW130" s="770"/>
      <c r="BX130" s="770"/>
      <c r="BY130" s="770"/>
      <c r="BZ130" s="772"/>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x14ac:dyDescent="0.25">
      <c r="A131" s="773"/>
      <c r="B131" s="774"/>
      <c r="C131" s="774"/>
      <c r="D131" s="774"/>
      <c r="E131" s="774"/>
      <c r="F131" s="774"/>
      <c r="G131" s="774"/>
      <c r="H131" s="774"/>
      <c r="I131" s="774"/>
      <c r="J131" s="774"/>
      <c r="K131" s="774"/>
      <c r="L131" s="774"/>
      <c r="M131" s="774"/>
      <c r="N131" s="774"/>
      <c r="O131" s="774"/>
      <c r="P131" s="774"/>
      <c r="Q131" s="774"/>
      <c r="R131" s="774"/>
      <c r="S131" s="774"/>
      <c r="T131" s="774"/>
      <c r="U131" s="774"/>
      <c r="V131" s="774"/>
      <c r="W131" s="775" t="s">
        <v>487</v>
      </c>
      <c r="X131" s="776"/>
      <c r="Y131" s="776"/>
      <c r="Z131" s="777"/>
      <c r="AA131" s="778">
        <v>13546158</v>
      </c>
      <c r="AB131" s="779"/>
      <c r="AC131" s="779"/>
      <c r="AD131" s="779"/>
      <c r="AE131" s="780"/>
      <c r="AF131" s="781">
        <v>14011846</v>
      </c>
      <c r="AG131" s="779"/>
      <c r="AH131" s="779"/>
      <c r="AI131" s="779"/>
      <c r="AJ131" s="780"/>
      <c r="AK131" s="781">
        <v>14609779</v>
      </c>
      <c r="AL131" s="779"/>
      <c r="AM131" s="779"/>
      <c r="AN131" s="779"/>
      <c r="AO131" s="780"/>
      <c r="AP131" s="782"/>
      <c r="AQ131" s="783"/>
      <c r="AR131" s="783"/>
      <c r="AS131" s="783"/>
      <c r="AT131" s="784"/>
      <c r="AU131" s="217"/>
      <c r="AV131" s="217"/>
      <c r="AW131" s="217"/>
      <c r="AX131" s="744" t="s">
        <v>488</v>
      </c>
      <c r="AY131" s="745"/>
      <c r="AZ131" s="745"/>
      <c r="BA131" s="745"/>
      <c r="BB131" s="745"/>
      <c r="BC131" s="745"/>
      <c r="BD131" s="745"/>
      <c r="BE131" s="746"/>
      <c r="BF131" s="747">
        <v>105.1</v>
      </c>
      <c r="BG131" s="748"/>
      <c r="BH131" s="748"/>
      <c r="BI131" s="748"/>
      <c r="BJ131" s="748"/>
      <c r="BK131" s="748"/>
      <c r="BL131" s="749"/>
      <c r="BM131" s="747">
        <v>350</v>
      </c>
      <c r="BN131" s="748"/>
      <c r="BO131" s="748"/>
      <c r="BP131" s="748"/>
      <c r="BQ131" s="748"/>
      <c r="BR131" s="748"/>
      <c r="BS131" s="749"/>
      <c r="BT131" s="750"/>
      <c r="BU131" s="751"/>
      <c r="BV131" s="751"/>
      <c r="BW131" s="751"/>
      <c r="BX131" s="751"/>
      <c r="BY131" s="751"/>
      <c r="BZ131" s="752"/>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x14ac:dyDescent="0.2">
      <c r="A132" s="753" t="s">
        <v>489</v>
      </c>
      <c r="B132" s="754"/>
      <c r="C132" s="754"/>
      <c r="D132" s="754"/>
      <c r="E132" s="754"/>
      <c r="F132" s="754"/>
      <c r="G132" s="754"/>
      <c r="H132" s="754"/>
      <c r="I132" s="754"/>
      <c r="J132" s="754"/>
      <c r="K132" s="754"/>
      <c r="L132" s="754"/>
      <c r="M132" s="754"/>
      <c r="N132" s="754"/>
      <c r="O132" s="754"/>
      <c r="P132" s="754"/>
      <c r="Q132" s="754"/>
      <c r="R132" s="754"/>
      <c r="S132" s="754"/>
      <c r="T132" s="754"/>
      <c r="U132" s="754"/>
      <c r="V132" s="757" t="s">
        <v>490</v>
      </c>
      <c r="W132" s="757"/>
      <c r="X132" s="757"/>
      <c r="Y132" s="757"/>
      <c r="Z132" s="758"/>
      <c r="AA132" s="759">
        <v>10.81903857</v>
      </c>
      <c r="AB132" s="760"/>
      <c r="AC132" s="760"/>
      <c r="AD132" s="760"/>
      <c r="AE132" s="761"/>
      <c r="AF132" s="762">
        <v>9.2380603079999997</v>
      </c>
      <c r="AG132" s="760"/>
      <c r="AH132" s="760"/>
      <c r="AI132" s="760"/>
      <c r="AJ132" s="761"/>
      <c r="AK132" s="762">
        <v>9.1093985750000002</v>
      </c>
      <c r="AL132" s="760"/>
      <c r="AM132" s="760"/>
      <c r="AN132" s="760"/>
      <c r="AO132" s="761"/>
      <c r="AP132" s="763"/>
      <c r="AQ132" s="764"/>
      <c r="AR132" s="764"/>
      <c r="AS132" s="764"/>
      <c r="AT132" s="765"/>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9"/>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x14ac:dyDescent="0.25">
      <c r="A133" s="755"/>
      <c r="B133" s="756"/>
      <c r="C133" s="756"/>
      <c r="D133" s="756"/>
      <c r="E133" s="756"/>
      <c r="F133" s="756"/>
      <c r="G133" s="756"/>
      <c r="H133" s="756"/>
      <c r="I133" s="756"/>
      <c r="J133" s="756"/>
      <c r="K133" s="756"/>
      <c r="L133" s="756"/>
      <c r="M133" s="756"/>
      <c r="N133" s="756"/>
      <c r="O133" s="756"/>
      <c r="P133" s="756"/>
      <c r="Q133" s="756"/>
      <c r="R133" s="756"/>
      <c r="S133" s="756"/>
      <c r="T133" s="756"/>
      <c r="U133" s="756"/>
      <c r="V133" s="736" t="s">
        <v>491</v>
      </c>
      <c r="W133" s="736"/>
      <c r="X133" s="736"/>
      <c r="Y133" s="736"/>
      <c r="Z133" s="737"/>
      <c r="AA133" s="738">
        <v>9.1</v>
      </c>
      <c r="AB133" s="739"/>
      <c r="AC133" s="739"/>
      <c r="AD133" s="739"/>
      <c r="AE133" s="740"/>
      <c r="AF133" s="738">
        <v>9.4</v>
      </c>
      <c r="AG133" s="739"/>
      <c r="AH133" s="739"/>
      <c r="AI133" s="739"/>
      <c r="AJ133" s="740"/>
      <c r="AK133" s="738">
        <v>9.6999999999999993</v>
      </c>
      <c r="AL133" s="739"/>
      <c r="AM133" s="739"/>
      <c r="AN133" s="739"/>
      <c r="AO133" s="740"/>
      <c r="AP133" s="741"/>
      <c r="AQ133" s="742"/>
      <c r="AR133" s="742"/>
      <c r="AS133" s="742"/>
      <c r="AT133" s="743"/>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x14ac:dyDescent="0.2">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4" hidden="1" x14ac:dyDescent="0.2">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412/rPVSbFUehqqwPpRp3yqoh8aVZham9OYvIWtKJsZ9jsRDzfAeUvVevnYWlsUutEL81AUxRc+FR0hIYXhKuA==" saltValue="IC7cCreVrsCs9LeHqvMcP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Z10" zoomScale="85" zoomScaleNormal="85" zoomScaleSheetLayoutView="85" workbookViewId="0">
      <selection activeCell="DO74" sqref="DO74"/>
    </sheetView>
  </sheetViews>
  <sheetFormatPr defaultColWidth="0" defaultRowHeight="13.5" customHeight="1" zeroHeight="1" x14ac:dyDescent="0.2"/>
  <cols>
    <col min="1" max="120" width="2.77734375" style="244" customWidth="1"/>
    <col min="121" max="121" width="0" style="243" hidden="1" customWidth="1"/>
    <col min="122" max="16384" width="9" style="243" hidden="1"/>
  </cols>
  <sheetData>
    <row r="1" spans="1:120" ht="13.2"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3"/>
    </row>
    <row r="17" spans="119:120" ht="13.2" x14ac:dyDescent="0.2">
      <c r="DP17" s="243"/>
    </row>
    <row r="18" spans="119:120" ht="13.2" x14ac:dyDescent="0.2"/>
    <row r="19" spans="119:120" ht="13.2" x14ac:dyDescent="0.2"/>
    <row r="20" spans="119:120" ht="13.2" x14ac:dyDescent="0.2">
      <c r="DO20" s="243"/>
      <c r="DP20" s="243"/>
    </row>
    <row r="21" spans="119:120" ht="13.2" x14ac:dyDescent="0.2">
      <c r="DP21" s="243"/>
    </row>
    <row r="22" spans="119:120" ht="13.2" x14ac:dyDescent="0.2"/>
    <row r="23" spans="119:120" ht="13.2" x14ac:dyDescent="0.2">
      <c r="DO23" s="243"/>
      <c r="DP23" s="243"/>
    </row>
    <row r="24" spans="119:120" ht="13.2" x14ac:dyDescent="0.2">
      <c r="DP24" s="243"/>
    </row>
    <row r="25" spans="119:120" ht="13.2" x14ac:dyDescent="0.2">
      <c r="DP25" s="243"/>
    </row>
    <row r="26" spans="119:120" ht="13.2" x14ac:dyDescent="0.2">
      <c r="DO26" s="243"/>
      <c r="DP26" s="243"/>
    </row>
    <row r="27" spans="119:120" ht="13.2" x14ac:dyDescent="0.2"/>
    <row r="28" spans="119:120" ht="13.2" x14ac:dyDescent="0.2">
      <c r="DO28" s="243"/>
      <c r="DP28" s="243"/>
    </row>
    <row r="29" spans="119:120" ht="13.2" x14ac:dyDescent="0.2">
      <c r="DP29" s="243"/>
    </row>
    <row r="30" spans="119:120" ht="13.2" x14ac:dyDescent="0.2"/>
    <row r="31" spans="119:120" ht="13.2" x14ac:dyDescent="0.2">
      <c r="DO31" s="243"/>
      <c r="DP31" s="243"/>
    </row>
    <row r="32" spans="119:120" ht="13.2" x14ac:dyDescent="0.2"/>
    <row r="33" spans="98:120" ht="13.2" x14ac:dyDescent="0.2">
      <c r="DO33" s="243"/>
      <c r="DP33" s="243"/>
    </row>
    <row r="34" spans="98:120" ht="13.2" x14ac:dyDescent="0.2">
      <c r="DM34" s="243"/>
    </row>
    <row r="35" spans="98:120" ht="13.2" x14ac:dyDescent="0.2">
      <c r="CT35" s="243"/>
      <c r="CU35" s="243"/>
      <c r="CV35" s="243"/>
      <c r="CY35" s="243"/>
      <c r="CZ35" s="243"/>
      <c r="DA35" s="243"/>
      <c r="DD35" s="243"/>
      <c r="DE35" s="243"/>
      <c r="DF35" s="243"/>
      <c r="DI35" s="243"/>
      <c r="DJ35" s="243"/>
      <c r="DK35" s="243"/>
      <c r="DM35" s="243"/>
      <c r="DN35" s="243"/>
      <c r="DO35" s="243"/>
      <c r="DP35" s="243"/>
    </row>
    <row r="36" spans="98:120" ht="13.2" x14ac:dyDescent="0.2"/>
    <row r="37" spans="98:120" ht="13.2" x14ac:dyDescent="0.2">
      <c r="CW37" s="243"/>
      <c r="DB37" s="243"/>
      <c r="DG37" s="243"/>
      <c r="DL37" s="243"/>
      <c r="DP37" s="243"/>
    </row>
    <row r="38" spans="98:120" ht="13.2" x14ac:dyDescent="0.2">
      <c r="CT38" s="243"/>
      <c r="CU38" s="243"/>
      <c r="CV38" s="243"/>
      <c r="CW38" s="243"/>
      <c r="CY38" s="243"/>
      <c r="CZ38" s="243"/>
      <c r="DA38" s="243"/>
      <c r="DB38" s="243"/>
      <c r="DD38" s="243"/>
      <c r="DE38" s="243"/>
      <c r="DF38" s="243"/>
      <c r="DG38" s="243"/>
      <c r="DI38" s="243"/>
      <c r="DJ38" s="243"/>
      <c r="DK38" s="243"/>
      <c r="DL38" s="243"/>
      <c r="DN38" s="243"/>
      <c r="DO38" s="243"/>
      <c r="DP38" s="24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3"/>
      <c r="DO49" s="243"/>
      <c r="DP49" s="24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3"/>
      <c r="CS63" s="243"/>
      <c r="CX63" s="243"/>
      <c r="DC63" s="243"/>
      <c r="DH63" s="243"/>
    </row>
    <row r="64" spans="22:120" ht="13.2" x14ac:dyDescent="0.2">
      <c r="V64" s="243"/>
    </row>
    <row r="65" spans="15:120" ht="13.2" x14ac:dyDescent="0.2">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ht="13.2" x14ac:dyDescent="0.2">
      <c r="Q66" s="243"/>
      <c r="S66" s="243"/>
      <c r="U66" s="243"/>
      <c r="DM66" s="243"/>
    </row>
    <row r="67" spans="15:120" ht="13.2" x14ac:dyDescent="0.2">
      <c r="O67" s="243"/>
      <c r="P67" s="243"/>
      <c r="R67" s="243"/>
      <c r="T67" s="243"/>
      <c r="Y67" s="243"/>
      <c r="CT67" s="243"/>
      <c r="CV67" s="243"/>
      <c r="CW67" s="243"/>
      <c r="CY67" s="243"/>
      <c r="DA67" s="243"/>
      <c r="DB67" s="243"/>
      <c r="DD67" s="243"/>
      <c r="DF67" s="243"/>
      <c r="DG67" s="243"/>
      <c r="DI67" s="243"/>
      <c r="DK67" s="243"/>
      <c r="DL67" s="243"/>
      <c r="DN67" s="243"/>
      <c r="DO67" s="243"/>
      <c r="DP67" s="243"/>
    </row>
    <row r="68" spans="15:120" ht="13.2" x14ac:dyDescent="0.2"/>
    <row r="69" spans="15:120" ht="13.2" x14ac:dyDescent="0.2"/>
    <row r="70" spans="15:120" ht="13.2" x14ac:dyDescent="0.2"/>
    <row r="71" spans="15:120" ht="13.2" x14ac:dyDescent="0.2"/>
    <row r="72" spans="15:120" ht="13.2" x14ac:dyDescent="0.2">
      <c r="DP72" s="243"/>
    </row>
    <row r="73" spans="15:120" ht="13.2" x14ac:dyDescent="0.2">
      <c r="DP73" s="24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3"/>
      <c r="CX96" s="243"/>
      <c r="DC96" s="243"/>
      <c r="DH96" s="243"/>
    </row>
    <row r="97" spans="24:120" ht="13.2" x14ac:dyDescent="0.2">
      <c r="CS97" s="243"/>
      <c r="CX97" s="243"/>
      <c r="DC97" s="243"/>
      <c r="DH97" s="243"/>
      <c r="DP97" s="244" t="s">
        <v>492</v>
      </c>
    </row>
    <row r="98" spans="24:120" ht="13.2" hidden="1" x14ac:dyDescent="0.2">
      <c r="CS98" s="243"/>
      <c r="CX98" s="243"/>
      <c r="DC98" s="243"/>
      <c r="DH98" s="243"/>
    </row>
    <row r="99" spans="24:120" ht="13.2" hidden="1" x14ac:dyDescent="0.2">
      <c r="CS99" s="243"/>
      <c r="CX99" s="243"/>
      <c r="DC99" s="243"/>
      <c r="DH99" s="243"/>
    </row>
    <row r="101" spans="24:120" ht="12" hidden="1" customHeight="1" x14ac:dyDescent="0.2">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x14ac:dyDescent="0.2">
      <c r="CU102" s="243"/>
      <c r="CZ102" s="243"/>
      <c r="DE102" s="243"/>
      <c r="DJ102" s="243"/>
      <c r="DM102" s="243"/>
    </row>
    <row r="103" spans="24:120" ht="13.2" hidden="1" x14ac:dyDescent="0.2">
      <c r="CT103" s="243"/>
      <c r="CV103" s="243"/>
      <c r="CW103" s="243"/>
      <c r="CY103" s="243"/>
      <c r="DA103" s="243"/>
      <c r="DB103" s="243"/>
      <c r="DD103" s="243"/>
      <c r="DF103" s="243"/>
      <c r="DG103" s="243"/>
      <c r="DI103" s="243"/>
      <c r="DK103" s="243"/>
      <c r="DL103" s="243"/>
      <c r="DM103" s="243"/>
      <c r="DN103" s="243"/>
      <c r="DO103" s="243"/>
      <c r="DP103" s="243"/>
    </row>
    <row r="104" spans="24:120" ht="13.2" hidden="1" x14ac:dyDescent="0.2">
      <c r="CV104" s="243"/>
      <c r="CW104" s="243"/>
      <c r="DA104" s="243"/>
      <c r="DB104" s="243"/>
      <c r="DF104" s="243"/>
      <c r="DG104" s="243"/>
      <c r="DK104" s="243"/>
      <c r="DL104" s="243"/>
      <c r="DN104" s="243"/>
      <c r="DO104" s="243"/>
      <c r="DP104" s="243"/>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C76" zoomScaleNormal="100" zoomScaleSheetLayoutView="55" workbookViewId="0"/>
  </sheetViews>
  <sheetFormatPr defaultColWidth="0" defaultRowHeight="13.5" customHeight="1" zeroHeight="1" x14ac:dyDescent="0.2"/>
  <cols>
    <col min="1" max="116" width="2.6640625" style="244" customWidth="1"/>
    <col min="117" max="16384" width="9" style="243" hidden="1"/>
  </cols>
  <sheetData>
    <row r="1" spans="2:116"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ht="13.2" x14ac:dyDescent="0.2"/>
    <row r="3" spans="2:116" ht="13.2" x14ac:dyDescent="0.2"/>
    <row r="4" spans="2:116" ht="13.2" x14ac:dyDescent="0.2">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ht="13.2" x14ac:dyDescent="0.2">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ht="13.2" x14ac:dyDescent="0.2"/>
    <row r="20" spans="9:116" ht="13.2" x14ac:dyDescent="0.2"/>
    <row r="21" spans="9:116" ht="13.2" x14ac:dyDescent="0.2">
      <c r="DL21" s="243"/>
    </row>
    <row r="22" spans="9:116" ht="13.2" x14ac:dyDescent="0.2">
      <c r="DI22" s="243"/>
      <c r="DJ22" s="243"/>
      <c r="DK22" s="243"/>
      <c r="DL22" s="243"/>
    </row>
    <row r="23" spans="9:116" ht="13.2" x14ac:dyDescent="0.2">
      <c r="CY23" s="243"/>
      <c r="CZ23" s="243"/>
      <c r="DA23" s="243"/>
      <c r="DB23" s="243"/>
      <c r="DC23" s="243"/>
      <c r="DD23" s="243"/>
      <c r="DE23" s="243"/>
      <c r="DF23" s="243"/>
      <c r="DG23" s="243"/>
      <c r="DH23" s="243"/>
      <c r="DI23" s="243"/>
      <c r="DJ23" s="243"/>
      <c r="DK23" s="243"/>
      <c r="DL23" s="24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3"/>
      <c r="DA35" s="243"/>
      <c r="DB35" s="243"/>
      <c r="DC35" s="243"/>
      <c r="DD35" s="243"/>
      <c r="DE35" s="243"/>
      <c r="DF35" s="243"/>
      <c r="DG35" s="243"/>
      <c r="DH35" s="243"/>
      <c r="DI35" s="243"/>
      <c r="DJ35" s="243"/>
      <c r="DK35" s="243"/>
      <c r="DL35" s="243"/>
    </row>
    <row r="36" spans="15:116" ht="13.2" x14ac:dyDescent="0.2"/>
    <row r="37" spans="15:116" ht="13.2" x14ac:dyDescent="0.2">
      <c r="DL37" s="243"/>
    </row>
    <row r="38" spans="15:116" ht="13.2" x14ac:dyDescent="0.2">
      <c r="DI38" s="243"/>
      <c r="DJ38" s="243"/>
      <c r="DK38" s="243"/>
      <c r="DL38" s="243"/>
    </row>
    <row r="39" spans="15:116" ht="13.2" x14ac:dyDescent="0.2"/>
    <row r="40" spans="15:116" ht="13.2" x14ac:dyDescent="0.2"/>
    <row r="41" spans="15:116" ht="13.2" x14ac:dyDescent="0.2"/>
    <row r="42" spans="15:116" ht="13.2" x14ac:dyDescent="0.2"/>
    <row r="43" spans="15:116" ht="13.2" x14ac:dyDescent="0.2">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ht="13.2" x14ac:dyDescent="0.2">
      <c r="DL44" s="243"/>
    </row>
    <row r="45" spans="15:116" ht="13.2" x14ac:dyDescent="0.2"/>
    <row r="46" spans="15:116" ht="13.2" x14ac:dyDescent="0.2">
      <c r="DA46" s="243"/>
      <c r="DB46" s="243"/>
      <c r="DC46" s="243"/>
      <c r="DD46" s="243"/>
      <c r="DE46" s="243"/>
      <c r="DF46" s="243"/>
      <c r="DG46" s="243"/>
      <c r="DH46" s="243"/>
      <c r="DI46" s="243"/>
      <c r="DJ46" s="243"/>
      <c r="DK46" s="243"/>
      <c r="DL46" s="243"/>
    </row>
    <row r="47" spans="15:116" ht="13.2" x14ac:dyDescent="0.2"/>
    <row r="48" spans="15:116" ht="13.2" x14ac:dyDescent="0.2"/>
    <row r="49" spans="104:116" ht="13.2" x14ac:dyDescent="0.2"/>
    <row r="50" spans="104:116" ht="13.2" x14ac:dyDescent="0.2">
      <c r="CZ50" s="243"/>
      <c r="DA50" s="243"/>
      <c r="DB50" s="243"/>
      <c r="DC50" s="243"/>
      <c r="DD50" s="243"/>
      <c r="DE50" s="243"/>
      <c r="DF50" s="243"/>
      <c r="DG50" s="243"/>
      <c r="DH50" s="243"/>
      <c r="DI50" s="243"/>
      <c r="DJ50" s="243"/>
      <c r="DK50" s="243"/>
      <c r="DL50" s="243"/>
    </row>
    <row r="51" spans="104:116" ht="13.2" x14ac:dyDescent="0.2"/>
    <row r="52" spans="104:116" ht="13.2" x14ac:dyDescent="0.2"/>
    <row r="53" spans="104:116" ht="13.2" x14ac:dyDescent="0.2">
      <c r="DL53" s="24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3"/>
      <c r="DD67" s="243"/>
      <c r="DE67" s="243"/>
      <c r="DF67" s="243"/>
      <c r="DG67" s="243"/>
      <c r="DH67" s="243"/>
      <c r="DI67" s="243"/>
      <c r="DJ67" s="243"/>
      <c r="DK67" s="243"/>
      <c r="DL67" s="24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R5bxXbzhVFc/J91R5z5vHx6vQYvUZXTF2ItyOZVDMAu3iBc9fmAXmPak1NThziBaoswJb3gBlZv7FhIFJu+JPA==" saltValue="aTEJqb9TEFEtifxTH2SgPg=="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45" customWidth="1"/>
    <col min="37" max="44" width="17" style="245" customWidth="1"/>
    <col min="45" max="45" width="6.109375" style="251" customWidth="1"/>
    <col min="46" max="46" width="3" style="249" customWidth="1"/>
    <col min="47" max="47" width="19.109375" style="245" hidden="1" customWidth="1"/>
    <col min="48" max="52" width="12.6640625" style="245" hidden="1" customWidth="1"/>
    <col min="53" max="16384" width="8.6640625" style="245" hidden="1"/>
  </cols>
  <sheetData>
    <row r="1" spans="1:46" ht="13.2" x14ac:dyDescent="0.2">
      <c r="AS1" s="245"/>
      <c r="AT1" s="245"/>
    </row>
    <row r="2" spans="1:46" ht="13.2" x14ac:dyDescent="0.2">
      <c r="AS2" s="245"/>
      <c r="AT2" s="245"/>
    </row>
    <row r="3" spans="1:46" ht="13.2" x14ac:dyDescent="0.2">
      <c r="AS3" s="245"/>
      <c r="AT3" s="245"/>
    </row>
    <row r="4" spans="1:46" ht="13.2" x14ac:dyDescent="0.2">
      <c r="AS4" s="245"/>
      <c r="AT4" s="245"/>
    </row>
    <row r="5" spans="1:46" ht="16.2" x14ac:dyDescent="0.2">
      <c r="A5" s="246" t="s">
        <v>493</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ht="13.2" x14ac:dyDescent="0.2">
      <c r="A6" s="249"/>
      <c r="AK6" s="250" t="s">
        <v>494</v>
      </c>
      <c r="AL6" s="250"/>
      <c r="AM6" s="250"/>
      <c r="AN6" s="250"/>
    </row>
    <row r="7" spans="1:46" ht="13.5" customHeight="1" x14ac:dyDescent="0.2">
      <c r="A7" s="249"/>
      <c r="AK7" s="252"/>
      <c r="AL7" s="253"/>
      <c r="AM7" s="253"/>
      <c r="AN7" s="254"/>
      <c r="AO7" s="1141" t="s">
        <v>495</v>
      </c>
      <c r="AP7" s="255"/>
      <c r="AQ7" s="256" t="s">
        <v>496</v>
      </c>
      <c r="AR7" s="257"/>
    </row>
    <row r="8" spans="1:46" ht="13.2" x14ac:dyDescent="0.2">
      <c r="A8" s="249"/>
      <c r="AK8" s="258"/>
      <c r="AL8" s="259"/>
      <c r="AM8" s="259"/>
      <c r="AN8" s="260"/>
      <c r="AO8" s="1142"/>
      <c r="AP8" s="261" t="s">
        <v>497</v>
      </c>
      <c r="AQ8" s="262" t="s">
        <v>498</v>
      </c>
      <c r="AR8" s="263" t="s">
        <v>499</v>
      </c>
    </row>
    <row r="9" spans="1:46" ht="13.2" x14ac:dyDescent="0.2">
      <c r="A9" s="249"/>
      <c r="AK9" s="1153" t="s">
        <v>500</v>
      </c>
      <c r="AL9" s="1154"/>
      <c r="AM9" s="1154"/>
      <c r="AN9" s="1155"/>
      <c r="AO9" s="264">
        <v>4819735</v>
      </c>
      <c r="AP9" s="264">
        <v>64029</v>
      </c>
      <c r="AQ9" s="265">
        <v>65025</v>
      </c>
      <c r="AR9" s="266">
        <v>-1.5</v>
      </c>
    </row>
    <row r="10" spans="1:46" ht="13.5" customHeight="1" x14ac:dyDescent="0.2">
      <c r="A10" s="249"/>
      <c r="AK10" s="1153" t="s">
        <v>501</v>
      </c>
      <c r="AL10" s="1154"/>
      <c r="AM10" s="1154"/>
      <c r="AN10" s="1155"/>
      <c r="AO10" s="267">
        <v>89572</v>
      </c>
      <c r="AP10" s="267">
        <v>1190</v>
      </c>
      <c r="AQ10" s="268">
        <v>6119</v>
      </c>
      <c r="AR10" s="269">
        <v>-80.599999999999994</v>
      </c>
    </row>
    <row r="11" spans="1:46" ht="13.5" customHeight="1" x14ac:dyDescent="0.2">
      <c r="A11" s="249"/>
      <c r="AK11" s="1153" t="s">
        <v>502</v>
      </c>
      <c r="AL11" s="1154"/>
      <c r="AM11" s="1154"/>
      <c r="AN11" s="1155"/>
      <c r="AO11" s="267">
        <v>3113</v>
      </c>
      <c r="AP11" s="267">
        <v>41</v>
      </c>
      <c r="AQ11" s="268">
        <v>1220</v>
      </c>
      <c r="AR11" s="269">
        <v>-96.6</v>
      </c>
    </row>
    <row r="12" spans="1:46" ht="13.5" customHeight="1" x14ac:dyDescent="0.2">
      <c r="A12" s="249"/>
      <c r="AK12" s="1153" t="s">
        <v>503</v>
      </c>
      <c r="AL12" s="1154"/>
      <c r="AM12" s="1154"/>
      <c r="AN12" s="1155"/>
      <c r="AO12" s="267" t="s">
        <v>504</v>
      </c>
      <c r="AP12" s="267" t="s">
        <v>504</v>
      </c>
      <c r="AQ12" s="268">
        <v>12</v>
      </c>
      <c r="AR12" s="269" t="s">
        <v>504</v>
      </c>
    </row>
    <row r="13" spans="1:46" ht="13.5" customHeight="1" x14ac:dyDescent="0.2">
      <c r="A13" s="249"/>
      <c r="AK13" s="1153" t="s">
        <v>505</v>
      </c>
      <c r="AL13" s="1154"/>
      <c r="AM13" s="1154"/>
      <c r="AN13" s="1155"/>
      <c r="AO13" s="267">
        <v>121129</v>
      </c>
      <c r="AP13" s="267">
        <v>1609</v>
      </c>
      <c r="AQ13" s="268">
        <v>2792</v>
      </c>
      <c r="AR13" s="269">
        <v>-42.4</v>
      </c>
    </row>
    <row r="14" spans="1:46" ht="13.5" customHeight="1" x14ac:dyDescent="0.2">
      <c r="A14" s="249"/>
      <c r="AK14" s="1153" t="s">
        <v>506</v>
      </c>
      <c r="AL14" s="1154"/>
      <c r="AM14" s="1154"/>
      <c r="AN14" s="1155"/>
      <c r="AO14" s="267">
        <v>79421</v>
      </c>
      <c r="AP14" s="267">
        <v>1055</v>
      </c>
      <c r="AQ14" s="268">
        <v>1408</v>
      </c>
      <c r="AR14" s="269">
        <v>-25.1</v>
      </c>
    </row>
    <row r="15" spans="1:46" ht="13.5" customHeight="1" x14ac:dyDescent="0.2">
      <c r="A15" s="249"/>
      <c r="AK15" s="1156" t="s">
        <v>507</v>
      </c>
      <c r="AL15" s="1157"/>
      <c r="AM15" s="1157"/>
      <c r="AN15" s="1158"/>
      <c r="AO15" s="267">
        <v>-158912</v>
      </c>
      <c r="AP15" s="267">
        <v>-2111</v>
      </c>
      <c r="AQ15" s="268">
        <v>-3962</v>
      </c>
      <c r="AR15" s="269">
        <v>-46.7</v>
      </c>
    </row>
    <row r="16" spans="1:46" ht="13.2" x14ac:dyDescent="0.2">
      <c r="A16" s="249"/>
      <c r="AK16" s="1156" t="s">
        <v>189</v>
      </c>
      <c r="AL16" s="1157"/>
      <c r="AM16" s="1157"/>
      <c r="AN16" s="1158"/>
      <c r="AO16" s="267">
        <v>4954058</v>
      </c>
      <c r="AP16" s="267">
        <v>65814</v>
      </c>
      <c r="AQ16" s="268">
        <v>72615</v>
      </c>
      <c r="AR16" s="269">
        <v>-9.4</v>
      </c>
    </row>
    <row r="17" spans="1:46" ht="13.2" x14ac:dyDescent="0.2">
      <c r="A17" s="249"/>
    </row>
    <row r="18" spans="1:46" ht="13.2" x14ac:dyDescent="0.2">
      <c r="A18" s="249"/>
      <c r="AQ18" s="270"/>
      <c r="AR18" s="270"/>
    </row>
    <row r="19" spans="1:46" ht="13.2" x14ac:dyDescent="0.2">
      <c r="A19" s="249"/>
      <c r="AK19" s="245" t="s">
        <v>508</v>
      </c>
    </row>
    <row r="20" spans="1:46" ht="13.2" x14ac:dyDescent="0.2">
      <c r="A20" s="249"/>
      <c r="AK20" s="271"/>
      <c r="AL20" s="272"/>
      <c r="AM20" s="272"/>
      <c r="AN20" s="273"/>
      <c r="AO20" s="274" t="s">
        <v>509</v>
      </c>
      <c r="AP20" s="275" t="s">
        <v>510</v>
      </c>
      <c r="AQ20" s="276" t="s">
        <v>511</v>
      </c>
      <c r="AR20" s="277"/>
    </row>
    <row r="21" spans="1:46" s="250" customFormat="1" ht="13.2" x14ac:dyDescent="0.2">
      <c r="A21" s="278"/>
      <c r="AK21" s="1159" t="s">
        <v>512</v>
      </c>
      <c r="AL21" s="1160"/>
      <c r="AM21" s="1160"/>
      <c r="AN21" s="1161"/>
      <c r="AO21" s="279">
        <v>5.99</v>
      </c>
      <c r="AP21" s="280">
        <v>6.51</v>
      </c>
      <c r="AQ21" s="281">
        <v>-0.52</v>
      </c>
      <c r="AS21" s="282"/>
      <c r="AT21" s="278"/>
    </row>
    <row r="22" spans="1:46" s="250" customFormat="1" ht="13.2" x14ac:dyDescent="0.2">
      <c r="A22" s="278"/>
      <c r="AK22" s="1159" t="s">
        <v>513</v>
      </c>
      <c r="AL22" s="1160"/>
      <c r="AM22" s="1160"/>
      <c r="AN22" s="1161"/>
      <c r="AO22" s="283">
        <v>99.6</v>
      </c>
      <c r="AP22" s="284">
        <v>98.4</v>
      </c>
      <c r="AQ22" s="285">
        <v>1.2</v>
      </c>
      <c r="AR22" s="270"/>
      <c r="AS22" s="282"/>
      <c r="AT22" s="278"/>
    </row>
    <row r="23" spans="1:46" s="250" customFormat="1" ht="13.2" x14ac:dyDescent="0.2">
      <c r="A23" s="278"/>
      <c r="AP23" s="270"/>
      <c r="AQ23" s="270"/>
      <c r="AR23" s="270"/>
      <c r="AS23" s="282"/>
      <c r="AT23" s="278"/>
    </row>
    <row r="24" spans="1:46" s="250" customFormat="1" ht="13.2" x14ac:dyDescent="0.2">
      <c r="A24" s="278"/>
      <c r="AP24" s="270"/>
      <c r="AQ24" s="270"/>
      <c r="AR24" s="270"/>
      <c r="AS24" s="282"/>
      <c r="AT24" s="278"/>
    </row>
    <row r="25" spans="1:46" s="250" customFormat="1" ht="13.2" x14ac:dyDescent="0.2">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ht="13.2" x14ac:dyDescent="0.2">
      <c r="A26" s="1152" t="s">
        <v>514</v>
      </c>
      <c r="B26" s="1152"/>
      <c r="C26" s="1152"/>
      <c r="D26" s="1152"/>
      <c r="E26" s="1152"/>
      <c r="F26" s="1152"/>
      <c r="G26" s="1152"/>
      <c r="H26" s="1152"/>
      <c r="I26" s="1152"/>
      <c r="J26" s="1152"/>
      <c r="K26" s="1152"/>
      <c r="L26" s="1152"/>
      <c r="M26" s="1152"/>
      <c r="N26" s="1152"/>
      <c r="O26" s="1152"/>
      <c r="P26" s="1152"/>
      <c r="Q26" s="1152"/>
      <c r="R26" s="1152"/>
      <c r="S26" s="1152"/>
      <c r="T26" s="1152"/>
      <c r="U26" s="1152"/>
      <c r="V26" s="1152"/>
      <c r="W26" s="1152"/>
      <c r="X26" s="1152"/>
      <c r="Y26" s="1152"/>
      <c r="Z26" s="1152"/>
      <c r="AA26" s="1152"/>
      <c r="AB26" s="1152"/>
      <c r="AC26" s="1152"/>
      <c r="AD26" s="1152"/>
      <c r="AE26" s="1152"/>
      <c r="AF26" s="1152"/>
      <c r="AG26" s="1152"/>
      <c r="AH26" s="1152"/>
      <c r="AI26" s="1152"/>
      <c r="AJ26" s="1152"/>
      <c r="AK26" s="1152"/>
      <c r="AL26" s="1152"/>
      <c r="AM26" s="1152"/>
      <c r="AN26" s="1152"/>
      <c r="AO26" s="1152"/>
      <c r="AP26" s="1152"/>
      <c r="AQ26" s="1152"/>
      <c r="AR26" s="1152"/>
      <c r="AS26" s="1152"/>
    </row>
    <row r="27" spans="1:46" ht="13.2" x14ac:dyDescent="0.2">
      <c r="A27" s="290"/>
      <c r="AS27" s="245"/>
      <c r="AT27" s="245"/>
    </row>
    <row r="28" spans="1:46" ht="16.2" x14ac:dyDescent="0.2">
      <c r="A28" s="246" t="s">
        <v>515</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ht="13.2" x14ac:dyDescent="0.2">
      <c r="A29" s="249"/>
      <c r="AK29" s="250" t="s">
        <v>516</v>
      </c>
      <c r="AL29" s="250"/>
      <c r="AM29" s="250"/>
      <c r="AN29" s="250"/>
      <c r="AS29" s="292"/>
    </row>
    <row r="30" spans="1:46" ht="13.5" customHeight="1" x14ac:dyDescent="0.2">
      <c r="A30" s="249"/>
      <c r="AK30" s="252"/>
      <c r="AL30" s="253"/>
      <c r="AM30" s="253"/>
      <c r="AN30" s="254"/>
      <c r="AO30" s="1141" t="s">
        <v>495</v>
      </c>
      <c r="AP30" s="255"/>
      <c r="AQ30" s="256" t="s">
        <v>496</v>
      </c>
      <c r="AR30" s="257"/>
    </row>
    <row r="31" spans="1:46" ht="13.2" x14ac:dyDescent="0.2">
      <c r="A31" s="249"/>
      <c r="AK31" s="258"/>
      <c r="AL31" s="259"/>
      <c r="AM31" s="259"/>
      <c r="AN31" s="260"/>
      <c r="AO31" s="1142"/>
      <c r="AP31" s="261" t="s">
        <v>497</v>
      </c>
      <c r="AQ31" s="262" t="s">
        <v>498</v>
      </c>
      <c r="AR31" s="263" t="s">
        <v>499</v>
      </c>
    </row>
    <row r="32" spans="1:46" ht="27" customHeight="1" x14ac:dyDescent="0.2">
      <c r="A32" s="249"/>
      <c r="AK32" s="1143" t="s">
        <v>517</v>
      </c>
      <c r="AL32" s="1144"/>
      <c r="AM32" s="1144"/>
      <c r="AN32" s="1145"/>
      <c r="AO32" s="293">
        <v>2808710</v>
      </c>
      <c r="AP32" s="293">
        <v>37313</v>
      </c>
      <c r="AQ32" s="294">
        <v>34910</v>
      </c>
      <c r="AR32" s="295">
        <v>6.9</v>
      </c>
    </row>
    <row r="33" spans="1:46" ht="13.5" customHeight="1" x14ac:dyDescent="0.2">
      <c r="A33" s="249"/>
      <c r="AK33" s="1143" t="s">
        <v>518</v>
      </c>
      <c r="AL33" s="1144"/>
      <c r="AM33" s="1144"/>
      <c r="AN33" s="1145"/>
      <c r="AO33" s="293" t="s">
        <v>504</v>
      </c>
      <c r="AP33" s="293" t="s">
        <v>504</v>
      </c>
      <c r="AQ33" s="294" t="s">
        <v>504</v>
      </c>
      <c r="AR33" s="295" t="s">
        <v>504</v>
      </c>
    </row>
    <row r="34" spans="1:46" ht="27" customHeight="1" x14ac:dyDescent="0.2">
      <c r="A34" s="249"/>
      <c r="AK34" s="1143" t="s">
        <v>519</v>
      </c>
      <c r="AL34" s="1144"/>
      <c r="AM34" s="1144"/>
      <c r="AN34" s="1145"/>
      <c r="AO34" s="293" t="s">
        <v>504</v>
      </c>
      <c r="AP34" s="293" t="s">
        <v>504</v>
      </c>
      <c r="AQ34" s="294">
        <v>4</v>
      </c>
      <c r="AR34" s="295" t="s">
        <v>504</v>
      </c>
    </row>
    <row r="35" spans="1:46" ht="27" customHeight="1" x14ac:dyDescent="0.2">
      <c r="A35" s="249"/>
      <c r="AK35" s="1143" t="s">
        <v>520</v>
      </c>
      <c r="AL35" s="1144"/>
      <c r="AM35" s="1144"/>
      <c r="AN35" s="1145"/>
      <c r="AO35" s="293">
        <v>563345</v>
      </c>
      <c r="AP35" s="293">
        <v>7484</v>
      </c>
      <c r="AQ35" s="294">
        <v>8517</v>
      </c>
      <c r="AR35" s="295">
        <v>-12.1</v>
      </c>
    </row>
    <row r="36" spans="1:46" ht="27" customHeight="1" x14ac:dyDescent="0.2">
      <c r="A36" s="249"/>
      <c r="AK36" s="1143" t="s">
        <v>521</v>
      </c>
      <c r="AL36" s="1144"/>
      <c r="AM36" s="1144"/>
      <c r="AN36" s="1145"/>
      <c r="AO36" s="293">
        <v>125987</v>
      </c>
      <c r="AP36" s="293">
        <v>1674</v>
      </c>
      <c r="AQ36" s="294">
        <v>1600</v>
      </c>
      <c r="AR36" s="295">
        <v>4.5999999999999996</v>
      </c>
    </row>
    <row r="37" spans="1:46" ht="13.5" customHeight="1" x14ac:dyDescent="0.2">
      <c r="A37" s="249"/>
      <c r="AK37" s="1143" t="s">
        <v>522</v>
      </c>
      <c r="AL37" s="1144"/>
      <c r="AM37" s="1144"/>
      <c r="AN37" s="1145"/>
      <c r="AO37" s="293">
        <v>470296</v>
      </c>
      <c r="AP37" s="293">
        <v>6248</v>
      </c>
      <c r="AQ37" s="294">
        <v>1669</v>
      </c>
      <c r="AR37" s="295">
        <v>274.39999999999998</v>
      </c>
    </row>
    <row r="38" spans="1:46" ht="27" customHeight="1" x14ac:dyDescent="0.2">
      <c r="A38" s="249"/>
      <c r="AK38" s="1146" t="s">
        <v>523</v>
      </c>
      <c r="AL38" s="1147"/>
      <c r="AM38" s="1147"/>
      <c r="AN38" s="1148"/>
      <c r="AO38" s="296" t="s">
        <v>504</v>
      </c>
      <c r="AP38" s="296" t="s">
        <v>504</v>
      </c>
      <c r="AQ38" s="297">
        <v>1</v>
      </c>
      <c r="AR38" s="285" t="s">
        <v>504</v>
      </c>
      <c r="AS38" s="292"/>
    </row>
    <row r="39" spans="1:46" ht="13.2" x14ac:dyDescent="0.2">
      <c r="A39" s="249"/>
      <c r="AK39" s="1146" t="s">
        <v>524</v>
      </c>
      <c r="AL39" s="1147"/>
      <c r="AM39" s="1147"/>
      <c r="AN39" s="1148"/>
      <c r="AO39" s="293">
        <v>-532983</v>
      </c>
      <c r="AP39" s="293">
        <v>-7081</v>
      </c>
      <c r="AQ39" s="294">
        <v>-6461</v>
      </c>
      <c r="AR39" s="295">
        <v>9.6</v>
      </c>
      <c r="AS39" s="292"/>
    </row>
    <row r="40" spans="1:46" ht="27" customHeight="1" x14ac:dyDescent="0.2">
      <c r="A40" s="249"/>
      <c r="AK40" s="1143" t="s">
        <v>525</v>
      </c>
      <c r="AL40" s="1144"/>
      <c r="AM40" s="1144"/>
      <c r="AN40" s="1145"/>
      <c r="AO40" s="293">
        <v>-2104492</v>
      </c>
      <c r="AP40" s="293">
        <v>-27958</v>
      </c>
      <c r="AQ40" s="294">
        <v>-28321</v>
      </c>
      <c r="AR40" s="295">
        <v>-1.3</v>
      </c>
      <c r="AS40" s="292"/>
    </row>
    <row r="41" spans="1:46" ht="13.2" x14ac:dyDescent="0.2">
      <c r="A41" s="249"/>
      <c r="AK41" s="1149" t="s">
        <v>299</v>
      </c>
      <c r="AL41" s="1150"/>
      <c r="AM41" s="1150"/>
      <c r="AN41" s="1151"/>
      <c r="AO41" s="293">
        <v>1330863</v>
      </c>
      <c r="AP41" s="293">
        <v>17680</v>
      </c>
      <c r="AQ41" s="294">
        <v>11918</v>
      </c>
      <c r="AR41" s="295">
        <v>48.3</v>
      </c>
      <c r="AS41" s="292"/>
    </row>
    <row r="42" spans="1:46" ht="13.2" x14ac:dyDescent="0.2">
      <c r="A42" s="249"/>
      <c r="AK42" s="298" t="s">
        <v>526</v>
      </c>
      <c r="AQ42" s="270"/>
      <c r="AR42" s="270"/>
      <c r="AS42" s="292"/>
    </row>
    <row r="43" spans="1:46" ht="13.2" x14ac:dyDescent="0.2">
      <c r="A43" s="249"/>
      <c r="AP43" s="299"/>
      <c r="AQ43" s="270"/>
      <c r="AS43" s="292"/>
    </row>
    <row r="44" spans="1:46" ht="13.2" x14ac:dyDescent="0.2">
      <c r="A44" s="249"/>
      <c r="AQ44" s="270"/>
    </row>
    <row r="45" spans="1:46" ht="13.2" x14ac:dyDescent="0.2">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ht="13.2" x14ac:dyDescent="0.2">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x14ac:dyDescent="0.2">
      <c r="A47" s="302" t="s">
        <v>527</v>
      </c>
    </row>
    <row r="48" spans="1:46" ht="13.2" x14ac:dyDescent="0.2">
      <c r="A48" s="249"/>
      <c r="AK48" s="303" t="s">
        <v>528</v>
      </c>
      <c r="AL48" s="303"/>
      <c r="AM48" s="303"/>
      <c r="AN48" s="303"/>
      <c r="AO48" s="303"/>
      <c r="AP48" s="303"/>
      <c r="AQ48" s="304"/>
      <c r="AR48" s="303"/>
    </row>
    <row r="49" spans="1:44" ht="13.5" customHeight="1" x14ac:dyDescent="0.2">
      <c r="A49" s="249"/>
      <c r="AK49" s="305"/>
      <c r="AL49" s="306"/>
      <c r="AM49" s="1136" t="s">
        <v>495</v>
      </c>
      <c r="AN49" s="1138" t="s">
        <v>529</v>
      </c>
      <c r="AO49" s="1139"/>
      <c r="AP49" s="1139"/>
      <c r="AQ49" s="1139"/>
      <c r="AR49" s="1140"/>
    </row>
    <row r="50" spans="1:44" ht="13.2" x14ac:dyDescent="0.2">
      <c r="A50" s="249"/>
      <c r="AK50" s="307"/>
      <c r="AL50" s="308"/>
      <c r="AM50" s="1137"/>
      <c r="AN50" s="309" t="s">
        <v>530</v>
      </c>
      <c r="AO50" s="310" t="s">
        <v>531</v>
      </c>
      <c r="AP50" s="311" t="s">
        <v>532</v>
      </c>
      <c r="AQ50" s="312" t="s">
        <v>533</v>
      </c>
      <c r="AR50" s="313" t="s">
        <v>534</v>
      </c>
    </row>
    <row r="51" spans="1:44" ht="13.2" x14ac:dyDescent="0.2">
      <c r="A51" s="249"/>
      <c r="AK51" s="305" t="s">
        <v>535</v>
      </c>
      <c r="AL51" s="306"/>
      <c r="AM51" s="314">
        <v>4788419</v>
      </c>
      <c r="AN51" s="315">
        <v>62174</v>
      </c>
      <c r="AO51" s="316">
        <v>23.6</v>
      </c>
      <c r="AP51" s="317">
        <v>47820</v>
      </c>
      <c r="AQ51" s="318">
        <v>7.5</v>
      </c>
      <c r="AR51" s="319">
        <v>16.100000000000001</v>
      </c>
    </row>
    <row r="52" spans="1:44" ht="13.2" x14ac:dyDescent="0.2">
      <c r="A52" s="249"/>
      <c r="AK52" s="320"/>
      <c r="AL52" s="321" t="s">
        <v>536</v>
      </c>
      <c r="AM52" s="322">
        <v>3983698</v>
      </c>
      <c r="AN52" s="323">
        <v>51726</v>
      </c>
      <c r="AO52" s="324">
        <v>40</v>
      </c>
      <c r="AP52" s="325">
        <v>25855</v>
      </c>
      <c r="AQ52" s="326">
        <v>-0.1</v>
      </c>
      <c r="AR52" s="327">
        <v>40.1</v>
      </c>
    </row>
    <row r="53" spans="1:44" ht="13.2" x14ac:dyDescent="0.2">
      <c r="A53" s="249"/>
      <c r="AK53" s="305" t="s">
        <v>537</v>
      </c>
      <c r="AL53" s="306"/>
      <c r="AM53" s="314">
        <v>5976062</v>
      </c>
      <c r="AN53" s="315">
        <v>78211</v>
      </c>
      <c r="AO53" s="316">
        <v>25.8</v>
      </c>
      <c r="AP53" s="317">
        <v>41934</v>
      </c>
      <c r="AQ53" s="318">
        <v>-12.3</v>
      </c>
      <c r="AR53" s="319">
        <v>38.1</v>
      </c>
    </row>
    <row r="54" spans="1:44" ht="13.2" x14ac:dyDescent="0.2">
      <c r="A54" s="249"/>
      <c r="AK54" s="320"/>
      <c r="AL54" s="321" t="s">
        <v>536</v>
      </c>
      <c r="AM54" s="322">
        <v>5370492</v>
      </c>
      <c r="AN54" s="323">
        <v>70286</v>
      </c>
      <c r="AO54" s="324">
        <v>35.9</v>
      </c>
      <c r="AP54" s="325">
        <v>23352</v>
      </c>
      <c r="AQ54" s="326">
        <v>-9.6999999999999993</v>
      </c>
      <c r="AR54" s="327">
        <v>45.6</v>
      </c>
    </row>
    <row r="55" spans="1:44" ht="13.2" x14ac:dyDescent="0.2">
      <c r="A55" s="249"/>
      <c r="AK55" s="305" t="s">
        <v>538</v>
      </c>
      <c r="AL55" s="306"/>
      <c r="AM55" s="314">
        <v>5062009</v>
      </c>
      <c r="AN55" s="315">
        <v>66571</v>
      </c>
      <c r="AO55" s="316">
        <v>-14.9</v>
      </c>
      <c r="AP55" s="317">
        <v>45588</v>
      </c>
      <c r="AQ55" s="318">
        <v>8.6999999999999993</v>
      </c>
      <c r="AR55" s="319">
        <v>-23.6</v>
      </c>
    </row>
    <row r="56" spans="1:44" ht="13.2" x14ac:dyDescent="0.2">
      <c r="A56" s="249"/>
      <c r="AK56" s="320"/>
      <c r="AL56" s="321" t="s">
        <v>536</v>
      </c>
      <c r="AM56" s="322">
        <v>4196022</v>
      </c>
      <c r="AN56" s="323">
        <v>55182</v>
      </c>
      <c r="AO56" s="324">
        <v>-21.5</v>
      </c>
      <c r="AP56" s="325">
        <v>24150</v>
      </c>
      <c r="AQ56" s="326">
        <v>3.4</v>
      </c>
      <c r="AR56" s="327">
        <v>-24.9</v>
      </c>
    </row>
    <row r="57" spans="1:44" ht="13.2" x14ac:dyDescent="0.2">
      <c r="A57" s="249"/>
      <c r="AK57" s="305" t="s">
        <v>539</v>
      </c>
      <c r="AL57" s="306"/>
      <c r="AM57" s="314">
        <v>3844820</v>
      </c>
      <c r="AN57" s="315">
        <v>50767</v>
      </c>
      <c r="AO57" s="316">
        <v>-23.7</v>
      </c>
      <c r="AP57" s="317">
        <v>45483</v>
      </c>
      <c r="AQ57" s="318">
        <v>-0.2</v>
      </c>
      <c r="AR57" s="319">
        <v>-23.5</v>
      </c>
    </row>
    <row r="58" spans="1:44" ht="13.2" x14ac:dyDescent="0.2">
      <c r="A58" s="249"/>
      <c r="AK58" s="320"/>
      <c r="AL58" s="321" t="s">
        <v>536</v>
      </c>
      <c r="AM58" s="322">
        <v>2779835</v>
      </c>
      <c r="AN58" s="323">
        <v>36705</v>
      </c>
      <c r="AO58" s="324">
        <v>-33.5</v>
      </c>
      <c r="AP58" s="325">
        <v>24241</v>
      </c>
      <c r="AQ58" s="326">
        <v>0.4</v>
      </c>
      <c r="AR58" s="327">
        <v>-33.9</v>
      </c>
    </row>
    <row r="59" spans="1:44" ht="13.2" x14ac:dyDescent="0.2">
      <c r="A59" s="249"/>
      <c r="AK59" s="305" t="s">
        <v>540</v>
      </c>
      <c r="AL59" s="306"/>
      <c r="AM59" s="314">
        <v>5449945</v>
      </c>
      <c r="AN59" s="315">
        <v>72401</v>
      </c>
      <c r="AO59" s="316">
        <v>42.6</v>
      </c>
      <c r="AP59" s="317">
        <v>45945</v>
      </c>
      <c r="AQ59" s="318">
        <v>1</v>
      </c>
      <c r="AR59" s="319">
        <v>41.6</v>
      </c>
    </row>
    <row r="60" spans="1:44" ht="13.2" x14ac:dyDescent="0.2">
      <c r="A60" s="249"/>
      <c r="AK60" s="320"/>
      <c r="AL60" s="321" t="s">
        <v>536</v>
      </c>
      <c r="AM60" s="322">
        <v>2914852</v>
      </c>
      <c r="AN60" s="323">
        <v>38723</v>
      </c>
      <c r="AO60" s="324">
        <v>5.5</v>
      </c>
      <c r="AP60" s="325">
        <v>25180</v>
      </c>
      <c r="AQ60" s="326">
        <v>3.9</v>
      </c>
      <c r="AR60" s="327">
        <v>1.6</v>
      </c>
    </row>
    <row r="61" spans="1:44" ht="13.2" x14ac:dyDescent="0.2">
      <c r="A61" s="249"/>
      <c r="AK61" s="305" t="s">
        <v>541</v>
      </c>
      <c r="AL61" s="328"/>
      <c r="AM61" s="314">
        <v>5024251</v>
      </c>
      <c r="AN61" s="315">
        <v>66025</v>
      </c>
      <c r="AO61" s="316">
        <v>10.7</v>
      </c>
      <c r="AP61" s="317">
        <v>45354</v>
      </c>
      <c r="AQ61" s="329">
        <v>0.9</v>
      </c>
      <c r="AR61" s="319">
        <v>9.8000000000000007</v>
      </c>
    </row>
    <row r="62" spans="1:44" ht="13.2" x14ac:dyDescent="0.2">
      <c r="A62" s="249"/>
      <c r="AK62" s="320"/>
      <c r="AL62" s="321" t="s">
        <v>536</v>
      </c>
      <c r="AM62" s="322">
        <v>3848980</v>
      </c>
      <c r="AN62" s="323">
        <v>50524</v>
      </c>
      <c r="AO62" s="324">
        <v>5.3</v>
      </c>
      <c r="AP62" s="325">
        <v>24556</v>
      </c>
      <c r="AQ62" s="326">
        <v>-0.4</v>
      </c>
      <c r="AR62" s="327">
        <v>5.7</v>
      </c>
    </row>
    <row r="63" spans="1:44" ht="13.2" x14ac:dyDescent="0.2">
      <c r="A63" s="249"/>
    </row>
    <row r="64" spans="1:44" ht="13.2" x14ac:dyDescent="0.2">
      <c r="A64" s="249"/>
    </row>
    <row r="65" spans="1:46" ht="13.2" x14ac:dyDescent="0.2">
      <c r="A65" s="249"/>
    </row>
    <row r="66" spans="1:46" ht="13.2" x14ac:dyDescent="0.2">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x14ac:dyDescent="0.2">
      <c r="AS67" s="245"/>
      <c r="AT67" s="245"/>
    </row>
    <row r="70" spans="1:46" ht="13.2" hidden="1" x14ac:dyDescent="0.2"/>
    <row r="71" spans="1:46" ht="13.2" hidden="1" x14ac:dyDescent="0.2"/>
    <row r="72" spans="1:46" ht="13.2" hidden="1" x14ac:dyDescent="0.2"/>
    <row r="73" spans="1:46" ht="13.2" hidden="1" x14ac:dyDescent="0.2"/>
  </sheetData>
  <sheetProtection algorithmName="SHA-512" hashValue="wWHJG44XQ8Hud2BnIZueDEZxZH66Z8S4uVJMfUMPPh6O0boewphNShqvy3hXvNTp+LaCRRgtjCNXlT8hVO1anw==" saltValue="4TR51hHptz46BcCh4ibMG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44" customWidth="1"/>
    <col min="126" max="16384" width="9" style="243" hidden="1"/>
  </cols>
  <sheetData>
    <row r="1" spans="2:125"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ht="13.2" x14ac:dyDescent="0.2">
      <c r="B2" s="243"/>
      <c r="DG2" s="243"/>
    </row>
    <row r="3" spans="2:125" ht="13.2" x14ac:dyDescent="0.2">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ht="13.2" x14ac:dyDescent="0.2"/>
    <row r="5" spans="2:125" ht="13.2" x14ac:dyDescent="0.2"/>
    <row r="6" spans="2:125" ht="13.2" x14ac:dyDescent="0.2"/>
    <row r="7" spans="2:125" ht="13.2" x14ac:dyDescent="0.2"/>
    <row r="8" spans="2:125" ht="13.2" x14ac:dyDescent="0.2"/>
    <row r="9" spans="2:125" ht="13.2" x14ac:dyDescent="0.2">
      <c r="DU9" s="24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3"/>
    </row>
    <row r="18" spans="125:125" ht="13.2" x14ac:dyDescent="0.2"/>
    <row r="19" spans="125:125" ht="13.2" x14ac:dyDescent="0.2"/>
    <row r="20" spans="125:125" ht="13.2" x14ac:dyDescent="0.2">
      <c r="DU20" s="243"/>
    </row>
    <row r="21" spans="125:125" ht="13.2" x14ac:dyDescent="0.2">
      <c r="DU21" s="24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3"/>
    </row>
    <row r="29" spans="125:125" ht="13.2" x14ac:dyDescent="0.2"/>
    <row r="30" spans="125:125" ht="13.2" x14ac:dyDescent="0.2"/>
    <row r="31" spans="125:125" ht="13.2" x14ac:dyDescent="0.2"/>
    <row r="32" spans="125:125" ht="13.2" x14ac:dyDescent="0.2"/>
    <row r="33" spans="2:125" ht="13.2" x14ac:dyDescent="0.2">
      <c r="B33" s="243"/>
      <c r="G33" s="243"/>
      <c r="I33" s="243"/>
    </row>
    <row r="34" spans="2:125" ht="13.2" x14ac:dyDescent="0.2">
      <c r="C34" s="243"/>
      <c r="P34" s="243"/>
      <c r="DE34" s="243"/>
      <c r="DH34" s="243"/>
    </row>
    <row r="35" spans="2:125" ht="13.2" x14ac:dyDescent="0.2">
      <c r="D35" s="243"/>
      <c r="E35" s="243"/>
      <c r="DG35" s="243"/>
      <c r="DJ35" s="243"/>
      <c r="DP35" s="243"/>
      <c r="DQ35" s="243"/>
      <c r="DR35" s="243"/>
      <c r="DS35" s="243"/>
      <c r="DT35" s="243"/>
      <c r="DU35" s="243"/>
    </row>
    <row r="36" spans="2:125" ht="13.2" x14ac:dyDescent="0.2">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ht="13.2" x14ac:dyDescent="0.2">
      <c r="DU37" s="243"/>
    </row>
    <row r="38" spans="2:125" ht="13.2" x14ac:dyDescent="0.2">
      <c r="DT38" s="243"/>
      <c r="DU38" s="243"/>
    </row>
    <row r="39" spans="2:125" ht="13.2" x14ac:dyDescent="0.2"/>
    <row r="40" spans="2:125" ht="13.2" x14ac:dyDescent="0.2">
      <c r="DH40" s="243"/>
    </row>
    <row r="41" spans="2:125" ht="13.2" x14ac:dyDescent="0.2">
      <c r="DE41" s="243"/>
    </row>
    <row r="42" spans="2:125" ht="13.2" x14ac:dyDescent="0.2">
      <c r="DG42" s="243"/>
      <c r="DJ42" s="243"/>
    </row>
    <row r="43" spans="2:125" ht="13.2" x14ac:dyDescent="0.2">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ht="13.2" x14ac:dyDescent="0.2">
      <c r="DU44" s="243"/>
    </row>
    <row r="45" spans="2:125" ht="13.2" x14ac:dyDescent="0.2"/>
    <row r="46" spans="2:125" ht="13.2" x14ac:dyDescent="0.2"/>
    <row r="47" spans="2:125" ht="13.2" x14ac:dyDescent="0.2"/>
    <row r="48" spans="2:125" ht="13.2" x14ac:dyDescent="0.2">
      <c r="DT48" s="243"/>
      <c r="DU48" s="243"/>
    </row>
    <row r="49" spans="120:125" ht="13.2" x14ac:dyDescent="0.2">
      <c r="DU49" s="243"/>
    </row>
    <row r="50" spans="120:125" ht="13.2" x14ac:dyDescent="0.2">
      <c r="DU50" s="243"/>
    </row>
    <row r="51" spans="120:125" ht="13.2" x14ac:dyDescent="0.2">
      <c r="DP51" s="243"/>
      <c r="DQ51" s="243"/>
      <c r="DR51" s="243"/>
      <c r="DS51" s="243"/>
      <c r="DT51" s="243"/>
      <c r="DU51" s="243"/>
    </row>
    <row r="52" spans="120:125" ht="13.2" x14ac:dyDescent="0.2"/>
    <row r="53" spans="120:125" ht="13.2" x14ac:dyDescent="0.2"/>
    <row r="54" spans="120:125" ht="13.2" x14ac:dyDescent="0.2">
      <c r="DU54" s="243"/>
    </row>
    <row r="55" spans="120:125" ht="13.2" x14ac:dyDescent="0.2"/>
    <row r="56" spans="120:125" ht="13.2" x14ac:dyDescent="0.2"/>
    <row r="57" spans="120:125" ht="13.2" x14ac:dyDescent="0.2"/>
    <row r="58" spans="120:125" ht="13.2" x14ac:dyDescent="0.2">
      <c r="DU58" s="243"/>
    </row>
    <row r="59" spans="120:125" ht="13.2" x14ac:dyDescent="0.2"/>
    <row r="60" spans="120:125" ht="13.2" x14ac:dyDescent="0.2"/>
    <row r="61" spans="120:125" ht="13.2" x14ac:dyDescent="0.2"/>
    <row r="62" spans="120:125" ht="13.2" x14ac:dyDescent="0.2"/>
    <row r="63" spans="120:125" ht="13.2" x14ac:dyDescent="0.2">
      <c r="DU63" s="243"/>
    </row>
    <row r="64" spans="120:125" ht="13.2" x14ac:dyDescent="0.2">
      <c r="DT64" s="243"/>
      <c r="DU64" s="243"/>
    </row>
    <row r="65" spans="123:125" ht="13.2" x14ac:dyDescent="0.2"/>
    <row r="66" spans="123:125" ht="13.2" x14ac:dyDescent="0.2"/>
    <row r="67" spans="123:125" ht="13.2" x14ac:dyDescent="0.2"/>
    <row r="68" spans="123:125" ht="13.2" x14ac:dyDescent="0.2"/>
    <row r="69" spans="123:125" ht="13.2" x14ac:dyDescent="0.2">
      <c r="DS69" s="243"/>
      <c r="DT69" s="243"/>
      <c r="DU69" s="24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3"/>
    </row>
    <row r="83" spans="116:125" ht="13.2" x14ac:dyDescent="0.2">
      <c r="DM83" s="243"/>
      <c r="DN83" s="243"/>
      <c r="DO83" s="243"/>
      <c r="DP83" s="243"/>
      <c r="DQ83" s="243"/>
      <c r="DR83" s="243"/>
      <c r="DS83" s="243"/>
      <c r="DT83" s="243"/>
      <c r="DU83" s="243"/>
    </row>
    <row r="84" spans="116:125" ht="13.2" x14ac:dyDescent="0.2"/>
    <row r="85" spans="116:125" ht="13.2" x14ac:dyDescent="0.2"/>
    <row r="86" spans="116:125" ht="13.2" x14ac:dyDescent="0.2"/>
    <row r="87" spans="116:125" ht="13.2" x14ac:dyDescent="0.2"/>
    <row r="88" spans="116:125" ht="13.2" x14ac:dyDescent="0.2">
      <c r="DU88" s="24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3"/>
      <c r="DT94" s="243"/>
      <c r="DU94" s="243"/>
    </row>
    <row r="95" spans="116:125" ht="13.5" customHeight="1" x14ac:dyDescent="0.2">
      <c r="DU95" s="24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3"/>
    </row>
    <row r="102" spans="124:125" ht="13.5" customHeight="1" x14ac:dyDescent="0.2"/>
    <row r="103" spans="124:125" ht="13.5" customHeight="1" x14ac:dyDescent="0.2"/>
    <row r="104" spans="124:125" ht="13.5" customHeight="1" x14ac:dyDescent="0.2">
      <c r="DT104" s="243"/>
      <c r="DU104" s="24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3" t="s">
        <v>543</v>
      </c>
    </row>
    <row r="121" spans="125:125" ht="13.5" hidden="1" customHeight="1" x14ac:dyDescent="0.2">
      <c r="DU121" s="243"/>
    </row>
  </sheetData>
  <sheetProtection algorithmName="SHA-512" hashValue="K7K2VcLtaAh8TpElP97KCjI+YAzToHErwb2Ggm/HxCP0I9if2EydkkKR24KuV4QiYNZK19znmcf0M+lLI3spqw==" saltValue="xw6E4C0tTxKXubVSPGzN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44" customWidth="1"/>
    <col min="126" max="142" width="0" style="243" hidden="1" customWidth="1"/>
    <col min="143" max="16384" width="9" style="243" hidden="1"/>
  </cols>
  <sheetData>
    <row r="1" spans="1:125"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ht="13.2" x14ac:dyDescent="0.2">
      <c r="B2" s="243"/>
      <c r="T2" s="243"/>
    </row>
    <row r="3" spans="1:125"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3"/>
      <c r="G33" s="243"/>
      <c r="I33" s="243"/>
    </row>
    <row r="34" spans="2:125" ht="13.2" x14ac:dyDescent="0.2">
      <c r="C34" s="243"/>
      <c r="P34" s="243"/>
      <c r="R34" s="243"/>
      <c r="U34" s="243"/>
    </row>
    <row r="35" spans="2:125" ht="13.2" x14ac:dyDescent="0.2">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ht="13.2" x14ac:dyDescent="0.2">
      <c r="F36" s="243"/>
      <c r="H36" s="243"/>
      <c r="J36" s="243"/>
      <c r="K36" s="243"/>
      <c r="L36" s="243"/>
      <c r="M36" s="243"/>
      <c r="N36" s="243"/>
      <c r="O36" s="243"/>
      <c r="Q36" s="243"/>
      <c r="S36" s="243"/>
      <c r="V36" s="243"/>
    </row>
    <row r="37" spans="2:125" ht="13.2" x14ac:dyDescent="0.2"/>
    <row r="38" spans="2:125" ht="13.2" x14ac:dyDescent="0.2"/>
    <row r="39" spans="2:125" ht="13.2" x14ac:dyDescent="0.2"/>
    <row r="40" spans="2:125" ht="13.2" x14ac:dyDescent="0.2">
      <c r="U40" s="243"/>
    </row>
    <row r="41" spans="2:125" ht="13.2" x14ac:dyDescent="0.2">
      <c r="R41" s="243"/>
    </row>
    <row r="42" spans="2:125" ht="13.2" x14ac:dyDescent="0.2">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ht="13.2" x14ac:dyDescent="0.2">
      <c r="Q43" s="243"/>
      <c r="S43" s="243"/>
      <c r="V43" s="24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4" t="s">
        <v>544</v>
      </c>
    </row>
  </sheetData>
  <sheetProtection algorithmName="SHA-512" hashValue="QCVRUjLmSVRbuGTcbj8Lib84kacfV3JLui00TE/NqWWC4o61W9vmvuqv8pfndYB811RIc7Dlxmh8mAMpET8fnA==" saltValue="PQn+ROs61sjiAaQjZiIP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2">
      <c r="B47" s="10"/>
      <c r="C47" s="1162" t="s">
        <v>3</v>
      </c>
      <c r="D47" s="1162"/>
      <c r="E47" s="1163"/>
      <c r="F47" s="11">
        <v>45.1</v>
      </c>
      <c r="G47" s="12">
        <v>4.68</v>
      </c>
      <c r="H47" s="12">
        <v>2.85</v>
      </c>
      <c r="I47" s="12">
        <v>3.92</v>
      </c>
      <c r="J47" s="13">
        <v>5.29</v>
      </c>
    </row>
    <row r="48" spans="2:10" ht="57.75" customHeight="1" x14ac:dyDescent="0.2">
      <c r="B48" s="14"/>
      <c r="C48" s="1164" t="s">
        <v>4</v>
      </c>
      <c r="D48" s="1164"/>
      <c r="E48" s="1165"/>
      <c r="F48" s="15">
        <v>0.15</v>
      </c>
      <c r="G48" s="16">
        <v>0.43</v>
      </c>
      <c r="H48" s="16">
        <v>0.47</v>
      </c>
      <c r="I48" s="16">
        <v>0.45</v>
      </c>
      <c r="J48" s="17">
        <v>0.45</v>
      </c>
    </row>
    <row r="49" spans="2:10" ht="57.75" customHeight="1" thickBot="1" x14ac:dyDescent="0.25">
      <c r="B49" s="18"/>
      <c r="C49" s="1166" t="s">
        <v>5</v>
      </c>
      <c r="D49" s="1166"/>
      <c r="E49" s="1167"/>
      <c r="F49" s="19">
        <v>52.33</v>
      </c>
      <c r="G49" s="20" t="s">
        <v>550</v>
      </c>
      <c r="H49" s="20" t="s">
        <v>551</v>
      </c>
      <c r="I49" s="20">
        <v>9.34</v>
      </c>
      <c r="J49" s="21">
        <v>1.52</v>
      </c>
    </row>
    <row r="50" spans="2:10" ht="13.2" x14ac:dyDescent="0.2"/>
  </sheetData>
  <sheetProtection algorithmName="SHA-512" hashValue="UJ2rk0FBqhBoIWQs5RqsyBCrlgIBLiX4fGYFWYywr3j3f7MSrUTbGIEdHe9RBfHVapXcnsbD53X+BNaV02xmTw==" saltValue="5esHfKb+4rbksPYslc2i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2023-03-27T02:54:14Z</cp:lastPrinted>
  <dcterms:modified xsi:type="dcterms:W3CDTF">2023-10-17T07:57:56Z</dcterms:modified>
</cp:coreProperties>
</file>