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３年度決算\04 ②10月公表分（追加分）\05 HPアップ用データ\"/>
    </mc:Choice>
  </mc:AlternateContent>
  <xr:revisionPtr revIDLastSave="0" documentId="13_ncr:1_{4B8AC7FE-AE98-4567-9C29-48A353DA8A65}" xr6:coauthVersionLast="36" xr6:coauthVersionMax="47" xr10:uidLastSave="{00000000-0000-0000-0000-000000000000}"/>
  <bookViews>
    <workbookView xWindow="0" yWindow="0" windowWidth="23040" windowHeight="860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CO34" i="10" l="1"/>
  <c r="CO35" i="10" s="1"/>
  <c r="CO36" i="10" s="1"/>
  <c r="CO37" i="10" s="1"/>
</calcChain>
</file>

<file path=xl/sharedStrings.xml><?xml version="1.0" encoding="utf-8"?>
<sst xmlns="http://schemas.openxmlformats.org/spreadsheetml/2006/main" count="1112" uniqueCount="607">
  <si>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</si>
  <si>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</si>
  <si>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</si>
  <si>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</si>
  <si>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</si>
  <si>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</si>
  <si>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</si>
  <si>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</si>
  <si>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</si>
  <si>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</si>
  <si>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</si>
  <si>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</si>
  <si>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</si>
  <si>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</si>
  <si>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</si>
  <si>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</si>
  <si>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</si>
  <si>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</si>
  <si>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</si>
  <si>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</si>
  <si>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</si>
  <si>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</si>
  <si>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</si>
  <si>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</si>
  <si>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</si>
  <si>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</si>
  <si>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</si>
  <si>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</si>
  <si>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</si>
  <si>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</si>
  <si>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</si>
  <si>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</si>
  <si>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</si>
  <si>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</si>
  <si>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</si>
  <si>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</si>
  <si>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</si>
  <si>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</si>
  <si>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</si>
  <si>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</si>
  <si>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</si>
  <si>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</si>
  <si>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</si>
  <si>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</si>
  <si>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</si>
  <si>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</si>
  <si>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</si>
  <si>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</si>
  <si>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</si>
  <si>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</si>
  <si>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</si>
  <si>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</si>
  <si>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</si>
  <si>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</si>
  <si>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</si>
  <si>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</si>
  <si>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</si>
  <si>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</si>
  <si>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</si>
  <si>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</si>
  <si>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</si>
  <si>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</si>
  <si>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</si>
  <si>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</si>
  <si>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</si>
  <si>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</si>
  <si>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</si>
  <si>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</si>
  <si>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</si>
  <si>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</si>
  <si>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</si>
  <si>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</si>
  <si>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</si>
  <si>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</si>
  <si>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</si>
  <si>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</si>
  <si>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</si>
  <si>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</si>
  <si>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</si>
  <si>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</si>
  <si>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</si>
  <si>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</si>
  <si>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</si>
  <si>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</si>
  <si>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</si>
  <si>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</si>
  <si>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</si>
  <si>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</si>
  <si>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</si>
  <si>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</si>
  <si>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</si>
  <si>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</si>
  <si>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</si>
  <si>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</si>
  <si>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</si>
  <si>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</si>
  <si>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</si>
  <si>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</si>
  <si>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向日市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</si>
  <si>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</si>
  <si>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</si>
  <si>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</si>
  <si>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</si>
  <si>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</si>
  <si>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</si>
  <si>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</si>
  <si>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</si>
  <si>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</si>
  <si>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</si>
  <si>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</si>
  <si>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</si>
  <si>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</si>
  <si>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</si>
  <si>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</si>
  <si>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</si>
  <si>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</si>
  <si>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</si>
  <si>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</si>
  <si>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</si>
  <si>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</si>
  <si>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</si>
  <si>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</si>
  <si>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</si>
  <si>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</si>
  <si>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</si>
  <si>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</si>
  <si>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</si>
  <si>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</si>
  <si>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</si>
  <si>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</si>
  <si>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</si>
  <si>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</si>
  <si>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</si>
  <si>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</si>
  <si>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</si>
  <si>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</si>
  <si>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</si>
  <si>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</si>
  <si>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</si>
  <si>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</si>
  <si>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</si>
  <si>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</si>
  <si>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</si>
  <si>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</si>
  <si>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</si>
  <si>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</si>
  <si>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</si>
  <si>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</si>
  <si>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</si>
  <si>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</si>
  <si>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</si>
  <si>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</si>
  <si>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</si>
  <si>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</si>
  <si>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</si>
  <si>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</si>
  <si>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</si>
  <si>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</si>
  <si>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</si>
  <si>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</si>
  <si>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</si>
  <si>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</si>
  <si>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</si>
  <si>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</si>
  <si>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</si>
  <si>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</si>
  <si>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</si>
  <si>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</si>
  <si>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</si>
  <si>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</si>
  <si>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</si>
  <si>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</si>
  <si>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</si>
  <si>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</si>
  <si>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</si>
  <si>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</si>
  <si>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</si>
  <si>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</si>
  <si>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</si>
  <si>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</si>
  <si>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</si>
  <si>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</si>
  <si>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</si>
  <si>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</si>
  <si>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</si>
  <si>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</si>
  <si>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</si>
  <si>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</si>
  <si>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</si>
  <si>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</si>
  <si>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</si>
  <si>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</si>
  <si>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</si>
  <si>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</si>
  <si>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</si>
  <si>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</si>
  <si>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</si>
  <si>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</si>
  <si>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</si>
  <si>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</si>
  <si>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</si>
  <si>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</si>
  <si>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</si>
  <si>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</si>
  <si>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</si>
  <si>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</si>
  <si>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</si>
  <si>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</si>
  <si>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</si>
  <si>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</si>
  <si>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</si>
  <si>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</si>
  <si>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</si>
  <si>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</si>
  <si>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京都府向日市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</si>
  <si>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</si>
  <si>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</si>
  <si>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</si>
  <si>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</si>
  <si>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</si>
  <si>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</si>
  <si>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</si>
  <si>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</si>
  <si>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</si>
  <si>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</si>
  <si>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</si>
  <si>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</si>
  <si>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</si>
  <si>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</si>
  <si>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</si>
  <si>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</si>
  <si>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</si>
  <si>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</si>
  <si>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</si>
  <si>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</si>
  <si>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</si>
  <si>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</si>
  <si>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</si>
  <si>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</si>
  <si>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</si>
  <si>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</si>
  <si>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</si>
  <si>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</si>
  <si>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</si>
  <si>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</si>
  <si>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</si>
  <si>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</si>
  <si>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</si>
  <si>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</si>
  <si>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</si>
  <si>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</si>
  <si>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</si>
  <si>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</si>
  <si>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</si>
  <si>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</si>
  <si>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</si>
  <si>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</si>
  <si>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</si>
  <si>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</si>
  <si>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</si>
  <si>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</si>
  <si>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</si>
  <si>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</si>
  <si>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</si>
  <si>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</si>
  <si>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</si>
  <si>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</si>
  <si>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</si>
  <si>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</si>
  <si>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</si>
  <si>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</si>
  <si>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</si>
  <si>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</si>
  <si>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</si>
  <si>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</si>
  <si>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</si>
  <si>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</si>
  <si>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</si>
  <si>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</si>
  <si>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</si>
  <si>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</si>
  <si>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</si>
  <si>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</si>
  <si>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</si>
  <si>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</si>
  <si>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</si>
  <si>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</si>
  <si>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</si>
  <si>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</si>
  <si>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</si>
  <si>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</si>
  <si>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</si>
  <si>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</si>
  <si>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</si>
  <si>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</si>
  <si>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</si>
  <si>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</si>
  <si>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</si>
  <si>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</si>
  <si>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</si>
  <si>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</si>
  <si>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</si>
  <si>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</si>
  <si>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</si>
  <si>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</si>
  <si>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</si>
  <si>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</si>
  <si>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</si>
  <si>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</si>
  <si>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</si>
  <si>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</si>
  <si>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</si>
  <si>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</si>
  <si>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</si>
  <si>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</si>
  <si>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</si>
  <si>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</si>
  <si>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</si>
  <si>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</si>
  <si>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</si>
  <si>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</si>
  <si>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</si>
  <si>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</si>
  <si>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</si>
  <si>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</si>
  <si>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</si>
  <si>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</si>
  <si>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</si>
  <si>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</si>
  <si>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</si>
  <si>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</si>
  <si>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</si>
  <si>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</si>
  <si>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</si>
  <si>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</si>
  <si>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</si>
  <si>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</si>
  <si>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</si>
  <si>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</si>
  <si>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</si>
  <si>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</si>
  <si>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</si>
  <si>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</si>
  <si>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</si>
  <si>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</si>
  <si>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</si>
  <si>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</si>
  <si>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</si>
  <si>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</si>
  <si>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</si>
  <si>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</si>
  <si>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</si>
  <si>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</si>
  <si>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</si>
  <si>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</si>
  <si>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</si>
  <si>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</si>
  <si>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</si>
  <si>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</si>
  <si>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</si>
  <si>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</si>
  <si>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</si>
  <si>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</si>
  <si>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</si>
  <si>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</si>
  <si>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</si>
  <si>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</si>
  <si>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</si>
  <si>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京都府向日市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</si>
  <si>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</si>
  <si>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</si>
  <si>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</si>
  <si>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</si>
  <si>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</si>
  <si>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</si>
  <si>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</si>
  <si>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</si>
  <si>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</si>
  <si>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</si>
  <si>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</si>
  <si>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</si>
  <si>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</si>
  <si>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</si>
  <si>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</si>
  <si>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</si>
  <si>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</si>
  <si>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</si>
  <si>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</si>
  <si>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</si>
  <si>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</si>
  <si>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</si>
  <si>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</si>
  <si>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</si>
  <si>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</si>
  <si>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</si>
  <si>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</si>
  <si>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</si>
  <si>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</si>
  <si>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</si>
  <si>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</si>
  <si>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</si>
  <si>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</si>
  <si>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</si>
  <si>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</si>
  <si>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</si>
  <si>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</si>
  <si>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</si>
  <si>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</si>
  <si>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</si>
  <si>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</si>
  <si>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</si>
  <si>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</si>
  <si>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</si>
  <si>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</si>
  <si>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</si>
  <si>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</si>
  <si>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</si>
  <si>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</si>
  <si>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</si>
  <si>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</si>
  <si>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</si>
  <si>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</si>
  <si>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</si>
  <si>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</si>
  <si>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</si>
  <si>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</si>
  <si>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</si>
  <si>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</si>
  <si>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</si>
  <si>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</si>
  <si>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</si>
  <si>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</si>
  <si>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</si>
  <si>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</si>
  <si>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</si>
  <si>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</si>
  <si>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</si>
  <si>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</si>
  <si>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</si>
  <si>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</si>
  <si>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</si>
  <si>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</si>
  <si>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</si>
  <si>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</si>
  <si>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</si>
  <si>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</si>
  <si>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</si>
  <si>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</si>
  <si>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</si>
  <si>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</si>
  <si>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</si>
  <si>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</si>
  <si>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</si>
  <si>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</si>
  <si>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</si>
  <si>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</si>
  <si>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</si>
  <si>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</si>
  <si>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</si>
  <si>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</si>
  <si>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</si>
  <si>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</si>
  <si>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</si>
  <si>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</si>
  <si>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</si>
  <si>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</si>
  <si>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</si>
  <si>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</si>
  <si>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</si>
  <si>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</si>
  <si>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</si>
  <si>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</si>
  <si>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</si>
  <si>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</si>
  <si>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</si>
  <si>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</si>
  <si>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</si>
  <si>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</si>
  <si>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</si>
  <si>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</si>
  <si>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</si>
  <si>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</si>
  <si>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</si>
  <si>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</si>
  <si>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</si>
  <si>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</si>
  <si>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</si>
  <si>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</si>
  <si>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</si>
  <si>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</si>
  <si>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</si>
  <si>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</si>
  <si>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</si>
  <si>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</si>
  <si>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</si>
  <si>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</si>
  <si>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</si>
  <si>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</si>
  <si>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</si>
  <si>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</si>
  <si>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</si>
  <si>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</si>
  <si>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</si>
  <si>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</si>
  <si>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</si>
  <si>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</si>
  <si>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</si>
  <si>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</si>
  <si>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</si>
  <si>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</si>
  <si>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</si>
  <si>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</si>
  <si>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</si>
  <si>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</si>
  <si>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</si>
  <si>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</si>
  <si>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</si>
  <si>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</si>
  <si>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</si>
  <si>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</si>
  <si>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</si>
  <si>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</si>
  <si>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</si>
  <si>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</si>
  <si>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</si>
  <si>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</si>
  <si>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</si>
  <si>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</si>
  <si>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</si>
  <si>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</si>
  <si>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</si>
  <si>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</si>
  <si>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</si>
  <si>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</si>
  <si>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</si>
  <si>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</si>
  <si>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</si>
  <si>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</si>
  <si>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</si>
  <si>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</si>
  <si>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</si>
  <si>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</si>
  <si>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</si>
  <si>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</si>
  <si>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</si>
  <si>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</si>
  <si>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</si>
  <si>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</si>
  <si>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</si>
  <si>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</si>
  <si>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</si>
  <si>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</si>
  <si>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</si>
  <si>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</si>
  <si>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</si>
  <si>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</si>
  <si>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</si>
  <si>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</si>
  <si>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</si>
  <si>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3.73</t>
  </si>
  <si>
    <t>▲ 2.64</t>
  </si>
  <si>
    <t>一般会計</t>
  </si>
  <si>
    <t>水道事業会計</t>
  </si>
  <si>
    <t>公共下水道事業会計</t>
  </si>
  <si>
    <t>介護保険事業特別会計</t>
  </si>
  <si>
    <t>国民健康保険事業特別会計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</si>
  <si>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</si>
  <si>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</si>
  <si>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</si>
  <si>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</si>
  <si>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</si>
  <si>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</si>
  <si>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</si>
  <si>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</si>
  <si>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</si>
  <si>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</si>
  <si>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乙訓環境衛生組合(一般会計)</t>
  </si>
  <si>
    <t>乙訓消防組合(一般会計)</t>
  </si>
  <si>
    <t>乙訓福祉施設事務組合(一般会計)</t>
  </si>
  <si>
    <t>京都府自治会館管理組合(一般会計)</t>
  </si>
  <si>
    <t>京都府市町村職員退職手当組合(一般会計)</t>
  </si>
  <si>
    <t>京都府後期高齢者医療広域連合（一般会計）</t>
  </si>
  <si>
    <t>京都府後期高齢者医療広域連合（特別会計）</t>
  </si>
  <si>
    <t>京都地方税機構(一般会計)</t>
  </si>
  <si>
    <t>乙訓土地開発公社</t>
  </si>
  <si>
    <t>向日市スポーツ文化協会</t>
  </si>
  <si>
    <t>向日市埋蔵文化財センター</t>
  </si>
  <si>
    <t>向日市水道メンテナンス</t>
  </si>
  <si>
    <t>-</t>
    <phoneticPr fontId="2"/>
  </si>
  <si>
    <t>公共施設整備基金</t>
    <rPh sb="0" eb="2">
      <t>コウキョウ</t>
    </rPh>
    <rPh sb="2" eb="4">
      <t>シセツ</t>
    </rPh>
    <rPh sb="4" eb="6">
      <t>セイビ</t>
    </rPh>
    <rPh sb="6" eb="8">
      <t>キキン</t>
    </rPh>
    <phoneticPr fontId="5"/>
  </si>
  <si>
    <t>公園整備基金</t>
    <rPh sb="0" eb="2">
      <t>コウエン</t>
    </rPh>
    <rPh sb="2" eb="4">
      <t>セイビ</t>
    </rPh>
    <rPh sb="4" eb="6">
      <t>キキン</t>
    </rPh>
    <phoneticPr fontId="5"/>
  </si>
  <si>
    <t>ふるさと向日市応援基金</t>
    <rPh sb="4" eb="7">
      <t>ムコウシ</t>
    </rPh>
    <rPh sb="7" eb="9">
      <t>オウエン</t>
    </rPh>
    <rPh sb="9" eb="11">
      <t>キキン</t>
    </rPh>
    <phoneticPr fontId="5"/>
  </si>
  <si>
    <t>森林整備等基金</t>
    <rPh sb="0" eb="2">
      <t>シンリン</t>
    </rPh>
    <rPh sb="2" eb="4">
      <t>セイビ</t>
    </rPh>
    <rPh sb="4" eb="5">
      <t>トウ</t>
    </rPh>
    <rPh sb="5" eb="7">
      <t>キキン</t>
    </rPh>
    <phoneticPr fontId="5"/>
  </si>
  <si>
    <t>文化振興基金</t>
    <rPh sb="0" eb="2">
      <t>ブンカ</t>
    </rPh>
    <rPh sb="2" eb="4">
      <t>シンコウ</t>
    </rPh>
    <rPh sb="4" eb="6">
      <t>キキン</t>
    </rPh>
    <phoneticPr fontId="5"/>
  </si>
  <si>
    <t>※8：職員の状況については、令和3年地方公務員給与実態調査に基づいている。</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</si>
  <si>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</si>
  <si>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</si>
  <si>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</si>
  <si>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</si>
  <si>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</si>
  <si>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</si>
  <si>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本市では、普通建設事業並びに新規発行債の抑制に努めてきたことから、実質公債費比率、将来負担比率ともに類似団体と比較して非常に低い数値となっている。しかし、今後、ＪＲ向日町駅東口開設事業等等に係る財源として、市債の新規発行が見込まれるため、両比率の上昇が想定される。施設の更新等にあたっては、特定財源の確保や、交付税措置のある地方債の発行に努め、急激な負担増とならないよう注意を払う必要がある。</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</si>
  <si>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</si>
  <si>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</si>
  <si>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</si>
  <si>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類似団体と比較して、有形固定資産減価償却率及び将来負担比率は低い。これは、古い施設が存在し、また、施設の改修、更新などの投資があまりされていなかったことが起因していると考え、今後、老朽化した公共施設の更新等行うことで、減価償却率は低下し、市債の発行に伴って将来負担比率は上昇する見込みであ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</si>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</sst>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8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25F59E1-09F6-4C22-968F-01FB1872401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DCFF-4190-9965-5F3719FEBD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24305</c:v>
                </c:pt>
                <c:pt idx="1">
                  <c:v>33732</c:v>
                </c:pt>
                <c:pt idx="2">
                  <c:v>31435</c:v>
                </c:pt>
                <c:pt idx="3">
                  <c:v>58494</c:v>
                </c:pt>
                <c:pt idx="4">
                  <c:v>21014</c:v>
                </c:pt>
              </c:numCache>
            </c:numRef>
          </c:val>
          <c:smooth val="0"/>
          <c:extLst>
            <c:ext xmlns:c16="http://schemas.microsoft.com/office/drawing/2014/chart" uri="{C3380CC4-5D6E-409C-BE32-E72D297353CC}">
              <c16:uniqueId val="{00000001-DCFF-4190-9965-5F3719FEBD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4.58</c:v>
                </c:pt>
                <c:pt idx="1">
                  <c:v>5.31</c:v>
                </c:pt>
                <c:pt idx="2">
                  <c:v>5.55</c:v>
                </c:pt>
                <c:pt idx="3">
                  <c:v>6.23</c:v>
                </c:pt>
                <c:pt idx="4">
                  <c:v>12.76</c:v>
                </c:pt>
              </c:numCache>
            </c:numRef>
          </c:val>
          <c:extLst>
            <c:ext xmlns:c16="http://schemas.microsoft.com/office/drawing/2014/chart" uri="{C3380CC4-5D6E-409C-BE32-E72D297353CC}">
              <c16:uniqueId val="{00000000-C766-4202-A5F6-F7097E93B0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17.66</c:v>
                </c:pt>
                <c:pt idx="1">
                  <c:v>17.260000000000002</c:v>
                </c:pt>
                <c:pt idx="2">
                  <c:v>16.98</c:v>
                </c:pt>
                <c:pt idx="3">
                  <c:v>12.88</c:v>
                </c:pt>
                <c:pt idx="4">
                  <c:v>18.45</c:v>
                </c:pt>
              </c:numCache>
            </c:numRef>
          </c:val>
          <c:extLst>
            <c:ext xmlns:c16="http://schemas.microsoft.com/office/drawing/2014/chart" uri="{C3380CC4-5D6E-409C-BE32-E72D297353CC}">
              <c16:uniqueId val="{00000001-C766-4202-A5F6-F7097E93B0B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-3.73</c:v>
                </c:pt>
                <c:pt idx="1">
                  <c:v>0.87</c:v>
                </c:pt>
                <c:pt idx="2">
                  <c:v>0.33</c:v>
                </c:pt>
                <c:pt idx="3">
                  <c:v>-2.64</c:v>
                </c:pt>
                <c:pt idx="4">
                  <c:v>13.5</c:v>
                </c:pt>
              </c:numCache>
            </c:numRef>
          </c:val>
          <c:smooth val="0"/>
          <c:extLst>
            <c:ext xmlns:c16="http://schemas.microsoft.com/office/drawing/2014/chart" uri="{C3380CC4-5D6E-409C-BE32-E72D297353CC}">
              <c16:uniqueId val="{00000002-C766-4202-A5F6-F7097E93B0B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0.27</c:v>
                </c:pt>
                <c:pt idx="2">
                  <c:v>#N/A</c:v>
                </c:pt>
                <c:pt idx="3">
                  <c:v>0.86</c:v>
                </c:pt>
                <c:pt idx="4">
                  <c:v>#N/A</c:v>
                </c:pt>
                <c:pt idx="5">
                  <c:v>0.16</c:v>
                </c:pt>
                <c:pt idx="6">
                  <c:v>0</c:v>
                </c:pt>
                <c:pt idx="7">
                  <c:v>0</c:v>
                </c:pt>
                <c:pt idx="8">
                  <c:v>0</c:v>
                </c:pt>
                <c:pt idx="9">
                  <c:v>0</c:v>
                </c:pt>
              </c:numCache>
            </c:numRef>
          </c:val>
          <c:extLst>
            <c:ext xmlns:c16="http://schemas.microsoft.com/office/drawing/2014/chart" uri="{C3380CC4-5D6E-409C-BE32-E72D297353CC}">
              <c16:uniqueId val="{00000000-5347-4077-B36D-4720C2F455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47-4077-B36D-4720C2F4554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347-4077-B36D-4720C2F4554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347-4077-B36D-4720C2F4554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0.24</c:v>
                </c:pt>
                <c:pt idx="2">
                  <c:v>#N/A</c:v>
                </c:pt>
                <c:pt idx="3">
                  <c:v>0.26</c:v>
                </c:pt>
                <c:pt idx="4">
                  <c:v>#N/A</c:v>
                </c:pt>
                <c:pt idx="5">
                  <c:v>0.25</c:v>
                </c:pt>
                <c:pt idx="6">
                  <c:v>#N/A</c:v>
                </c:pt>
                <c:pt idx="7">
                  <c:v>0.28000000000000003</c:v>
                </c:pt>
                <c:pt idx="8">
                  <c:v>#N/A</c:v>
                </c:pt>
                <c:pt idx="9">
                  <c:v>0.25</c:v>
                </c:pt>
              </c:numCache>
            </c:numRef>
          </c:val>
          <c:extLst>
            <c:ext xmlns:c16="http://schemas.microsoft.com/office/drawing/2014/chart" uri="{C3380CC4-5D6E-409C-BE32-E72D297353CC}">
              <c16:uniqueId val="{00000004-5347-4077-B36D-4720C2F4554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0.87</c:v>
                </c:pt>
                <c:pt idx="2">
                  <c:v>#N/A</c:v>
                </c:pt>
                <c:pt idx="3">
                  <c:v>0.12</c:v>
                </c:pt>
                <c:pt idx="4">
                  <c:v>#N/A</c:v>
                </c:pt>
                <c:pt idx="5">
                  <c:v>0.52</c:v>
                </c:pt>
                <c:pt idx="6">
                  <c:v>#N/A</c:v>
                </c:pt>
                <c:pt idx="7">
                  <c:v>0.95</c:v>
                </c:pt>
                <c:pt idx="8">
                  <c:v>#N/A</c:v>
                </c:pt>
                <c:pt idx="9">
                  <c:v>1.03</c:v>
                </c:pt>
              </c:numCache>
            </c:numRef>
          </c:val>
          <c:extLst>
            <c:ext xmlns:c16="http://schemas.microsoft.com/office/drawing/2014/chart" uri="{C3380CC4-5D6E-409C-BE32-E72D297353CC}">
              <c16:uniqueId val="{00000005-5347-4077-B36D-4720C2F4554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1.82</c:v>
                </c:pt>
                <c:pt idx="2">
                  <c:v>#N/A</c:v>
                </c:pt>
                <c:pt idx="3">
                  <c:v>1.64</c:v>
                </c:pt>
                <c:pt idx="4">
                  <c:v>#N/A</c:v>
                </c:pt>
                <c:pt idx="5">
                  <c:v>1.45</c:v>
                </c:pt>
                <c:pt idx="6">
                  <c:v>#N/A</c:v>
                </c:pt>
                <c:pt idx="7">
                  <c:v>1.37</c:v>
                </c:pt>
                <c:pt idx="8">
                  <c:v>#N/A</c:v>
                </c:pt>
                <c:pt idx="9">
                  <c:v>1.23</c:v>
                </c:pt>
              </c:numCache>
            </c:numRef>
          </c:val>
          <c:extLst>
            <c:ext xmlns:c16="http://schemas.microsoft.com/office/drawing/2014/chart" uri="{C3380CC4-5D6E-409C-BE32-E72D297353CC}">
              <c16:uniqueId val="{00000006-5347-4077-B36D-4720C2F4554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1.58</c:v>
                </c:pt>
                <c:pt idx="8">
                  <c:v>#N/A</c:v>
                </c:pt>
                <c:pt idx="9">
                  <c:v>2.46</c:v>
                </c:pt>
              </c:numCache>
            </c:numRef>
          </c:val>
          <c:extLst>
            <c:ext xmlns:c16="http://schemas.microsoft.com/office/drawing/2014/chart" uri="{C3380CC4-5D6E-409C-BE32-E72D297353CC}">
              <c16:uniqueId val="{00000007-5347-4077-B36D-4720C2F4554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c:v>
                </c:pt>
                <c:pt idx="2">
                  <c:v>#N/A</c:v>
                </c:pt>
                <c:pt idx="3">
                  <c:v>10.41</c:v>
                </c:pt>
                <c:pt idx="4">
                  <c:v>#N/A</c:v>
                </c:pt>
                <c:pt idx="5">
                  <c:v>10.28</c:v>
                </c:pt>
                <c:pt idx="6">
                  <c:v>#N/A</c:v>
                </c:pt>
                <c:pt idx="7">
                  <c:v>11.36</c:v>
                </c:pt>
                <c:pt idx="8">
                  <c:v>#N/A</c:v>
                </c:pt>
                <c:pt idx="9">
                  <c:v>10.8</c:v>
                </c:pt>
              </c:numCache>
            </c:numRef>
          </c:val>
          <c:extLst>
            <c:ext xmlns:c16="http://schemas.microsoft.com/office/drawing/2014/chart" uri="{C3380CC4-5D6E-409C-BE32-E72D297353CC}">
              <c16:uniqueId val="{00000008-5347-4077-B36D-4720C2F455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4.57</c:v>
                </c:pt>
                <c:pt idx="2">
                  <c:v>#N/A</c:v>
                </c:pt>
                <c:pt idx="3">
                  <c:v>5.31</c:v>
                </c:pt>
                <c:pt idx="4">
                  <c:v>#N/A</c:v>
                </c:pt>
                <c:pt idx="5">
                  <c:v>5.54</c:v>
                </c:pt>
                <c:pt idx="6">
                  <c:v>#N/A</c:v>
                </c:pt>
                <c:pt idx="7">
                  <c:v>6.22</c:v>
                </c:pt>
                <c:pt idx="8">
                  <c:v>#N/A</c:v>
                </c:pt>
                <c:pt idx="9">
                  <c:v>12.75</c:v>
                </c:pt>
              </c:numCache>
            </c:numRef>
          </c:val>
          <c:extLst>
            <c:ext xmlns:c16="http://schemas.microsoft.com/office/drawing/2014/chart" uri="{C3380CC4-5D6E-409C-BE32-E72D297353CC}">
              <c16:uniqueId val="{00000009-5347-4077-B36D-4720C2F455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1883</c:v>
                </c:pt>
                <c:pt idx="5">
                  <c:v>1892</c:v>
                </c:pt>
                <c:pt idx="8">
                  <c:v>1976</c:v>
                </c:pt>
                <c:pt idx="11">
                  <c:v>1830</c:v>
                </c:pt>
                <c:pt idx="14">
                  <c:v>1848</c:v>
                </c:pt>
              </c:numCache>
            </c:numRef>
          </c:val>
          <c:extLst>
            <c:ext xmlns:c16="http://schemas.microsoft.com/office/drawing/2014/chart" uri="{C3380CC4-5D6E-409C-BE32-E72D297353CC}">
              <c16:uniqueId val="{00000000-B000-4329-819B-9DDBB309EC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00-4329-819B-9DDBB309EC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86</c:v>
                </c:pt>
                <c:pt idx="3">
                  <c:v>325</c:v>
                </c:pt>
                <c:pt idx="6">
                  <c:v>44</c:v>
                </c:pt>
                <c:pt idx="9">
                  <c:v>3</c:v>
                </c:pt>
                <c:pt idx="12">
                  <c:v>2</c:v>
                </c:pt>
              </c:numCache>
            </c:numRef>
          </c:val>
          <c:extLst>
            <c:ext xmlns:c16="http://schemas.microsoft.com/office/drawing/2014/chart" uri="{C3380CC4-5D6E-409C-BE32-E72D297353CC}">
              <c16:uniqueId val="{00000002-B000-4329-819B-9DDBB309EC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92</c:v>
                </c:pt>
                <c:pt idx="3">
                  <c:v>122</c:v>
                </c:pt>
                <c:pt idx="6">
                  <c:v>155</c:v>
                </c:pt>
                <c:pt idx="9">
                  <c:v>200</c:v>
                </c:pt>
                <c:pt idx="12">
                  <c:v>217</c:v>
                </c:pt>
              </c:numCache>
            </c:numRef>
          </c:val>
          <c:extLst>
            <c:ext xmlns:c16="http://schemas.microsoft.com/office/drawing/2014/chart" uri="{C3380CC4-5D6E-409C-BE32-E72D297353CC}">
              <c16:uniqueId val="{00000003-B000-4329-819B-9DDBB309EC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679</c:v>
                </c:pt>
                <c:pt idx="3">
                  <c:v>719</c:v>
                </c:pt>
                <c:pt idx="6">
                  <c:v>718</c:v>
                </c:pt>
                <c:pt idx="9">
                  <c:v>446</c:v>
                </c:pt>
                <c:pt idx="12">
                  <c:v>437</c:v>
                </c:pt>
              </c:numCache>
            </c:numRef>
          </c:val>
          <c:extLst>
            <c:ext xmlns:c16="http://schemas.microsoft.com/office/drawing/2014/chart" uri="{C3380CC4-5D6E-409C-BE32-E72D297353CC}">
              <c16:uniqueId val="{00000004-B000-4329-819B-9DDBB309EC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00-4329-819B-9DDBB309EC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00-4329-819B-9DDBB309EC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1166</c:v>
                </c:pt>
                <c:pt idx="3">
                  <c:v>1267</c:v>
                </c:pt>
                <c:pt idx="6">
                  <c:v>1335</c:v>
                </c:pt>
                <c:pt idx="9">
                  <c:v>1388</c:v>
                </c:pt>
                <c:pt idx="12">
                  <c:v>1474</c:v>
                </c:pt>
              </c:numCache>
            </c:numRef>
          </c:val>
          <c:extLst>
            <c:ext xmlns:c16="http://schemas.microsoft.com/office/drawing/2014/chart" uri="{C3380CC4-5D6E-409C-BE32-E72D297353CC}">
              <c16:uniqueId val="{00000007-B000-4329-819B-9DDBB309EC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140</c:v>
                </c:pt>
                <c:pt idx="2">
                  <c:v>#N/A</c:v>
                </c:pt>
                <c:pt idx="3">
                  <c:v>#N/A</c:v>
                </c:pt>
                <c:pt idx="4">
                  <c:v>541</c:v>
                </c:pt>
                <c:pt idx="5">
                  <c:v>#N/A</c:v>
                </c:pt>
                <c:pt idx="6">
                  <c:v>#N/A</c:v>
                </c:pt>
                <c:pt idx="7">
                  <c:v>276</c:v>
                </c:pt>
                <c:pt idx="8">
                  <c:v>#N/A</c:v>
                </c:pt>
                <c:pt idx="9">
                  <c:v>#N/A</c:v>
                </c:pt>
                <c:pt idx="10">
                  <c:v>207</c:v>
                </c:pt>
                <c:pt idx="11">
                  <c:v>#N/A</c:v>
                </c:pt>
                <c:pt idx="12">
                  <c:v>#N/A</c:v>
                </c:pt>
                <c:pt idx="13">
                  <c:v>282</c:v>
                </c:pt>
                <c:pt idx="14">
                  <c:v>#N/A</c:v>
                </c:pt>
              </c:numCache>
            </c:numRef>
          </c:val>
          <c:smooth val="0"/>
          <c:extLst>
            <c:ext xmlns:c16="http://schemas.microsoft.com/office/drawing/2014/chart" uri="{C3380CC4-5D6E-409C-BE32-E72D297353CC}">
              <c16:uniqueId val="{00000008-B000-4329-819B-9DDBB309EC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19040</c:v>
                </c:pt>
                <c:pt idx="5">
                  <c:v>19261</c:v>
                </c:pt>
                <c:pt idx="8">
                  <c:v>19548</c:v>
                </c:pt>
                <c:pt idx="11">
                  <c:v>19764</c:v>
                </c:pt>
                <c:pt idx="14">
                  <c:v>19640</c:v>
                </c:pt>
              </c:numCache>
            </c:numRef>
          </c:val>
          <c:extLst>
            <c:ext xmlns:c16="http://schemas.microsoft.com/office/drawing/2014/chart" uri="{C3380CC4-5D6E-409C-BE32-E72D297353CC}">
              <c16:uniqueId val="{00000000-5C1A-4379-B633-C67F35D31A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4821</c:v>
                </c:pt>
                <c:pt idx="5">
                  <c:v>4677</c:v>
                </c:pt>
                <c:pt idx="8">
                  <c:v>5048</c:v>
                </c:pt>
                <c:pt idx="11">
                  <c:v>4705</c:v>
                </c:pt>
                <c:pt idx="14">
                  <c:v>4059</c:v>
                </c:pt>
              </c:numCache>
            </c:numRef>
          </c:val>
          <c:extLst>
            <c:ext xmlns:c16="http://schemas.microsoft.com/office/drawing/2014/chart" uri="{C3380CC4-5D6E-409C-BE32-E72D297353CC}">
              <c16:uniqueId val="{00000001-5C1A-4379-B633-C67F35D31A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3326</c:v>
                </c:pt>
                <c:pt idx="5">
                  <c:v>3367</c:v>
                </c:pt>
                <c:pt idx="8">
                  <c:v>3595</c:v>
                </c:pt>
                <c:pt idx="11">
                  <c:v>3505</c:v>
                </c:pt>
                <c:pt idx="14">
                  <c:v>4776</c:v>
                </c:pt>
              </c:numCache>
            </c:numRef>
          </c:val>
          <c:extLst>
            <c:ext xmlns:c16="http://schemas.microsoft.com/office/drawing/2014/chart" uri="{C3380CC4-5D6E-409C-BE32-E72D297353CC}">
              <c16:uniqueId val="{00000002-5C1A-4379-B633-C67F35D31A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1A-4379-B633-C67F35D31A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1A-4379-B633-C67F35D31A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1A-4379-B633-C67F35D31A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2127</c:v>
                </c:pt>
                <c:pt idx="3">
                  <c:v>1982</c:v>
                </c:pt>
                <c:pt idx="6">
                  <c:v>1885</c:v>
                </c:pt>
                <c:pt idx="9">
                  <c:v>1825</c:v>
                </c:pt>
                <c:pt idx="12">
                  <c:v>1774</c:v>
                </c:pt>
              </c:numCache>
            </c:numRef>
          </c:val>
          <c:extLst>
            <c:ext xmlns:c16="http://schemas.microsoft.com/office/drawing/2014/chart" uri="{C3380CC4-5D6E-409C-BE32-E72D297353CC}">
              <c16:uniqueId val="{00000006-5C1A-4379-B633-C67F35D31A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2031</c:v>
                </c:pt>
                <c:pt idx="3">
                  <c:v>1947</c:v>
                </c:pt>
                <c:pt idx="6">
                  <c:v>1800</c:v>
                </c:pt>
                <c:pt idx="9">
                  <c:v>1684</c:v>
                </c:pt>
                <c:pt idx="12">
                  <c:v>1672</c:v>
                </c:pt>
              </c:numCache>
            </c:numRef>
          </c:val>
          <c:extLst>
            <c:ext xmlns:c16="http://schemas.microsoft.com/office/drawing/2014/chart" uri="{C3380CC4-5D6E-409C-BE32-E72D297353CC}">
              <c16:uniqueId val="{00000007-5C1A-4379-B633-C67F35D31A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7163</c:v>
                </c:pt>
                <c:pt idx="3">
                  <c:v>7456</c:v>
                </c:pt>
                <c:pt idx="6">
                  <c:v>8144</c:v>
                </c:pt>
                <c:pt idx="9">
                  <c:v>7590</c:v>
                </c:pt>
                <c:pt idx="12">
                  <c:v>6392</c:v>
                </c:pt>
              </c:numCache>
            </c:numRef>
          </c:val>
          <c:extLst>
            <c:ext xmlns:c16="http://schemas.microsoft.com/office/drawing/2014/chart" uri="{C3380CC4-5D6E-409C-BE32-E72D297353CC}">
              <c16:uniqueId val="{00000008-5C1A-4379-B633-C67F35D31A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395</c:v>
                </c:pt>
                <c:pt idx="3">
                  <c:v>72</c:v>
                </c:pt>
                <c:pt idx="6">
                  <c:v>28</c:v>
                </c:pt>
                <c:pt idx="9">
                  <c:v>25</c:v>
                </c:pt>
                <c:pt idx="12">
                  <c:v>23</c:v>
                </c:pt>
              </c:numCache>
            </c:numRef>
          </c:val>
          <c:extLst>
            <c:ext xmlns:c16="http://schemas.microsoft.com/office/drawing/2014/chart" uri="{C3380CC4-5D6E-409C-BE32-E72D297353CC}">
              <c16:uniqueId val="{00000009-5C1A-4379-B633-C67F35D31A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15301</c:v>
                </c:pt>
                <c:pt idx="3">
                  <c:v>15848</c:v>
                </c:pt>
                <c:pt idx="6">
                  <c:v>16355</c:v>
                </c:pt>
                <c:pt idx="9">
                  <c:v>17745</c:v>
                </c:pt>
                <c:pt idx="12">
                  <c:v>17515</c:v>
                </c:pt>
              </c:numCache>
            </c:numRef>
          </c:val>
          <c:extLst>
            <c:ext xmlns:c16="http://schemas.microsoft.com/office/drawing/2014/chart" uri="{C3380CC4-5D6E-409C-BE32-E72D297353CC}">
              <c16:uniqueId val="{0000000A-5C1A-4379-B633-C67F35D31A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21</c:v>
                </c:pt>
                <c:pt idx="8">
                  <c:v>#N/A</c:v>
                </c:pt>
                <c:pt idx="9">
                  <c:v>#N/A</c:v>
                </c:pt>
                <c:pt idx="10">
                  <c:v>894</c:v>
                </c:pt>
                <c:pt idx="11">
                  <c:v>#N/A</c:v>
                </c:pt>
                <c:pt idx="12">
                  <c:v>#N/A</c:v>
                </c:pt>
                <c:pt idx="13">
                  <c:v>0</c:v>
                </c:pt>
                <c:pt idx="14">
                  <c:v>#N/A</c:v>
                </c:pt>
              </c:numCache>
            </c:numRef>
          </c:val>
          <c:smooth val="0"/>
          <c:extLst>
            <c:ext xmlns:c16="http://schemas.microsoft.com/office/drawing/2014/chart" uri="{C3380CC4-5D6E-409C-BE32-E72D297353CC}">
              <c16:uniqueId val="{0000000B-5C1A-4379-B633-C67F35D31A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1978</c:v>
                </c:pt>
                <c:pt idx="1">
                  <c:v>1554</c:v>
                </c:pt>
                <c:pt idx="2">
                  <c:v>2402</c:v>
                </c:pt>
              </c:numCache>
            </c:numRef>
          </c:val>
          <c:extLst>
            <c:ext xmlns:c16="http://schemas.microsoft.com/office/drawing/2014/chart" uri="{C3380CC4-5D6E-409C-BE32-E72D297353CC}">
              <c16:uniqueId val="{00000000-D293-4516-9742-D992AE26E2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c:v>
                </c:pt>
                <c:pt idx="1">
                  <c:v>12</c:v>
                </c:pt>
                <c:pt idx="2">
                  <c:v>12</c:v>
                </c:pt>
              </c:numCache>
            </c:numRef>
          </c:val>
          <c:extLst>
            <c:ext xmlns:c16="http://schemas.microsoft.com/office/drawing/2014/chart" uri="{C3380CC4-5D6E-409C-BE32-E72D297353CC}">
              <c16:uniqueId val="{00000001-D293-4516-9742-D992AE26E2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1332</c:v>
                </c:pt>
                <c:pt idx="1">
                  <c:v>1625</c:v>
                </c:pt>
                <c:pt idx="2">
                  <c:v>2034</c:v>
                </c:pt>
              </c:numCache>
            </c:numRef>
          </c:val>
          <c:extLst>
            <c:ext xmlns:c16="http://schemas.microsoft.com/office/drawing/2014/chart" uri="{C3380CC4-5D6E-409C-BE32-E72D297353CC}">
              <c16:uniqueId val="{00000002-D293-4516-9742-D992AE26E20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{FA7FB921-1E48-4232-AA85-77FBBF1C676D}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D30-411B-8747-3E4090BA53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{52CDAC80-715D-45A9-B5B7-B52FD3C76F86}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30-411B-8747-3E4090BA53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{A44FFA81-18E0-4759-97BA-1433F52AE646}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30-411B-8747-3E4090BA53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{BC6EA0A6-8142-4CA1-BC0B-065E4AF39E96}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30-411B-8747-3E4090BA53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{0DFD824C-A79C-4613-A1A9-EC0464A698A7}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30-411B-8747-3E4090BA531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{61CCBC5C-F666-4349-9155-61333EAA8463}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D30-411B-8747-3E4090BA531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{8E92FFF1-AC82-4543-8422-B992870F63B7}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D30-411B-8747-3E4090BA531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{7113E293-28AE-47EC-A196-E636BC277580}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D30-411B-8747-3E4090BA531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{476E846D-923D-4F8A-AD71-677219DBC425}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D30-411B-8747-3E4090BA53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64.8</c:v>
                </c:pt>
                <c:pt idx="8">
                  <c:v>64.3</c:v>
                </c:pt>
                <c:pt idx="16">
                  <c:v>65</c:v>
                </c:pt>
                <c:pt idx="24">
                  <c:v>59.7</c:v>
                </c:pt>
                <c:pt idx="32">
                  <c:v>60.3</c:v>
                </c:pt>
              </c:numCache>
            </c:numRef>
          </c:xVal>
          <c:yVal>
            <c:numRef>
              <c:f>公会計指標分析・財政指標組合せ分析表!$BP$51:$DC$51</c:f>
              <c:numCache>
                <c:formatCode>#,##0.0;"▲ "#,##0.0</c:formatCode>
                <c:ptCount val="40"/>
                <c:pt idx="16">
                  <c:v>0.2</c:v>
                </c:pt>
                <c:pt idx="24">
                  <c:v>8.4</c:v>
                </c:pt>
              </c:numCache>
            </c:numRef>
          </c:yVal>
          <c:smooth val="0"/>
          <c:extLst>
            <c:ext xmlns:c16="http://schemas.microsoft.com/office/drawing/2014/chart" uri="{C3380CC4-5D6E-409C-BE32-E72D297353CC}">
              <c16:uniqueId val="{00000009-2D30-411B-8747-3E4090BA53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{4879BCCF-E554-4E62-B362-63ABF28620FD}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D30-411B-8747-3E4090BA531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{8A094804-96CB-490A-A289-8D5BAF6CA158}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30-411B-8747-3E4090BA53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{D17F46B1-A0C5-4ECC-8923-180AE109AFDE}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30-411B-8747-3E4090BA53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{FBD7870C-9C6D-4CF1-8489-1C650AA3A8AE}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30-411B-8747-3E4090BA53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{585B783C-A0F8-49CD-A51C-E36B295ECA99}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30-411B-8747-3E4090BA531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{61565A4D-7386-4A6A-B163-6086335A2BA8}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D30-411B-8747-3E4090BA531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{E361738E-8790-455B-8498-45D3C9A535B0}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D30-411B-8747-3E4090BA531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{EED659CE-C47F-497D-85F2-B468FB01D31F}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D30-411B-8747-3E4090BA531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{115C3084-FE75-44C8-9868-E8ED158C38CB}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D30-411B-8747-3E4090BA53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2D30-411B-8747-3E4090BA531F}"/>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{0DF08051-04E3-449B-966C-37B58B0FE2D1}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D09-4492-BB54-12B78C01BE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{1DAFB32D-FEE6-4B74-8B11-4287189919BC}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09-4492-BB54-12B78C01BE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{29B268A2-3984-4EE8-870F-3C115253D050}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09-4492-BB54-12B78C01BE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{AEB42763-B8FF-4509-A1B7-47B1D3E2A334}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09-4492-BB54-12B78C01BE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{0BF242D0-2A66-4FD7-B6E0-6D02DB1C896A}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09-4492-BB54-12B78C01BEE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{8130C5CF-AAFA-4160-AFD3-135223407AD5}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D09-4492-BB54-12B78C01BEE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{68E2154F-2362-4A8E-A869-DEE9CE24CAB6}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D09-4492-BB54-12B78C01BEE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{1E01967B-5DE6-43B0-AFF1-D7FF0542B35B}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D09-4492-BB54-12B78C01BEE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{3B15C3A8-528F-4B67-A849-70A41AB77361}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D09-4492-BB54-12B78C01BE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3</c:v>
                </c:pt>
                <c:pt idx="16">
                  <c:v>3.2</c:v>
                </c:pt>
                <c:pt idx="24">
                  <c:v>3.3</c:v>
                </c:pt>
                <c:pt idx="32">
                  <c:v>2.2999999999999998</c:v>
                </c:pt>
              </c:numCache>
            </c:numRef>
          </c:xVal>
          <c:yVal>
            <c:numRef>
              <c:f>公会計指標分析・財政指標組合せ分析表!$BP$73:$DC$73</c:f>
              <c:numCache>
                <c:formatCode>#,##0.0;"▲ "#,##0.0</c:formatCode>
                <c:ptCount val="40"/>
                <c:pt idx="16">
                  <c:v>0.2</c:v>
                </c:pt>
                <c:pt idx="24">
                  <c:v>8.4</c:v>
                </c:pt>
              </c:numCache>
            </c:numRef>
          </c:yVal>
          <c:smooth val="0"/>
          <c:extLst>
            <c:ext xmlns:c16="http://schemas.microsoft.com/office/drawing/2014/chart" uri="{C3380CC4-5D6E-409C-BE32-E72D297353CC}">
              <c16:uniqueId val="{00000009-3D09-4492-BB54-12B78C01BE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{720ADB26-A98C-4DA5-B099-54A9191B421C}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D09-4492-BB54-12B78C01BE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{087F6933-0B60-43DD-9151-1DA28594C001}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09-4492-BB54-12B78C01BE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{7AD647A4-E84D-4401-B284-5D97F64628B6}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09-4492-BB54-12B78C01BE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{A0E26A1C-8506-4DEE-8DF4-F85307C7343A}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09-4492-BB54-12B78C01BE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{E485DD60-3636-4629-9A36-CDD7E1405D5E}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09-4492-BB54-12B78C01BEE4}"/>
                </c:ext>
              </c:extLst>
            </c:dLbl>
            <c:dLbl>
              <c:idx val="8"/>
              <c:layout>
                <c:manualLayout>
                  <c:x val="0"/>
                  <c:y val="6.0361721671311139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{4F218B84-A6BA-417C-B23F-A8D89EA2C27D}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D09-4492-BB54-12B78C01BEE4}"/>
                </c:ext>
              </c:extLst>
            </c:dLbl>
            <c:dLbl>
              <c:idx val="16"/>
              <c:layout>
                <c:manualLayout>
                  <c:x val="0"/>
                  <c:y val="2.657532294865358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{8CC63D12-0EB0-4096-BBF3-714420F2B671}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D09-4492-BB54-12B78C01BEE4}"/>
                </c:ext>
              </c:extLst>
            </c:dLbl>
            <c:dLbl>
              <c:idx val="24"/>
              <c:layout>
                <c:manualLayout>
                  <c:x val="0"/>
                  <c:y val="-8.6935332182118442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{5BE057B2-8E0A-4894-A48B-A6C29714ABE2}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D09-4492-BB54-12B78C01BEE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{4F4E8B2A-F532-4C43-B464-7EEC8848919F}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D09-4492-BB54-12B78C01BE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3D09-4492-BB54-12B78C01BEE4}"/>
            </c:ext>
          </c:extLst>
        </c:ser>
        <c:dLbls>
          <c:showLegendKey val="0"/>
          <c:showVal val="1"/>
          <c:showCatName val="0"/>
          <c:showSerName val="0"/>
          <c:showPercent val="0"/>
          <c:showBubbleSize val="0"/>
        </c:dLbls>
        <c:axId val="84219776"/>
        <c:axId val="84234240"/>
      </c:scatterChart>
      <c:valAx>
        <c:axId val="84219776"/>
        <c:scaling>
          <c:orientation val="maxMin"/>
          <c:max val="7"/>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78AEB21-67F9-472A-BAAA-802672202B1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6A77F1D-1EB5-4366-A541-D06487505D1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実質公債費比率については、類似団体と比較して、概ね良好な比率となっているが、今後は公共施設の改修等により公債費の増加が見込まれるため、注意が必要である。</a:t>
          </a:r>
          <a:endParaRPr lang="ja-JP" altLang="ja-JP" sz="1400">
            <a:effectLst/>
          </a:endParaRPr>
        </a:p>
        <a:p>
          <a:r>
            <a:rPr kumimoji="1" lang="ja-JP" altLang="ja-JP" sz="1100">
              <a:solidFill>
                <a:schemeClr val="dk1"/>
              </a:solidFill>
              <a:effectLst/>
              <a:latin typeface="+mn-lt"/>
              <a:ea typeface="+mn-ea"/>
              <a:cs typeface="+mn-cs"/>
            </a:rPr>
            <a:t>　今後も、市債の発行には世代間の公平性について考慮しつつ、交付税算入率の高い事業債を優先的に選択し、引き続き健全な財政を維持するよう努める。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将来の償還財源の計画的な確保を図るために、毎年２０万円を積み立てている。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比率の悪化につながる地方債残高などの将来負担額が減少したこと、また財政調整基金を積み立てたことにより充当可能基金が増加したことから、将来負担比率は減少することとなった。</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今後も地方債現在高の増加などの要素が見込まれるため、引き続き健全な財政運営を維持するよう努めたい。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京都府向日市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公共施設整備基金を約２億円、</a:t>
          </a:r>
          <a:r>
            <a:rPr kumimoji="1" lang="ja-JP" altLang="en-US" sz="1100">
              <a:solidFill>
                <a:schemeClr val="dk1"/>
              </a:solidFill>
              <a:effectLst/>
              <a:latin typeface="+mn-lt"/>
              <a:ea typeface="+mn-ea"/>
              <a:cs typeface="+mn-cs"/>
            </a:rPr>
            <a:t>ふるさと向日市応援基金を約１億９，３００万円、</a:t>
          </a:r>
          <a:r>
            <a:rPr kumimoji="1" lang="ja-JP" altLang="ja-JP" sz="1100">
              <a:solidFill>
                <a:schemeClr val="dk1"/>
              </a:solidFill>
              <a:effectLst/>
              <a:latin typeface="+mn-lt"/>
              <a:ea typeface="+mn-ea"/>
              <a:cs typeface="+mn-cs"/>
            </a:rPr>
            <a:t>公園整備基金を約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００万円</a:t>
          </a:r>
          <a:r>
            <a:rPr kumimoji="1" lang="ja-JP" altLang="en-US" sz="1100">
              <a:solidFill>
                <a:schemeClr val="dk1"/>
              </a:solidFill>
              <a:effectLst/>
              <a:latin typeface="+mn-lt"/>
              <a:ea typeface="+mn-ea"/>
              <a:cs typeface="+mn-cs"/>
            </a:rPr>
            <a:t>、さらに財政調整基金を約８億４，８００万円</a:t>
          </a:r>
          <a:r>
            <a:rPr kumimoji="1" lang="ja-JP" altLang="ja-JP" sz="1100">
              <a:solidFill>
                <a:schemeClr val="dk1"/>
              </a:solidFill>
              <a:effectLst/>
              <a:latin typeface="+mn-lt"/>
              <a:ea typeface="+mn-ea"/>
              <a:cs typeface="+mn-cs"/>
            </a:rPr>
            <a:t>積み立て</a:t>
          </a:r>
          <a:r>
            <a:rPr kumimoji="1" lang="ja-JP" altLang="en-US" sz="1100">
              <a:solidFill>
                <a:schemeClr val="dk1"/>
              </a:solidFill>
              <a:effectLst/>
              <a:latin typeface="+mn-lt"/>
              <a:ea typeface="+mn-ea"/>
              <a:cs typeface="+mn-cs"/>
            </a:rPr>
            <a:t>たことから</a:t>
          </a:r>
          <a:r>
            <a:rPr kumimoji="1" lang="ja-JP" altLang="ja-JP" sz="1100">
              <a:solidFill>
                <a:schemeClr val="dk1"/>
              </a:solidFill>
              <a:effectLst/>
              <a:latin typeface="+mn-lt"/>
              <a:ea typeface="+mn-ea"/>
              <a:cs typeface="+mn-cs"/>
            </a:rPr>
            <a:t>、基金全体として約１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００万円の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向日町駅周辺の都市基盤整備をはじめとした大型事業が複数控えていることから、今後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基金残高の減少が見込まれる。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公共施設整備基金：本市の公共施設（公用又は公共用に供する施設をいう。）の整備のため</a:t>
          </a:r>
          <a:endParaRPr lang="ja-JP" altLang="ja-JP" sz="1400">
            <a:effectLst/>
          </a:endParaRPr>
        </a:p>
        <a:p>
          <a:r>
            <a:rPr kumimoji="1" lang="ja-JP" altLang="ja-JP" sz="1100">
              <a:solidFill>
                <a:schemeClr val="dk1"/>
              </a:solidFill>
              <a:effectLst/>
              <a:latin typeface="+mn-lt"/>
              <a:ea typeface="+mn-ea"/>
              <a:cs typeface="+mn-cs"/>
            </a:rPr>
            <a:t>　公園整備基金：開発行為等により必要な公園の整備を図るため</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ふるさと向日市応援基金：本市のまちづくりに賛同する人々の寄附金を財源として、協働による個性あるまちづくりを推進するため</a:t>
          </a:r>
          <a:endParaRPr lang="ja-JP" altLang="ja-JP" sz="1400">
            <a:effectLst/>
          </a:endParaRPr>
        </a:p>
        <a:p>
          <a:r>
            <a:rPr kumimoji="1" lang="ja-JP" altLang="en-US" sz="1100">
              <a:solidFill>
                <a:schemeClr val="dk1"/>
              </a:solidFill>
              <a:effectLst/>
              <a:latin typeface="+mn-lt"/>
              <a:ea typeface="+mn-ea"/>
              <a:cs typeface="+mn-cs"/>
            </a:rPr>
            <a:t>　森林整備等基金：本市が行う森林整備、その他の森林環境の保全に資する事業を実施するため</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文化振興基金：本市における文化の振興に寄与する事業の実施のため</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公共施設整備基金：新庁舎等の建設により約３，</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００万円取り崩したが、老朽化した公共施設の更新等に備えて約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億円積み立てたことによる増</a:t>
          </a:r>
          <a:endParaRPr lang="ja-JP" altLang="ja-JP" sz="1400">
            <a:effectLst/>
          </a:endParaRPr>
        </a:p>
        <a:p>
          <a:r>
            <a:rPr kumimoji="1" lang="ja-JP" altLang="ja-JP" sz="1100">
              <a:solidFill>
                <a:schemeClr val="dk1"/>
              </a:solidFill>
              <a:effectLst/>
              <a:latin typeface="+mn-lt"/>
              <a:ea typeface="+mn-ea"/>
              <a:cs typeface="+mn-cs"/>
            </a:rPr>
            <a:t>　公園整備基金：必要な公園の整備のため、一般会計に約</a:t>
          </a:r>
          <a:r>
            <a:rPr kumimoji="1" lang="ja-JP" altLang="en-US" sz="1100">
              <a:solidFill>
                <a:schemeClr val="dk1"/>
              </a:solidFill>
              <a:effectLst/>
              <a:latin typeface="+mn-lt"/>
              <a:ea typeface="+mn-ea"/>
              <a:cs typeface="+mn-cs"/>
            </a:rPr>
            <a:t>２，６００</a:t>
          </a:r>
          <a:r>
            <a:rPr kumimoji="1" lang="ja-JP" altLang="ja-JP" sz="1100">
              <a:solidFill>
                <a:schemeClr val="dk1"/>
              </a:solidFill>
              <a:effectLst/>
              <a:latin typeface="+mn-lt"/>
              <a:ea typeface="+mn-ea"/>
              <a:cs typeface="+mn-cs"/>
            </a:rPr>
            <a:t>万円を繰入れたものの、公園の整備に代えて納入された公園整備費が約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００万円であったことから、約</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００万円の増加となったも</a:t>
          </a:r>
          <a:r>
            <a:rPr kumimoji="1" lang="ja-JP" altLang="en-US" sz="1100">
              <a:solidFill>
                <a:schemeClr val="dk1"/>
              </a:solidFill>
              <a:effectLst/>
              <a:latin typeface="+mn-lt"/>
              <a:ea typeface="+mn-ea"/>
              <a:cs typeface="+mn-cs"/>
            </a:rPr>
            <a:t>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ふるさと向日市応援基金：ふるさと向日市応援寄付金約１億９，３００万円を積み立てたことによる増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公共施設整備基金：令和３年度から</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向日町駅周辺の都市基盤整備を実施しており、一般財源部分に当該基金を充当することから、今後減少を予定している。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コロナ禍の状況においても堅調な税収となったことや、国補正予算で普通交付税の追加交付等が行われたことにより、</a:t>
          </a:r>
          <a:r>
            <a:rPr kumimoji="1" lang="ja-JP" altLang="ja-JP" sz="1100">
              <a:solidFill>
                <a:schemeClr val="dk1"/>
              </a:solidFill>
              <a:effectLst/>
              <a:latin typeface="+mn-lt"/>
              <a:ea typeface="+mn-ea"/>
              <a:cs typeface="+mn-cs"/>
            </a:rPr>
            <a:t>約</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００万円</a:t>
          </a:r>
          <a:r>
            <a:rPr kumimoji="1" lang="ja-JP" altLang="en-US" sz="1100">
              <a:solidFill>
                <a:schemeClr val="dk1"/>
              </a:solidFill>
              <a:effectLst/>
              <a:latin typeface="+mn-lt"/>
              <a:ea typeface="+mn-ea"/>
              <a:cs typeface="+mn-cs"/>
            </a:rPr>
            <a:t>積み立てる</a:t>
          </a:r>
          <a:r>
            <a:rPr kumimoji="1" lang="ja-JP" altLang="ja-JP" sz="1100">
              <a:solidFill>
                <a:schemeClr val="dk1"/>
              </a:solidFill>
              <a:effectLst/>
              <a:latin typeface="+mn-lt"/>
              <a:ea typeface="+mn-ea"/>
              <a:cs typeface="+mn-cs"/>
            </a:rPr>
            <a:t>こととなった。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大型事業の実施や扶助費などの経常的経費の増加が見込まれることから、今後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条例に規定された約２０万円の積立てによる増加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今後も地方債現在高の増加が予想されることから、現在と同程度の積立額を確保する。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4391CBC-F609-491F-872D-A51A9B0DF1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E270C78-7A69-490F-AF23-A9B2B9EC51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34D03B3-C22F-47AD-BC06-D10FB3425FEF}"/>
            </a:ext>
          </a:extLst>
        </xdr:cNvPr>
        <xdr:cNvSpPr/>
      </xdr:nvSpPr>
      <xdr:spPr>
        <a:xfrm>
          <a:off x="117538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ED9C5B1-3939-45AB-8AA7-4FCD08D71946}"/>
            </a:ext>
          </a:extLst>
        </xdr:cNvPr>
        <xdr:cNvSpPr/>
      </xdr:nvSpPr>
      <xdr:spPr>
        <a:xfrm>
          <a:off x="131254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11B6290B-4811-4ABB-9828-63168D4F23A8}"/>
            </a:ext>
          </a:extLst>
        </xdr:cNvPr>
        <xdr:cNvSpPr/>
      </xdr:nvSpPr>
      <xdr:spPr>
        <a:xfrm>
          <a:off x="172402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E5EEF295-A748-451C-B879-1DCAE8E77391}"/>
            </a:ext>
          </a:extLst>
        </xdr:cNvPr>
        <xdr:cNvSpPr/>
      </xdr:nvSpPr>
      <xdr:spPr>
        <a:xfrm>
          <a:off x="117538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9B9A63AE-D3D5-42E8-B2D1-9AC066078F21}"/>
            </a:ext>
          </a:extLst>
        </xdr:cNvPr>
        <xdr:cNvSpPr/>
      </xdr:nvSpPr>
      <xdr:spPr>
        <a:xfrm>
          <a:off x="131254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17540CE7-C1EB-4FB3-8CAF-37C1C975FAA1}"/>
            </a:ext>
          </a:extLst>
        </xdr:cNvPr>
        <xdr:cNvSpPr/>
      </xdr:nvSpPr>
      <xdr:spPr>
        <a:xfrm>
          <a:off x="172402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B1A36CA-C8A9-4332-AF6B-20ECB653C49C}"/>
            </a:ext>
          </a:extLst>
        </xdr:cNvPr>
        <xdr:cNvSpPr/>
      </xdr:nvSpPr>
      <xdr:spPr>
        <a:xfrm>
          <a:off x="359410" y="59690"/>
          <a:ext cx="11391265" cy="2673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5B3DE34D-210C-45AB-8482-6B3B32A3893F}"/>
            </a:ext>
          </a:extLst>
        </xdr:cNvPr>
        <xdr:cNvSpPr/>
      </xdr:nvSpPr>
      <xdr:spPr>
        <a:xfrm>
          <a:off x="15346680" y="171450"/>
          <a:ext cx="355155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1973003F-BE23-4B4E-9774-C3227DA787C3}"/>
            </a:ext>
          </a:extLst>
        </xdr:cNvPr>
        <xdr:cNvSpPr/>
      </xdr:nvSpPr>
      <xdr:spPr>
        <a:xfrm>
          <a:off x="15351125" y="173990"/>
          <a:ext cx="3524250"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972EA792-14D3-4A3F-9095-B3393FB8CA48}"/>
            </a:ext>
          </a:extLst>
        </xdr:cNvPr>
        <xdr:cNvSpPr/>
      </xdr:nvSpPr>
      <xdr:spPr>
        <a:xfrm>
          <a:off x="15372715" y="168910"/>
          <a:ext cx="3470910" cy="143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C5360778-9067-4E91-8334-B0C013C3D004}"/>
            </a:ext>
          </a:extLst>
        </xdr:cNvPr>
        <xdr:cNvSpPr/>
      </xdr:nvSpPr>
      <xdr:spPr>
        <a:xfrm>
          <a:off x="12817475" y="171450"/>
          <a:ext cx="239204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B0C6C818-6B79-4010-965A-60894D3A0B28}"/>
            </a:ext>
          </a:extLst>
        </xdr:cNvPr>
        <xdr:cNvSpPr/>
      </xdr:nvSpPr>
      <xdr:spPr>
        <a:xfrm>
          <a:off x="12839065" y="173990"/>
          <a:ext cx="2355215"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403D8267-BDDD-4E29-89CD-45A977A6C4EA}"/>
            </a:ext>
          </a:extLst>
        </xdr:cNvPr>
        <xdr:cNvSpPr/>
      </xdr:nvSpPr>
      <xdr:spPr>
        <a:xfrm>
          <a:off x="12870180" y="168910"/>
          <a:ext cx="2313305"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A1436F8B-FBE4-4475-BDBC-F427211BAA8D}"/>
            </a:ext>
          </a:extLst>
        </xdr:cNvPr>
        <xdr:cNvSpPr/>
      </xdr:nvSpPr>
      <xdr:spPr>
        <a:xfrm>
          <a:off x="440690" y="361315"/>
          <a:ext cx="9081135" cy="16275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A8DF3109-FD79-499A-B512-DD47C7017E86}"/>
            </a:ext>
          </a:extLst>
        </xdr:cNvPr>
        <xdr:cNvSpPr/>
      </xdr:nvSpPr>
      <xdr:spPr>
        <a:xfrm>
          <a:off x="563880" y="400685"/>
          <a:ext cx="1242695"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BCA3373B-6084-444B-985C-7DC29A86F466}"/>
            </a:ext>
          </a:extLst>
        </xdr:cNvPr>
        <xdr:cNvSpPr/>
      </xdr:nvSpPr>
      <xdr:spPr>
        <a:xfrm>
          <a:off x="1764030" y="400685"/>
          <a:ext cx="120015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57,116
56,587
7.72
25,314,728
23,580,899
1,660,812
13,020,027
17,515,271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569607EF-09CF-4556-B6CC-D1E130AB035F}"/>
            </a:ext>
          </a:extLst>
        </xdr:cNvPr>
        <xdr:cNvSpPr/>
      </xdr:nvSpPr>
      <xdr:spPr>
        <a:xfrm>
          <a:off x="2964180" y="400685"/>
          <a:ext cx="137160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394452FF-D0E7-4E5B-BCE2-4CA8157D28C6}"/>
            </a:ext>
          </a:extLst>
        </xdr:cNvPr>
        <xdr:cNvSpPr/>
      </xdr:nvSpPr>
      <xdr:spPr>
        <a:xfrm>
          <a:off x="4335780" y="415925"/>
          <a:ext cx="181673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B3CD9799-FB15-46FC-854C-E3BAB6D86E41}"/>
            </a:ext>
          </a:extLst>
        </xdr:cNvPr>
        <xdr:cNvSpPr/>
      </xdr:nvSpPr>
      <xdr:spPr>
        <a:xfrm>
          <a:off x="6152515" y="415925"/>
          <a:ext cx="114046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E9A12E9B-1F6B-4C0C-AA38-60AD25AFD56A}"/>
            </a:ext>
          </a:extLst>
        </xdr:cNvPr>
        <xdr:cNvSpPr/>
      </xdr:nvSpPr>
      <xdr:spPr>
        <a:xfrm>
          <a:off x="7352665" y="430530"/>
          <a:ext cx="583565" cy="7893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881594B9-9FCA-44D9-916B-3EA2F59A8C10}"/>
            </a:ext>
          </a:extLst>
        </xdr:cNvPr>
        <xdr:cNvSpPr/>
      </xdr:nvSpPr>
      <xdr:spPr>
        <a:xfrm>
          <a:off x="4335780" y="1040130"/>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73BA2DE8-6366-48A5-9EB8-E509E426FA8E}"/>
            </a:ext>
          </a:extLst>
        </xdr:cNvPr>
        <xdr:cNvSpPr/>
      </xdr:nvSpPr>
      <xdr:spPr>
        <a:xfrm>
          <a:off x="6221730" y="1040130"/>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DCA8BF63-2479-4DD5-B8DD-C8B5206D7C9A}"/>
            </a:ext>
          </a:extLst>
        </xdr:cNvPr>
        <xdr:cNvSpPr/>
      </xdr:nvSpPr>
      <xdr:spPr>
        <a:xfrm>
          <a:off x="9979025" y="361315"/>
          <a:ext cx="1371600" cy="11214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A34CF36A-18B5-4D9A-954B-6FC7769013F1}"/>
            </a:ext>
          </a:extLst>
        </xdr:cNvPr>
        <xdr:cNvSpPr/>
      </xdr:nvSpPr>
      <xdr:spPr>
        <a:xfrm>
          <a:off x="10208895" y="430530"/>
          <a:ext cx="1200150" cy="1035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98DD67B7-2F2F-4EB3-9C14-40065C642204}"/>
            </a:ext>
          </a:extLst>
        </xdr:cNvPr>
        <xdr:cNvSpPr/>
      </xdr:nvSpPr>
      <xdr:spPr>
        <a:xfrm>
          <a:off x="10208895" y="541020"/>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195834AE-E2B1-4774-984A-3D8C2577B025}"/>
            </a:ext>
          </a:extLst>
        </xdr:cNvPr>
        <xdr:cNvSpPr/>
      </xdr:nvSpPr>
      <xdr:spPr>
        <a:xfrm>
          <a:off x="10208895" y="883920"/>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1B662E71-D49C-4BDB-8552-655217DACA0F}"/>
            </a:ext>
          </a:extLst>
        </xdr:cNvPr>
        <xdr:cNvCxnSpPr/>
      </xdr:nvCxnSpPr>
      <xdr:spPr>
        <a:xfrm flipH="1">
          <a:off x="10042525" y="51371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573D4E19-AA39-48B9-8C1C-8B03A6AE14B2}"/>
            </a:ext>
          </a:extLst>
        </xdr:cNvPr>
        <xdr:cNvSpPr/>
      </xdr:nvSpPr>
      <xdr:spPr>
        <a:xfrm>
          <a:off x="10092690" y="475615"/>
          <a:ext cx="107315" cy="406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757F9DA2-90F2-4755-8A8C-86CD2CB3946F}"/>
            </a:ext>
          </a:extLst>
        </xdr:cNvPr>
        <xdr:cNvSpPr/>
      </xdr:nvSpPr>
      <xdr:spPr>
        <a:xfrm>
          <a:off x="10092690" y="6318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8CB5EAD9-10A9-4DA9-93DF-111E32F8CC95}"/>
            </a:ext>
          </a:extLst>
        </xdr:cNvPr>
        <xdr:cNvCxnSpPr/>
      </xdr:nvCxnSpPr>
      <xdr:spPr>
        <a:xfrm>
          <a:off x="10137140" y="883920"/>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7AD57AB4-A65B-4241-BF99-FE59C2269074}"/>
            </a:ext>
          </a:extLst>
        </xdr:cNvPr>
        <xdr:cNvCxnSpPr/>
      </xdr:nvCxnSpPr>
      <xdr:spPr>
        <a:xfrm>
          <a:off x="10057765" y="883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426E55F2-B629-44BE-B5DB-CA5A8D76C6E1}"/>
            </a:ext>
          </a:extLst>
        </xdr:cNvPr>
        <xdr:cNvCxnSpPr/>
      </xdr:nvCxnSpPr>
      <xdr:spPr>
        <a:xfrm flipV="1">
          <a:off x="10137140" y="112014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7DB43F3F-A2DC-4272-92FB-125B38721ECE}"/>
            </a:ext>
          </a:extLst>
        </xdr:cNvPr>
        <xdr:cNvCxnSpPr/>
      </xdr:nvCxnSpPr>
      <xdr:spPr>
        <a:xfrm>
          <a:off x="10057765" y="1264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D044EA79-5712-4877-9959-D55F174F11FB}"/>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3284E41B-8C3A-4E54-90B5-C8157C2CCEE2}"/>
            </a:ext>
          </a:extLst>
        </xdr:cNvPr>
        <xdr:cNvSpPr txBox="1"/>
      </xdr:nvSpPr>
      <xdr:spPr>
        <a:xfrm>
          <a:off x="419100" y="23317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CDD4BF37-584B-40C3-BBA8-2E620414B936}"/>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705DC4EE-7F84-4A96-A7AD-5E0832E81A73}"/>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D8504AC3-5E6B-4E12-BE00-0A8F94AE1A53}"/>
            </a:ext>
          </a:extLst>
        </xdr:cNvPr>
        <xdr:cNvSpPr txBox="1"/>
      </xdr:nvSpPr>
      <xdr:spPr>
        <a:xfrm>
          <a:off x="419100" y="305562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D1533D8B-35F4-453A-9FD9-C5C698B9CD88}"/>
            </a:ext>
          </a:extLst>
        </xdr:cNvPr>
        <xdr:cNvSpPr/>
      </xdr:nvSpPr>
      <xdr:spPr>
        <a:xfrm>
          <a:off x="1142365" y="3578225"/>
          <a:ext cx="3826510"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8FA172-009B-4516-868E-3FCEA408377E}"/>
            </a:ext>
          </a:extLst>
        </xdr:cNvPr>
        <xdr:cNvSpPr/>
      </xdr:nvSpPr>
      <xdr:spPr>
        <a:xfrm>
          <a:off x="1808974" y="3855022"/>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77E1B58A-B84F-4842-ADCF-A212A8EA0E82}"/>
            </a:ext>
          </a:extLst>
        </xdr:cNvPr>
        <xdr:cNvSpPr/>
      </xdr:nvSpPr>
      <xdr:spPr>
        <a:xfrm>
          <a:off x="3451854" y="3832636"/>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8AB0A4FD-64CD-4F07-824F-000F67E1C568}"/>
            </a:ext>
          </a:extLst>
        </xdr:cNvPr>
        <xdr:cNvSpPr/>
      </xdr:nvSpPr>
      <xdr:spPr>
        <a:xfrm>
          <a:off x="49142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562D3A99-EA3C-42E9-B66D-6A4DCC1DDBA0}"/>
            </a:ext>
          </a:extLst>
        </xdr:cNvPr>
        <xdr:cNvSpPr/>
      </xdr:nvSpPr>
      <xdr:spPr>
        <a:xfrm>
          <a:off x="49142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E1D2950C-607A-4731-A349-E450CAADE0B4}"/>
            </a:ext>
          </a:extLst>
        </xdr:cNvPr>
        <xdr:cNvSpPr/>
      </xdr:nvSpPr>
      <xdr:spPr>
        <a:xfrm>
          <a:off x="62858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40877E54-75AF-4499-BE68-CDF62CED4AC5}"/>
            </a:ext>
          </a:extLst>
        </xdr:cNvPr>
        <xdr:cNvSpPr/>
      </xdr:nvSpPr>
      <xdr:spPr>
        <a:xfrm>
          <a:off x="62858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225EFDAE-AFAC-4B7B-A5E9-6AB9740FCBF4}"/>
            </a:ext>
          </a:extLst>
        </xdr:cNvPr>
        <xdr:cNvSpPr/>
      </xdr:nvSpPr>
      <xdr:spPr>
        <a:xfrm>
          <a:off x="77882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E79B046F-92D6-4110-AC52-0200FE0CC38D}"/>
            </a:ext>
          </a:extLst>
        </xdr:cNvPr>
        <xdr:cNvSpPr/>
      </xdr:nvSpPr>
      <xdr:spPr>
        <a:xfrm>
          <a:off x="77882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E3D39E61-58A2-4A87-AD2F-2E6D76A612F1}"/>
            </a:ext>
          </a:extLst>
        </xdr:cNvPr>
        <xdr:cNvSpPr/>
      </xdr:nvSpPr>
      <xdr:spPr>
        <a:xfrm>
          <a:off x="1142365" y="4179570"/>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FE6BBE25-E7F6-440A-B6D7-F4AF8FF34BC8}"/>
            </a:ext>
          </a:extLst>
        </xdr:cNvPr>
        <xdr:cNvSpPr/>
      </xdr:nvSpPr>
      <xdr:spPr>
        <a:xfrm>
          <a:off x="5216525"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B3ABA2A2-A9E6-410A-A544-6875B918319E}"/>
            </a:ext>
          </a:extLst>
        </xdr:cNvPr>
        <xdr:cNvSpPr/>
      </xdr:nvSpPr>
      <xdr:spPr>
        <a:xfrm>
          <a:off x="5216525"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6FB2A74F-BC3C-4249-BEE6-28424582A3A7}"/>
            </a:ext>
          </a:extLst>
        </xdr:cNvPr>
        <xdr:cNvSpPr txBox="1"/>
      </xdr:nvSpPr>
      <xdr:spPr>
        <a:xfrm>
          <a:off x="5273675" y="4477385"/>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類似団体平均と比較して、やや低い。今後、老朽化した公共施設の更新等に着手する予定のため、さらに率の低下が見込まれる。</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93FF4727-8B29-4217-AB6E-BEAC9321E2E9}"/>
            </a:ext>
          </a:extLst>
        </xdr:cNvPr>
        <xdr:cNvSpPr txBox="1"/>
      </xdr:nvSpPr>
      <xdr:spPr>
        <a:xfrm>
          <a:off x="112331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F3B369DE-FC96-4D97-860B-C776BA0C5F5C}"/>
            </a:ext>
          </a:extLst>
        </xdr:cNvPr>
        <xdr:cNvCxnSpPr/>
      </xdr:nvCxnSpPr>
      <xdr:spPr>
        <a:xfrm>
          <a:off x="1142365" y="634428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2EBC13F3-C6BD-4968-A31A-37CDA3F18BB1}"/>
            </a:ext>
          </a:extLst>
        </xdr:cNvPr>
        <xdr:cNvSpPr txBox="1"/>
      </xdr:nvSpPr>
      <xdr:spPr>
        <a:xfrm>
          <a:off x="73104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a:extLst>
            <a:ext uri="{FF2B5EF4-FFF2-40B4-BE49-F238E27FC236}">
              <a16:creationId xmlns:a16="http://schemas.microsoft.com/office/drawing/2014/main" id="{553D0DD4-7302-4E42-B3BE-AE56FD89D20C}"/>
            </a:ext>
          </a:extLst>
        </xdr:cNvPr>
        <xdr:cNvCxnSpPr/>
      </xdr:nvCxnSpPr>
      <xdr:spPr>
        <a:xfrm>
          <a:off x="1142365" y="606869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a:extLst>
            <a:ext uri="{FF2B5EF4-FFF2-40B4-BE49-F238E27FC236}">
              <a16:creationId xmlns:a16="http://schemas.microsoft.com/office/drawing/2014/main" id="{E893CE9F-2CD3-4CAC-9A92-7B94683157D7}"/>
            </a:ext>
          </a:extLst>
        </xdr:cNvPr>
        <xdr:cNvSpPr txBox="1"/>
      </xdr:nvSpPr>
      <xdr:spPr>
        <a:xfrm>
          <a:off x="784241" y="5974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a:extLst>
            <a:ext uri="{FF2B5EF4-FFF2-40B4-BE49-F238E27FC236}">
              <a16:creationId xmlns:a16="http://schemas.microsoft.com/office/drawing/2014/main" id="{1992131C-E9BE-4A1E-A6AD-8341FF0AF693}"/>
            </a:ext>
          </a:extLst>
        </xdr:cNvPr>
        <xdr:cNvCxnSpPr/>
      </xdr:nvCxnSpPr>
      <xdr:spPr>
        <a:xfrm>
          <a:off x="1142365" y="579882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a:extLst>
            <a:ext uri="{FF2B5EF4-FFF2-40B4-BE49-F238E27FC236}">
              <a16:creationId xmlns:a16="http://schemas.microsoft.com/office/drawing/2014/main" id="{D667F590-2C00-4CF9-A7EF-D9A7375A667C}"/>
            </a:ext>
          </a:extLst>
        </xdr:cNvPr>
        <xdr:cNvSpPr txBox="1"/>
      </xdr:nvSpPr>
      <xdr:spPr>
        <a:xfrm>
          <a:off x="784241" y="570882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a:extLst>
            <a:ext uri="{FF2B5EF4-FFF2-40B4-BE49-F238E27FC236}">
              <a16:creationId xmlns:a16="http://schemas.microsoft.com/office/drawing/2014/main" id="{B56ED5F2-7D24-4F23-8A6A-EF4F3187BFE1}"/>
            </a:ext>
          </a:extLst>
        </xdr:cNvPr>
        <xdr:cNvCxnSpPr/>
      </xdr:nvCxnSpPr>
      <xdr:spPr>
        <a:xfrm>
          <a:off x="1142365" y="553275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a:extLst>
            <a:ext uri="{FF2B5EF4-FFF2-40B4-BE49-F238E27FC236}">
              <a16:creationId xmlns:a16="http://schemas.microsoft.com/office/drawing/2014/main" id="{8382B37F-C162-4A48-A3E8-545986EEB24F}"/>
            </a:ext>
          </a:extLst>
        </xdr:cNvPr>
        <xdr:cNvSpPr txBox="1"/>
      </xdr:nvSpPr>
      <xdr:spPr>
        <a:xfrm>
          <a:off x="784241" y="54389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44F242F1-630E-408C-B385-55D0C4BA65B2}"/>
            </a:ext>
          </a:extLst>
        </xdr:cNvPr>
        <xdr:cNvCxnSpPr/>
      </xdr:nvCxnSpPr>
      <xdr:spPr>
        <a:xfrm>
          <a:off x="1142365" y="526097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CB4D72EF-DB67-4B3C-BDCB-09ED6348F2C9}"/>
            </a:ext>
          </a:extLst>
        </xdr:cNvPr>
        <xdr:cNvSpPr txBox="1"/>
      </xdr:nvSpPr>
      <xdr:spPr>
        <a:xfrm>
          <a:off x="784241" y="51633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a:extLst>
            <a:ext uri="{FF2B5EF4-FFF2-40B4-BE49-F238E27FC236}">
              <a16:creationId xmlns:a16="http://schemas.microsoft.com/office/drawing/2014/main" id="{4F6D4A55-E1D8-42E4-9818-DECA6AAB95B9}"/>
            </a:ext>
          </a:extLst>
        </xdr:cNvPr>
        <xdr:cNvCxnSpPr/>
      </xdr:nvCxnSpPr>
      <xdr:spPr>
        <a:xfrm>
          <a:off x="1142365" y="498729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a:extLst>
            <a:ext uri="{FF2B5EF4-FFF2-40B4-BE49-F238E27FC236}">
              <a16:creationId xmlns:a16="http://schemas.microsoft.com/office/drawing/2014/main" id="{AD878A55-59F3-4F80-8238-1541D626C84A}"/>
            </a:ext>
          </a:extLst>
        </xdr:cNvPr>
        <xdr:cNvSpPr txBox="1"/>
      </xdr:nvSpPr>
      <xdr:spPr>
        <a:xfrm>
          <a:off x="784241" y="489348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a:extLst>
            <a:ext uri="{FF2B5EF4-FFF2-40B4-BE49-F238E27FC236}">
              <a16:creationId xmlns:a16="http://schemas.microsoft.com/office/drawing/2014/main" id="{82BA10EE-6153-46A1-8E06-96D31CCEB9A8}"/>
            </a:ext>
          </a:extLst>
        </xdr:cNvPr>
        <xdr:cNvCxnSpPr/>
      </xdr:nvCxnSpPr>
      <xdr:spPr>
        <a:xfrm>
          <a:off x="1142365" y="472503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a:extLst>
            <a:ext uri="{FF2B5EF4-FFF2-40B4-BE49-F238E27FC236}">
              <a16:creationId xmlns:a16="http://schemas.microsoft.com/office/drawing/2014/main" id="{96EF9D0D-BCC6-4CF7-8D24-99F37B3F26D8}"/>
            </a:ext>
          </a:extLst>
        </xdr:cNvPr>
        <xdr:cNvSpPr txBox="1"/>
      </xdr:nvSpPr>
      <xdr:spPr>
        <a:xfrm>
          <a:off x="784241" y="46312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a:extLst>
            <a:ext uri="{FF2B5EF4-FFF2-40B4-BE49-F238E27FC236}">
              <a16:creationId xmlns:a16="http://schemas.microsoft.com/office/drawing/2014/main" id="{523343DE-C5D4-4743-8C23-507A7AB00E99}"/>
            </a:ext>
          </a:extLst>
        </xdr:cNvPr>
        <xdr:cNvCxnSpPr/>
      </xdr:nvCxnSpPr>
      <xdr:spPr>
        <a:xfrm>
          <a:off x="1142365" y="44551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a:extLst>
            <a:ext uri="{FF2B5EF4-FFF2-40B4-BE49-F238E27FC236}">
              <a16:creationId xmlns:a16="http://schemas.microsoft.com/office/drawing/2014/main" id="{8F88206B-DEF1-4FA7-AB00-41FE9A6CF797}"/>
            </a:ext>
          </a:extLst>
        </xdr:cNvPr>
        <xdr:cNvSpPr txBox="1"/>
      </xdr:nvSpPr>
      <xdr:spPr>
        <a:xfrm>
          <a:off x="784241" y="43556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4A56A79E-3177-4098-9DA0-7E7D2B50EAED}"/>
            </a:ext>
          </a:extLst>
        </xdr:cNvPr>
        <xdr:cNvCxnSpPr/>
      </xdr:nvCxnSpPr>
      <xdr:spPr>
        <a:xfrm>
          <a:off x="1142365" y="417957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DB22771E-6A67-48C4-8CA1-615DB083B79F}"/>
            </a:ext>
          </a:extLst>
        </xdr:cNvPr>
        <xdr:cNvSpPr txBox="1"/>
      </xdr:nvSpPr>
      <xdr:spPr>
        <a:xfrm>
          <a:off x="784241" y="408576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9C7C4AE8-15A3-402B-A34A-8DE5E9DE06DC}"/>
            </a:ext>
          </a:extLst>
        </xdr:cNvPr>
        <xdr:cNvSpPr/>
      </xdr:nvSpPr>
      <xdr:spPr>
        <a:xfrm>
          <a:off x="1142365" y="4179570"/>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5" name="直線コネクタ 74">
          <a:extLst>
            <a:ext uri="{FF2B5EF4-FFF2-40B4-BE49-F238E27FC236}">
              <a16:creationId xmlns:a16="http://schemas.microsoft.com/office/drawing/2014/main" id="{FE488A6D-457E-4E56-88AE-1ABF54AB3DDC}"/>
            </a:ext>
          </a:extLst>
        </xdr:cNvPr>
        <xdr:cNvCxnSpPr/>
      </xdr:nvCxnSpPr>
      <xdr:spPr>
        <a:xfrm flipV="1">
          <a:off x="4295775" y="4545013"/>
          <a:ext cx="1270" cy="1340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6" name="有形固定資産減価償却率最小値テキスト">
          <a:extLst>
            <a:ext uri="{FF2B5EF4-FFF2-40B4-BE49-F238E27FC236}">
              <a16:creationId xmlns:a16="http://schemas.microsoft.com/office/drawing/2014/main" id="{3EE946FA-389F-4985-8753-90789BCC9C92}"/>
            </a:ext>
          </a:extLst>
        </xdr:cNvPr>
        <xdr:cNvSpPr txBox="1"/>
      </xdr:nvSpPr>
      <xdr:spPr>
        <a:xfrm>
          <a:off x="4342765" y="588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7" name="直線コネクタ 76">
          <a:extLst>
            <a:ext uri="{FF2B5EF4-FFF2-40B4-BE49-F238E27FC236}">
              <a16:creationId xmlns:a16="http://schemas.microsoft.com/office/drawing/2014/main" id="{EF608A39-A2E2-41C4-8FEA-782FABFD8498}"/>
            </a:ext>
          </a:extLst>
        </xdr:cNvPr>
        <xdr:cNvCxnSpPr/>
      </xdr:nvCxnSpPr>
      <xdr:spPr>
        <a:xfrm>
          <a:off x="4206875" y="5885974"/>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8" name="有形固定資産減価償却率最大値テキスト">
          <a:extLst>
            <a:ext uri="{FF2B5EF4-FFF2-40B4-BE49-F238E27FC236}">
              <a16:creationId xmlns:a16="http://schemas.microsoft.com/office/drawing/2014/main" id="{0FADDDAF-5EA1-478C-8C88-35F5020E804E}"/>
            </a:ext>
          </a:extLst>
        </xdr:cNvPr>
        <xdr:cNvSpPr txBox="1"/>
      </xdr:nvSpPr>
      <xdr:spPr>
        <a:xfrm>
          <a:off x="4342765" y="431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9" name="直線コネクタ 78">
          <a:extLst>
            <a:ext uri="{FF2B5EF4-FFF2-40B4-BE49-F238E27FC236}">
              <a16:creationId xmlns:a16="http://schemas.microsoft.com/office/drawing/2014/main" id="{4D5A22C2-C853-48F2-9004-F67C11DF60F3}"/>
            </a:ext>
          </a:extLst>
        </xdr:cNvPr>
        <xdr:cNvCxnSpPr/>
      </xdr:nvCxnSpPr>
      <xdr:spPr>
        <a:xfrm>
          <a:off x="4206875" y="454501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0" name="有形固定資産減価償却率平均値テキスト">
          <a:extLst>
            <a:ext uri="{FF2B5EF4-FFF2-40B4-BE49-F238E27FC236}">
              <a16:creationId xmlns:a16="http://schemas.microsoft.com/office/drawing/2014/main" id="{1932B0F6-2CFE-4836-8EBA-8C8F8C9A7DDF}"/>
            </a:ext>
          </a:extLst>
        </xdr:cNvPr>
        <xdr:cNvSpPr txBox="1"/>
      </xdr:nvSpPr>
      <xdr:spPr>
        <a:xfrm>
          <a:off x="4342765" y="5278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フローチャート: 判断 80">
          <a:extLst>
            <a:ext uri="{FF2B5EF4-FFF2-40B4-BE49-F238E27FC236}">
              <a16:creationId xmlns:a16="http://schemas.microsoft.com/office/drawing/2014/main" id="{726C3E0D-9DEA-44FB-9C83-9997BA728909}"/>
            </a:ext>
          </a:extLst>
        </xdr:cNvPr>
        <xdr:cNvSpPr/>
      </xdr:nvSpPr>
      <xdr:spPr>
        <a:xfrm>
          <a:off x="4244975" y="52965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2" name="フローチャート: 判断 81">
          <a:extLst>
            <a:ext uri="{FF2B5EF4-FFF2-40B4-BE49-F238E27FC236}">
              <a16:creationId xmlns:a16="http://schemas.microsoft.com/office/drawing/2014/main" id="{5AC0D5C6-860B-42AC-AD7E-8430F077FEEF}"/>
            </a:ext>
          </a:extLst>
        </xdr:cNvPr>
        <xdr:cNvSpPr/>
      </xdr:nvSpPr>
      <xdr:spPr>
        <a:xfrm>
          <a:off x="3611880" y="529383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3" name="フローチャート: 判断 82">
          <a:extLst>
            <a:ext uri="{FF2B5EF4-FFF2-40B4-BE49-F238E27FC236}">
              <a16:creationId xmlns:a16="http://schemas.microsoft.com/office/drawing/2014/main" id="{3908B2E6-4D02-4B38-B062-AAA5540B2279}"/>
            </a:ext>
          </a:extLst>
        </xdr:cNvPr>
        <xdr:cNvSpPr/>
      </xdr:nvSpPr>
      <xdr:spPr>
        <a:xfrm>
          <a:off x="2926080" y="5248751"/>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4" name="フローチャート: 判断 83">
          <a:extLst>
            <a:ext uri="{FF2B5EF4-FFF2-40B4-BE49-F238E27FC236}">
              <a16:creationId xmlns:a16="http://schemas.microsoft.com/office/drawing/2014/main" id="{911B9484-8991-407C-8E95-ED063D3D7FD8}"/>
            </a:ext>
          </a:extLst>
        </xdr:cNvPr>
        <xdr:cNvSpPr/>
      </xdr:nvSpPr>
      <xdr:spPr>
        <a:xfrm>
          <a:off x="2240280" y="5210969"/>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5" name="フローチャート: 判断 84">
          <a:extLst>
            <a:ext uri="{FF2B5EF4-FFF2-40B4-BE49-F238E27FC236}">
              <a16:creationId xmlns:a16="http://schemas.microsoft.com/office/drawing/2014/main" id="{5ADE6191-34A9-4F39-AF7B-67EC7C795F81}"/>
            </a:ext>
          </a:extLst>
        </xdr:cNvPr>
        <xdr:cNvSpPr/>
      </xdr:nvSpPr>
      <xdr:spPr>
        <a:xfrm>
          <a:off x="1554480" y="5197793"/>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BD195C8-0271-4234-8770-E92CF207FA65}"/>
            </a:ext>
          </a:extLst>
        </xdr:cNvPr>
        <xdr:cNvSpPr txBox="1"/>
      </xdr:nvSpPr>
      <xdr:spPr>
        <a:xfrm>
          <a:off x="413321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ECFD367-824B-4A21-BC4A-EE4DBE33E2F5}"/>
            </a:ext>
          </a:extLst>
        </xdr:cNvPr>
        <xdr:cNvSpPr txBox="1"/>
      </xdr:nvSpPr>
      <xdr:spPr>
        <a:xfrm>
          <a:off x="35020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DF34B8C-BD0D-4785-B5C3-6031D31023D4}"/>
            </a:ext>
          </a:extLst>
        </xdr:cNvPr>
        <xdr:cNvSpPr txBox="1"/>
      </xdr:nvSpPr>
      <xdr:spPr>
        <a:xfrm>
          <a:off x="28162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C186B3B-236B-40BC-989D-488FC44868B1}"/>
            </a:ext>
          </a:extLst>
        </xdr:cNvPr>
        <xdr:cNvSpPr txBox="1"/>
      </xdr:nvSpPr>
      <xdr:spPr>
        <a:xfrm>
          <a:off x="21304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7145349-6D9F-4B67-A21D-5E0C154089F1}"/>
            </a:ext>
          </a:extLst>
        </xdr:cNvPr>
        <xdr:cNvSpPr txBox="1"/>
      </xdr:nvSpPr>
      <xdr:spPr>
        <a:xfrm>
          <a:off x="14446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74771</xdr:rowOff>
    </xdr:from>
    <xdr:to>
      <xdr:col>23</xdr:col>
      <xdr:colOff>136525</xdr:colOff>
      <xdr:row>31</xdr:row>
      <xdr:rowOff>4921</xdr:rowOff>
    </xdr:to>
    <xdr:sp macro="" textlink="">
      <xdr:nvSpPr>
        <xdr:cNvPr id="91" name="楕円 90">
          <a:extLst>
            <a:ext uri="{FF2B5EF4-FFF2-40B4-BE49-F238E27FC236}">
              <a16:creationId xmlns:a16="http://schemas.microsoft.com/office/drawing/2014/main" id="{AA982DFB-E553-43A0-95A1-D3B2E445FC79}"/>
            </a:ext>
          </a:extLst>
        </xdr:cNvPr>
        <xdr:cNvSpPr/>
      </xdr:nvSpPr>
      <xdr:spPr>
        <a:xfrm>
          <a:off x="4244975" y="521827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97648</xdr:rowOff>
    </xdr:from>
    <xdr:ext cx="405111" cy="259045"/>
    <xdr:sp macro="" textlink="">
      <xdr:nvSpPr>
        <xdr:cNvPr id="92" name="有形固定資産減価償却率該当値テキスト">
          <a:extLst>
            <a:ext uri="{FF2B5EF4-FFF2-40B4-BE49-F238E27FC236}">
              <a16:creationId xmlns:a16="http://schemas.microsoft.com/office/drawing/2014/main" id="{9DE0171A-1F2B-4DD1-8ED3-9FF3AFE07D6B}"/>
            </a:ext>
          </a:extLst>
        </xdr:cNvPr>
        <xdr:cNvSpPr txBox="1"/>
      </xdr:nvSpPr>
      <xdr:spPr>
        <a:xfrm>
          <a:off x="4342765" y="5065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58579</xdr:rowOff>
    </xdr:from>
    <xdr:to>
      <xdr:col>19</xdr:col>
      <xdr:colOff>187325</xdr:colOff>
      <xdr:row>30</xdr:row>
      <xdr:rowOff>160179</xdr:rowOff>
    </xdr:to>
    <xdr:sp macro="" textlink="">
      <xdr:nvSpPr>
        <xdr:cNvPr id="93" name="楕円 92">
          <a:extLst>
            <a:ext uri="{FF2B5EF4-FFF2-40B4-BE49-F238E27FC236}">
              <a16:creationId xmlns:a16="http://schemas.microsoft.com/office/drawing/2014/main" id="{606BCF20-D050-41C0-90A6-7587BF121301}"/>
            </a:ext>
          </a:extLst>
        </xdr:cNvPr>
        <xdr:cNvSpPr/>
      </xdr:nvSpPr>
      <xdr:spPr>
        <a:xfrm>
          <a:off x="3611880" y="5198269"/>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109379</xdr:rowOff>
    </xdr:from>
    <xdr:to>
      <xdr:col>23</xdr:col>
      <xdr:colOff>85725</xdr:colOff>
      <xdr:row>30</xdr:row>
      <xdr:rowOff>125571</xdr:rowOff>
    </xdr:to>
    <xdr:cxnSp macro="">
      <xdr:nvCxnSpPr>
        <xdr:cNvPr id="94" name="直線コネクタ 93">
          <a:extLst>
            <a:ext uri="{FF2B5EF4-FFF2-40B4-BE49-F238E27FC236}">
              <a16:creationId xmlns:a16="http://schemas.microsoft.com/office/drawing/2014/main" id="{A25B3D74-3354-4C00-9ABA-CFC975739ECA}"/>
            </a:ext>
          </a:extLst>
        </xdr:cNvPr>
        <xdr:cNvCxnSpPr/>
      </xdr:nvCxnSpPr>
      <xdr:spPr>
        <a:xfrm>
          <a:off x="3656965" y="5250974"/>
          <a:ext cx="640715"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30163</xdr:rowOff>
    </xdr:from>
    <xdr:to>
      <xdr:col>15</xdr:col>
      <xdr:colOff>187325</xdr:colOff>
      <xdr:row>31</xdr:row>
      <xdr:rowOff>131763</xdr:rowOff>
    </xdr:to>
    <xdr:sp macro="" textlink="">
      <xdr:nvSpPr>
        <xdr:cNvPr id="95" name="楕円 94">
          <a:extLst>
            <a:ext uri="{FF2B5EF4-FFF2-40B4-BE49-F238E27FC236}">
              <a16:creationId xmlns:a16="http://schemas.microsoft.com/office/drawing/2014/main" id="{268FB484-19A8-4DA6-83B9-5CDF67A8222F}"/>
            </a:ext>
          </a:extLst>
        </xdr:cNvPr>
        <xdr:cNvSpPr/>
      </xdr:nvSpPr>
      <xdr:spPr>
        <a:xfrm>
          <a:off x="2926080" y="5343208"/>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109379</xdr:rowOff>
    </xdr:from>
    <xdr:to>
      <xdr:col>19</xdr:col>
      <xdr:colOff>136525</xdr:colOff>
      <xdr:row>31</xdr:row>
      <xdr:rowOff>80963</xdr:rowOff>
    </xdr:to>
    <xdr:cxnSp macro="">
      <xdr:nvCxnSpPr>
        <xdr:cNvPr id="96" name="直線コネクタ 95">
          <a:extLst>
            <a:ext uri="{FF2B5EF4-FFF2-40B4-BE49-F238E27FC236}">
              <a16:creationId xmlns:a16="http://schemas.microsoft.com/office/drawing/2014/main" id="{43E01CD4-B144-4C57-B1E6-9637E704EA82}"/>
            </a:ext>
          </a:extLst>
        </xdr:cNvPr>
        <xdr:cNvCxnSpPr/>
      </xdr:nvCxnSpPr>
      <xdr:spPr>
        <a:xfrm flipV="1">
          <a:off x="2971165" y="5250974"/>
          <a:ext cx="685800" cy="14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11271</xdr:rowOff>
    </xdr:from>
    <xdr:to>
      <xdr:col>11</xdr:col>
      <xdr:colOff>187325</xdr:colOff>
      <xdr:row>31</xdr:row>
      <xdr:rowOff>112871</xdr:rowOff>
    </xdr:to>
    <xdr:sp macro="" textlink="">
      <xdr:nvSpPr>
        <xdr:cNvPr id="97" name="楕円 96">
          <a:extLst>
            <a:ext uri="{FF2B5EF4-FFF2-40B4-BE49-F238E27FC236}">
              <a16:creationId xmlns:a16="http://schemas.microsoft.com/office/drawing/2014/main" id="{180E339E-E353-403E-97A1-95280FB2C89B}"/>
            </a:ext>
          </a:extLst>
        </xdr:cNvPr>
        <xdr:cNvSpPr/>
      </xdr:nvSpPr>
      <xdr:spPr>
        <a:xfrm>
          <a:off x="2240280" y="5328126"/>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62071</xdr:rowOff>
    </xdr:from>
    <xdr:to>
      <xdr:col>15</xdr:col>
      <xdr:colOff>136525</xdr:colOff>
      <xdr:row>31</xdr:row>
      <xdr:rowOff>80963</xdr:rowOff>
    </xdr:to>
    <xdr:cxnSp macro="">
      <xdr:nvCxnSpPr>
        <xdr:cNvPr id="98" name="直線コネクタ 97">
          <a:extLst>
            <a:ext uri="{FF2B5EF4-FFF2-40B4-BE49-F238E27FC236}">
              <a16:creationId xmlns:a16="http://schemas.microsoft.com/office/drawing/2014/main" id="{8A328086-6E73-4680-8744-07BF656DB6BF}"/>
            </a:ext>
          </a:extLst>
        </xdr:cNvPr>
        <xdr:cNvCxnSpPr/>
      </xdr:nvCxnSpPr>
      <xdr:spPr>
        <a:xfrm>
          <a:off x="2285365" y="5373211"/>
          <a:ext cx="685800" cy="2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24765</xdr:rowOff>
    </xdr:from>
    <xdr:to>
      <xdr:col>7</xdr:col>
      <xdr:colOff>187325</xdr:colOff>
      <xdr:row>31</xdr:row>
      <xdr:rowOff>126365</xdr:rowOff>
    </xdr:to>
    <xdr:sp macro="" textlink="">
      <xdr:nvSpPr>
        <xdr:cNvPr id="99" name="楕円 98">
          <a:extLst>
            <a:ext uri="{FF2B5EF4-FFF2-40B4-BE49-F238E27FC236}">
              <a16:creationId xmlns:a16="http://schemas.microsoft.com/office/drawing/2014/main" id="{D59786E4-FA3D-4E6B-BBC0-4F0AC930EF0D}"/>
            </a:ext>
          </a:extLst>
        </xdr:cNvPr>
        <xdr:cNvSpPr/>
      </xdr:nvSpPr>
      <xdr:spPr>
        <a:xfrm>
          <a:off x="1554480" y="5335905"/>
          <a:ext cx="8064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62071</xdr:rowOff>
    </xdr:from>
    <xdr:to>
      <xdr:col>11</xdr:col>
      <xdr:colOff>136525</xdr:colOff>
      <xdr:row>31</xdr:row>
      <xdr:rowOff>75565</xdr:rowOff>
    </xdr:to>
    <xdr:cxnSp macro="">
      <xdr:nvCxnSpPr>
        <xdr:cNvPr id="100" name="直線コネクタ 99">
          <a:extLst>
            <a:ext uri="{FF2B5EF4-FFF2-40B4-BE49-F238E27FC236}">
              <a16:creationId xmlns:a16="http://schemas.microsoft.com/office/drawing/2014/main" id="{059C146D-DA2F-4F3A-9C41-448625C8EE93}"/>
            </a:ext>
          </a:extLst>
        </xdr:cNvPr>
        <xdr:cNvCxnSpPr/>
      </xdr:nvCxnSpPr>
      <xdr:spPr>
        <a:xfrm flipV="1">
          <a:off x="1599565" y="5373211"/>
          <a:ext cx="685800" cy="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1" name="n_1aveValue有形固定資産減価償却率">
          <a:extLst>
            <a:ext uri="{FF2B5EF4-FFF2-40B4-BE49-F238E27FC236}">
              <a16:creationId xmlns:a16="http://schemas.microsoft.com/office/drawing/2014/main" id="{7FD5BACF-32D6-4CAF-8D23-B2299C5AAFE5}"/>
            </a:ext>
          </a:extLst>
        </xdr:cNvPr>
        <xdr:cNvSpPr txBox="1"/>
      </xdr:nvSpPr>
      <xdr:spPr>
        <a:xfrm>
          <a:off x="3464569" y="5384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102" name="n_2aveValue有形固定資産減価償却率">
          <a:extLst>
            <a:ext uri="{FF2B5EF4-FFF2-40B4-BE49-F238E27FC236}">
              <a16:creationId xmlns:a16="http://schemas.microsoft.com/office/drawing/2014/main" id="{00EADB2E-3C3A-464A-9E73-5E805E41C08D}"/>
            </a:ext>
          </a:extLst>
        </xdr:cNvPr>
        <xdr:cNvSpPr txBox="1"/>
      </xdr:nvSpPr>
      <xdr:spPr>
        <a:xfrm>
          <a:off x="2793374" y="502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103" name="n_3aveValue有形固定資産減価償却率">
          <a:extLst>
            <a:ext uri="{FF2B5EF4-FFF2-40B4-BE49-F238E27FC236}">
              <a16:creationId xmlns:a16="http://schemas.microsoft.com/office/drawing/2014/main" id="{812C688F-25F0-4E08-B527-B585F27E7243}"/>
            </a:ext>
          </a:extLst>
        </xdr:cNvPr>
        <xdr:cNvSpPr txBox="1"/>
      </xdr:nvSpPr>
      <xdr:spPr>
        <a:xfrm>
          <a:off x="2107574" y="499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4" name="n_4aveValue有形固定資産減価償却率">
          <a:extLst>
            <a:ext uri="{FF2B5EF4-FFF2-40B4-BE49-F238E27FC236}">
              <a16:creationId xmlns:a16="http://schemas.microsoft.com/office/drawing/2014/main" id="{E321EC1C-5652-4B52-AA3A-6F56B4F5EC2C}"/>
            </a:ext>
          </a:extLst>
        </xdr:cNvPr>
        <xdr:cNvSpPr txBox="1"/>
      </xdr:nvSpPr>
      <xdr:spPr>
        <a:xfrm>
          <a:off x="1421774" y="497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5256</xdr:rowOff>
    </xdr:from>
    <xdr:ext cx="405111" cy="259045"/>
    <xdr:sp macro="" textlink="">
      <xdr:nvSpPr>
        <xdr:cNvPr id="105" name="n_1mainValue有形固定資産減価償却率">
          <a:extLst>
            <a:ext uri="{FF2B5EF4-FFF2-40B4-BE49-F238E27FC236}">
              <a16:creationId xmlns:a16="http://schemas.microsoft.com/office/drawing/2014/main" id="{EC53E7E3-6027-4384-83D7-030CD960B32F}"/>
            </a:ext>
          </a:extLst>
        </xdr:cNvPr>
        <xdr:cNvSpPr txBox="1"/>
      </xdr:nvSpPr>
      <xdr:spPr>
        <a:xfrm>
          <a:off x="3464569" y="4979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122890</xdr:rowOff>
    </xdr:from>
    <xdr:ext cx="405111" cy="259045"/>
    <xdr:sp macro="" textlink="">
      <xdr:nvSpPr>
        <xdr:cNvPr id="106" name="n_2mainValue有形固定資産減価償却率">
          <a:extLst>
            <a:ext uri="{FF2B5EF4-FFF2-40B4-BE49-F238E27FC236}">
              <a16:creationId xmlns:a16="http://schemas.microsoft.com/office/drawing/2014/main" id="{C6F76B4C-E986-4FFF-8E36-625AC27DE216}"/>
            </a:ext>
          </a:extLst>
        </xdr:cNvPr>
        <xdr:cNvSpPr txBox="1"/>
      </xdr:nvSpPr>
      <xdr:spPr>
        <a:xfrm>
          <a:off x="2793374" y="543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103998</xdr:rowOff>
    </xdr:from>
    <xdr:ext cx="405111" cy="259045"/>
    <xdr:sp macro="" textlink="">
      <xdr:nvSpPr>
        <xdr:cNvPr id="107" name="n_3mainValue有形固定資産減価償却率">
          <a:extLst>
            <a:ext uri="{FF2B5EF4-FFF2-40B4-BE49-F238E27FC236}">
              <a16:creationId xmlns:a16="http://schemas.microsoft.com/office/drawing/2014/main" id="{8050CF86-1A57-4B10-B487-67190F8F9805}"/>
            </a:ext>
          </a:extLst>
        </xdr:cNvPr>
        <xdr:cNvSpPr txBox="1"/>
      </xdr:nvSpPr>
      <xdr:spPr>
        <a:xfrm>
          <a:off x="2107574" y="541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108" name="n_4mainValue有形固定資産減価償却率">
          <a:extLst>
            <a:ext uri="{FF2B5EF4-FFF2-40B4-BE49-F238E27FC236}">
              <a16:creationId xmlns:a16="http://schemas.microsoft.com/office/drawing/2014/main" id="{C52DC0EE-1AEB-47AC-9435-21960567D76C}"/>
            </a:ext>
          </a:extLst>
        </xdr:cNvPr>
        <xdr:cNvSpPr txBox="1"/>
      </xdr:nvSpPr>
      <xdr:spPr>
        <a:xfrm>
          <a:off x="1421774" y="543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4886798C-11C1-463D-A553-E1134A2F34D9}"/>
            </a:ext>
          </a:extLst>
        </xdr:cNvPr>
        <xdr:cNvSpPr/>
      </xdr:nvSpPr>
      <xdr:spPr>
        <a:xfrm>
          <a:off x="10188575" y="3578225"/>
          <a:ext cx="3805555"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11A2CE79-6441-4E6C-9DA4-679D36436D5B}"/>
            </a:ext>
          </a:extLst>
        </xdr:cNvPr>
        <xdr:cNvSpPr/>
      </xdr:nvSpPr>
      <xdr:spPr>
        <a:xfrm>
          <a:off x="11144518" y="3855022"/>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293C265F-6503-47E9-BBB4-80B062758E35}"/>
            </a:ext>
          </a:extLst>
        </xdr:cNvPr>
        <xdr:cNvSpPr/>
      </xdr:nvSpPr>
      <xdr:spPr>
        <a:xfrm>
          <a:off x="12437015" y="3832636"/>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9CF90B7E-FE43-4679-9FD4-85ED745D7DE3}"/>
            </a:ext>
          </a:extLst>
        </xdr:cNvPr>
        <xdr:cNvSpPr/>
      </xdr:nvSpPr>
      <xdr:spPr>
        <a:xfrm>
          <a:off x="139604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E40C84A3-F776-4B38-BDC7-7049C31E174A}"/>
            </a:ext>
          </a:extLst>
        </xdr:cNvPr>
        <xdr:cNvSpPr/>
      </xdr:nvSpPr>
      <xdr:spPr>
        <a:xfrm>
          <a:off x="139604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29BE5D1C-F510-4C49-BB21-7288FFE96D8A}"/>
            </a:ext>
          </a:extLst>
        </xdr:cNvPr>
        <xdr:cNvSpPr/>
      </xdr:nvSpPr>
      <xdr:spPr>
        <a:xfrm>
          <a:off x="153320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3A3F7EFE-4F16-4438-B51E-C4FB5DAA6721}"/>
            </a:ext>
          </a:extLst>
        </xdr:cNvPr>
        <xdr:cNvSpPr/>
      </xdr:nvSpPr>
      <xdr:spPr>
        <a:xfrm>
          <a:off x="153320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B29576A4-2DDF-4C64-A272-F6766443BDDA}"/>
            </a:ext>
          </a:extLst>
        </xdr:cNvPr>
        <xdr:cNvSpPr/>
      </xdr:nvSpPr>
      <xdr:spPr>
        <a:xfrm>
          <a:off x="16813530"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B74472EC-F02C-49E7-AC94-C0F8699AA9A6}"/>
            </a:ext>
          </a:extLst>
        </xdr:cNvPr>
        <xdr:cNvSpPr/>
      </xdr:nvSpPr>
      <xdr:spPr>
        <a:xfrm>
          <a:off x="16813530"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59B13367-02B0-4DA1-8D8F-503C19DA3326}"/>
            </a:ext>
          </a:extLst>
        </xdr:cNvPr>
        <xdr:cNvSpPr/>
      </xdr:nvSpPr>
      <xdr:spPr>
        <a:xfrm>
          <a:off x="10188575" y="4179570"/>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5938E5FF-C904-48CA-96E0-93991FA58ACA}"/>
            </a:ext>
          </a:extLst>
        </xdr:cNvPr>
        <xdr:cNvSpPr/>
      </xdr:nvSpPr>
      <xdr:spPr>
        <a:xfrm>
          <a:off x="14241780"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1BD71876-11DF-4A91-80D4-98F6386EBC68}"/>
            </a:ext>
          </a:extLst>
        </xdr:cNvPr>
        <xdr:cNvSpPr/>
      </xdr:nvSpPr>
      <xdr:spPr>
        <a:xfrm>
          <a:off x="14241780"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28A172D0-3CF9-4247-870A-5440B30D635F}"/>
            </a:ext>
          </a:extLst>
        </xdr:cNvPr>
        <xdr:cNvSpPr txBox="1"/>
      </xdr:nvSpPr>
      <xdr:spPr>
        <a:xfrm>
          <a:off x="14317980" y="4477385"/>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類似団体平均と比較して、４．４ポイント高い。新庁舎建替などに要した市債の償還が見込まれることや</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向日町駅東口開設事業等に係る財源として、市債の新規発行が見込まれるため、債務償還比率は増加する見込みである。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9626B908-59B4-479F-A99A-B2B12B1E10D6}"/>
            </a:ext>
          </a:extLst>
        </xdr:cNvPr>
        <xdr:cNvSpPr txBox="1"/>
      </xdr:nvSpPr>
      <xdr:spPr>
        <a:xfrm>
          <a:off x="1015047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7D200081-1907-4456-9538-4B5B937B1C48}"/>
            </a:ext>
          </a:extLst>
        </xdr:cNvPr>
        <xdr:cNvCxnSpPr/>
      </xdr:nvCxnSpPr>
      <xdr:spPr>
        <a:xfrm>
          <a:off x="10188575" y="634428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8870BCD3-2DE7-4D69-80DC-417C2AD761F2}"/>
            </a:ext>
          </a:extLst>
        </xdr:cNvPr>
        <xdr:cNvSpPr txBox="1"/>
      </xdr:nvSpPr>
      <xdr:spPr>
        <a:xfrm>
          <a:off x="9695591"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4D111EAE-2912-4FF4-81C3-A56E83166272}"/>
            </a:ext>
          </a:extLst>
        </xdr:cNvPr>
        <xdr:cNvCxnSpPr/>
      </xdr:nvCxnSpPr>
      <xdr:spPr>
        <a:xfrm>
          <a:off x="10188575" y="6030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97E66D28-2209-4C1E-9D61-1E56B188E32A}"/>
            </a:ext>
          </a:extLst>
        </xdr:cNvPr>
        <xdr:cNvSpPr txBox="1"/>
      </xdr:nvSpPr>
      <xdr:spPr>
        <a:xfrm>
          <a:off x="9695591" y="59363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835EC4F5-59F6-4F0C-BC72-81668453FEAB}"/>
            </a:ext>
          </a:extLst>
        </xdr:cNvPr>
        <xdr:cNvCxnSpPr/>
      </xdr:nvCxnSpPr>
      <xdr:spPr>
        <a:xfrm>
          <a:off x="10188575" y="572171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B3F81563-0037-4865-8002-6690E0A15D8D}"/>
            </a:ext>
          </a:extLst>
        </xdr:cNvPr>
        <xdr:cNvSpPr txBox="1"/>
      </xdr:nvSpPr>
      <xdr:spPr>
        <a:xfrm>
          <a:off x="9756296" y="562791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9DEEF0CF-C6B3-47F9-89B1-47C46A0EDEFA}"/>
            </a:ext>
          </a:extLst>
        </xdr:cNvPr>
        <xdr:cNvCxnSpPr/>
      </xdr:nvCxnSpPr>
      <xdr:spPr>
        <a:xfrm>
          <a:off x="10188575" y="5411379"/>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67955603-0E83-439B-B72A-8219C9B9CF55}"/>
            </a:ext>
          </a:extLst>
        </xdr:cNvPr>
        <xdr:cNvSpPr txBox="1"/>
      </xdr:nvSpPr>
      <xdr:spPr>
        <a:xfrm>
          <a:off x="9756296" y="532329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791C5E56-3167-4E09-86B8-A7C2BAACC676}"/>
            </a:ext>
          </a:extLst>
        </xdr:cNvPr>
        <xdr:cNvCxnSpPr/>
      </xdr:nvCxnSpPr>
      <xdr:spPr>
        <a:xfrm>
          <a:off x="10188575" y="5102951"/>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60DCC9A6-DD88-4426-8484-FB63AE4B61C1}"/>
            </a:ext>
          </a:extLst>
        </xdr:cNvPr>
        <xdr:cNvSpPr txBox="1"/>
      </xdr:nvSpPr>
      <xdr:spPr>
        <a:xfrm>
          <a:off x="9756296"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7EB8D51F-6B42-45DE-A2FC-FC802B1E65EB}"/>
            </a:ext>
          </a:extLst>
        </xdr:cNvPr>
        <xdr:cNvCxnSpPr/>
      </xdr:nvCxnSpPr>
      <xdr:spPr>
        <a:xfrm>
          <a:off x="10188575" y="4802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45F9F502-E561-4FF5-B248-306705BC50C9}"/>
            </a:ext>
          </a:extLst>
        </xdr:cNvPr>
        <xdr:cNvSpPr txBox="1"/>
      </xdr:nvSpPr>
      <xdr:spPr>
        <a:xfrm>
          <a:off x="9756296"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D50A68D6-F0D6-4608-98EE-1EFD2AF56E02}"/>
            </a:ext>
          </a:extLst>
        </xdr:cNvPr>
        <xdr:cNvCxnSpPr/>
      </xdr:nvCxnSpPr>
      <xdr:spPr>
        <a:xfrm>
          <a:off x="10188575" y="448799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EEB6B27B-CEE7-4B7C-9C8E-2BFFF4CB41E2}"/>
            </a:ext>
          </a:extLst>
        </xdr:cNvPr>
        <xdr:cNvSpPr txBox="1"/>
      </xdr:nvSpPr>
      <xdr:spPr>
        <a:xfrm>
          <a:off x="9856983" y="439419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21F99F5F-93C2-4FB6-B7E7-23D73164C6D2}"/>
            </a:ext>
          </a:extLst>
        </xdr:cNvPr>
        <xdr:cNvCxnSpPr/>
      </xdr:nvCxnSpPr>
      <xdr:spPr>
        <a:xfrm>
          <a:off x="10188575" y="417957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5E975133-C1BB-4FED-A706-3340AC9915EA}"/>
            </a:ext>
          </a:extLst>
        </xdr:cNvPr>
        <xdr:cNvSpPr/>
      </xdr:nvSpPr>
      <xdr:spPr>
        <a:xfrm>
          <a:off x="10188575" y="4179570"/>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9" name="直線コネクタ 138">
          <a:extLst>
            <a:ext uri="{FF2B5EF4-FFF2-40B4-BE49-F238E27FC236}">
              <a16:creationId xmlns:a16="http://schemas.microsoft.com/office/drawing/2014/main" id="{A04BD722-3272-4884-A78A-C10E56F0C77E}"/>
            </a:ext>
          </a:extLst>
        </xdr:cNvPr>
        <xdr:cNvCxnSpPr/>
      </xdr:nvCxnSpPr>
      <xdr:spPr>
        <a:xfrm flipV="1">
          <a:off x="13313410" y="4487998"/>
          <a:ext cx="1269" cy="1394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0" name="債務償還比率最小値テキスト">
          <a:extLst>
            <a:ext uri="{FF2B5EF4-FFF2-40B4-BE49-F238E27FC236}">
              <a16:creationId xmlns:a16="http://schemas.microsoft.com/office/drawing/2014/main" id="{EA22D666-FC83-49DC-B088-B3BAD7859440}"/>
            </a:ext>
          </a:extLst>
        </xdr:cNvPr>
        <xdr:cNvSpPr txBox="1"/>
      </xdr:nvSpPr>
      <xdr:spPr>
        <a:xfrm>
          <a:off x="13369925" y="588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1" name="直線コネクタ 140">
          <a:extLst>
            <a:ext uri="{FF2B5EF4-FFF2-40B4-BE49-F238E27FC236}">
              <a16:creationId xmlns:a16="http://schemas.microsoft.com/office/drawing/2014/main" id="{27F5FCBB-CFA4-4BCA-A145-E463C550BB8A}"/>
            </a:ext>
          </a:extLst>
        </xdr:cNvPr>
        <xdr:cNvCxnSpPr/>
      </xdr:nvCxnSpPr>
      <xdr:spPr>
        <a:xfrm>
          <a:off x="13251180" y="5882722"/>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101D1184-49EE-400F-B177-F13B10379C79}"/>
            </a:ext>
          </a:extLst>
        </xdr:cNvPr>
        <xdr:cNvSpPr txBox="1"/>
      </xdr:nvSpPr>
      <xdr:spPr>
        <a:xfrm>
          <a:off x="13369925"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EF6527E1-4B12-4F1D-9014-B2F4BDF7B2C7}"/>
            </a:ext>
          </a:extLst>
        </xdr:cNvPr>
        <xdr:cNvCxnSpPr/>
      </xdr:nvCxnSpPr>
      <xdr:spPr>
        <a:xfrm>
          <a:off x="13251180" y="448799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44" name="債務償還比率平均値テキスト">
          <a:extLst>
            <a:ext uri="{FF2B5EF4-FFF2-40B4-BE49-F238E27FC236}">
              <a16:creationId xmlns:a16="http://schemas.microsoft.com/office/drawing/2014/main" id="{45D6CFD4-103A-4ED2-80D4-F202712A1DD9}"/>
            </a:ext>
          </a:extLst>
        </xdr:cNvPr>
        <xdr:cNvSpPr txBox="1"/>
      </xdr:nvSpPr>
      <xdr:spPr>
        <a:xfrm>
          <a:off x="13369925" y="498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5" name="フローチャート: 判断 144">
          <a:extLst>
            <a:ext uri="{FF2B5EF4-FFF2-40B4-BE49-F238E27FC236}">
              <a16:creationId xmlns:a16="http://schemas.microsoft.com/office/drawing/2014/main" id="{0150FF46-DAE5-4A90-9998-2BD648925CDB}"/>
            </a:ext>
          </a:extLst>
        </xdr:cNvPr>
        <xdr:cNvSpPr/>
      </xdr:nvSpPr>
      <xdr:spPr>
        <a:xfrm>
          <a:off x="13289280" y="5144280"/>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6" name="フローチャート: 判断 145">
          <a:extLst>
            <a:ext uri="{FF2B5EF4-FFF2-40B4-BE49-F238E27FC236}">
              <a16:creationId xmlns:a16="http://schemas.microsoft.com/office/drawing/2014/main" id="{1A5D11A4-E931-4B92-B9A2-457123298075}"/>
            </a:ext>
          </a:extLst>
        </xdr:cNvPr>
        <xdr:cNvSpPr/>
      </xdr:nvSpPr>
      <xdr:spPr>
        <a:xfrm>
          <a:off x="12629515" y="540253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7" name="フローチャート: 判断 146">
          <a:extLst>
            <a:ext uri="{FF2B5EF4-FFF2-40B4-BE49-F238E27FC236}">
              <a16:creationId xmlns:a16="http://schemas.microsoft.com/office/drawing/2014/main" id="{5ABB2C7F-330A-491F-BE77-C06A741ECF76}"/>
            </a:ext>
          </a:extLst>
        </xdr:cNvPr>
        <xdr:cNvSpPr/>
      </xdr:nvSpPr>
      <xdr:spPr>
        <a:xfrm>
          <a:off x="11943715" y="542016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8" name="フローチャート: 判断 147">
          <a:extLst>
            <a:ext uri="{FF2B5EF4-FFF2-40B4-BE49-F238E27FC236}">
              <a16:creationId xmlns:a16="http://schemas.microsoft.com/office/drawing/2014/main" id="{F952DCED-1E37-4648-9F69-4F222DDCB211}"/>
            </a:ext>
          </a:extLst>
        </xdr:cNvPr>
        <xdr:cNvSpPr/>
      </xdr:nvSpPr>
      <xdr:spPr>
        <a:xfrm>
          <a:off x="11257915" y="5431627"/>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9" name="フローチャート: 判断 148">
          <a:extLst>
            <a:ext uri="{FF2B5EF4-FFF2-40B4-BE49-F238E27FC236}">
              <a16:creationId xmlns:a16="http://schemas.microsoft.com/office/drawing/2014/main" id="{9883EF30-62DB-4F58-8793-6C2733C8B44A}"/>
            </a:ext>
          </a:extLst>
        </xdr:cNvPr>
        <xdr:cNvSpPr/>
      </xdr:nvSpPr>
      <xdr:spPr>
        <a:xfrm>
          <a:off x="10572115" y="5487298"/>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691AEA8-6FF2-492B-9398-1FD2BE244787}"/>
            </a:ext>
          </a:extLst>
        </xdr:cNvPr>
        <xdr:cNvSpPr txBox="1"/>
      </xdr:nvSpPr>
      <xdr:spPr>
        <a:xfrm>
          <a:off x="1316037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35F1BFB-FFFE-43D4-9B45-41E124C64261}"/>
            </a:ext>
          </a:extLst>
        </xdr:cNvPr>
        <xdr:cNvSpPr txBox="1"/>
      </xdr:nvSpPr>
      <xdr:spPr>
        <a:xfrm>
          <a:off x="125272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16C05B7-95B7-4E69-AB0A-AB55B089784B}"/>
            </a:ext>
          </a:extLst>
        </xdr:cNvPr>
        <xdr:cNvSpPr txBox="1"/>
      </xdr:nvSpPr>
      <xdr:spPr>
        <a:xfrm>
          <a:off x="118414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574C530B-3C06-4249-8EBA-A903BA1089E9}"/>
            </a:ext>
          </a:extLst>
        </xdr:cNvPr>
        <xdr:cNvSpPr txBox="1"/>
      </xdr:nvSpPr>
      <xdr:spPr>
        <a:xfrm>
          <a:off x="111556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5EDFDAA8-4171-4D58-9154-43265CDC9595}"/>
            </a:ext>
          </a:extLst>
        </xdr:cNvPr>
        <xdr:cNvSpPr txBox="1"/>
      </xdr:nvSpPr>
      <xdr:spPr>
        <a:xfrm>
          <a:off x="104698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3756</xdr:rowOff>
    </xdr:from>
    <xdr:to>
      <xdr:col>76</xdr:col>
      <xdr:colOff>73025</xdr:colOff>
      <xdr:row>30</xdr:row>
      <xdr:rowOff>105356</xdr:rowOff>
    </xdr:to>
    <xdr:sp macro="" textlink="">
      <xdr:nvSpPr>
        <xdr:cNvPr id="155" name="楕円 154">
          <a:extLst>
            <a:ext uri="{FF2B5EF4-FFF2-40B4-BE49-F238E27FC236}">
              <a16:creationId xmlns:a16="http://schemas.microsoft.com/office/drawing/2014/main" id="{6DC939F1-F464-4867-9B63-A9170E21F320}"/>
            </a:ext>
          </a:extLst>
        </xdr:cNvPr>
        <xdr:cNvSpPr/>
      </xdr:nvSpPr>
      <xdr:spPr>
        <a:xfrm>
          <a:off x="13289280" y="5147256"/>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153633</xdr:rowOff>
    </xdr:from>
    <xdr:ext cx="469744" cy="259045"/>
    <xdr:sp macro="" textlink="">
      <xdr:nvSpPr>
        <xdr:cNvPr id="156" name="債務償還比率該当値テキスト">
          <a:extLst>
            <a:ext uri="{FF2B5EF4-FFF2-40B4-BE49-F238E27FC236}">
              <a16:creationId xmlns:a16="http://schemas.microsoft.com/office/drawing/2014/main" id="{2BB56E85-1D24-4356-8C86-75CC6D4B830E}"/>
            </a:ext>
          </a:extLst>
        </xdr:cNvPr>
        <xdr:cNvSpPr txBox="1"/>
      </xdr:nvSpPr>
      <xdr:spPr>
        <a:xfrm>
          <a:off x="13369925" y="512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39215</xdr:rowOff>
    </xdr:from>
    <xdr:to>
      <xdr:col>72</xdr:col>
      <xdr:colOff>123825</xdr:colOff>
      <xdr:row>34</xdr:row>
      <xdr:rowOff>140815</xdr:rowOff>
    </xdr:to>
    <xdr:sp macro="" textlink="">
      <xdr:nvSpPr>
        <xdr:cNvPr id="157" name="楕円 156">
          <a:extLst>
            <a:ext uri="{FF2B5EF4-FFF2-40B4-BE49-F238E27FC236}">
              <a16:creationId xmlns:a16="http://schemas.microsoft.com/office/drawing/2014/main" id="{DE9C474C-D714-4742-BCAF-913CC82C0CEE}"/>
            </a:ext>
          </a:extLst>
        </xdr:cNvPr>
        <xdr:cNvSpPr/>
      </xdr:nvSpPr>
      <xdr:spPr>
        <a:xfrm>
          <a:off x="12629515" y="5868515"/>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54556</xdr:rowOff>
    </xdr:from>
    <xdr:to>
      <xdr:col>76</xdr:col>
      <xdr:colOff>22225</xdr:colOff>
      <xdr:row>34</xdr:row>
      <xdr:rowOff>90015</xdr:rowOff>
    </xdr:to>
    <xdr:cxnSp macro="">
      <xdr:nvCxnSpPr>
        <xdr:cNvPr id="158" name="直線コネクタ 157">
          <a:extLst>
            <a:ext uri="{FF2B5EF4-FFF2-40B4-BE49-F238E27FC236}">
              <a16:creationId xmlns:a16="http://schemas.microsoft.com/office/drawing/2014/main" id="{BD6C058F-5C25-4906-A003-A5EB9D45C543}"/>
            </a:ext>
          </a:extLst>
        </xdr:cNvPr>
        <xdr:cNvCxnSpPr/>
      </xdr:nvCxnSpPr>
      <xdr:spPr>
        <a:xfrm flipV="1">
          <a:off x="12684125" y="5201866"/>
          <a:ext cx="631190" cy="7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135527</xdr:rowOff>
    </xdr:from>
    <xdr:to>
      <xdr:col>68</xdr:col>
      <xdr:colOff>123825</xdr:colOff>
      <xdr:row>33</xdr:row>
      <xdr:rowOff>65677</xdr:rowOff>
    </xdr:to>
    <xdr:sp macro="" textlink="">
      <xdr:nvSpPr>
        <xdr:cNvPr id="159" name="楕円 158">
          <a:extLst>
            <a:ext uri="{FF2B5EF4-FFF2-40B4-BE49-F238E27FC236}">
              <a16:creationId xmlns:a16="http://schemas.microsoft.com/office/drawing/2014/main" id="{DDB3DF70-42BF-41E4-A087-7C6FA44E2E7C}"/>
            </a:ext>
          </a:extLst>
        </xdr:cNvPr>
        <xdr:cNvSpPr/>
      </xdr:nvSpPr>
      <xdr:spPr>
        <a:xfrm>
          <a:off x="11943715" y="5618117"/>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14877</xdr:rowOff>
    </xdr:from>
    <xdr:to>
      <xdr:col>72</xdr:col>
      <xdr:colOff>73025</xdr:colOff>
      <xdr:row>34</xdr:row>
      <xdr:rowOff>90015</xdr:rowOff>
    </xdr:to>
    <xdr:cxnSp macro="">
      <xdr:nvCxnSpPr>
        <xdr:cNvPr id="160" name="直線コネクタ 159">
          <a:extLst>
            <a:ext uri="{FF2B5EF4-FFF2-40B4-BE49-F238E27FC236}">
              <a16:creationId xmlns:a16="http://schemas.microsoft.com/office/drawing/2014/main" id="{6CA64FA7-284D-414F-9100-08FE9EBEDB96}"/>
            </a:ext>
          </a:extLst>
        </xdr:cNvPr>
        <xdr:cNvCxnSpPr/>
      </xdr:nvCxnSpPr>
      <xdr:spPr>
        <a:xfrm>
          <a:off x="11998325" y="5676537"/>
          <a:ext cx="685800" cy="24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76772</xdr:rowOff>
    </xdr:from>
    <xdr:to>
      <xdr:col>64</xdr:col>
      <xdr:colOff>123825</xdr:colOff>
      <xdr:row>33</xdr:row>
      <xdr:rowOff>6922</xdr:rowOff>
    </xdr:to>
    <xdr:sp macro="" textlink="">
      <xdr:nvSpPr>
        <xdr:cNvPr id="161" name="楕円 160">
          <a:extLst>
            <a:ext uri="{FF2B5EF4-FFF2-40B4-BE49-F238E27FC236}">
              <a16:creationId xmlns:a16="http://schemas.microsoft.com/office/drawing/2014/main" id="{8B7A9CE0-DF7D-4501-B156-D79FD182A797}"/>
            </a:ext>
          </a:extLst>
        </xdr:cNvPr>
        <xdr:cNvSpPr/>
      </xdr:nvSpPr>
      <xdr:spPr>
        <a:xfrm>
          <a:off x="11257915" y="5563172"/>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127572</xdr:rowOff>
    </xdr:from>
    <xdr:to>
      <xdr:col>68</xdr:col>
      <xdr:colOff>73025</xdr:colOff>
      <xdr:row>33</xdr:row>
      <xdr:rowOff>14877</xdr:rowOff>
    </xdr:to>
    <xdr:cxnSp macro="">
      <xdr:nvCxnSpPr>
        <xdr:cNvPr id="162" name="直線コネクタ 161">
          <a:extLst>
            <a:ext uri="{FF2B5EF4-FFF2-40B4-BE49-F238E27FC236}">
              <a16:creationId xmlns:a16="http://schemas.microsoft.com/office/drawing/2014/main" id="{B092DA99-5E00-4CAE-87D8-CB09FF5759B4}"/>
            </a:ext>
          </a:extLst>
        </xdr:cNvPr>
        <xdr:cNvCxnSpPr/>
      </xdr:nvCxnSpPr>
      <xdr:spPr>
        <a:xfrm>
          <a:off x="11312525" y="5617782"/>
          <a:ext cx="685800" cy="5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78966</xdr:rowOff>
    </xdr:from>
    <xdr:to>
      <xdr:col>60</xdr:col>
      <xdr:colOff>123825</xdr:colOff>
      <xdr:row>34</xdr:row>
      <xdr:rowOff>9116</xdr:rowOff>
    </xdr:to>
    <xdr:sp macro="" textlink="">
      <xdr:nvSpPr>
        <xdr:cNvPr id="163" name="楕円 162">
          <a:extLst>
            <a:ext uri="{FF2B5EF4-FFF2-40B4-BE49-F238E27FC236}">
              <a16:creationId xmlns:a16="http://schemas.microsoft.com/office/drawing/2014/main" id="{16D30B22-E011-4246-8089-D0C937B8777D}"/>
            </a:ext>
          </a:extLst>
        </xdr:cNvPr>
        <xdr:cNvSpPr/>
      </xdr:nvSpPr>
      <xdr:spPr>
        <a:xfrm>
          <a:off x="10572115" y="5736816"/>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127572</xdr:rowOff>
    </xdr:from>
    <xdr:to>
      <xdr:col>64</xdr:col>
      <xdr:colOff>73025</xdr:colOff>
      <xdr:row>33</xdr:row>
      <xdr:rowOff>129766</xdr:rowOff>
    </xdr:to>
    <xdr:cxnSp macro="">
      <xdr:nvCxnSpPr>
        <xdr:cNvPr id="164" name="直線コネクタ 163">
          <a:extLst>
            <a:ext uri="{FF2B5EF4-FFF2-40B4-BE49-F238E27FC236}">
              <a16:creationId xmlns:a16="http://schemas.microsoft.com/office/drawing/2014/main" id="{7A28E76F-9068-425E-A7DB-E0CEE702723B}"/>
            </a:ext>
          </a:extLst>
        </xdr:cNvPr>
        <xdr:cNvCxnSpPr/>
      </xdr:nvCxnSpPr>
      <xdr:spPr>
        <a:xfrm flipV="1">
          <a:off x="10626725" y="5617782"/>
          <a:ext cx="685800" cy="17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65" name="n_1aveValue債務償還比率">
          <a:extLst>
            <a:ext uri="{FF2B5EF4-FFF2-40B4-BE49-F238E27FC236}">
              <a16:creationId xmlns:a16="http://schemas.microsoft.com/office/drawing/2014/main" id="{2D881C94-C8C9-4F35-8479-B522FEBAA815}"/>
            </a:ext>
          </a:extLst>
        </xdr:cNvPr>
        <xdr:cNvSpPr txBox="1"/>
      </xdr:nvSpPr>
      <xdr:spPr>
        <a:xfrm>
          <a:off x="12459412" y="517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6" name="n_2aveValue債務償還比率">
          <a:extLst>
            <a:ext uri="{FF2B5EF4-FFF2-40B4-BE49-F238E27FC236}">
              <a16:creationId xmlns:a16="http://schemas.microsoft.com/office/drawing/2014/main" id="{9A7DDBC6-D1CA-4B65-8440-E26F9D625756}"/>
            </a:ext>
          </a:extLst>
        </xdr:cNvPr>
        <xdr:cNvSpPr txBox="1"/>
      </xdr:nvSpPr>
      <xdr:spPr>
        <a:xfrm>
          <a:off x="11780597" y="52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7" name="n_3aveValue債務償還比率">
          <a:extLst>
            <a:ext uri="{FF2B5EF4-FFF2-40B4-BE49-F238E27FC236}">
              <a16:creationId xmlns:a16="http://schemas.microsoft.com/office/drawing/2014/main" id="{6D8E918D-BF86-47CA-BD47-7E70CC665A61}"/>
            </a:ext>
          </a:extLst>
        </xdr:cNvPr>
        <xdr:cNvSpPr txBox="1"/>
      </xdr:nvSpPr>
      <xdr:spPr>
        <a:xfrm>
          <a:off x="11094797" y="520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8" name="n_4aveValue債務償還比率">
          <a:extLst>
            <a:ext uri="{FF2B5EF4-FFF2-40B4-BE49-F238E27FC236}">
              <a16:creationId xmlns:a16="http://schemas.microsoft.com/office/drawing/2014/main" id="{016B7A04-B305-471B-9C01-D1C7EC8059D7}"/>
            </a:ext>
          </a:extLst>
        </xdr:cNvPr>
        <xdr:cNvSpPr txBox="1"/>
      </xdr:nvSpPr>
      <xdr:spPr>
        <a:xfrm>
          <a:off x="10408997" y="52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131942</xdr:rowOff>
    </xdr:from>
    <xdr:ext cx="469744" cy="259045"/>
    <xdr:sp macro="" textlink="">
      <xdr:nvSpPr>
        <xdr:cNvPr id="169" name="n_1mainValue債務償還比率">
          <a:extLst>
            <a:ext uri="{FF2B5EF4-FFF2-40B4-BE49-F238E27FC236}">
              <a16:creationId xmlns:a16="http://schemas.microsoft.com/office/drawing/2014/main" id="{1ABE9CE2-0E7B-47C3-A4DA-07CFFA57DC8B}"/>
            </a:ext>
          </a:extLst>
        </xdr:cNvPr>
        <xdr:cNvSpPr txBox="1"/>
      </xdr:nvSpPr>
      <xdr:spPr>
        <a:xfrm>
          <a:off x="12459412" y="596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56804</xdr:rowOff>
    </xdr:from>
    <xdr:ext cx="469744" cy="259045"/>
    <xdr:sp macro="" textlink="">
      <xdr:nvSpPr>
        <xdr:cNvPr id="170" name="n_2mainValue債務償還比率">
          <a:extLst>
            <a:ext uri="{FF2B5EF4-FFF2-40B4-BE49-F238E27FC236}">
              <a16:creationId xmlns:a16="http://schemas.microsoft.com/office/drawing/2014/main" id="{9DB6995A-0BFC-4D25-8F82-68FA62F8BAB6}"/>
            </a:ext>
          </a:extLst>
        </xdr:cNvPr>
        <xdr:cNvSpPr txBox="1"/>
      </xdr:nvSpPr>
      <xdr:spPr>
        <a:xfrm>
          <a:off x="11780597"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169499</xdr:rowOff>
    </xdr:from>
    <xdr:ext cx="469744" cy="259045"/>
    <xdr:sp macro="" textlink="">
      <xdr:nvSpPr>
        <xdr:cNvPr id="171" name="n_3mainValue債務償還比率">
          <a:extLst>
            <a:ext uri="{FF2B5EF4-FFF2-40B4-BE49-F238E27FC236}">
              <a16:creationId xmlns:a16="http://schemas.microsoft.com/office/drawing/2014/main" id="{589CA9D1-1FF4-413D-8345-0665DF610949}"/>
            </a:ext>
          </a:extLst>
        </xdr:cNvPr>
        <xdr:cNvSpPr txBox="1"/>
      </xdr:nvSpPr>
      <xdr:spPr>
        <a:xfrm>
          <a:off x="11094797" y="565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243</xdr:rowOff>
    </xdr:from>
    <xdr:ext cx="469744" cy="259045"/>
    <xdr:sp macro="" textlink="">
      <xdr:nvSpPr>
        <xdr:cNvPr id="172" name="n_4mainValue債務償還比率">
          <a:extLst>
            <a:ext uri="{FF2B5EF4-FFF2-40B4-BE49-F238E27FC236}">
              <a16:creationId xmlns:a16="http://schemas.microsoft.com/office/drawing/2014/main" id="{13D92980-E997-4E53-A704-7ABFFC403B32}"/>
            </a:ext>
          </a:extLst>
        </xdr:cNvPr>
        <xdr:cNvSpPr txBox="1"/>
      </xdr:nvSpPr>
      <xdr:spPr>
        <a:xfrm>
          <a:off x="10408997" y="582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5856F7F1-005A-4A2D-8C13-E195C8021562}"/>
            </a:ext>
          </a:extLst>
        </xdr:cNvPr>
        <xdr:cNvSpPr/>
      </xdr:nvSpPr>
      <xdr:spPr>
        <a:xfrm>
          <a:off x="1142365" y="718185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58EA78DE-372E-4DCD-BA7D-9B07F1ACDA9D}"/>
            </a:ext>
          </a:extLst>
        </xdr:cNvPr>
        <xdr:cNvSpPr/>
      </xdr:nvSpPr>
      <xdr:spPr>
        <a:xfrm>
          <a:off x="1142365" y="1094232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BCF155D9-023A-488F-96FB-172A423BD6DF}"/>
            </a:ext>
          </a:extLst>
        </xdr:cNvPr>
        <xdr:cNvSpPr txBox="1"/>
      </xdr:nvSpPr>
      <xdr:spPr>
        <a:xfrm>
          <a:off x="830580" y="74320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205A5FF5-8055-4142-ACFA-A4067E48DAA2}"/>
            </a:ext>
          </a:extLst>
        </xdr:cNvPr>
        <xdr:cNvSpPr txBox="1"/>
      </xdr:nvSpPr>
      <xdr:spPr>
        <a:xfrm>
          <a:off x="6285865" y="10104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5D60003C-C7F4-4E5F-865E-DBB902D6C9EB}"/>
            </a:ext>
          </a:extLst>
        </xdr:cNvPr>
        <xdr:cNvSpPr txBox="1"/>
      </xdr:nvSpPr>
      <xdr:spPr>
        <a:xfrm>
          <a:off x="830580" y="111709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1B03CD2F-880A-4B2F-BBFA-AD4BD58334B9}"/>
            </a:ext>
          </a:extLst>
        </xdr:cNvPr>
        <xdr:cNvSpPr txBox="1"/>
      </xdr:nvSpPr>
      <xdr:spPr>
        <a:xfrm>
          <a:off x="6285865"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F13FB1F-F314-49B4-985B-F034A5E00E6C}"/>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4D3B3DD-7CF4-40D7-9DE8-27FE023E9F92}"/>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B59D634-1BA1-462C-9497-0BAFBAE82EE5}"/>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E669BB9-B81F-40F2-A4B9-48F1C7B15079}"/>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983CAA1-D955-4943-9968-C0D27C57B777}"/>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AD59120-2B5A-4776-B5F7-ACD2CB23E825}"/>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45B29D7-26B8-439A-ADF3-E61F283A70A0}"/>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E4C0C0A-05E7-408B-871C-4E29EDC35246}"/>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1163432-B1D5-4242-8935-C3C67F03AB10}"/>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742C3AA-2A62-4A04-9EC2-A94CB256343E}"/>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57,116
56,587
7.72
25,314,728
23,580,899
1,660,812
13,020,027
17,515,271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2965FB1-AC1A-46B5-A904-61495D1FBB26}"/>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D78C6EA-90A4-4F6D-8E50-99FC36571253}"/>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02CCCFD-40DF-43A6-A2F1-5E3A01F9350F}"/>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1DDC9F0-6F30-46CF-8FBC-200AB50E32ED}"/>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E3A138E-81C3-46C5-9C71-0F04B48E918F}"/>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3E56DFD-4F28-40C0-9A83-AAB5D06890C2}"/>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DACC0B6-5D14-453D-8207-D8494AB500B7}"/>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5453926-6510-4A80-9D91-D0B8E36DEC60}"/>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E7D785D-B32E-482C-A4C4-710BFD5F6667}"/>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7518A2F-BE1E-4779-BBE1-BA741E965063}"/>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4FDD40E-2819-415F-AA74-83A9EEC88B99}"/>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FF5280E-29B6-4E2F-8054-9165C6B016BD}"/>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85CF932-A700-42F5-BC62-32A54C0855D3}"/>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4320CA-C98C-4559-9FCB-63068481B0F0}"/>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3F1C880-994C-4054-AF89-CB8D0F7B9026}"/>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A86501B-0E14-4643-8FA2-7638D1B8D11E}"/>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DE189D4-2405-4D1C-AD5B-CBB6F1ECEDFA}"/>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477F037-2827-47B5-84B2-149FD26A3A75}"/>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E62AC82-CBF7-423E-9FB8-9640E1E5D4CA}"/>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1C663D1-F585-475B-BA77-D6FFDE92CF49}"/>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1A63660-7EED-46F8-BE2C-B0607BEA0413}"/>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7A2F2ED-0E93-497E-9779-02EA782D3F4A}"/>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872D7C6-24B5-4DDA-AE2B-717F863E1A56}"/>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70FFAA7-1A0E-4090-9000-0C22A979C55D}"/>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ED8A31-6C24-43C0-9F69-16C9ADBE9537}"/>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79FA61E-B0EE-4091-8640-4C46B81BC345}"/>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396F094-81AD-489C-A83E-F7CAA97880F6}"/>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C55799B-7C6C-461F-AA73-7A5DEC5F7128}"/>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198006A-2434-4E92-A1A6-638D56E7376A}"/>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E969A88-DDE0-4B52-A043-3CE97ABC7767}"/>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0823016-E793-4642-AD12-0FBA77FA21EB}"/>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F116B16-9A09-44EB-A81E-CCB8BB07B663}"/>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16155D0-3C41-4983-9E62-99A90E9458C9}"/>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C1B9FA4-1C3D-4B89-AE75-42F41E8D8706}"/>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3ABBD2E-A3BC-48CD-A3E8-706F4ECEA37C}"/>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044DD43-5293-4BAF-946D-17E58C7158BE}"/>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F0B3D73-0DC4-413B-B966-46E14D542908}"/>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6B14EAA-24C0-4839-A237-3BD0E181144D}"/>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A30E795-CBCF-444C-9AA4-D359B324F15C}"/>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561D025-C0AD-47C9-97F7-44C514923912}"/>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F1BDDB5-E3E7-4FA0-965C-06B0D900F10F}"/>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50DDA8B-EFF6-4F0F-9E2F-7BAC985FEEA5}"/>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2AB804D-1D85-4A25-9620-EDF00EE207C4}"/>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2F468C1-C65A-4937-8DB8-AC55B35B4636}"/>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E13ACEB-5A91-4C5F-8A93-788A1DA5FBDF}"/>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D5F5D65-F03F-4DAD-AF79-65032FDB7E38}"/>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8AE6EF55-EC3F-4E2F-B424-A2F6694CF4F2}"/>
            </a:ext>
          </a:extLst>
        </xdr:cNvPr>
        <xdr:cNvCxnSpPr/>
      </xdr:nvCxnSpPr>
      <xdr:spPr>
        <a:xfrm flipV="1">
          <a:off x="4173855" y="5660572"/>
          <a:ext cx="0" cy="162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7858D5A6-8BEE-4C10-9B22-42575D263549}"/>
            </a:ext>
          </a:extLst>
        </xdr:cNvPr>
        <xdr:cNvSpPr txBox="1"/>
      </xdr:nvSpPr>
      <xdr:spPr>
        <a:xfrm>
          <a:off x="4212590" y="728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B215FFB8-3F7F-4909-A567-9B43B613DE8B}"/>
            </a:ext>
          </a:extLst>
        </xdr:cNvPr>
        <xdr:cNvCxnSpPr/>
      </xdr:nvCxnSpPr>
      <xdr:spPr>
        <a:xfrm>
          <a:off x="4112260" y="7283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F4370868-5BF1-47FB-906F-DCB55F31F28E}"/>
            </a:ext>
          </a:extLst>
        </xdr:cNvPr>
        <xdr:cNvSpPr txBox="1"/>
      </xdr:nvSpPr>
      <xdr:spPr>
        <a:xfrm>
          <a:off x="4212590" y="543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766B05EA-4559-4A06-B292-128466053577}"/>
            </a:ext>
          </a:extLst>
        </xdr:cNvPr>
        <xdr:cNvCxnSpPr/>
      </xdr:nvCxnSpPr>
      <xdr:spPr>
        <a:xfrm>
          <a:off x="4112260" y="566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8771D1CA-9BC9-4764-A06C-30E17DBE5F83}"/>
            </a:ext>
          </a:extLst>
        </xdr:cNvPr>
        <xdr:cNvSpPr txBox="1"/>
      </xdr:nvSpPr>
      <xdr:spPr>
        <a:xfrm>
          <a:off x="4212590" y="66743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2F37C7A1-3681-4350-A3EC-CD5A2B3532D1}"/>
            </a:ext>
          </a:extLst>
        </xdr:cNvPr>
        <xdr:cNvSpPr/>
      </xdr:nvSpPr>
      <xdr:spPr>
        <a:xfrm>
          <a:off x="4131310" y="66958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0D57D096-FF23-4296-81A1-142673424305}"/>
            </a:ext>
          </a:extLst>
        </xdr:cNvPr>
        <xdr:cNvSpPr/>
      </xdr:nvSpPr>
      <xdr:spPr>
        <a:xfrm>
          <a:off x="3388360" y="66577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9040B6D5-8463-43D2-BCF4-781F76A7C25B}"/>
            </a:ext>
          </a:extLst>
        </xdr:cNvPr>
        <xdr:cNvSpPr/>
      </xdr:nvSpPr>
      <xdr:spPr>
        <a:xfrm>
          <a:off x="2571750" y="66319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7DE561C9-90DC-49F1-8078-000DB43CA5AD}"/>
            </a:ext>
          </a:extLst>
        </xdr:cNvPr>
        <xdr:cNvSpPr/>
      </xdr:nvSpPr>
      <xdr:spPr>
        <a:xfrm>
          <a:off x="1774190" y="660690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33060B99-4DCE-45CF-9B23-1A3D2EAFE56F}"/>
            </a:ext>
          </a:extLst>
        </xdr:cNvPr>
        <xdr:cNvSpPr/>
      </xdr:nvSpPr>
      <xdr:spPr>
        <a:xfrm>
          <a:off x="988060" y="6587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EDA144A-2F49-4DB8-8017-DB8D0F7BC52B}"/>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3EF68F3-C0DF-48FC-95FC-E353328FDD0B}"/>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B5B1B51-D146-43BB-BB5D-3B2AEDA49676}"/>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D6EDCB2-D1C1-4A4A-888B-737B9E0066AC}"/>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378ED08-4469-4A00-9CB7-DC87BFFE4826}"/>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79284</xdr:rowOff>
    </xdr:from>
    <xdr:to>
      <xdr:col>24</xdr:col>
      <xdr:colOff>114300</xdr:colOff>
      <xdr:row>38</xdr:row>
      <xdr:rowOff>9434</xdr:rowOff>
    </xdr:to>
    <xdr:sp macro="" textlink="">
      <xdr:nvSpPr>
        <xdr:cNvPr id="74" name="楕円 73">
          <a:extLst>
            <a:ext uri="{FF2B5EF4-FFF2-40B4-BE49-F238E27FC236}">
              <a16:creationId xmlns:a16="http://schemas.microsoft.com/office/drawing/2014/main" id="{73981DB1-2DC5-40B0-84DD-5576735FD370}"/>
            </a:ext>
          </a:extLst>
        </xdr:cNvPr>
        <xdr:cNvSpPr/>
      </xdr:nvSpPr>
      <xdr:spPr>
        <a:xfrm>
          <a:off x="4131310" y="64229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102161</xdr:rowOff>
    </xdr:from>
    <xdr:ext cx="405111" cy="259045"/>
    <xdr:sp macro="" textlink="">
      <xdr:nvSpPr>
        <xdr:cNvPr id="75" name="【道路】&#10;有形固定資産減価償却率該当値テキスト">
          <a:extLst>
            <a:ext uri="{FF2B5EF4-FFF2-40B4-BE49-F238E27FC236}">
              <a16:creationId xmlns:a16="http://schemas.microsoft.com/office/drawing/2014/main" id="{3A0A9A19-66FD-4A36-BD35-CC042CB71953}"/>
            </a:ext>
          </a:extLst>
        </xdr:cNvPr>
        <xdr:cNvSpPr txBox="1"/>
      </xdr:nvSpPr>
      <xdr:spPr>
        <a:xfrm>
          <a:off x="4212590" y="62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67854</xdr:rowOff>
    </xdr:from>
    <xdr:to>
      <xdr:col>20</xdr:col>
      <xdr:colOff>38100</xdr:colOff>
      <xdr:row>37</xdr:row>
      <xdr:rowOff>169455</xdr:rowOff>
    </xdr:to>
    <xdr:sp macro="" textlink="">
      <xdr:nvSpPr>
        <xdr:cNvPr id="76" name="楕円 75">
          <a:extLst>
            <a:ext uri="{FF2B5EF4-FFF2-40B4-BE49-F238E27FC236}">
              <a16:creationId xmlns:a16="http://schemas.microsoft.com/office/drawing/2014/main" id="{587F727D-AA3D-4EF7-BD70-14069E1887F0}"/>
            </a:ext>
          </a:extLst>
        </xdr:cNvPr>
        <xdr:cNvSpPr/>
      </xdr:nvSpPr>
      <xdr:spPr>
        <a:xfrm>
          <a:off x="3388360" y="6409599"/>
          <a:ext cx="78740" cy="10731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118654</xdr:rowOff>
    </xdr:from>
    <xdr:to>
      <xdr:col>24</xdr:col>
      <xdr:colOff>63500</xdr:colOff>
      <xdr:row>37</xdr:row>
      <xdr:rowOff>130084</xdr:rowOff>
    </xdr:to>
    <xdr:cxnSp macro="">
      <xdr:nvCxnSpPr>
        <xdr:cNvPr id="77" name="直線コネクタ 76">
          <a:extLst>
            <a:ext uri="{FF2B5EF4-FFF2-40B4-BE49-F238E27FC236}">
              <a16:creationId xmlns:a16="http://schemas.microsoft.com/office/drawing/2014/main" id="{6DD9117C-616E-4436-9263-D088E3A241FA}"/>
            </a:ext>
          </a:extLst>
        </xdr:cNvPr>
        <xdr:cNvCxnSpPr/>
      </xdr:nvCxnSpPr>
      <xdr:spPr>
        <a:xfrm>
          <a:off x="3431540" y="6464209"/>
          <a:ext cx="7429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69487</xdr:rowOff>
    </xdr:from>
    <xdr:to>
      <xdr:col>15</xdr:col>
      <xdr:colOff>101600</xdr:colOff>
      <xdr:row>37</xdr:row>
      <xdr:rowOff>171087</xdr:rowOff>
    </xdr:to>
    <xdr:sp macro="" textlink="">
      <xdr:nvSpPr>
        <xdr:cNvPr id="78" name="楕円 77">
          <a:extLst>
            <a:ext uri="{FF2B5EF4-FFF2-40B4-BE49-F238E27FC236}">
              <a16:creationId xmlns:a16="http://schemas.microsoft.com/office/drawing/2014/main" id="{86428B46-8111-40E6-9989-695023C3DABE}"/>
            </a:ext>
          </a:extLst>
        </xdr:cNvPr>
        <xdr:cNvSpPr/>
      </xdr:nvSpPr>
      <xdr:spPr>
        <a:xfrm>
          <a:off x="2571750" y="641123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118654</xdr:rowOff>
    </xdr:from>
    <xdr:to>
      <xdr:col>19</xdr:col>
      <xdr:colOff>177800</xdr:colOff>
      <xdr:row>37</xdr:row>
      <xdr:rowOff>120287</xdr:rowOff>
    </xdr:to>
    <xdr:cxnSp macro="">
      <xdr:nvCxnSpPr>
        <xdr:cNvPr id="79" name="直線コネクタ 78">
          <a:extLst>
            <a:ext uri="{FF2B5EF4-FFF2-40B4-BE49-F238E27FC236}">
              <a16:creationId xmlns:a16="http://schemas.microsoft.com/office/drawing/2014/main" id="{4CF97A9C-317C-4F05-B489-B11ED8183498}"/>
            </a:ext>
          </a:extLst>
        </xdr:cNvPr>
        <xdr:cNvCxnSpPr/>
      </xdr:nvCxnSpPr>
      <xdr:spPr>
        <a:xfrm flipV="1">
          <a:off x="2626360" y="6464209"/>
          <a:ext cx="80518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61323</xdr:rowOff>
    </xdr:from>
    <xdr:to>
      <xdr:col>10</xdr:col>
      <xdr:colOff>165100</xdr:colOff>
      <xdr:row>37</xdr:row>
      <xdr:rowOff>162923</xdr:rowOff>
    </xdr:to>
    <xdr:sp macro="" textlink="">
      <xdr:nvSpPr>
        <xdr:cNvPr id="80" name="楕円 79">
          <a:extLst>
            <a:ext uri="{FF2B5EF4-FFF2-40B4-BE49-F238E27FC236}">
              <a16:creationId xmlns:a16="http://schemas.microsoft.com/office/drawing/2014/main" id="{ECA0E824-C609-4129-8CDC-F873344DA723}"/>
            </a:ext>
          </a:extLst>
        </xdr:cNvPr>
        <xdr:cNvSpPr/>
      </xdr:nvSpPr>
      <xdr:spPr>
        <a:xfrm>
          <a:off x="1774190" y="640116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112123</xdr:rowOff>
    </xdr:from>
    <xdr:to>
      <xdr:col>15</xdr:col>
      <xdr:colOff>50800</xdr:colOff>
      <xdr:row>37</xdr:row>
      <xdr:rowOff>120287</xdr:rowOff>
    </xdr:to>
    <xdr:cxnSp macro="">
      <xdr:nvCxnSpPr>
        <xdr:cNvPr id="81" name="直線コネクタ 80">
          <a:extLst>
            <a:ext uri="{FF2B5EF4-FFF2-40B4-BE49-F238E27FC236}">
              <a16:creationId xmlns:a16="http://schemas.microsoft.com/office/drawing/2014/main" id="{9AD59FF8-95A4-4B92-873B-4EFCF2D0A21D}"/>
            </a:ext>
          </a:extLst>
        </xdr:cNvPr>
        <xdr:cNvCxnSpPr/>
      </xdr:nvCxnSpPr>
      <xdr:spPr>
        <a:xfrm>
          <a:off x="1828800" y="6455773"/>
          <a:ext cx="79756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23767</xdr:rowOff>
    </xdr:from>
    <xdr:to>
      <xdr:col>6</xdr:col>
      <xdr:colOff>38100</xdr:colOff>
      <xdr:row>37</xdr:row>
      <xdr:rowOff>125367</xdr:rowOff>
    </xdr:to>
    <xdr:sp macro="" textlink="">
      <xdr:nvSpPr>
        <xdr:cNvPr id="82" name="楕円 81">
          <a:extLst>
            <a:ext uri="{FF2B5EF4-FFF2-40B4-BE49-F238E27FC236}">
              <a16:creationId xmlns:a16="http://schemas.microsoft.com/office/drawing/2014/main" id="{7DF56D77-C6D0-47F2-A701-E84B429DC6E4}"/>
            </a:ext>
          </a:extLst>
        </xdr:cNvPr>
        <xdr:cNvSpPr/>
      </xdr:nvSpPr>
      <xdr:spPr>
        <a:xfrm>
          <a:off x="988060" y="636360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74567</xdr:rowOff>
    </xdr:from>
    <xdr:to>
      <xdr:col>10</xdr:col>
      <xdr:colOff>114300</xdr:colOff>
      <xdr:row>37</xdr:row>
      <xdr:rowOff>112123</xdr:rowOff>
    </xdr:to>
    <xdr:cxnSp macro="">
      <xdr:nvCxnSpPr>
        <xdr:cNvPr id="83" name="直線コネクタ 82">
          <a:extLst>
            <a:ext uri="{FF2B5EF4-FFF2-40B4-BE49-F238E27FC236}">
              <a16:creationId xmlns:a16="http://schemas.microsoft.com/office/drawing/2014/main" id="{7C1611A6-A0CC-4F61-8877-D50C733F2B8A}"/>
            </a:ext>
          </a:extLst>
        </xdr:cNvPr>
        <xdr:cNvCxnSpPr/>
      </xdr:nvCxnSpPr>
      <xdr:spPr>
        <a:xfrm>
          <a:off x="1031240" y="6418217"/>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A00F188D-870D-40F1-AA47-01BB72D66D47}"/>
            </a:ext>
          </a:extLst>
        </xdr:cNvPr>
        <xdr:cNvSpPr txBox="1"/>
      </xdr:nvSpPr>
      <xdr:spPr>
        <a:xfrm>
          <a:off x="3239144" y="675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a:extLst>
            <a:ext uri="{FF2B5EF4-FFF2-40B4-BE49-F238E27FC236}">
              <a16:creationId xmlns:a16="http://schemas.microsoft.com/office/drawing/2014/main" id="{D522059F-ED34-472B-912B-4C1112D08874}"/>
            </a:ext>
          </a:extLst>
        </xdr:cNvPr>
        <xdr:cNvSpPr txBox="1"/>
      </xdr:nvSpPr>
      <xdr:spPr>
        <a:xfrm>
          <a:off x="2439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a:extLst>
            <a:ext uri="{FF2B5EF4-FFF2-40B4-BE49-F238E27FC236}">
              <a16:creationId xmlns:a16="http://schemas.microsoft.com/office/drawing/2014/main" id="{07C312B6-222A-4F42-BD6F-8B827107194D}"/>
            </a:ext>
          </a:extLst>
        </xdr:cNvPr>
        <xdr:cNvSpPr txBox="1"/>
      </xdr:nvSpPr>
      <xdr:spPr>
        <a:xfrm>
          <a:off x="1641484" y="670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a:extLst>
            <a:ext uri="{FF2B5EF4-FFF2-40B4-BE49-F238E27FC236}">
              <a16:creationId xmlns:a16="http://schemas.microsoft.com/office/drawing/2014/main" id="{39537A34-A37A-413D-9A2C-BD52307D45D4}"/>
            </a:ext>
          </a:extLst>
        </xdr:cNvPr>
        <xdr:cNvSpPr txBox="1"/>
      </xdr:nvSpPr>
      <xdr:spPr>
        <a:xfrm>
          <a:off x="855354" y="668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14531</xdr:rowOff>
    </xdr:from>
    <xdr:ext cx="405111" cy="259045"/>
    <xdr:sp macro="" textlink="">
      <xdr:nvSpPr>
        <xdr:cNvPr id="88" name="n_1mainValue【道路】&#10;有形固定資産減価償却率">
          <a:extLst>
            <a:ext uri="{FF2B5EF4-FFF2-40B4-BE49-F238E27FC236}">
              <a16:creationId xmlns:a16="http://schemas.microsoft.com/office/drawing/2014/main" id="{805BFE96-97D0-4FB0-8618-A801394D938E}"/>
            </a:ext>
          </a:extLst>
        </xdr:cNvPr>
        <xdr:cNvSpPr txBox="1"/>
      </xdr:nvSpPr>
      <xdr:spPr>
        <a:xfrm>
          <a:off x="3239144" y="619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16164</xdr:rowOff>
    </xdr:from>
    <xdr:ext cx="405111" cy="259045"/>
    <xdr:sp macro="" textlink="">
      <xdr:nvSpPr>
        <xdr:cNvPr id="89" name="n_2mainValue【道路】&#10;有形固定資産減価償却率">
          <a:extLst>
            <a:ext uri="{FF2B5EF4-FFF2-40B4-BE49-F238E27FC236}">
              <a16:creationId xmlns:a16="http://schemas.microsoft.com/office/drawing/2014/main" id="{DFF894D8-6A2F-4EC4-A29B-6DD67B19DEAB}"/>
            </a:ext>
          </a:extLst>
        </xdr:cNvPr>
        <xdr:cNvSpPr txBox="1"/>
      </xdr:nvSpPr>
      <xdr:spPr>
        <a:xfrm>
          <a:off x="2439044" y="6192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8000</xdr:rowOff>
    </xdr:from>
    <xdr:ext cx="405111" cy="259045"/>
    <xdr:sp macro="" textlink="">
      <xdr:nvSpPr>
        <xdr:cNvPr id="90" name="n_3mainValue【道路】&#10;有形固定資産減価償却率">
          <a:extLst>
            <a:ext uri="{FF2B5EF4-FFF2-40B4-BE49-F238E27FC236}">
              <a16:creationId xmlns:a16="http://schemas.microsoft.com/office/drawing/2014/main" id="{2464A823-08B1-4269-98D9-8E056E5C91D4}"/>
            </a:ext>
          </a:extLst>
        </xdr:cNvPr>
        <xdr:cNvSpPr txBox="1"/>
      </xdr:nvSpPr>
      <xdr:spPr>
        <a:xfrm>
          <a:off x="1641484" y="618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141894</xdr:rowOff>
    </xdr:from>
    <xdr:ext cx="405111" cy="259045"/>
    <xdr:sp macro="" textlink="">
      <xdr:nvSpPr>
        <xdr:cNvPr id="91" name="n_4mainValue【道路】&#10;有形固定資産減価償却率">
          <a:extLst>
            <a:ext uri="{FF2B5EF4-FFF2-40B4-BE49-F238E27FC236}">
              <a16:creationId xmlns:a16="http://schemas.microsoft.com/office/drawing/2014/main" id="{08074277-B48C-4F85-89B6-3352A6D3DB27}"/>
            </a:ext>
          </a:extLst>
        </xdr:cNvPr>
        <xdr:cNvSpPr txBox="1"/>
      </xdr:nvSpPr>
      <xdr:spPr>
        <a:xfrm>
          <a:off x="855354" y="614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AF9BE1D-4BFB-4910-BB82-8E9CDC8B5957}"/>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6916AF7-882A-4D41-9F2B-3B639706CEF9}"/>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06001BB-1C7C-431F-8E79-D84F0040C698}"/>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C006EF0-CC13-433F-B82F-2EB7A43741EF}"/>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0493907-BAFF-45EC-B9D4-545DBF9137A8}"/>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5A49C78-201E-4115-A870-842C080173E5}"/>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D6EC10D-B626-4DC8-8119-D79A570D8B3F}"/>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E6C8456-18DF-43C1-80D9-7C255B919A95}"/>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3F91616-68FF-4BF3-866A-4D8AA0E8548E}"/>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9D1C29A-D5F9-4637-A424-7BFCD2C0DF03}"/>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35072A7-8DB6-4420-A64A-0CC169C0A19B}"/>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219A2C8-8915-4CDE-9354-5729B7D01744}"/>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892244B-C58F-45D2-AF78-6FAF03CBFC10}"/>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A7BA52F7-5E66-40E3-BE14-CB90795A9263}"/>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0A7F1E0-A65B-42CE-9EAB-0DC2CD04889C}"/>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C44DFF7-0657-4994-98A3-90D53CA8740B}"/>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9D9FE15-70CE-4103-A962-051850734BB8}"/>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4083A87F-03EE-4116-8E7C-C9449F7A4470}"/>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5B0857F-9BE6-46AB-84CA-C8B21D4439FC}"/>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F7EF516-203C-41E3-8346-98910C8ABA4C}"/>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59C2369-50E9-4E6F-8C35-5A04998E5A04}"/>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288293C7-E2D1-4E24-B4E6-C3E9D43AF1D5}"/>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6B766596-1C6A-4002-901B-E7ED24FAA93A}"/>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36D533CC-4667-4DD8-A16B-425A515CD0C9}"/>
            </a:ext>
          </a:extLst>
        </xdr:cNvPr>
        <xdr:cNvCxnSpPr/>
      </xdr:nvCxnSpPr>
      <xdr:spPr>
        <a:xfrm flipV="1">
          <a:off x="9429115" y="5925122"/>
          <a:ext cx="0" cy="1259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FF99A75D-FCA0-46E8-983D-3E36979250C0}"/>
            </a:ext>
          </a:extLst>
        </xdr:cNvPr>
        <xdr:cNvSpPr txBox="1"/>
      </xdr:nvSpPr>
      <xdr:spPr>
        <a:xfrm>
          <a:off x="9467850" y="719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24B53BCF-77E9-45C5-8B41-CE2CD66BEA7B}"/>
            </a:ext>
          </a:extLst>
        </xdr:cNvPr>
        <xdr:cNvCxnSpPr/>
      </xdr:nvCxnSpPr>
      <xdr:spPr>
        <a:xfrm>
          <a:off x="9356090" y="718493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99CAD8F6-E22C-42CE-953D-D2C4311AF2B5}"/>
            </a:ext>
          </a:extLst>
        </xdr:cNvPr>
        <xdr:cNvSpPr txBox="1"/>
      </xdr:nvSpPr>
      <xdr:spPr>
        <a:xfrm>
          <a:off x="9467850" y="570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07AB42F0-E164-428D-825E-1AFC105A219B}"/>
            </a:ext>
          </a:extLst>
        </xdr:cNvPr>
        <xdr:cNvCxnSpPr/>
      </xdr:nvCxnSpPr>
      <xdr:spPr>
        <a:xfrm>
          <a:off x="9356090" y="592512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A9ECD90E-9874-4AE8-B7E6-7C7507121E66}"/>
            </a:ext>
          </a:extLst>
        </xdr:cNvPr>
        <xdr:cNvSpPr txBox="1"/>
      </xdr:nvSpPr>
      <xdr:spPr>
        <a:xfrm>
          <a:off x="9467850" y="6739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6D1E5F77-9D8F-47BB-9374-D2E722280316}"/>
            </a:ext>
          </a:extLst>
        </xdr:cNvPr>
        <xdr:cNvSpPr/>
      </xdr:nvSpPr>
      <xdr:spPr>
        <a:xfrm>
          <a:off x="9394190" y="6892316"/>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832A6A66-80FD-463C-B32C-D70D8DC7B736}"/>
            </a:ext>
          </a:extLst>
        </xdr:cNvPr>
        <xdr:cNvSpPr/>
      </xdr:nvSpPr>
      <xdr:spPr>
        <a:xfrm>
          <a:off x="8632190" y="691174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9A807147-798F-4885-BA1B-E68348AAC780}"/>
            </a:ext>
          </a:extLst>
        </xdr:cNvPr>
        <xdr:cNvSpPr/>
      </xdr:nvSpPr>
      <xdr:spPr>
        <a:xfrm>
          <a:off x="7846060" y="69117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E9557CD9-62C7-473F-A301-456A83F10999}"/>
            </a:ext>
          </a:extLst>
        </xdr:cNvPr>
        <xdr:cNvSpPr/>
      </xdr:nvSpPr>
      <xdr:spPr>
        <a:xfrm>
          <a:off x="7029450" y="691730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299A4543-C046-44B0-A572-5E47DCBD4F3A}"/>
            </a:ext>
          </a:extLst>
        </xdr:cNvPr>
        <xdr:cNvSpPr/>
      </xdr:nvSpPr>
      <xdr:spPr>
        <a:xfrm>
          <a:off x="6231890" y="691616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31F2214-96F7-4030-A12F-93DF8780D63F}"/>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2C55888-5ADC-4B51-BFE8-3745CEBE104F}"/>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9C13CF2-0447-4D37-A550-68786560EF0B}"/>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41A520F-4697-45B7-975F-11BD3AEACD75}"/>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C08C986-6956-4E99-A0DA-6462AF6CC94F}"/>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76492</xdr:rowOff>
    </xdr:from>
    <xdr:to>
      <xdr:col>55</xdr:col>
      <xdr:colOff>50800</xdr:colOff>
      <xdr:row>42</xdr:row>
      <xdr:rowOff>6642</xdr:rowOff>
    </xdr:to>
    <xdr:sp macro="" textlink="">
      <xdr:nvSpPr>
        <xdr:cNvPr id="131" name="楕円 130">
          <a:extLst>
            <a:ext uri="{FF2B5EF4-FFF2-40B4-BE49-F238E27FC236}">
              <a16:creationId xmlns:a16="http://schemas.microsoft.com/office/drawing/2014/main" id="{E8797AB1-6D14-4656-92B5-1A4C94610EDE}"/>
            </a:ext>
          </a:extLst>
        </xdr:cNvPr>
        <xdr:cNvSpPr/>
      </xdr:nvSpPr>
      <xdr:spPr>
        <a:xfrm>
          <a:off x="9394190" y="710594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162869</xdr:rowOff>
    </xdr:from>
    <xdr:ext cx="469744" cy="259045"/>
    <xdr:sp macro="" textlink="">
      <xdr:nvSpPr>
        <xdr:cNvPr id="132" name="【道路】&#10;一人当たり延長該当値テキスト">
          <a:extLst>
            <a:ext uri="{FF2B5EF4-FFF2-40B4-BE49-F238E27FC236}">
              <a16:creationId xmlns:a16="http://schemas.microsoft.com/office/drawing/2014/main" id="{643143A6-8D24-4475-A517-0980BFF91F1E}"/>
            </a:ext>
          </a:extLst>
        </xdr:cNvPr>
        <xdr:cNvSpPr txBox="1"/>
      </xdr:nvSpPr>
      <xdr:spPr>
        <a:xfrm>
          <a:off x="9467850" y="702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76683</xdr:rowOff>
    </xdr:from>
    <xdr:to>
      <xdr:col>50</xdr:col>
      <xdr:colOff>165100</xdr:colOff>
      <xdr:row>42</xdr:row>
      <xdr:rowOff>6833</xdr:rowOff>
    </xdr:to>
    <xdr:sp macro="" textlink="">
      <xdr:nvSpPr>
        <xdr:cNvPr id="133" name="楕円 132">
          <a:extLst>
            <a:ext uri="{FF2B5EF4-FFF2-40B4-BE49-F238E27FC236}">
              <a16:creationId xmlns:a16="http://schemas.microsoft.com/office/drawing/2014/main" id="{58D2D5D3-577A-4BAA-94A1-42093CAA0190}"/>
            </a:ext>
          </a:extLst>
        </xdr:cNvPr>
        <xdr:cNvSpPr/>
      </xdr:nvSpPr>
      <xdr:spPr>
        <a:xfrm>
          <a:off x="8632190" y="710613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127292</xdr:rowOff>
    </xdr:from>
    <xdr:to>
      <xdr:col>55</xdr:col>
      <xdr:colOff>0</xdr:colOff>
      <xdr:row>41</xdr:row>
      <xdr:rowOff>127483</xdr:rowOff>
    </xdr:to>
    <xdr:cxnSp macro="">
      <xdr:nvCxnSpPr>
        <xdr:cNvPr id="134" name="直線コネクタ 133">
          <a:extLst>
            <a:ext uri="{FF2B5EF4-FFF2-40B4-BE49-F238E27FC236}">
              <a16:creationId xmlns:a16="http://schemas.microsoft.com/office/drawing/2014/main" id="{253B6DEB-05F6-45F1-9BCF-BEDAA8F993BC}"/>
            </a:ext>
          </a:extLst>
        </xdr:cNvPr>
        <xdr:cNvCxnSpPr/>
      </xdr:nvCxnSpPr>
      <xdr:spPr>
        <a:xfrm flipV="1">
          <a:off x="8686800" y="7160552"/>
          <a:ext cx="74295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77406</xdr:rowOff>
    </xdr:from>
    <xdr:to>
      <xdr:col>46</xdr:col>
      <xdr:colOff>38100</xdr:colOff>
      <xdr:row>42</xdr:row>
      <xdr:rowOff>7556</xdr:rowOff>
    </xdr:to>
    <xdr:sp macro="" textlink="">
      <xdr:nvSpPr>
        <xdr:cNvPr id="135" name="楕円 134">
          <a:extLst>
            <a:ext uri="{FF2B5EF4-FFF2-40B4-BE49-F238E27FC236}">
              <a16:creationId xmlns:a16="http://schemas.microsoft.com/office/drawing/2014/main" id="{5B0233C4-8929-4F86-B5DA-8B4E08B9A6A1}"/>
            </a:ext>
          </a:extLst>
        </xdr:cNvPr>
        <xdr:cNvSpPr/>
      </xdr:nvSpPr>
      <xdr:spPr>
        <a:xfrm>
          <a:off x="7846060" y="710685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127483</xdr:rowOff>
    </xdr:from>
    <xdr:to>
      <xdr:col>50</xdr:col>
      <xdr:colOff>114300</xdr:colOff>
      <xdr:row>41</xdr:row>
      <xdr:rowOff>128206</xdr:rowOff>
    </xdr:to>
    <xdr:cxnSp macro="">
      <xdr:nvCxnSpPr>
        <xdr:cNvPr id="136" name="直線コネクタ 135">
          <a:extLst>
            <a:ext uri="{FF2B5EF4-FFF2-40B4-BE49-F238E27FC236}">
              <a16:creationId xmlns:a16="http://schemas.microsoft.com/office/drawing/2014/main" id="{5303E81F-9452-4648-863C-4C30FC1F5A03}"/>
            </a:ext>
          </a:extLst>
        </xdr:cNvPr>
        <xdr:cNvCxnSpPr/>
      </xdr:nvCxnSpPr>
      <xdr:spPr>
        <a:xfrm flipV="1">
          <a:off x="7889240" y="7160743"/>
          <a:ext cx="79756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77216</xdr:rowOff>
    </xdr:from>
    <xdr:to>
      <xdr:col>41</xdr:col>
      <xdr:colOff>101600</xdr:colOff>
      <xdr:row>42</xdr:row>
      <xdr:rowOff>7366</xdr:rowOff>
    </xdr:to>
    <xdr:sp macro="" textlink="">
      <xdr:nvSpPr>
        <xdr:cNvPr id="137" name="楕円 136">
          <a:extLst>
            <a:ext uri="{FF2B5EF4-FFF2-40B4-BE49-F238E27FC236}">
              <a16:creationId xmlns:a16="http://schemas.microsoft.com/office/drawing/2014/main" id="{A362B088-075D-4B1F-8369-696D9DD1F32B}"/>
            </a:ext>
          </a:extLst>
        </xdr:cNvPr>
        <xdr:cNvSpPr/>
      </xdr:nvSpPr>
      <xdr:spPr>
        <a:xfrm>
          <a:off x="7029450" y="71066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128016</xdr:rowOff>
    </xdr:from>
    <xdr:to>
      <xdr:col>45</xdr:col>
      <xdr:colOff>177800</xdr:colOff>
      <xdr:row>41</xdr:row>
      <xdr:rowOff>128206</xdr:rowOff>
    </xdr:to>
    <xdr:cxnSp macro="">
      <xdr:nvCxnSpPr>
        <xdr:cNvPr id="138" name="直線コネクタ 137">
          <a:extLst>
            <a:ext uri="{FF2B5EF4-FFF2-40B4-BE49-F238E27FC236}">
              <a16:creationId xmlns:a16="http://schemas.microsoft.com/office/drawing/2014/main" id="{357BD513-57F9-48B9-AE6A-6BDF24555CAF}"/>
            </a:ext>
          </a:extLst>
        </xdr:cNvPr>
        <xdr:cNvCxnSpPr/>
      </xdr:nvCxnSpPr>
      <xdr:spPr>
        <a:xfrm>
          <a:off x="7084060" y="7161276"/>
          <a:ext cx="80518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76416</xdr:rowOff>
    </xdr:from>
    <xdr:to>
      <xdr:col>36</xdr:col>
      <xdr:colOff>165100</xdr:colOff>
      <xdr:row>42</xdr:row>
      <xdr:rowOff>6566</xdr:rowOff>
    </xdr:to>
    <xdr:sp macro="" textlink="">
      <xdr:nvSpPr>
        <xdr:cNvPr id="139" name="楕円 138">
          <a:extLst>
            <a:ext uri="{FF2B5EF4-FFF2-40B4-BE49-F238E27FC236}">
              <a16:creationId xmlns:a16="http://schemas.microsoft.com/office/drawing/2014/main" id="{DCD8DC1D-BD6C-4F2C-A4F2-09F28F4DE663}"/>
            </a:ext>
          </a:extLst>
        </xdr:cNvPr>
        <xdr:cNvSpPr/>
      </xdr:nvSpPr>
      <xdr:spPr>
        <a:xfrm>
          <a:off x="6231890" y="710586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127216</xdr:rowOff>
    </xdr:from>
    <xdr:to>
      <xdr:col>41</xdr:col>
      <xdr:colOff>50800</xdr:colOff>
      <xdr:row>41</xdr:row>
      <xdr:rowOff>128016</xdr:rowOff>
    </xdr:to>
    <xdr:cxnSp macro="">
      <xdr:nvCxnSpPr>
        <xdr:cNvPr id="140" name="直線コネクタ 139">
          <a:extLst>
            <a:ext uri="{FF2B5EF4-FFF2-40B4-BE49-F238E27FC236}">
              <a16:creationId xmlns:a16="http://schemas.microsoft.com/office/drawing/2014/main" id="{6A31F8FE-AF35-483B-8F55-05261DECA7D7}"/>
            </a:ext>
          </a:extLst>
        </xdr:cNvPr>
        <xdr:cNvCxnSpPr/>
      </xdr:nvCxnSpPr>
      <xdr:spPr>
        <a:xfrm>
          <a:off x="6286500" y="7160476"/>
          <a:ext cx="79756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CFE3FF6F-4B97-46DC-AF0B-61F133A3C2F6}"/>
            </a:ext>
          </a:extLst>
        </xdr:cNvPr>
        <xdr:cNvSpPr txBox="1"/>
      </xdr:nvSpPr>
      <xdr:spPr>
        <a:xfrm>
          <a:off x="8454467" y="668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F93055A1-F98D-46FC-A6C5-11620A5A2BBA}"/>
            </a:ext>
          </a:extLst>
        </xdr:cNvPr>
        <xdr:cNvSpPr txBox="1"/>
      </xdr:nvSpPr>
      <xdr:spPr>
        <a:xfrm>
          <a:off x="7673417" y="668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D08992E3-C1FF-424F-9082-2782D9EBFE31}"/>
            </a:ext>
          </a:extLst>
        </xdr:cNvPr>
        <xdr:cNvSpPr txBox="1"/>
      </xdr:nvSpPr>
      <xdr:spPr>
        <a:xfrm>
          <a:off x="6866332"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7482CC35-D25B-45E9-B913-58FB60A913A2}"/>
            </a:ext>
          </a:extLst>
        </xdr:cNvPr>
        <xdr:cNvSpPr txBox="1"/>
      </xdr:nvSpPr>
      <xdr:spPr>
        <a:xfrm>
          <a:off x="6068772"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169410</xdr:rowOff>
    </xdr:from>
    <xdr:ext cx="469744" cy="259045"/>
    <xdr:sp macro="" textlink="">
      <xdr:nvSpPr>
        <xdr:cNvPr id="145" name="n_1mainValue【道路】&#10;一人当たり延長">
          <a:extLst>
            <a:ext uri="{FF2B5EF4-FFF2-40B4-BE49-F238E27FC236}">
              <a16:creationId xmlns:a16="http://schemas.microsoft.com/office/drawing/2014/main" id="{FE0991B1-878B-4BF7-B22B-667E2471AFB4}"/>
            </a:ext>
          </a:extLst>
        </xdr:cNvPr>
        <xdr:cNvSpPr txBox="1"/>
      </xdr:nvSpPr>
      <xdr:spPr>
        <a:xfrm>
          <a:off x="8454467" y="720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170133</xdr:rowOff>
    </xdr:from>
    <xdr:ext cx="469744" cy="259045"/>
    <xdr:sp macro="" textlink="">
      <xdr:nvSpPr>
        <xdr:cNvPr id="146" name="n_2mainValue【道路】&#10;一人当たり延長">
          <a:extLst>
            <a:ext uri="{FF2B5EF4-FFF2-40B4-BE49-F238E27FC236}">
              <a16:creationId xmlns:a16="http://schemas.microsoft.com/office/drawing/2014/main" id="{097C44B6-D882-4AA1-A7FB-C225D55F5C64}"/>
            </a:ext>
          </a:extLst>
        </xdr:cNvPr>
        <xdr:cNvSpPr txBox="1"/>
      </xdr:nvSpPr>
      <xdr:spPr>
        <a:xfrm>
          <a:off x="7673417" y="720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169943</xdr:rowOff>
    </xdr:from>
    <xdr:ext cx="469744" cy="259045"/>
    <xdr:sp macro="" textlink="">
      <xdr:nvSpPr>
        <xdr:cNvPr id="147" name="n_3mainValue【道路】&#10;一人当たり延長">
          <a:extLst>
            <a:ext uri="{FF2B5EF4-FFF2-40B4-BE49-F238E27FC236}">
              <a16:creationId xmlns:a16="http://schemas.microsoft.com/office/drawing/2014/main" id="{34C2196C-0BC6-4FDD-AC1C-8D3C134150B2}"/>
            </a:ext>
          </a:extLst>
        </xdr:cNvPr>
        <xdr:cNvSpPr txBox="1"/>
      </xdr:nvSpPr>
      <xdr:spPr>
        <a:xfrm>
          <a:off x="6866332" y="720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169143</xdr:rowOff>
    </xdr:from>
    <xdr:ext cx="469744" cy="259045"/>
    <xdr:sp macro="" textlink="">
      <xdr:nvSpPr>
        <xdr:cNvPr id="148" name="n_4mainValue【道路】&#10;一人当たり延長">
          <a:extLst>
            <a:ext uri="{FF2B5EF4-FFF2-40B4-BE49-F238E27FC236}">
              <a16:creationId xmlns:a16="http://schemas.microsoft.com/office/drawing/2014/main" id="{724CEDB9-4FE7-4ED0-8FF9-150C45BDC9DB}"/>
            </a:ext>
          </a:extLst>
        </xdr:cNvPr>
        <xdr:cNvSpPr txBox="1"/>
      </xdr:nvSpPr>
      <xdr:spPr>
        <a:xfrm>
          <a:off x="6068772" y="720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A1F664C-BDE3-4815-9D21-0C627A5F07A9}"/>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81BC50B-A708-44A4-B7C9-FC1CA9F18381}"/>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1B5F728-C557-44AA-9543-8B0F8722FC90}"/>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E41263B-0CF4-4EAD-943D-4285787948DC}"/>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1B29920-8455-431D-8118-15872387B960}"/>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120DD49-B2DC-4B68-B873-AAED8822848D}"/>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1402F7A-3272-4DA6-BB95-E66118F66874}"/>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20CB1DC-26D2-4E24-9260-1DAD82E0690A}"/>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D62CD07-6D16-4182-8BCA-A96FCAED9603}"/>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78304E27-1B48-4A4C-BA9E-1EE8BE142C68}"/>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850F245-2795-4EE6-ABB1-D2B9E225FBBB}"/>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E6E2D3D-C028-4AE4-980B-9E825E6C9A83}"/>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6A2FA87-125D-4137-AC2E-FA97F16E53C2}"/>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3D90501-BA3B-472E-A102-37B44621FF38}"/>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0AFF15C-047B-4773-804C-65301A73CD1E}"/>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28EE716-68FD-48A9-B42E-235E154AD2C4}"/>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CE86890-0B09-46CC-A493-2CC38E0FF553}"/>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DA255CF9-9C69-4D0B-8FB9-5B4D68ADB3F9}"/>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AB30E1DA-AED4-4416-A814-8C92737CC324}"/>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86266B7-D294-4C87-BC8C-0AE298FF9A2A}"/>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81BCFCB8-5F72-47E2-9FDF-3F6778C16BD3}"/>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1AAA63E-B74B-4760-971A-698C4918FBDA}"/>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E7E8CB3-38D9-4BC0-AE0C-B85C1A857CB9}"/>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2941D71-DE9B-4E36-8DF9-14752204A7B2}"/>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7057EF8A-3519-4A7E-A3C3-0422222205FD}"/>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BAC14EA7-E1CF-4679-9783-7ED161CE7B84}"/>
            </a:ext>
          </a:extLst>
        </xdr:cNvPr>
        <xdr:cNvCxnSpPr/>
      </xdr:nvCxnSpPr>
      <xdr:spPr>
        <a:xfrm flipV="1">
          <a:off x="4173855" y="9612902"/>
          <a:ext cx="0" cy="1357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A2EEEE9-002B-449B-AAE9-B058396FB0F6}"/>
            </a:ext>
          </a:extLst>
        </xdr:cNvPr>
        <xdr:cNvSpPr txBox="1"/>
      </xdr:nvSpPr>
      <xdr:spPr>
        <a:xfrm>
          <a:off x="4212590" y="1097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A72B8218-692C-473C-90B1-A0FE9A90585B}"/>
            </a:ext>
          </a:extLst>
        </xdr:cNvPr>
        <xdr:cNvCxnSpPr/>
      </xdr:nvCxnSpPr>
      <xdr:spPr>
        <a:xfrm>
          <a:off x="4112260" y="109700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44798001-A375-4E13-AF55-6D5067148D8A}"/>
            </a:ext>
          </a:extLst>
        </xdr:cNvPr>
        <xdr:cNvSpPr txBox="1"/>
      </xdr:nvSpPr>
      <xdr:spPr>
        <a:xfrm>
          <a:off x="4212590" y="93900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CB0DD1D8-964B-47C7-81DA-2E862396A1E1}"/>
            </a:ext>
          </a:extLst>
        </xdr:cNvPr>
        <xdr:cNvCxnSpPr/>
      </xdr:nvCxnSpPr>
      <xdr:spPr>
        <a:xfrm>
          <a:off x="4112260" y="96129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4B05B3B-E589-4A9F-8B1E-FC75C9AE030B}"/>
            </a:ext>
          </a:extLst>
        </xdr:cNvPr>
        <xdr:cNvSpPr txBox="1"/>
      </xdr:nvSpPr>
      <xdr:spPr>
        <a:xfrm>
          <a:off x="421259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A26CECED-F8CB-449A-BB50-7191546B5DF9}"/>
            </a:ext>
          </a:extLst>
        </xdr:cNvPr>
        <xdr:cNvSpPr/>
      </xdr:nvSpPr>
      <xdr:spPr>
        <a:xfrm>
          <a:off x="4131310" y="104185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76237ED4-743E-48FD-990E-630A87E26410}"/>
            </a:ext>
          </a:extLst>
        </xdr:cNvPr>
        <xdr:cNvSpPr/>
      </xdr:nvSpPr>
      <xdr:spPr>
        <a:xfrm>
          <a:off x="3388360" y="103943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3A8EEDDC-1141-4351-806E-D7CF8E93022C}"/>
            </a:ext>
          </a:extLst>
        </xdr:cNvPr>
        <xdr:cNvSpPr/>
      </xdr:nvSpPr>
      <xdr:spPr>
        <a:xfrm>
          <a:off x="2571750" y="1037199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65DD8BA2-7644-4363-98F6-2855D8599B27}"/>
            </a:ext>
          </a:extLst>
        </xdr:cNvPr>
        <xdr:cNvSpPr/>
      </xdr:nvSpPr>
      <xdr:spPr>
        <a:xfrm>
          <a:off x="1774190" y="1034505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1096B9EE-1CF0-42DB-A752-67D79491A491}"/>
            </a:ext>
          </a:extLst>
        </xdr:cNvPr>
        <xdr:cNvSpPr/>
      </xdr:nvSpPr>
      <xdr:spPr>
        <a:xfrm>
          <a:off x="988060" y="103227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8FDED42-688F-442D-B39A-4D71BE51CEFC}"/>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591DBC5-68E2-4769-9CE1-4A230D0DAE74}"/>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37006F6-4DA0-4EDF-9912-02D8582851A0}"/>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285F0ED-A322-4D81-87EC-95746E5BA375}"/>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1B50AA1-22AA-4BA7-A90A-83C7E0FA3403}"/>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90" name="楕円 189">
          <a:extLst>
            <a:ext uri="{FF2B5EF4-FFF2-40B4-BE49-F238E27FC236}">
              <a16:creationId xmlns:a16="http://schemas.microsoft.com/office/drawing/2014/main" id="{75FC377B-8C95-4BAA-9766-DCF78C604A2B}"/>
            </a:ext>
          </a:extLst>
        </xdr:cNvPr>
        <xdr:cNvSpPr/>
      </xdr:nvSpPr>
      <xdr:spPr>
        <a:xfrm>
          <a:off x="4131310" y="1041799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150058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B1E3C6E2-68A1-49EE-AB20-8C1E00A473FD}"/>
            </a:ext>
          </a:extLst>
        </xdr:cNvPr>
        <xdr:cNvSpPr txBox="1"/>
      </xdr:nvSpPr>
      <xdr:spPr>
        <a:xfrm>
          <a:off x="4212590" y="1026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94524</xdr:rowOff>
    </xdr:from>
    <xdr:to>
      <xdr:col>20</xdr:col>
      <xdr:colOff>38100</xdr:colOff>
      <xdr:row>61</xdr:row>
      <xdr:rowOff>24674</xdr:rowOff>
    </xdr:to>
    <xdr:sp macro="" textlink="">
      <xdr:nvSpPr>
        <xdr:cNvPr id="192" name="楕円 191">
          <a:extLst>
            <a:ext uri="{FF2B5EF4-FFF2-40B4-BE49-F238E27FC236}">
              <a16:creationId xmlns:a16="http://schemas.microsoft.com/office/drawing/2014/main" id="{FEEBD781-F0BE-45EB-8227-47692F05111C}"/>
            </a:ext>
          </a:extLst>
        </xdr:cNvPr>
        <xdr:cNvSpPr/>
      </xdr:nvSpPr>
      <xdr:spPr>
        <a:xfrm>
          <a:off x="3388360" y="1038533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145324</xdr:rowOff>
    </xdr:from>
    <xdr:to>
      <xdr:col>24</xdr:col>
      <xdr:colOff>63500</xdr:colOff>
      <xdr:row>61</xdr:row>
      <xdr:rowOff>6531</xdr:rowOff>
    </xdr:to>
    <xdr:cxnSp macro="">
      <xdr:nvCxnSpPr>
        <xdr:cNvPr id="193" name="直線コネクタ 192">
          <a:extLst>
            <a:ext uri="{FF2B5EF4-FFF2-40B4-BE49-F238E27FC236}">
              <a16:creationId xmlns:a16="http://schemas.microsoft.com/office/drawing/2014/main" id="{0066C8F9-A38F-4621-BDC9-1647BD168D79}"/>
            </a:ext>
          </a:extLst>
        </xdr:cNvPr>
        <xdr:cNvCxnSpPr/>
      </xdr:nvCxnSpPr>
      <xdr:spPr>
        <a:xfrm>
          <a:off x="3431540" y="10430419"/>
          <a:ext cx="74295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60234</xdr:rowOff>
    </xdr:from>
    <xdr:to>
      <xdr:col>15</xdr:col>
      <xdr:colOff>101600</xdr:colOff>
      <xdr:row>60</xdr:row>
      <xdr:rowOff>161834</xdr:rowOff>
    </xdr:to>
    <xdr:sp macro="" textlink="">
      <xdr:nvSpPr>
        <xdr:cNvPr id="194" name="楕円 193">
          <a:extLst>
            <a:ext uri="{FF2B5EF4-FFF2-40B4-BE49-F238E27FC236}">
              <a16:creationId xmlns:a16="http://schemas.microsoft.com/office/drawing/2014/main" id="{1F14475D-F869-498A-9160-AE90F6AD6DAD}"/>
            </a:ext>
          </a:extLst>
        </xdr:cNvPr>
        <xdr:cNvSpPr/>
      </xdr:nvSpPr>
      <xdr:spPr>
        <a:xfrm>
          <a:off x="2571750" y="1034342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111034</xdr:rowOff>
    </xdr:from>
    <xdr:to>
      <xdr:col>19</xdr:col>
      <xdr:colOff>177800</xdr:colOff>
      <xdr:row>60</xdr:row>
      <xdr:rowOff>145324</xdr:rowOff>
    </xdr:to>
    <xdr:cxnSp macro="">
      <xdr:nvCxnSpPr>
        <xdr:cNvPr id="195" name="直線コネクタ 194">
          <a:extLst>
            <a:ext uri="{FF2B5EF4-FFF2-40B4-BE49-F238E27FC236}">
              <a16:creationId xmlns:a16="http://schemas.microsoft.com/office/drawing/2014/main" id="{42D1EC7B-71BF-4EFE-AB5D-C5426BB71EA7}"/>
            </a:ext>
          </a:extLst>
        </xdr:cNvPr>
        <xdr:cNvCxnSpPr/>
      </xdr:nvCxnSpPr>
      <xdr:spPr>
        <a:xfrm>
          <a:off x="2626360" y="10398034"/>
          <a:ext cx="80518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115751</xdr:rowOff>
    </xdr:from>
    <xdr:to>
      <xdr:col>10</xdr:col>
      <xdr:colOff>165100</xdr:colOff>
      <xdr:row>61</xdr:row>
      <xdr:rowOff>45901</xdr:rowOff>
    </xdr:to>
    <xdr:sp macro="" textlink="">
      <xdr:nvSpPr>
        <xdr:cNvPr id="196" name="楕円 195">
          <a:extLst>
            <a:ext uri="{FF2B5EF4-FFF2-40B4-BE49-F238E27FC236}">
              <a16:creationId xmlns:a16="http://schemas.microsoft.com/office/drawing/2014/main" id="{8546384B-54F1-4658-8E40-6615D618C4B6}"/>
            </a:ext>
          </a:extLst>
        </xdr:cNvPr>
        <xdr:cNvSpPr/>
      </xdr:nvSpPr>
      <xdr:spPr>
        <a:xfrm>
          <a:off x="1774190" y="1040275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111034</xdr:rowOff>
    </xdr:from>
    <xdr:to>
      <xdr:col>15</xdr:col>
      <xdr:colOff>50800</xdr:colOff>
      <xdr:row>60</xdr:row>
      <xdr:rowOff>166551</xdr:rowOff>
    </xdr:to>
    <xdr:cxnSp macro="">
      <xdr:nvCxnSpPr>
        <xdr:cNvPr id="197" name="直線コネクタ 196">
          <a:extLst>
            <a:ext uri="{FF2B5EF4-FFF2-40B4-BE49-F238E27FC236}">
              <a16:creationId xmlns:a16="http://schemas.microsoft.com/office/drawing/2014/main" id="{5FC681D3-01B4-4182-9842-385034E98E01}"/>
            </a:ext>
          </a:extLst>
        </xdr:cNvPr>
        <xdr:cNvCxnSpPr/>
      </xdr:nvCxnSpPr>
      <xdr:spPr>
        <a:xfrm flipV="1">
          <a:off x="1828800" y="10398034"/>
          <a:ext cx="79756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47172</xdr:rowOff>
    </xdr:from>
    <xdr:to>
      <xdr:col>6</xdr:col>
      <xdr:colOff>38100</xdr:colOff>
      <xdr:row>60</xdr:row>
      <xdr:rowOff>148772</xdr:rowOff>
    </xdr:to>
    <xdr:sp macro="" textlink="">
      <xdr:nvSpPr>
        <xdr:cNvPr id="198" name="楕円 197">
          <a:extLst>
            <a:ext uri="{FF2B5EF4-FFF2-40B4-BE49-F238E27FC236}">
              <a16:creationId xmlns:a16="http://schemas.microsoft.com/office/drawing/2014/main" id="{F350799A-DD04-4881-8E1A-DC8798B58507}"/>
            </a:ext>
          </a:extLst>
        </xdr:cNvPr>
        <xdr:cNvSpPr/>
      </xdr:nvSpPr>
      <xdr:spPr>
        <a:xfrm>
          <a:off x="988060" y="10336077"/>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97972</xdr:rowOff>
    </xdr:from>
    <xdr:to>
      <xdr:col>10</xdr:col>
      <xdr:colOff>114300</xdr:colOff>
      <xdr:row>60</xdr:row>
      <xdr:rowOff>166551</xdr:rowOff>
    </xdr:to>
    <xdr:cxnSp macro="">
      <xdr:nvCxnSpPr>
        <xdr:cNvPr id="199" name="直線コネクタ 198">
          <a:extLst>
            <a:ext uri="{FF2B5EF4-FFF2-40B4-BE49-F238E27FC236}">
              <a16:creationId xmlns:a16="http://schemas.microsoft.com/office/drawing/2014/main" id="{C2BA246E-28CC-488D-9810-55EC343BCB07}"/>
            </a:ext>
          </a:extLst>
        </xdr:cNvPr>
        <xdr:cNvCxnSpPr/>
      </xdr:nvCxnSpPr>
      <xdr:spPr>
        <a:xfrm>
          <a:off x="1031240" y="10381162"/>
          <a:ext cx="79756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CC8FEE48-C2FC-48DF-BAF3-B8FAC11271AE}"/>
            </a:ext>
          </a:extLst>
        </xdr:cNvPr>
        <xdr:cNvSpPr txBox="1"/>
      </xdr:nvSpPr>
      <xdr:spPr>
        <a:xfrm>
          <a:off x="32391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56B06142-7852-44A4-AC7E-B428C41A8C39}"/>
            </a:ext>
          </a:extLst>
        </xdr:cNvPr>
        <xdr:cNvSpPr txBox="1"/>
      </xdr:nvSpPr>
      <xdr:spPr>
        <a:xfrm>
          <a:off x="2439044" y="10464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1A118D9B-77A3-44D3-9E60-2B1996B0B490}"/>
            </a:ext>
          </a:extLst>
        </xdr:cNvPr>
        <xdr:cNvSpPr txBox="1"/>
      </xdr:nvSpPr>
      <xdr:spPr>
        <a:xfrm>
          <a:off x="1641484" y="1012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1835D378-A914-4D25-AC18-081F76EE6F27}"/>
            </a:ext>
          </a:extLst>
        </xdr:cNvPr>
        <xdr:cNvSpPr txBox="1"/>
      </xdr:nvSpPr>
      <xdr:spPr>
        <a:xfrm>
          <a:off x="85535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41201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2C1F5FE3-D730-4118-9A13-36DDACF43056}"/>
            </a:ext>
          </a:extLst>
        </xdr:cNvPr>
        <xdr:cNvSpPr txBox="1"/>
      </xdr:nvSpPr>
      <xdr:spPr>
        <a:xfrm>
          <a:off x="32391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6911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4B8B4831-3145-4E79-B839-D8F0323519F7}"/>
            </a:ext>
          </a:extLst>
        </xdr:cNvPr>
        <xdr:cNvSpPr txBox="1"/>
      </xdr:nvSpPr>
      <xdr:spPr>
        <a:xfrm>
          <a:off x="2439044" y="10124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37028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1251055-6D51-4D14-9B2B-4E36B64F811B}"/>
            </a:ext>
          </a:extLst>
        </xdr:cNvPr>
        <xdr:cNvSpPr txBox="1"/>
      </xdr:nvSpPr>
      <xdr:spPr>
        <a:xfrm>
          <a:off x="164148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139899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EDE02EF2-7DB6-4889-AADA-0A10D422A9AC}"/>
            </a:ext>
          </a:extLst>
        </xdr:cNvPr>
        <xdr:cNvSpPr txBox="1"/>
      </xdr:nvSpPr>
      <xdr:spPr>
        <a:xfrm>
          <a:off x="855354" y="1042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6AF7CAAD-548F-4F06-B17F-08F0074D79CF}"/>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01AC303-7C36-4576-9E41-8BDC957B6952}"/>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FE78875-25BE-471F-8BED-3728960CAFAE}"/>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76696BE-513C-4FA0-AC7C-D7EDF45269A9}"/>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F2670DF-7BCF-4ECD-9877-2FBEB94EA949}"/>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B78C8E75-3895-4281-8A64-CD67EC2065D1}"/>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BFF62FE-1B64-4CBA-9EA3-BD1E12D17F2A}"/>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632D004E-50D3-409C-A67F-CD3240048BD6}"/>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43A3F0C5-6230-4380-9ED3-9D2CB28D177D}"/>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162A0D7-95D4-4829-A4BB-D1E76B54ECE4}"/>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0C27432-B037-4C7A-B615-A19814BB586A}"/>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78CDFEA3-387E-4735-BBDF-E37EFF4D4680}"/>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C34D859-1E84-46EE-BEAD-3F7E3B48D5FB}"/>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2C64AB5B-A523-4AC1-81D9-C974A5D6F656}"/>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94CB2F39-A490-4C9E-ADD5-4C7B61045D35}"/>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2563707D-A474-4D1B-9C02-1111EA8FF546}"/>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508E60B8-D363-4E1A-B7F1-F28E0AF6F993}"/>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2F213443-4D3C-46F1-AE6C-9A71C3D2FAF6}"/>
            </a:ext>
          </a:extLst>
        </xdr:cNvPr>
        <xdr:cNvSpPr txBox="1"/>
      </xdr:nvSpPr>
      <xdr:spPr>
        <a:xfrm>
          <a:off x="5416126" y="976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5191988-ED80-4DF6-8960-86E921AB8585}"/>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DA6E71BA-A877-4B98-BAE5-363ACDBCB199}"/>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90C0FD9F-6CD1-479C-991C-7CD9E98C1B88}"/>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A2F791BD-E9B8-41E5-8B93-B52A0920F558}"/>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4B99E5EE-F924-4CF1-A141-DE5916E5897E}"/>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23A4EB59-C046-43F1-9EA0-B4994B291F90}"/>
            </a:ext>
          </a:extLst>
        </xdr:cNvPr>
        <xdr:cNvCxnSpPr/>
      </xdr:nvCxnSpPr>
      <xdr:spPr>
        <a:xfrm flipV="1">
          <a:off x="9429115" y="9638715"/>
          <a:ext cx="0" cy="1404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104052FC-14A7-426F-811F-74FDB5EC4B9C}"/>
            </a:ext>
          </a:extLst>
        </xdr:cNvPr>
        <xdr:cNvSpPr txBox="1"/>
      </xdr:nvSpPr>
      <xdr:spPr>
        <a:xfrm>
          <a:off x="946785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664BB2AE-7459-4D4E-956D-93FACC942307}"/>
            </a:ext>
          </a:extLst>
        </xdr:cNvPr>
        <xdr:cNvCxnSpPr/>
      </xdr:nvCxnSpPr>
      <xdr:spPr>
        <a:xfrm>
          <a:off x="9356090" y="1104325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883F2FC7-6E5D-4666-B9A6-A048A6AF25A4}"/>
            </a:ext>
          </a:extLst>
        </xdr:cNvPr>
        <xdr:cNvSpPr txBox="1"/>
      </xdr:nvSpPr>
      <xdr:spPr>
        <a:xfrm>
          <a:off x="946785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9B1F18BD-262C-4459-9FE7-20521D6AB054}"/>
            </a:ext>
          </a:extLst>
        </xdr:cNvPr>
        <xdr:cNvCxnSpPr/>
      </xdr:nvCxnSpPr>
      <xdr:spPr>
        <a:xfrm>
          <a:off x="9356090" y="963871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B887C760-582A-4FFA-A347-34A76063CD60}"/>
            </a:ext>
          </a:extLst>
        </xdr:cNvPr>
        <xdr:cNvSpPr txBox="1"/>
      </xdr:nvSpPr>
      <xdr:spPr>
        <a:xfrm>
          <a:off x="9467850" y="107187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4BA7379E-B818-46BE-AAB5-D414F7BE8162}"/>
            </a:ext>
          </a:extLst>
        </xdr:cNvPr>
        <xdr:cNvSpPr/>
      </xdr:nvSpPr>
      <xdr:spPr>
        <a:xfrm>
          <a:off x="9394190" y="10861577"/>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0CD84FC8-CE11-47B2-8D18-1B09621E29B7}"/>
            </a:ext>
          </a:extLst>
        </xdr:cNvPr>
        <xdr:cNvSpPr/>
      </xdr:nvSpPr>
      <xdr:spPr>
        <a:xfrm>
          <a:off x="8632190" y="1085541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9DF980D5-1907-44E3-BF20-CD7D531D1739}"/>
            </a:ext>
          </a:extLst>
        </xdr:cNvPr>
        <xdr:cNvSpPr/>
      </xdr:nvSpPr>
      <xdr:spPr>
        <a:xfrm>
          <a:off x="7846060" y="1085881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AD8A744C-1B78-40E0-94E0-21092DC07B45}"/>
            </a:ext>
          </a:extLst>
        </xdr:cNvPr>
        <xdr:cNvSpPr/>
      </xdr:nvSpPr>
      <xdr:spPr>
        <a:xfrm>
          <a:off x="7029450" y="1085882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482B15AE-381E-42DC-B395-0415AEE65F1A}"/>
            </a:ext>
          </a:extLst>
        </xdr:cNvPr>
        <xdr:cNvSpPr/>
      </xdr:nvSpPr>
      <xdr:spPr>
        <a:xfrm>
          <a:off x="6231890" y="10860235"/>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ED8B56F-816D-4504-927C-01BB6E93D6AF}"/>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104A0BC-6A3B-4CB0-9C2A-49C40451404F}"/>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434FB64-2DF5-4D68-B826-ADDCC4D73AEC}"/>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75E0C9C-A74D-46D7-9893-E2B965F4DFB1}"/>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41AC468-CCC2-4A30-A427-2E29B50B4A01}"/>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10609</xdr:rowOff>
    </xdr:from>
    <xdr:to>
      <xdr:col>55</xdr:col>
      <xdr:colOff>50800</xdr:colOff>
      <xdr:row>64</xdr:row>
      <xdr:rowOff>112209</xdr:rowOff>
    </xdr:to>
    <xdr:sp macro="" textlink="">
      <xdr:nvSpPr>
        <xdr:cNvPr id="247" name="楕円 246">
          <a:extLst>
            <a:ext uri="{FF2B5EF4-FFF2-40B4-BE49-F238E27FC236}">
              <a16:creationId xmlns:a16="http://schemas.microsoft.com/office/drawing/2014/main" id="{187DA435-EDEA-485D-A695-4376CE9F4D3B}"/>
            </a:ext>
          </a:extLst>
        </xdr:cNvPr>
        <xdr:cNvSpPr/>
      </xdr:nvSpPr>
      <xdr:spPr>
        <a:xfrm>
          <a:off x="9394190" y="10985314"/>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96986</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AA4EBDD8-0F91-48C6-9EF9-82212B83E85E}"/>
            </a:ext>
          </a:extLst>
        </xdr:cNvPr>
        <xdr:cNvSpPr txBox="1"/>
      </xdr:nvSpPr>
      <xdr:spPr>
        <a:xfrm>
          <a:off x="9467850" y="1089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10661</xdr:rowOff>
    </xdr:from>
    <xdr:to>
      <xdr:col>50</xdr:col>
      <xdr:colOff>165100</xdr:colOff>
      <xdr:row>64</xdr:row>
      <xdr:rowOff>112261</xdr:rowOff>
    </xdr:to>
    <xdr:sp macro="" textlink="">
      <xdr:nvSpPr>
        <xdr:cNvPr id="249" name="楕円 248">
          <a:extLst>
            <a:ext uri="{FF2B5EF4-FFF2-40B4-BE49-F238E27FC236}">
              <a16:creationId xmlns:a16="http://schemas.microsoft.com/office/drawing/2014/main" id="{CDAE8E30-F80E-4159-8EF4-666476597517}"/>
            </a:ext>
          </a:extLst>
        </xdr:cNvPr>
        <xdr:cNvSpPr/>
      </xdr:nvSpPr>
      <xdr:spPr>
        <a:xfrm>
          <a:off x="8632190" y="1098536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61409</xdr:rowOff>
    </xdr:from>
    <xdr:to>
      <xdr:col>55</xdr:col>
      <xdr:colOff>0</xdr:colOff>
      <xdr:row>64</xdr:row>
      <xdr:rowOff>61461</xdr:rowOff>
    </xdr:to>
    <xdr:cxnSp macro="">
      <xdr:nvCxnSpPr>
        <xdr:cNvPr id="250" name="直線コネクタ 249">
          <a:extLst>
            <a:ext uri="{FF2B5EF4-FFF2-40B4-BE49-F238E27FC236}">
              <a16:creationId xmlns:a16="http://schemas.microsoft.com/office/drawing/2014/main" id="{F721A979-105A-419E-B1E5-BB0207AB199A}"/>
            </a:ext>
          </a:extLst>
        </xdr:cNvPr>
        <xdr:cNvCxnSpPr/>
      </xdr:nvCxnSpPr>
      <xdr:spPr>
        <a:xfrm flipV="1">
          <a:off x="8686800" y="11030399"/>
          <a:ext cx="74295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10715</xdr:rowOff>
    </xdr:from>
    <xdr:to>
      <xdr:col>46</xdr:col>
      <xdr:colOff>38100</xdr:colOff>
      <xdr:row>64</xdr:row>
      <xdr:rowOff>112315</xdr:rowOff>
    </xdr:to>
    <xdr:sp macro="" textlink="">
      <xdr:nvSpPr>
        <xdr:cNvPr id="251" name="楕円 250">
          <a:extLst>
            <a:ext uri="{FF2B5EF4-FFF2-40B4-BE49-F238E27FC236}">
              <a16:creationId xmlns:a16="http://schemas.microsoft.com/office/drawing/2014/main" id="{594BA3FA-AA35-4FBD-BB05-6B670C4A7B43}"/>
            </a:ext>
          </a:extLst>
        </xdr:cNvPr>
        <xdr:cNvSpPr/>
      </xdr:nvSpPr>
      <xdr:spPr>
        <a:xfrm>
          <a:off x="7846060" y="1098542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61461</xdr:rowOff>
    </xdr:from>
    <xdr:to>
      <xdr:col>50</xdr:col>
      <xdr:colOff>114300</xdr:colOff>
      <xdr:row>64</xdr:row>
      <xdr:rowOff>61515</xdr:rowOff>
    </xdr:to>
    <xdr:cxnSp macro="">
      <xdr:nvCxnSpPr>
        <xdr:cNvPr id="252" name="直線コネクタ 251">
          <a:extLst>
            <a:ext uri="{FF2B5EF4-FFF2-40B4-BE49-F238E27FC236}">
              <a16:creationId xmlns:a16="http://schemas.microsoft.com/office/drawing/2014/main" id="{EACFA7CC-C0C1-4180-ACCB-C2B1B7D45080}"/>
            </a:ext>
          </a:extLst>
        </xdr:cNvPr>
        <xdr:cNvCxnSpPr/>
      </xdr:nvCxnSpPr>
      <xdr:spPr>
        <a:xfrm flipV="1">
          <a:off x="7889240" y="11030451"/>
          <a:ext cx="79756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11825</xdr:rowOff>
    </xdr:from>
    <xdr:to>
      <xdr:col>41</xdr:col>
      <xdr:colOff>101600</xdr:colOff>
      <xdr:row>64</xdr:row>
      <xdr:rowOff>113425</xdr:rowOff>
    </xdr:to>
    <xdr:sp macro="" textlink="">
      <xdr:nvSpPr>
        <xdr:cNvPr id="253" name="楕円 252">
          <a:extLst>
            <a:ext uri="{FF2B5EF4-FFF2-40B4-BE49-F238E27FC236}">
              <a16:creationId xmlns:a16="http://schemas.microsoft.com/office/drawing/2014/main" id="{7F7C74DF-C899-4A8C-839F-7B71B3C7B8BF}"/>
            </a:ext>
          </a:extLst>
        </xdr:cNvPr>
        <xdr:cNvSpPr/>
      </xdr:nvSpPr>
      <xdr:spPr>
        <a:xfrm>
          <a:off x="7029450" y="109884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61515</xdr:rowOff>
    </xdr:from>
    <xdr:to>
      <xdr:col>45</xdr:col>
      <xdr:colOff>177800</xdr:colOff>
      <xdr:row>64</xdr:row>
      <xdr:rowOff>62625</xdr:rowOff>
    </xdr:to>
    <xdr:cxnSp macro="">
      <xdr:nvCxnSpPr>
        <xdr:cNvPr id="254" name="直線コネクタ 253">
          <a:extLst>
            <a:ext uri="{FF2B5EF4-FFF2-40B4-BE49-F238E27FC236}">
              <a16:creationId xmlns:a16="http://schemas.microsoft.com/office/drawing/2014/main" id="{75C69F42-C8F5-4AEB-9022-653119FB5426}"/>
            </a:ext>
          </a:extLst>
        </xdr:cNvPr>
        <xdr:cNvCxnSpPr/>
      </xdr:nvCxnSpPr>
      <xdr:spPr>
        <a:xfrm flipV="1">
          <a:off x="7084060" y="11030505"/>
          <a:ext cx="80518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11683</xdr:rowOff>
    </xdr:from>
    <xdr:to>
      <xdr:col>36</xdr:col>
      <xdr:colOff>165100</xdr:colOff>
      <xdr:row>64</xdr:row>
      <xdr:rowOff>113283</xdr:rowOff>
    </xdr:to>
    <xdr:sp macro="" textlink="">
      <xdr:nvSpPr>
        <xdr:cNvPr id="255" name="楕円 254">
          <a:extLst>
            <a:ext uri="{FF2B5EF4-FFF2-40B4-BE49-F238E27FC236}">
              <a16:creationId xmlns:a16="http://schemas.microsoft.com/office/drawing/2014/main" id="{CBF1A500-DCF2-4D82-B641-98B6148C2B3A}"/>
            </a:ext>
          </a:extLst>
        </xdr:cNvPr>
        <xdr:cNvSpPr/>
      </xdr:nvSpPr>
      <xdr:spPr>
        <a:xfrm>
          <a:off x="6231890" y="1098829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62483</xdr:rowOff>
    </xdr:from>
    <xdr:to>
      <xdr:col>41</xdr:col>
      <xdr:colOff>50800</xdr:colOff>
      <xdr:row>64</xdr:row>
      <xdr:rowOff>62625</xdr:rowOff>
    </xdr:to>
    <xdr:cxnSp macro="">
      <xdr:nvCxnSpPr>
        <xdr:cNvPr id="256" name="直線コネクタ 255">
          <a:extLst>
            <a:ext uri="{FF2B5EF4-FFF2-40B4-BE49-F238E27FC236}">
              <a16:creationId xmlns:a16="http://schemas.microsoft.com/office/drawing/2014/main" id="{B4255270-D9D6-451F-BB6B-D22DB612B800}"/>
            </a:ext>
          </a:extLst>
        </xdr:cNvPr>
        <xdr:cNvCxnSpPr/>
      </xdr:nvCxnSpPr>
      <xdr:spPr>
        <a:xfrm>
          <a:off x="6286500" y="11031473"/>
          <a:ext cx="79756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DD1F8AFC-9008-4D96-A637-BEEFE108B9DF}"/>
            </a:ext>
          </a:extLst>
        </xdr:cNvPr>
        <xdr:cNvSpPr txBox="1"/>
      </xdr:nvSpPr>
      <xdr:spPr>
        <a:xfrm>
          <a:off x="8401265" y="1063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8E1716F-1511-485C-8BFF-9B3EC493EE42}"/>
            </a:ext>
          </a:extLst>
        </xdr:cNvPr>
        <xdr:cNvSpPr txBox="1"/>
      </xdr:nvSpPr>
      <xdr:spPr>
        <a:xfrm>
          <a:off x="7610690" y="1063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66A4EDF9-4C7C-47B9-9901-5C58F642DEBA}"/>
            </a:ext>
          </a:extLst>
        </xdr:cNvPr>
        <xdr:cNvSpPr txBox="1"/>
      </xdr:nvSpPr>
      <xdr:spPr>
        <a:xfrm>
          <a:off x="6822655" y="1063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EFBDA66-07AB-4C2A-959E-6EF04AF3142D}"/>
            </a:ext>
          </a:extLst>
        </xdr:cNvPr>
        <xdr:cNvSpPr txBox="1"/>
      </xdr:nvSpPr>
      <xdr:spPr>
        <a:xfrm>
          <a:off x="6007950" y="1064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103388</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80799E34-9E4C-4B8D-8547-A53C23DA9689}"/>
            </a:ext>
          </a:extLst>
        </xdr:cNvPr>
        <xdr:cNvSpPr txBox="1"/>
      </xdr:nvSpPr>
      <xdr:spPr>
        <a:xfrm>
          <a:off x="8422151" y="1107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103442</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88248995-2203-48AE-8148-F26694E47D76}"/>
            </a:ext>
          </a:extLst>
        </xdr:cNvPr>
        <xdr:cNvSpPr txBox="1"/>
      </xdr:nvSpPr>
      <xdr:spPr>
        <a:xfrm>
          <a:off x="7641101" y="110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104552</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94FEAE0D-24BC-4321-81F0-34AA967E51B4}"/>
            </a:ext>
          </a:extLst>
        </xdr:cNvPr>
        <xdr:cNvSpPr txBox="1"/>
      </xdr:nvSpPr>
      <xdr:spPr>
        <a:xfrm>
          <a:off x="6854971" y="1107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104410</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6BF88FA9-4529-4623-995C-0B38134E6561}"/>
            </a:ext>
          </a:extLst>
        </xdr:cNvPr>
        <xdr:cNvSpPr txBox="1"/>
      </xdr:nvSpPr>
      <xdr:spPr>
        <a:xfrm>
          <a:off x="6038361" y="110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6AC2653-39A8-4DB6-8C8B-34A4A958B1BA}"/>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C059A328-5162-4AED-9A64-955153E76551}"/>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C2B39BFA-731B-4310-8294-359C29B7691B}"/>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1E801951-0792-4CE2-98BF-2C0D82B27FAC}"/>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1B1AAB51-3B5E-4BE1-B0AF-3A2DFA0C9546}"/>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406B30B6-ED5B-42DA-8FA5-DF3E2AEE96EC}"/>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012E0DB-41A3-47EA-9C6C-ADF6BA69DE64}"/>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4514D64B-C352-4168-9A80-F70400BD973B}"/>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20A5EBFE-71A3-4CE4-845B-73D4909CD1AA}"/>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7DA1FDB5-2ABB-4BDF-8AEE-46A730C202E5}"/>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8B5DC506-4A05-4EA1-ACE1-5A1C3033ADE6}"/>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D77FC529-6EA6-4BF4-B9E1-42C9BEF493E9}"/>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2D760F71-C43A-4683-8F87-82882999178A}"/>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613445B7-059F-4C1A-906A-0A795812DC65}"/>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A6278C04-A181-4C06-93E2-A1EEC33B9B00}"/>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1F70386F-FF68-4E98-AA9F-E667A8ACD2BB}"/>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FDA0B992-2F4F-4A3A-B11C-4C4C78F2822D}"/>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E67EA2F2-270E-43C8-A332-3641D8212777}"/>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8EADBD35-9C75-469A-AF1D-482362E82C4D}"/>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97B9AF44-C15C-4D7D-AE6C-2BD5F988F2D1}"/>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3C6E62A6-5C1E-4ABA-857B-10A86762C10A}"/>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2A92F49E-38B2-49B9-A82F-7F938E10E88B}"/>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DFE9036B-9CB6-4329-B64F-BEC29F12BE48}"/>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7094DFE0-6D71-45E6-9167-878DBB346DD7}"/>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4DA03AAD-38A9-4016-9FF4-878D0E46474F}"/>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88FE8255-3989-4809-A2DE-7B5C25772EBF}"/>
            </a:ext>
          </a:extLst>
        </xdr:cNvPr>
        <xdr:cNvCxnSpPr/>
      </xdr:nvCxnSpPr>
      <xdr:spPr>
        <a:xfrm flipV="1">
          <a:off x="4173855" y="13399497"/>
          <a:ext cx="0" cy="15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6ABE0B1-8965-4EE3-BEB7-3A6B6191B698}"/>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A0E2694-0C8F-4D2C-90CF-0EB4635D284E}"/>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FE81C16-DB2D-4F04-8FEA-263BA126024D}"/>
            </a:ext>
          </a:extLst>
        </xdr:cNvPr>
        <xdr:cNvSpPr txBox="1"/>
      </xdr:nvSpPr>
      <xdr:spPr>
        <a:xfrm>
          <a:off x="4212590" y="131747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8784A512-4E5B-4D10-88EF-C1CF6DA9AB29}"/>
            </a:ext>
          </a:extLst>
        </xdr:cNvPr>
        <xdr:cNvCxnSpPr/>
      </xdr:nvCxnSpPr>
      <xdr:spPr>
        <a:xfrm>
          <a:off x="4112260" y="133994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2D57690C-F9E5-41DE-B846-2D69FFFCF2F0}"/>
            </a:ext>
          </a:extLst>
        </xdr:cNvPr>
        <xdr:cNvSpPr txBox="1"/>
      </xdr:nvSpPr>
      <xdr:spPr>
        <a:xfrm>
          <a:off x="421259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1C028565-B30C-4069-9C26-EFFA50597D52}"/>
            </a:ext>
          </a:extLst>
        </xdr:cNvPr>
        <xdr:cNvSpPr/>
      </xdr:nvSpPr>
      <xdr:spPr>
        <a:xfrm>
          <a:off x="4131310" y="1428405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66018642-FE4C-4BBD-A47C-98BE015C4B0F}"/>
            </a:ext>
          </a:extLst>
        </xdr:cNvPr>
        <xdr:cNvSpPr/>
      </xdr:nvSpPr>
      <xdr:spPr>
        <a:xfrm>
          <a:off x="3388360" y="142565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26A36438-FBC4-417F-A44B-E3AC0BFFD587}"/>
            </a:ext>
          </a:extLst>
        </xdr:cNvPr>
        <xdr:cNvSpPr/>
      </xdr:nvSpPr>
      <xdr:spPr>
        <a:xfrm>
          <a:off x="2571750" y="14232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B1EFF4A5-6756-4F59-8D97-CDBF412D808C}"/>
            </a:ext>
          </a:extLst>
        </xdr:cNvPr>
        <xdr:cNvSpPr/>
      </xdr:nvSpPr>
      <xdr:spPr>
        <a:xfrm>
          <a:off x="1774190" y="1419587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37FDE09C-F4E9-40DF-8E72-9C2094A12AE2}"/>
            </a:ext>
          </a:extLst>
        </xdr:cNvPr>
        <xdr:cNvSpPr/>
      </xdr:nvSpPr>
      <xdr:spPr>
        <a:xfrm>
          <a:off x="988060" y="1423125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95623D9-FA30-44E4-8DE3-03ED75B72A6B}"/>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D47ADC0-2A20-45EB-B398-D10574606913}"/>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0FE0C1A-1FE6-4564-9EF5-A8DF7CC3B6B3}"/>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1E626D1-B922-444B-BFB9-0193C5E4CC5D}"/>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4461F6D-F799-450A-BD20-44B266F7CDC1}"/>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306" name="楕円 305">
          <a:extLst>
            <a:ext uri="{FF2B5EF4-FFF2-40B4-BE49-F238E27FC236}">
              <a16:creationId xmlns:a16="http://schemas.microsoft.com/office/drawing/2014/main" id="{6ED7EE0A-2128-44B5-9191-986384DB63C6}"/>
            </a:ext>
          </a:extLst>
        </xdr:cNvPr>
        <xdr:cNvSpPr/>
      </xdr:nvSpPr>
      <xdr:spPr>
        <a:xfrm>
          <a:off x="4131310" y="1421275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5278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C0378628-29CE-46EF-9E41-86ACE649E76B}"/>
            </a:ext>
          </a:extLst>
        </xdr:cNvPr>
        <xdr:cNvSpPr txBox="1"/>
      </xdr:nvSpPr>
      <xdr:spPr>
        <a:xfrm>
          <a:off x="4212590" y="1406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117929</xdr:rowOff>
    </xdr:from>
    <xdr:to>
      <xdr:col>20</xdr:col>
      <xdr:colOff>38100</xdr:colOff>
      <xdr:row>83</xdr:row>
      <xdr:rowOff>48079</xdr:rowOff>
    </xdr:to>
    <xdr:sp macro="" textlink="">
      <xdr:nvSpPr>
        <xdr:cNvPr id="308" name="楕円 307">
          <a:extLst>
            <a:ext uri="{FF2B5EF4-FFF2-40B4-BE49-F238E27FC236}">
              <a16:creationId xmlns:a16="http://schemas.microsoft.com/office/drawing/2014/main" id="{F7CE5C14-F9FD-47B8-8223-60DE5C29F323}"/>
            </a:ext>
          </a:extLst>
        </xdr:cNvPr>
        <xdr:cNvSpPr/>
      </xdr:nvSpPr>
      <xdr:spPr>
        <a:xfrm>
          <a:off x="3388360" y="141768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168729</xdr:rowOff>
    </xdr:from>
    <xdr:to>
      <xdr:col>24</xdr:col>
      <xdr:colOff>63500</xdr:colOff>
      <xdr:row>83</xdr:row>
      <xdr:rowOff>33201</xdr:rowOff>
    </xdr:to>
    <xdr:cxnSp macro="">
      <xdr:nvCxnSpPr>
        <xdr:cNvPr id="309" name="直線コネクタ 308">
          <a:extLst>
            <a:ext uri="{FF2B5EF4-FFF2-40B4-BE49-F238E27FC236}">
              <a16:creationId xmlns:a16="http://schemas.microsoft.com/office/drawing/2014/main" id="{BFA4A10E-62B9-49D2-A6E1-89E55969CC67}"/>
            </a:ext>
          </a:extLst>
        </xdr:cNvPr>
        <xdr:cNvCxnSpPr/>
      </xdr:nvCxnSpPr>
      <xdr:spPr>
        <a:xfrm>
          <a:off x="3431540" y="14231439"/>
          <a:ext cx="74295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82006</xdr:rowOff>
    </xdr:from>
    <xdr:to>
      <xdr:col>15</xdr:col>
      <xdr:colOff>101600</xdr:colOff>
      <xdr:row>83</xdr:row>
      <xdr:rowOff>12156</xdr:rowOff>
    </xdr:to>
    <xdr:sp macro="" textlink="">
      <xdr:nvSpPr>
        <xdr:cNvPr id="310" name="楕円 309">
          <a:extLst>
            <a:ext uri="{FF2B5EF4-FFF2-40B4-BE49-F238E27FC236}">
              <a16:creationId xmlns:a16="http://schemas.microsoft.com/office/drawing/2014/main" id="{C783F81C-5773-4D08-BD35-A5072D0A9880}"/>
            </a:ext>
          </a:extLst>
        </xdr:cNvPr>
        <xdr:cNvSpPr/>
      </xdr:nvSpPr>
      <xdr:spPr>
        <a:xfrm>
          <a:off x="2571750" y="1414281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132806</xdr:rowOff>
    </xdr:from>
    <xdr:to>
      <xdr:col>19</xdr:col>
      <xdr:colOff>177800</xdr:colOff>
      <xdr:row>82</xdr:row>
      <xdr:rowOff>168729</xdr:rowOff>
    </xdr:to>
    <xdr:cxnSp macro="">
      <xdr:nvCxnSpPr>
        <xdr:cNvPr id="311" name="直線コネクタ 310">
          <a:extLst>
            <a:ext uri="{FF2B5EF4-FFF2-40B4-BE49-F238E27FC236}">
              <a16:creationId xmlns:a16="http://schemas.microsoft.com/office/drawing/2014/main" id="{AFCC4545-1C8B-412D-BB80-425867C0C674}"/>
            </a:ext>
          </a:extLst>
        </xdr:cNvPr>
        <xdr:cNvCxnSpPr/>
      </xdr:nvCxnSpPr>
      <xdr:spPr>
        <a:xfrm>
          <a:off x="2626360" y="14195516"/>
          <a:ext cx="80518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49349</xdr:rowOff>
    </xdr:from>
    <xdr:to>
      <xdr:col>10</xdr:col>
      <xdr:colOff>165100</xdr:colOff>
      <xdr:row>82</xdr:row>
      <xdr:rowOff>150949</xdr:rowOff>
    </xdr:to>
    <xdr:sp macro="" textlink="">
      <xdr:nvSpPr>
        <xdr:cNvPr id="312" name="楕円 311">
          <a:extLst>
            <a:ext uri="{FF2B5EF4-FFF2-40B4-BE49-F238E27FC236}">
              <a16:creationId xmlns:a16="http://schemas.microsoft.com/office/drawing/2014/main" id="{C6D4C9C0-A7C1-4B43-B93A-27920F3FFADA}"/>
            </a:ext>
          </a:extLst>
        </xdr:cNvPr>
        <xdr:cNvSpPr/>
      </xdr:nvSpPr>
      <xdr:spPr>
        <a:xfrm>
          <a:off x="1774190" y="14110154"/>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100149</xdr:rowOff>
    </xdr:from>
    <xdr:to>
      <xdr:col>15</xdr:col>
      <xdr:colOff>50800</xdr:colOff>
      <xdr:row>82</xdr:row>
      <xdr:rowOff>132806</xdr:rowOff>
    </xdr:to>
    <xdr:cxnSp macro="">
      <xdr:nvCxnSpPr>
        <xdr:cNvPr id="313" name="直線コネクタ 312">
          <a:extLst>
            <a:ext uri="{FF2B5EF4-FFF2-40B4-BE49-F238E27FC236}">
              <a16:creationId xmlns:a16="http://schemas.microsoft.com/office/drawing/2014/main" id="{A071854A-7947-4AF2-A469-C8319EBFF24A}"/>
            </a:ext>
          </a:extLst>
        </xdr:cNvPr>
        <xdr:cNvCxnSpPr/>
      </xdr:nvCxnSpPr>
      <xdr:spPr>
        <a:xfrm>
          <a:off x="1828800" y="14155239"/>
          <a:ext cx="79756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148952</xdr:rowOff>
    </xdr:from>
    <xdr:to>
      <xdr:col>6</xdr:col>
      <xdr:colOff>38100</xdr:colOff>
      <xdr:row>82</xdr:row>
      <xdr:rowOff>79102</xdr:rowOff>
    </xdr:to>
    <xdr:sp macro="" textlink="">
      <xdr:nvSpPr>
        <xdr:cNvPr id="314" name="楕円 313">
          <a:extLst>
            <a:ext uri="{FF2B5EF4-FFF2-40B4-BE49-F238E27FC236}">
              <a16:creationId xmlns:a16="http://schemas.microsoft.com/office/drawing/2014/main" id="{A0494039-0175-4CB1-A60E-81F22A07B39E}"/>
            </a:ext>
          </a:extLst>
        </xdr:cNvPr>
        <xdr:cNvSpPr/>
      </xdr:nvSpPr>
      <xdr:spPr>
        <a:xfrm>
          <a:off x="988060" y="140364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28302</xdr:rowOff>
    </xdr:from>
    <xdr:to>
      <xdr:col>10</xdr:col>
      <xdr:colOff>114300</xdr:colOff>
      <xdr:row>82</xdr:row>
      <xdr:rowOff>100149</xdr:rowOff>
    </xdr:to>
    <xdr:cxnSp macro="">
      <xdr:nvCxnSpPr>
        <xdr:cNvPr id="315" name="直線コネクタ 314">
          <a:extLst>
            <a:ext uri="{FF2B5EF4-FFF2-40B4-BE49-F238E27FC236}">
              <a16:creationId xmlns:a16="http://schemas.microsoft.com/office/drawing/2014/main" id="{7B5BDFF3-E015-4A36-BC82-F84CF1D9D660}"/>
            </a:ext>
          </a:extLst>
        </xdr:cNvPr>
        <xdr:cNvCxnSpPr/>
      </xdr:nvCxnSpPr>
      <xdr:spPr>
        <a:xfrm>
          <a:off x="1031240" y="14085297"/>
          <a:ext cx="797560" cy="6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a:extLst>
            <a:ext uri="{FF2B5EF4-FFF2-40B4-BE49-F238E27FC236}">
              <a16:creationId xmlns:a16="http://schemas.microsoft.com/office/drawing/2014/main" id="{552DBBC6-3456-4062-A38B-996477D120A5}"/>
            </a:ext>
          </a:extLst>
        </xdr:cNvPr>
        <xdr:cNvSpPr txBox="1"/>
      </xdr:nvSpPr>
      <xdr:spPr>
        <a:xfrm>
          <a:off x="3239144" y="14353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a:extLst>
            <a:ext uri="{FF2B5EF4-FFF2-40B4-BE49-F238E27FC236}">
              <a16:creationId xmlns:a16="http://schemas.microsoft.com/office/drawing/2014/main" id="{2A021C0A-297B-4371-806D-622AA1B1CF98}"/>
            </a:ext>
          </a:extLst>
        </xdr:cNvPr>
        <xdr:cNvSpPr txBox="1"/>
      </xdr:nvSpPr>
      <xdr:spPr>
        <a:xfrm>
          <a:off x="2439044" y="1432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a:extLst>
            <a:ext uri="{FF2B5EF4-FFF2-40B4-BE49-F238E27FC236}">
              <a16:creationId xmlns:a16="http://schemas.microsoft.com/office/drawing/2014/main" id="{98753EEA-D644-4B0C-94A1-8754D6E53CF2}"/>
            </a:ext>
          </a:extLst>
        </xdr:cNvPr>
        <xdr:cNvSpPr txBox="1"/>
      </xdr:nvSpPr>
      <xdr:spPr>
        <a:xfrm>
          <a:off x="1641484" y="1428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a:extLst>
            <a:ext uri="{FF2B5EF4-FFF2-40B4-BE49-F238E27FC236}">
              <a16:creationId xmlns:a16="http://schemas.microsoft.com/office/drawing/2014/main" id="{B61FB11A-D983-4A3A-8AE3-15BD5DE45BCE}"/>
            </a:ext>
          </a:extLst>
        </xdr:cNvPr>
        <xdr:cNvSpPr txBox="1"/>
      </xdr:nvSpPr>
      <xdr:spPr>
        <a:xfrm>
          <a:off x="855354" y="1432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64606</xdr:rowOff>
    </xdr:from>
    <xdr:ext cx="405111" cy="259045"/>
    <xdr:sp macro="" textlink="">
      <xdr:nvSpPr>
        <xdr:cNvPr id="320" name="n_1mainValue【公営住宅】&#10;有形固定資産減価償却率">
          <a:extLst>
            <a:ext uri="{FF2B5EF4-FFF2-40B4-BE49-F238E27FC236}">
              <a16:creationId xmlns:a16="http://schemas.microsoft.com/office/drawing/2014/main" id="{DCB9E541-FFD1-439D-A0C3-D9F9A61593C0}"/>
            </a:ext>
          </a:extLst>
        </xdr:cNvPr>
        <xdr:cNvSpPr txBox="1"/>
      </xdr:nvSpPr>
      <xdr:spPr>
        <a:xfrm>
          <a:off x="3239144" y="1394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21" name="n_2mainValue【公営住宅】&#10;有形固定資産減価償却率">
          <a:extLst>
            <a:ext uri="{FF2B5EF4-FFF2-40B4-BE49-F238E27FC236}">
              <a16:creationId xmlns:a16="http://schemas.microsoft.com/office/drawing/2014/main" id="{33DDF8C6-871C-4768-8296-2B7EFAEB5CBD}"/>
            </a:ext>
          </a:extLst>
        </xdr:cNvPr>
        <xdr:cNvSpPr txBox="1"/>
      </xdr:nvSpPr>
      <xdr:spPr>
        <a:xfrm>
          <a:off x="2439044" y="1391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167476</xdr:rowOff>
    </xdr:from>
    <xdr:ext cx="405111" cy="259045"/>
    <xdr:sp macro="" textlink="">
      <xdr:nvSpPr>
        <xdr:cNvPr id="322" name="n_3mainValue【公営住宅】&#10;有形固定資産減価償却率">
          <a:extLst>
            <a:ext uri="{FF2B5EF4-FFF2-40B4-BE49-F238E27FC236}">
              <a16:creationId xmlns:a16="http://schemas.microsoft.com/office/drawing/2014/main" id="{722B91D1-A144-4374-997A-355FD6603306}"/>
            </a:ext>
          </a:extLst>
        </xdr:cNvPr>
        <xdr:cNvSpPr txBox="1"/>
      </xdr:nvSpPr>
      <xdr:spPr>
        <a:xfrm>
          <a:off x="1641484" y="13887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95629</xdr:rowOff>
    </xdr:from>
    <xdr:ext cx="405111" cy="259045"/>
    <xdr:sp macro="" textlink="">
      <xdr:nvSpPr>
        <xdr:cNvPr id="323" name="n_4mainValue【公営住宅】&#10;有形固定資産減価償却率">
          <a:extLst>
            <a:ext uri="{FF2B5EF4-FFF2-40B4-BE49-F238E27FC236}">
              <a16:creationId xmlns:a16="http://schemas.microsoft.com/office/drawing/2014/main" id="{107F0D1E-FB99-4B01-A548-3F184DB621AE}"/>
            </a:ext>
          </a:extLst>
        </xdr:cNvPr>
        <xdr:cNvSpPr txBox="1"/>
      </xdr:nvSpPr>
      <xdr:spPr>
        <a:xfrm>
          <a:off x="855354" y="138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447B84C-328B-42F9-88C5-2413EDAE4786}"/>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C31A3297-58E5-47FE-A63B-9D5585FEAD70}"/>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584C0915-95C3-436A-8630-782DBBAFF62A}"/>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E5FE27AF-820D-4290-8FA8-4910B2FCAF5F}"/>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5CF4307E-0E2B-4BA6-8AE7-2E9CD0C47B43}"/>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7E2FD25B-BD05-48A6-9971-20AFA319D52B}"/>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3B4A395A-5791-4713-8BEA-3A6A58202934}"/>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4F46B704-F11A-4031-8C90-E128DBB603F9}"/>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C7BA4B66-077A-4CE1-8D20-1F069EA07F87}"/>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BAABC548-3F00-4C42-A0A6-5C415D3B7952}"/>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FF98037E-EBC3-43F5-B19C-85D6B6C9C98B}"/>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A0588A31-8A1A-4727-9107-CFC6AFC4663B}"/>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3C266CD6-F0A3-4052-892B-3D3254AFFF03}"/>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1BD35BE7-88DC-400E-9330-EEE6B5E8BD02}"/>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6FAF040A-FE78-43BB-AF1D-10619CF71D80}"/>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F77CDD6B-4270-4102-8AEB-E574698FFEC5}"/>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27D5C337-88A6-4C74-BF2C-557690B188CE}"/>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35325C9D-7B02-4F38-8C8C-A2B90DAE5AAA}"/>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FE7E7303-7E18-41AA-8786-695B9560D23C}"/>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396F3BAC-B694-4757-8DAD-287181DC5335}"/>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877423A9-46A9-4715-847D-DC9AA66E7719}"/>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F4916AE0-1FF6-49FB-8EB4-08C89F7B4015}"/>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12C56CB1-D8F2-40DD-986D-2DD6059ED938}"/>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DE16E58C-9241-4D75-98C5-F6488DA3DDDA}"/>
            </a:ext>
          </a:extLst>
        </xdr:cNvPr>
        <xdr:cNvCxnSpPr/>
      </xdr:nvCxnSpPr>
      <xdr:spPr>
        <a:xfrm flipV="1">
          <a:off x="9429115" y="13560933"/>
          <a:ext cx="0" cy="12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246E4F1D-6024-4F97-98B9-841A3730D3B8}"/>
            </a:ext>
          </a:extLst>
        </xdr:cNvPr>
        <xdr:cNvSpPr txBox="1"/>
      </xdr:nvSpPr>
      <xdr:spPr>
        <a:xfrm>
          <a:off x="946785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BF8DFEE6-C5BA-4D4B-9202-B143025A106A}"/>
            </a:ext>
          </a:extLst>
        </xdr:cNvPr>
        <xdr:cNvCxnSpPr/>
      </xdr:nvCxnSpPr>
      <xdr:spPr>
        <a:xfrm>
          <a:off x="9356090" y="1485823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C4F9738F-948C-4868-9E44-A7B74479C05E}"/>
            </a:ext>
          </a:extLst>
        </xdr:cNvPr>
        <xdr:cNvSpPr txBox="1"/>
      </xdr:nvSpPr>
      <xdr:spPr>
        <a:xfrm>
          <a:off x="9467850" y="1333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50833B2E-71C0-49DD-A147-E3A835F112E3}"/>
            </a:ext>
          </a:extLst>
        </xdr:cNvPr>
        <xdr:cNvCxnSpPr/>
      </xdr:nvCxnSpPr>
      <xdr:spPr>
        <a:xfrm>
          <a:off x="9356090" y="135609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D5543CDF-9666-4B9B-93FA-DE9C1462FA43}"/>
            </a:ext>
          </a:extLst>
        </xdr:cNvPr>
        <xdr:cNvSpPr txBox="1"/>
      </xdr:nvSpPr>
      <xdr:spPr>
        <a:xfrm>
          <a:off x="9467850" y="14459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CABCE17E-19F0-4097-BF26-1D34891468CA}"/>
            </a:ext>
          </a:extLst>
        </xdr:cNvPr>
        <xdr:cNvSpPr/>
      </xdr:nvSpPr>
      <xdr:spPr>
        <a:xfrm>
          <a:off x="9394190" y="14611604"/>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94845218-B283-4077-9D79-EF27CAFDF8C5}"/>
            </a:ext>
          </a:extLst>
        </xdr:cNvPr>
        <xdr:cNvSpPr/>
      </xdr:nvSpPr>
      <xdr:spPr>
        <a:xfrm>
          <a:off x="8632190" y="1461922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68C19D3C-BFD3-4407-92A2-6072FD4528F7}"/>
            </a:ext>
          </a:extLst>
        </xdr:cNvPr>
        <xdr:cNvSpPr/>
      </xdr:nvSpPr>
      <xdr:spPr>
        <a:xfrm>
          <a:off x="7846060" y="14618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F122C836-8467-4828-92C7-47D645D3B3C4}"/>
            </a:ext>
          </a:extLst>
        </xdr:cNvPr>
        <xdr:cNvSpPr/>
      </xdr:nvSpPr>
      <xdr:spPr>
        <a:xfrm>
          <a:off x="7029450" y="146192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6F3884A0-764B-453D-AEBF-DB4F210126CF}"/>
            </a:ext>
          </a:extLst>
        </xdr:cNvPr>
        <xdr:cNvSpPr/>
      </xdr:nvSpPr>
      <xdr:spPr>
        <a:xfrm>
          <a:off x="6231890" y="1462417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48E709F-0DBD-4232-A69F-8FB8755B901F}"/>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AFCDC38-830D-4F83-863B-044E96603AEC}"/>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27F1510-AF3E-4D7C-AE08-8FBDC2883B8C}"/>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CB816DA-35E3-44A2-80DF-EE0A443EF838}"/>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ACC05C4A-37B3-4A45-94C9-FD069E4036A8}"/>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43687</xdr:rowOff>
    </xdr:from>
    <xdr:to>
      <xdr:col>55</xdr:col>
      <xdr:colOff>50800</xdr:colOff>
      <xdr:row>86</xdr:row>
      <xdr:rowOff>145287</xdr:rowOff>
    </xdr:to>
    <xdr:sp macro="" textlink="">
      <xdr:nvSpPr>
        <xdr:cNvPr id="363" name="楕円 362">
          <a:extLst>
            <a:ext uri="{FF2B5EF4-FFF2-40B4-BE49-F238E27FC236}">
              <a16:creationId xmlns:a16="http://schemas.microsoft.com/office/drawing/2014/main" id="{479D10BE-03DF-40AF-BE99-9E19D83DBC55}"/>
            </a:ext>
          </a:extLst>
        </xdr:cNvPr>
        <xdr:cNvSpPr/>
      </xdr:nvSpPr>
      <xdr:spPr>
        <a:xfrm>
          <a:off x="9394190" y="14790292"/>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130064</xdr:rowOff>
    </xdr:from>
    <xdr:ext cx="469744" cy="259045"/>
    <xdr:sp macro="" textlink="">
      <xdr:nvSpPr>
        <xdr:cNvPr id="364" name="【公営住宅】&#10;一人当たり面積該当値テキスト">
          <a:extLst>
            <a:ext uri="{FF2B5EF4-FFF2-40B4-BE49-F238E27FC236}">
              <a16:creationId xmlns:a16="http://schemas.microsoft.com/office/drawing/2014/main" id="{D6FCDBFF-C1B8-496D-AFD1-6039BBD7BA6E}"/>
            </a:ext>
          </a:extLst>
        </xdr:cNvPr>
        <xdr:cNvSpPr txBox="1"/>
      </xdr:nvSpPr>
      <xdr:spPr>
        <a:xfrm>
          <a:off x="9467850" y="1470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43687</xdr:rowOff>
    </xdr:from>
    <xdr:to>
      <xdr:col>50</xdr:col>
      <xdr:colOff>165100</xdr:colOff>
      <xdr:row>86</xdr:row>
      <xdr:rowOff>145287</xdr:rowOff>
    </xdr:to>
    <xdr:sp macro="" textlink="">
      <xdr:nvSpPr>
        <xdr:cNvPr id="365" name="楕円 364">
          <a:extLst>
            <a:ext uri="{FF2B5EF4-FFF2-40B4-BE49-F238E27FC236}">
              <a16:creationId xmlns:a16="http://schemas.microsoft.com/office/drawing/2014/main" id="{B671A3BD-36A7-498C-A481-E0D9D9C81695}"/>
            </a:ext>
          </a:extLst>
        </xdr:cNvPr>
        <xdr:cNvSpPr/>
      </xdr:nvSpPr>
      <xdr:spPr>
        <a:xfrm>
          <a:off x="8632190" y="1479029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94487</xdr:rowOff>
    </xdr:from>
    <xdr:to>
      <xdr:col>55</xdr:col>
      <xdr:colOff>0</xdr:colOff>
      <xdr:row>86</xdr:row>
      <xdr:rowOff>94487</xdr:rowOff>
    </xdr:to>
    <xdr:cxnSp macro="">
      <xdr:nvCxnSpPr>
        <xdr:cNvPr id="366" name="直線コネクタ 365">
          <a:extLst>
            <a:ext uri="{FF2B5EF4-FFF2-40B4-BE49-F238E27FC236}">
              <a16:creationId xmlns:a16="http://schemas.microsoft.com/office/drawing/2014/main" id="{0FDC53C7-27F3-4952-A51C-0C58BC7B892E}"/>
            </a:ext>
          </a:extLst>
        </xdr:cNvPr>
        <xdr:cNvCxnSpPr/>
      </xdr:nvCxnSpPr>
      <xdr:spPr>
        <a:xfrm>
          <a:off x="8686800" y="1484299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43687</xdr:rowOff>
    </xdr:from>
    <xdr:to>
      <xdr:col>46</xdr:col>
      <xdr:colOff>38100</xdr:colOff>
      <xdr:row>86</xdr:row>
      <xdr:rowOff>145287</xdr:rowOff>
    </xdr:to>
    <xdr:sp macro="" textlink="">
      <xdr:nvSpPr>
        <xdr:cNvPr id="367" name="楕円 366">
          <a:extLst>
            <a:ext uri="{FF2B5EF4-FFF2-40B4-BE49-F238E27FC236}">
              <a16:creationId xmlns:a16="http://schemas.microsoft.com/office/drawing/2014/main" id="{610580C1-8583-4AF2-8289-CF6BF3BC0C94}"/>
            </a:ext>
          </a:extLst>
        </xdr:cNvPr>
        <xdr:cNvSpPr/>
      </xdr:nvSpPr>
      <xdr:spPr>
        <a:xfrm>
          <a:off x="7846060" y="147902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94487</xdr:rowOff>
    </xdr:from>
    <xdr:to>
      <xdr:col>50</xdr:col>
      <xdr:colOff>114300</xdr:colOff>
      <xdr:row>86</xdr:row>
      <xdr:rowOff>94487</xdr:rowOff>
    </xdr:to>
    <xdr:cxnSp macro="">
      <xdr:nvCxnSpPr>
        <xdr:cNvPr id="368" name="直線コネクタ 367">
          <a:extLst>
            <a:ext uri="{FF2B5EF4-FFF2-40B4-BE49-F238E27FC236}">
              <a16:creationId xmlns:a16="http://schemas.microsoft.com/office/drawing/2014/main" id="{22B45563-BB6E-4B00-B6C7-38F52FD7227B}"/>
            </a:ext>
          </a:extLst>
        </xdr:cNvPr>
        <xdr:cNvCxnSpPr/>
      </xdr:nvCxnSpPr>
      <xdr:spPr>
        <a:xfrm>
          <a:off x="7889240" y="1484299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43687</xdr:rowOff>
    </xdr:from>
    <xdr:to>
      <xdr:col>41</xdr:col>
      <xdr:colOff>101600</xdr:colOff>
      <xdr:row>86</xdr:row>
      <xdr:rowOff>145287</xdr:rowOff>
    </xdr:to>
    <xdr:sp macro="" textlink="">
      <xdr:nvSpPr>
        <xdr:cNvPr id="369" name="楕円 368">
          <a:extLst>
            <a:ext uri="{FF2B5EF4-FFF2-40B4-BE49-F238E27FC236}">
              <a16:creationId xmlns:a16="http://schemas.microsoft.com/office/drawing/2014/main" id="{DED9A0DB-B8B4-47B5-9639-70E04F3412CD}"/>
            </a:ext>
          </a:extLst>
        </xdr:cNvPr>
        <xdr:cNvSpPr/>
      </xdr:nvSpPr>
      <xdr:spPr>
        <a:xfrm>
          <a:off x="7029450" y="1479029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94487</xdr:rowOff>
    </xdr:from>
    <xdr:to>
      <xdr:col>45</xdr:col>
      <xdr:colOff>177800</xdr:colOff>
      <xdr:row>86</xdr:row>
      <xdr:rowOff>94487</xdr:rowOff>
    </xdr:to>
    <xdr:cxnSp macro="">
      <xdr:nvCxnSpPr>
        <xdr:cNvPr id="370" name="直線コネクタ 369">
          <a:extLst>
            <a:ext uri="{FF2B5EF4-FFF2-40B4-BE49-F238E27FC236}">
              <a16:creationId xmlns:a16="http://schemas.microsoft.com/office/drawing/2014/main" id="{02AB3D95-D28D-4FB5-9318-58A2B7D4A21A}"/>
            </a:ext>
          </a:extLst>
        </xdr:cNvPr>
        <xdr:cNvCxnSpPr/>
      </xdr:nvCxnSpPr>
      <xdr:spPr>
        <a:xfrm>
          <a:off x="7084060" y="14842997"/>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43687</xdr:rowOff>
    </xdr:from>
    <xdr:to>
      <xdr:col>36</xdr:col>
      <xdr:colOff>165100</xdr:colOff>
      <xdr:row>86</xdr:row>
      <xdr:rowOff>145287</xdr:rowOff>
    </xdr:to>
    <xdr:sp macro="" textlink="">
      <xdr:nvSpPr>
        <xdr:cNvPr id="371" name="楕円 370">
          <a:extLst>
            <a:ext uri="{FF2B5EF4-FFF2-40B4-BE49-F238E27FC236}">
              <a16:creationId xmlns:a16="http://schemas.microsoft.com/office/drawing/2014/main" id="{94B39325-945D-4E78-8D5C-D56B99A4FAD2}"/>
            </a:ext>
          </a:extLst>
        </xdr:cNvPr>
        <xdr:cNvSpPr/>
      </xdr:nvSpPr>
      <xdr:spPr>
        <a:xfrm>
          <a:off x="6231890" y="1479029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94487</xdr:rowOff>
    </xdr:from>
    <xdr:to>
      <xdr:col>41</xdr:col>
      <xdr:colOff>50800</xdr:colOff>
      <xdr:row>86</xdr:row>
      <xdr:rowOff>94487</xdr:rowOff>
    </xdr:to>
    <xdr:cxnSp macro="">
      <xdr:nvCxnSpPr>
        <xdr:cNvPr id="372" name="直線コネクタ 371">
          <a:extLst>
            <a:ext uri="{FF2B5EF4-FFF2-40B4-BE49-F238E27FC236}">
              <a16:creationId xmlns:a16="http://schemas.microsoft.com/office/drawing/2014/main" id="{3966B72F-2ACF-4097-897A-A606AA14E4C5}"/>
            </a:ext>
          </a:extLst>
        </xdr:cNvPr>
        <xdr:cNvCxnSpPr/>
      </xdr:nvCxnSpPr>
      <xdr:spPr>
        <a:xfrm>
          <a:off x="6286500" y="1484299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a16="http://schemas.microsoft.com/office/drawing/2014/main" id="{E166F8A4-A280-4EA3-B872-BF1A7A2CEF4D}"/>
            </a:ext>
          </a:extLst>
        </xdr:cNvPr>
        <xdr:cNvSpPr txBox="1"/>
      </xdr:nvSpPr>
      <xdr:spPr>
        <a:xfrm>
          <a:off x="8454467" y="1439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8CF6A6DB-E14D-44ED-9950-54FEB1B1B028}"/>
            </a:ext>
          </a:extLst>
        </xdr:cNvPr>
        <xdr:cNvSpPr txBox="1"/>
      </xdr:nvSpPr>
      <xdr:spPr>
        <a:xfrm>
          <a:off x="7673417" y="1439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29B73C93-A220-480A-81D5-8AD1FD28ED58}"/>
            </a:ext>
          </a:extLst>
        </xdr:cNvPr>
        <xdr:cNvSpPr txBox="1"/>
      </xdr:nvSpPr>
      <xdr:spPr>
        <a:xfrm>
          <a:off x="6866332" y="1439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93291635-1170-4E5B-A279-7B8BFA9A1117}"/>
            </a:ext>
          </a:extLst>
        </xdr:cNvPr>
        <xdr:cNvSpPr txBox="1"/>
      </xdr:nvSpPr>
      <xdr:spPr>
        <a:xfrm>
          <a:off x="6068772" y="144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136414</xdr:rowOff>
    </xdr:from>
    <xdr:ext cx="469744" cy="259045"/>
    <xdr:sp macro="" textlink="">
      <xdr:nvSpPr>
        <xdr:cNvPr id="377" name="n_1mainValue【公営住宅】&#10;一人当たり面積">
          <a:extLst>
            <a:ext uri="{FF2B5EF4-FFF2-40B4-BE49-F238E27FC236}">
              <a16:creationId xmlns:a16="http://schemas.microsoft.com/office/drawing/2014/main" id="{D106DA68-1387-4666-88E3-2DB0BA9D6B3A}"/>
            </a:ext>
          </a:extLst>
        </xdr:cNvPr>
        <xdr:cNvSpPr txBox="1"/>
      </xdr:nvSpPr>
      <xdr:spPr>
        <a:xfrm>
          <a:off x="8454467" y="1487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136414</xdr:rowOff>
    </xdr:from>
    <xdr:ext cx="469744" cy="259045"/>
    <xdr:sp macro="" textlink="">
      <xdr:nvSpPr>
        <xdr:cNvPr id="378" name="n_2mainValue【公営住宅】&#10;一人当たり面積">
          <a:extLst>
            <a:ext uri="{FF2B5EF4-FFF2-40B4-BE49-F238E27FC236}">
              <a16:creationId xmlns:a16="http://schemas.microsoft.com/office/drawing/2014/main" id="{3FE621D5-D4CA-44E6-9390-901BE98ACB3E}"/>
            </a:ext>
          </a:extLst>
        </xdr:cNvPr>
        <xdr:cNvSpPr txBox="1"/>
      </xdr:nvSpPr>
      <xdr:spPr>
        <a:xfrm>
          <a:off x="7673417" y="1487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136414</xdr:rowOff>
    </xdr:from>
    <xdr:ext cx="469744" cy="259045"/>
    <xdr:sp macro="" textlink="">
      <xdr:nvSpPr>
        <xdr:cNvPr id="379" name="n_3mainValue【公営住宅】&#10;一人当たり面積">
          <a:extLst>
            <a:ext uri="{FF2B5EF4-FFF2-40B4-BE49-F238E27FC236}">
              <a16:creationId xmlns:a16="http://schemas.microsoft.com/office/drawing/2014/main" id="{7174411F-34E8-4EBD-B283-3CBF9980298B}"/>
            </a:ext>
          </a:extLst>
        </xdr:cNvPr>
        <xdr:cNvSpPr txBox="1"/>
      </xdr:nvSpPr>
      <xdr:spPr>
        <a:xfrm>
          <a:off x="6866332" y="1487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136414</xdr:rowOff>
    </xdr:from>
    <xdr:ext cx="469744" cy="259045"/>
    <xdr:sp macro="" textlink="">
      <xdr:nvSpPr>
        <xdr:cNvPr id="380" name="n_4mainValue【公営住宅】&#10;一人当たり面積">
          <a:extLst>
            <a:ext uri="{FF2B5EF4-FFF2-40B4-BE49-F238E27FC236}">
              <a16:creationId xmlns:a16="http://schemas.microsoft.com/office/drawing/2014/main" id="{377AE7D4-C907-4972-9FFC-45D0AEDA0582}"/>
            </a:ext>
          </a:extLst>
        </xdr:cNvPr>
        <xdr:cNvSpPr txBox="1"/>
      </xdr:nvSpPr>
      <xdr:spPr>
        <a:xfrm>
          <a:off x="6068772" y="1487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29DD6F81-5ADB-40DB-AA9A-E018D81EACD5}"/>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46667BF6-6DF1-4D9B-9A92-B9A7E5029405}"/>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7B1EA6F4-7BCE-453B-831D-C678D071928E}"/>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9ECF1945-8AE8-468F-B91B-7C365A6522AF}"/>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E1D253FF-FD39-49B2-968C-068326193AF6}"/>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AB3CE33A-5DA4-4B85-B96E-F2C8411DEAEF}"/>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99172896-E652-4D7B-9438-82C8580039DE}"/>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8DC96A6A-1ED6-4946-8C1A-1B91FF88B8D0}"/>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9EBAD7C5-5EA9-4F02-9B65-BBD901B63A76}"/>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BF14EB44-BFCF-4141-BA20-CB571978E6D0}"/>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57C0BC6F-A56F-4773-A462-22ADF98D8F6B}"/>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E7DAEA34-5CAC-4D2C-AD4B-5EB25F7F67D2}"/>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8824A43E-FF63-4904-BDE8-6DFA8A2371B9}"/>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592F3E44-AE44-4C00-B34A-16B76A2FBF62}"/>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4341F9AF-9962-4A00-825C-FD95926DC6CB}"/>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4CF59CE8-C0BB-4F3F-AF80-03EBCC1F63C1}"/>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55AE5B7D-530A-4FBD-A827-903D787519DD}"/>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5618D32D-6980-45A6-8590-C8E52973A567}"/>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BCAE1588-EC77-48E5-93EB-CF39FDF7678C}"/>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BD19DC51-5E44-432A-A13B-A18B93984B42}"/>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794CBFBD-5D95-4C7E-874D-82B524FBD4C1}"/>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C7CFAE4-2AB8-4B4F-8C7B-C7CFF6AA9430}"/>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1D26BD43-B7EC-43EC-AF14-DA5E263254A8}"/>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AA72DF53-0BB3-4637-9293-21261D4D1A32}"/>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DC699331-8B20-49A2-AD87-63553E1B172A}"/>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71BDB13B-C483-479C-AE13-BE1B5BA3124B}"/>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377E0ABC-49BC-400B-BC79-9F063B6064E8}"/>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8E7BC931-EED2-43D8-B737-F81850B58DBF}"/>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FEDCAF34-7FD2-4F67-A73B-4996BD476529}"/>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FA899F32-5176-4555-907E-73B8261C99BF}"/>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8815BB37-ADAB-4A83-A041-BDE2E9E1D9A1}"/>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1913B8F-C9A0-44B2-A96C-F60D12A870BB}"/>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745BED0C-B23B-4AC9-81DC-4378127C0DC4}"/>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FCA9B1F3-3418-47D6-ACF0-C5AA6894BB57}"/>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9A6F6381-C05F-41C6-A32E-8E63A60984FA}"/>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79FCEE2C-D9D3-447B-A1B1-74DC017533DC}"/>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40340A61-0BCF-40D8-B32D-28C6683B197A}"/>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82C231C7-08FA-4C8C-B10F-5F9B677CC878}"/>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C8ED4390-1396-4294-994A-3502DAF682CC}"/>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7E7C228E-E5D0-4557-9BF7-B782E3306F91}"/>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73D43790-7AF3-4AF5-B82C-5FD74ABADC40}"/>
            </a:ext>
          </a:extLst>
        </xdr:cNvPr>
        <xdr:cNvCxnSpPr/>
      </xdr:nvCxnSpPr>
      <xdr:spPr>
        <a:xfrm flipV="1">
          <a:off x="14703424" y="565594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E770D84E-0339-4FA3-B17F-545C0FA101C3}"/>
            </a:ext>
          </a:extLst>
        </xdr:cNvPr>
        <xdr:cNvSpPr txBox="1"/>
      </xdr:nvSpPr>
      <xdr:spPr>
        <a:xfrm>
          <a:off x="1474216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21EB7337-0186-4803-87E7-345948821D6A}"/>
            </a:ext>
          </a:extLst>
        </xdr:cNvPr>
        <xdr:cNvCxnSpPr/>
      </xdr:nvCxnSpPr>
      <xdr:spPr>
        <a:xfrm>
          <a:off x="14611350" y="7206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68CE9369-3A51-4EF5-9069-C9D8677D9A53}"/>
            </a:ext>
          </a:extLst>
        </xdr:cNvPr>
        <xdr:cNvSpPr txBox="1"/>
      </xdr:nvSpPr>
      <xdr:spPr>
        <a:xfrm>
          <a:off x="1474216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09F8EDFE-C0C2-4424-B54B-7A75E74BDAF6}"/>
            </a:ext>
          </a:extLst>
        </xdr:cNvPr>
        <xdr:cNvCxnSpPr/>
      </xdr:nvCxnSpPr>
      <xdr:spPr>
        <a:xfrm>
          <a:off x="14611350" y="5655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BAF6E8DF-438E-44A0-AE09-DA6792098CA6}"/>
            </a:ext>
          </a:extLst>
        </xdr:cNvPr>
        <xdr:cNvSpPr txBox="1"/>
      </xdr:nvSpPr>
      <xdr:spPr>
        <a:xfrm>
          <a:off x="1474216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0CFC72AE-914A-4F75-A1D0-123BD5D1044F}"/>
            </a:ext>
          </a:extLst>
        </xdr:cNvPr>
        <xdr:cNvSpPr/>
      </xdr:nvSpPr>
      <xdr:spPr>
        <a:xfrm>
          <a:off x="14649450" y="63976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0C2E2B48-CFF2-4CA9-AA23-31AC3A336C56}"/>
            </a:ext>
          </a:extLst>
        </xdr:cNvPr>
        <xdr:cNvSpPr/>
      </xdr:nvSpPr>
      <xdr:spPr>
        <a:xfrm>
          <a:off x="13887450" y="63842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482D711C-EA33-4EF2-A796-92E0BCC13B30}"/>
            </a:ext>
          </a:extLst>
        </xdr:cNvPr>
        <xdr:cNvSpPr/>
      </xdr:nvSpPr>
      <xdr:spPr>
        <a:xfrm>
          <a:off x="13089890" y="63995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63227CAD-5F8F-44CE-9808-5A9AFFB74126}"/>
            </a:ext>
          </a:extLst>
        </xdr:cNvPr>
        <xdr:cNvSpPr/>
      </xdr:nvSpPr>
      <xdr:spPr>
        <a:xfrm>
          <a:off x="12303760" y="6391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07B88542-2BF4-4EFE-947C-92F572D4EFEB}"/>
            </a:ext>
          </a:extLst>
        </xdr:cNvPr>
        <xdr:cNvSpPr/>
      </xdr:nvSpPr>
      <xdr:spPr>
        <a:xfrm>
          <a:off x="11487150" y="63614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AA6969A-8F18-41D6-9B56-D5ECCC19DE2D}"/>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8201995-E2C9-4246-9915-350BB3937243}"/>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A46D97C-E352-4078-96ED-D450AB8021D9}"/>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64B27518-005D-405E-BED5-DBBE03D43914}"/>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B81A5FB5-1E27-4189-8487-9A83DD0B4504}"/>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37" name="楕円 436">
          <a:extLst>
            <a:ext uri="{FF2B5EF4-FFF2-40B4-BE49-F238E27FC236}">
              <a16:creationId xmlns:a16="http://schemas.microsoft.com/office/drawing/2014/main" id="{BF310B76-5373-499D-942D-DE14B14A202E}"/>
            </a:ext>
          </a:extLst>
        </xdr:cNvPr>
        <xdr:cNvSpPr/>
      </xdr:nvSpPr>
      <xdr:spPr>
        <a:xfrm>
          <a:off x="14649450" y="66128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72407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C819749-9FEF-4D9C-965D-CED81016627D}"/>
            </a:ext>
          </a:extLst>
        </xdr:cNvPr>
        <xdr:cNvSpPr txBox="1"/>
      </xdr:nvSpPr>
      <xdr:spPr>
        <a:xfrm>
          <a:off x="1474216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76835</xdr:rowOff>
    </xdr:from>
    <xdr:to>
      <xdr:col>81</xdr:col>
      <xdr:colOff>101600</xdr:colOff>
      <xdr:row>39</xdr:row>
      <xdr:rowOff>6985</xdr:rowOff>
    </xdr:to>
    <xdr:sp macro="" textlink="">
      <xdr:nvSpPr>
        <xdr:cNvPr id="439" name="楕円 438">
          <a:extLst>
            <a:ext uri="{FF2B5EF4-FFF2-40B4-BE49-F238E27FC236}">
              <a16:creationId xmlns:a16="http://schemas.microsoft.com/office/drawing/2014/main" id="{262A784D-B452-4428-AA24-652E5567C052}"/>
            </a:ext>
          </a:extLst>
        </xdr:cNvPr>
        <xdr:cNvSpPr/>
      </xdr:nvSpPr>
      <xdr:spPr>
        <a:xfrm>
          <a:off x="13887450" y="65919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127635</xdr:rowOff>
    </xdr:from>
    <xdr:to>
      <xdr:col>85</xdr:col>
      <xdr:colOff>127000</xdr:colOff>
      <xdr:row>38</xdr:row>
      <xdr:rowOff>144780</xdr:rowOff>
    </xdr:to>
    <xdr:cxnSp macro="">
      <xdr:nvCxnSpPr>
        <xdr:cNvPr id="440" name="直線コネクタ 439">
          <a:extLst>
            <a:ext uri="{FF2B5EF4-FFF2-40B4-BE49-F238E27FC236}">
              <a16:creationId xmlns:a16="http://schemas.microsoft.com/office/drawing/2014/main" id="{9BF77C37-D9B3-432A-B64D-332F919EFBBD}"/>
            </a:ext>
          </a:extLst>
        </xdr:cNvPr>
        <xdr:cNvCxnSpPr/>
      </xdr:nvCxnSpPr>
      <xdr:spPr>
        <a:xfrm>
          <a:off x="13942060" y="6646545"/>
          <a:ext cx="762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55880</xdr:rowOff>
    </xdr:from>
    <xdr:to>
      <xdr:col>76</xdr:col>
      <xdr:colOff>165100</xdr:colOff>
      <xdr:row>38</xdr:row>
      <xdr:rowOff>157480</xdr:rowOff>
    </xdr:to>
    <xdr:sp macro="" textlink="">
      <xdr:nvSpPr>
        <xdr:cNvPr id="441" name="楕円 440">
          <a:extLst>
            <a:ext uri="{FF2B5EF4-FFF2-40B4-BE49-F238E27FC236}">
              <a16:creationId xmlns:a16="http://schemas.microsoft.com/office/drawing/2014/main" id="{3EE63EFD-8450-4E1C-8420-03A575F96E5A}"/>
            </a:ext>
          </a:extLst>
        </xdr:cNvPr>
        <xdr:cNvSpPr/>
      </xdr:nvSpPr>
      <xdr:spPr>
        <a:xfrm>
          <a:off x="13089890" y="657479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106680</xdr:rowOff>
    </xdr:from>
    <xdr:to>
      <xdr:col>81</xdr:col>
      <xdr:colOff>50800</xdr:colOff>
      <xdr:row>38</xdr:row>
      <xdr:rowOff>127635</xdr:rowOff>
    </xdr:to>
    <xdr:cxnSp macro="">
      <xdr:nvCxnSpPr>
        <xdr:cNvPr id="442" name="直線コネクタ 441">
          <a:extLst>
            <a:ext uri="{FF2B5EF4-FFF2-40B4-BE49-F238E27FC236}">
              <a16:creationId xmlns:a16="http://schemas.microsoft.com/office/drawing/2014/main" id="{DAF9F728-52E9-465A-A553-88AD7EC30040}"/>
            </a:ext>
          </a:extLst>
        </xdr:cNvPr>
        <xdr:cNvCxnSpPr/>
      </xdr:nvCxnSpPr>
      <xdr:spPr>
        <a:xfrm>
          <a:off x="13144500" y="6619875"/>
          <a:ext cx="7975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114935</xdr:rowOff>
    </xdr:from>
    <xdr:to>
      <xdr:col>72</xdr:col>
      <xdr:colOff>38100</xdr:colOff>
      <xdr:row>39</xdr:row>
      <xdr:rowOff>45085</xdr:rowOff>
    </xdr:to>
    <xdr:sp macro="" textlink="">
      <xdr:nvSpPr>
        <xdr:cNvPr id="443" name="楕円 442">
          <a:extLst>
            <a:ext uri="{FF2B5EF4-FFF2-40B4-BE49-F238E27FC236}">
              <a16:creationId xmlns:a16="http://schemas.microsoft.com/office/drawing/2014/main" id="{B01689A3-3C27-4A07-8F27-CAA309A65149}"/>
            </a:ext>
          </a:extLst>
        </xdr:cNvPr>
        <xdr:cNvSpPr/>
      </xdr:nvSpPr>
      <xdr:spPr>
        <a:xfrm>
          <a:off x="12303760" y="66300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106680</xdr:rowOff>
    </xdr:from>
    <xdr:to>
      <xdr:col>76</xdr:col>
      <xdr:colOff>114300</xdr:colOff>
      <xdr:row>38</xdr:row>
      <xdr:rowOff>165735</xdr:rowOff>
    </xdr:to>
    <xdr:cxnSp macro="">
      <xdr:nvCxnSpPr>
        <xdr:cNvPr id="444" name="直線コネクタ 443">
          <a:extLst>
            <a:ext uri="{FF2B5EF4-FFF2-40B4-BE49-F238E27FC236}">
              <a16:creationId xmlns:a16="http://schemas.microsoft.com/office/drawing/2014/main" id="{66AA3480-551C-455D-A9E5-7AB52B045251}"/>
            </a:ext>
          </a:extLst>
        </xdr:cNvPr>
        <xdr:cNvCxnSpPr/>
      </xdr:nvCxnSpPr>
      <xdr:spPr>
        <a:xfrm flipV="1">
          <a:off x="12346940" y="6619875"/>
          <a:ext cx="797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48260</xdr:rowOff>
    </xdr:from>
    <xdr:to>
      <xdr:col>67</xdr:col>
      <xdr:colOff>101600</xdr:colOff>
      <xdr:row>38</xdr:row>
      <xdr:rowOff>149860</xdr:rowOff>
    </xdr:to>
    <xdr:sp macro="" textlink="">
      <xdr:nvSpPr>
        <xdr:cNvPr id="445" name="楕円 444">
          <a:extLst>
            <a:ext uri="{FF2B5EF4-FFF2-40B4-BE49-F238E27FC236}">
              <a16:creationId xmlns:a16="http://schemas.microsoft.com/office/drawing/2014/main" id="{EA9ED57D-C9A0-47A1-AA7E-55C059065294}"/>
            </a:ext>
          </a:extLst>
        </xdr:cNvPr>
        <xdr:cNvSpPr/>
      </xdr:nvSpPr>
      <xdr:spPr>
        <a:xfrm>
          <a:off x="11487150" y="65652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99060</xdr:rowOff>
    </xdr:from>
    <xdr:to>
      <xdr:col>71</xdr:col>
      <xdr:colOff>177800</xdr:colOff>
      <xdr:row>38</xdr:row>
      <xdr:rowOff>165735</xdr:rowOff>
    </xdr:to>
    <xdr:cxnSp macro="">
      <xdr:nvCxnSpPr>
        <xdr:cNvPr id="446" name="直線コネクタ 445">
          <a:extLst>
            <a:ext uri="{FF2B5EF4-FFF2-40B4-BE49-F238E27FC236}">
              <a16:creationId xmlns:a16="http://schemas.microsoft.com/office/drawing/2014/main" id="{336D09E9-673C-4882-AA32-6C4C39364CC3}"/>
            </a:ext>
          </a:extLst>
        </xdr:cNvPr>
        <xdr:cNvCxnSpPr/>
      </xdr:nvCxnSpPr>
      <xdr:spPr>
        <a:xfrm>
          <a:off x="11541760" y="6610350"/>
          <a:ext cx="80518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3BBFC245-2603-4BE3-A337-346C89776C4B}"/>
            </a:ext>
          </a:extLst>
        </xdr:cNvPr>
        <xdr:cNvSpPr txBox="1"/>
      </xdr:nvSpPr>
      <xdr:spPr>
        <a:xfrm>
          <a:off x="1373823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CD91D1D-3474-473B-9E52-6E6465C30420}"/>
            </a:ext>
          </a:extLst>
        </xdr:cNvPr>
        <xdr:cNvSpPr txBox="1"/>
      </xdr:nvSpPr>
      <xdr:spPr>
        <a:xfrm>
          <a:off x="1295718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FA85A336-FF13-4727-9EAB-7B47DBD436C3}"/>
            </a:ext>
          </a:extLst>
        </xdr:cNvPr>
        <xdr:cNvSpPr txBox="1"/>
      </xdr:nvSpPr>
      <xdr:spPr>
        <a:xfrm>
          <a:off x="1217105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4DF9BE2F-064B-4491-B839-215D86A82297}"/>
            </a:ext>
          </a:extLst>
        </xdr:cNvPr>
        <xdr:cNvSpPr txBox="1"/>
      </xdr:nvSpPr>
      <xdr:spPr>
        <a:xfrm>
          <a:off x="113544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169562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CDE9859C-AD08-4C67-8A59-D826C74B1B68}"/>
            </a:ext>
          </a:extLst>
        </xdr:cNvPr>
        <xdr:cNvSpPr txBox="1"/>
      </xdr:nvSpPr>
      <xdr:spPr>
        <a:xfrm>
          <a:off x="1373823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148607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2631FA0E-320A-412F-BCF3-6F174D7586A7}"/>
            </a:ext>
          </a:extLst>
        </xdr:cNvPr>
        <xdr:cNvSpPr txBox="1"/>
      </xdr:nvSpPr>
      <xdr:spPr>
        <a:xfrm>
          <a:off x="1295718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36212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F35DEEAC-BDC0-424E-93F4-BFB1EC3C19D1}"/>
            </a:ext>
          </a:extLst>
        </xdr:cNvPr>
        <xdr:cNvSpPr txBox="1"/>
      </xdr:nvSpPr>
      <xdr:spPr>
        <a:xfrm>
          <a:off x="1217105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140987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A643458F-6B24-45E8-A575-1CCEE1230045}"/>
            </a:ext>
          </a:extLst>
        </xdr:cNvPr>
        <xdr:cNvSpPr txBox="1"/>
      </xdr:nvSpPr>
      <xdr:spPr>
        <a:xfrm>
          <a:off x="113544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7C459686-3362-4CE6-BF6E-3E400B2FA66D}"/>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FD352723-BF04-4ED6-AA26-851B775DF81E}"/>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AD425F81-E50F-4031-A801-E2A98DECA4D2}"/>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4000AF5F-DAEC-4674-9300-82345B7E641B}"/>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38759E44-55FE-46F2-8C87-026F93051CF3}"/>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6C57AD8A-E14B-48B6-A65E-6516FB64E9CD}"/>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59D0132B-363B-4FF2-BA5F-1C471DB353E5}"/>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C7A56BD8-ED68-45E4-8EB5-F0EA1461372A}"/>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C6D33766-467C-47F3-97A1-9525F7A591D4}"/>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326585FD-6D4F-431A-9755-C96894BE1219}"/>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4BF3DAAF-7977-44A7-8462-E26348FC75C2}"/>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35CECBBB-BD77-4FEB-93AB-BE79ED93A690}"/>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FAD75ABA-A5A5-457D-BFE9-A90B7279059A}"/>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F9A08241-4EC6-43E4-81A0-E5357964B343}"/>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A007509-6BA5-44C8-9022-571D44AC127C}"/>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EDA03500-9D99-416D-A2AB-27D511430CC7}"/>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9980A362-959C-4558-A0A0-74F2CBCEA0EB}"/>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A52344A9-7747-4DF6-8F16-C56BC15E0D9F}"/>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F0C3CB2C-92CC-4B4B-9C6A-0A7245859DA7}"/>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6B21287F-62F9-43C5-93C8-C3E42A1D8237}"/>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E2A3C37A-73E9-4274-B847-D26190DF701F}"/>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7E2610D8-C017-4CF3-9422-0A7E65628431}"/>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97B45E52-73D7-4B6F-828D-1D63E31CFDF9}"/>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440D11C7-CD9D-4AB1-981B-902A26807F74}"/>
            </a:ext>
          </a:extLst>
        </xdr:cNvPr>
        <xdr:cNvCxnSpPr/>
      </xdr:nvCxnSpPr>
      <xdr:spPr>
        <a:xfrm flipV="1">
          <a:off x="19947254" y="58959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CA344B80-69EB-4106-A29C-3198C178CE57}"/>
            </a:ext>
          </a:extLst>
        </xdr:cNvPr>
        <xdr:cNvSpPr txBox="1"/>
      </xdr:nvSpPr>
      <xdr:spPr>
        <a:xfrm>
          <a:off x="19985990" y="722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65F428DA-871C-4C64-95D3-03905443C056}"/>
            </a:ext>
          </a:extLst>
        </xdr:cNvPr>
        <xdr:cNvCxnSpPr/>
      </xdr:nvCxnSpPr>
      <xdr:spPr>
        <a:xfrm>
          <a:off x="19885660" y="7219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1127EE93-FB57-4003-84D1-B53061C0D7A4}"/>
            </a:ext>
          </a:extLst>
        </xdr:cNvPr>
        <xdr:cNvSpPr txBox="1"/>
      </xdr:nvSpPr>
      <xdr:spPr>
        <a:xfrm>
          <a:off x="1998599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00D6DC33-3132-45C4-99A9-4FF6867BE67C}"/>
            </a:ext>
          </a:extLst>
        </xdr:cNvPr>
        <xdr:cNvCxnSpPr/>
      </xdr:nvCxnSpPr>
      <xdr:spPr>
        <a:xfrm>
          <a:off x="19885660" y="5895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1010A2AF-E6C5-4FA3-8A59-F7A19774A688}"/>
            </a:ext>
          </a:extLst>
        </xdr:cNvPr>
        <xdr:cNvSpPr txBox="1"/>
      </xdr:nvSpPr>
      <xdr:spPr>
        <a:xfrm>
          <a:off x="1998599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62227B11-46E7-40F1-BA90-9672563CB3C7}"/>
            </a:ext>
          </a:extLst>
        </xdr:cNvPr>
        <xdr:cNvSpPr/>
      </xdr:nvSpPr>
      <xdr:spPr>
        <a:xfrm>
          <a:off x="19904710" y="6837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FC2725A8-6B42-4C21-8210-ED35B2CE6819}"/>
            </a:ext>
          </a:extLst>
        </xdr:cNvPr>
        <xdr:cNvSpPr/>
      </xdr:nvSpPr>
      <xdr:spPr>
        <a:xfrm>
          <a:off x="19161760" y="68472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6504AB2C-709D-4B32-99C3-53C89B15F8DD}"/>
            </a:ext>
          </a:extLst>
        </xdr:cNvPr>
        <xdr:cNvSpPr/>
      </xdr:nvSpPr>
      <xdr:spPr>
        <a:xfrm>
          <a:off x="18345150" y="68567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C05644A1-239B-46FF-BBD6-4FEC645EB17B}"/>
            </a:ext>
          </a:extLst>
        </xdr:cNvPr>
        <xdr:cNvSpPr/>
      </xdr:nvSpPr>
      <xdr:spPr>
        <a:xfrm>
          <a:off x="17547590" y="68605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C1B960A5-E711-4492-8526-6BA86FDEF51A}"/>
            </a:ext>
          </a:extLst>
        </xdr:cNvPr>
        <xdr:cNvSpPr/>
      </xdr:nvSpPr>
      <xdr:spPr>
        <a:xfrm>
          <a:off x="16761460" y="68605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B9F496C-708E-45FF-9455-4C005C9E5519}"/>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3C43A391-0313-452A-85C1-A653213A4306}"/>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6FC93620-061C-44D5-BE0F-0270A990F525}"/>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BF4C2C86-DF2C-4275-9FC0-AAFA95746010}"/>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8865BB51-AEB0-46FE-AF65-AEC55F94E0E0}"/>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10160</xdr:rowOff>
    </xdr:from>
    <xdr:to>
      <xdr:col>116</xdr:col>
      <xdr:colOff>114300</xdr:colOff>
      <xdr:row>40</xdr:row>
      <xdr:rowOff>111760</xdr:rowOff>
    </xdr:to>
    <xdr:sp macro="" textlink="">
      <xdr:nvSpPr>
        <xdr:cNvPr id="494" name="楕円 493">
          <a:extLst>
            <a:ext uri="{FF2B5EF4-FFF2-40B4-BE49-F238E27FC236}">
              <a16:creationId xmlns:a16="http://schemas.microsoft.com/office/drawing/2014/main" id="{3987057A-B482-4B4C-A5F6-0307A153E113}"/>
            </a:ext>
          </a:extLst>
        </xdr:cNvPr>
        <xdr:cNvSpPr/>
      </xdr:nvSpPr>
      <xdr:spPr>
        <a:xfrm>
          <a:off x="19904710" y="68700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160037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7C870B48-95A5-416D-868F-9A873A10D6B4}"/>
            </a:ext>
          </a:extLst>
        </xdr:cNvPr>
        <xdr:cNvSpPr txBox="1"/>
      </xdr:nvSpPr>
      <xdr:spPr>
        <a:xfrm>
          <a:off x="19985990" y="684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xdr:rowOff>
    </xdr:from>
    <xdr:to>
      <xdr:col>112</xdr:col>
      <xdr:colOff>38100</xdr:colOff>
      <xdr:row>40</xdr:row>
      <xdr:rowOff>111760</xdr:rowOff>
    </xdr:to>
    <xdr:sp macro="" textlink="">
      <xdr:nvSpPr>
        <xdr:cNvPr id="496" name="楕円 495">
          <a:extLst>
            <a:ext uri="{FF2B5EF4-FFF2-40B4-BE49-F238E27FC236}">
              <a16:creationId xmlns:a16="http://schemas.microsoft.com/office/drawing/2014/main" id="{A4E49C78-9AB5-499F-BF0E-5F03483A8EFA}"/>
            </a:ext>
          </a:extLst>
        </xdr:cNvPr>
        <xdr:cNvSpPr/>
      </xdr:nvSpPr>
      <xdr:spPr>
        <a:xfrm>
          <a:off x="19161760" y="687006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60960</xdr:rowOff>
    </xdr:from>
    <xdr:to>
      <xdr:col>116</xdr:col>
      <xdr:colOff>63500</xdr:colOff>
      <xdr:row>40</xdr:row>
      <xdr:rowOff>60960</xdr:rowOff>
    </xdr:to>
    <xdr:cxnSp macro="">
      <xdr:nvCxnSpPr>
        <xdr:cNvPr id="497" name="直線コネクタ 496">
          <a:extLst>
            <a:ext uri="{FF2B5EF4-FFF2-40B4-BE49-F238E27FC236}">
              <a16:creationId xmlns:a16="http://schemas.microsoft.com/office/drawing/2014/main" id="{8BF4EA88-88C9-4357-B683-2A8B6ADBBC3E}"/>
            </a:ext>
          </a:extLst>
        </xdr:cNvPr>
        <xdr:cNvCxnSpPr/>
      </xdr:nvCxnSpPr>
      <xdr:spPr>
        <a:xfrm>
          <a:off x="19204940" y="69151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xdr:rowOff>
    </xdr:from>
    <xdr:to>
      <xdr:col>107</xdr:col>
      <xdr:colOff>101600</xdr:colOff>
      <xdr:row>40</xdr:row>
      <xdr:rowOff>115570</xdr:rowOff>
    </xdr:to>
    <xdr:sp macro="" textlink="">
      <xdr:nvSpPr>
        <xdr:cNvPr id="498" name="楕円 497">
          <a:extLst>
            <a:ext uri="{FF2B5EF4-FFF2-40B4-BE49-F238E27FC236}">
              <a16:creationId xmlns:a16="http://schemas.microsoft.com/office/drawing/2014/main" id="{840D7BB1-B9F8-4069-A1CB-BA310CBEAB97}"/>
            </a:ext>
          </a:extLst>
        </xdr:cNvPr>
        <xdr:cNvSpPr/>
      </xdr:nvSpPr>
      <xdr:spPr>
        <a:xfrm>
          <a:off x="18345150" y="68757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60960</xdr:rowOff>
    </xdr:from>
    <xdr:to>
      <xdr:col>111</xdr:col>
      <xdr:colOff>177800</xdr:colOff>
      <xdr:row>40</xdr:row>
      <xdr:rowOff>64770</xdr:rowOff>
    </xdr:to>
    <xdr:cxnSp macro="">
      <xdr:nvCxnSpPr>
        <xdr:cNvPr id="499" name="直線コネクタ 498">
          <a:extLst>
            <a:ext uri="{FF2B5EF4-FFF2-40B4-BE49-F238E27FC236}">
              <a16:creationId xmlns:a16="http://schemas.microsoft.com/office/drawing/2014/main" id="{D1CF473B-E671-4A3A-927C-5FA5568D30D5}"/>
            </a:ext>
          </a:extLst>
        </xdr:cNvPr>
        <xdr:cNvCxnSpPr/>
      </xdr:nvCxnSpPr>
      <xdr:spPr>
        <a:xfrm flipV="1">
          <a:off x="18399760" y="6915150"/>
          <a:ext cx="80518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xdr:rowOff>
    </xdr:from>
    <xdr:to>
      <xdr:col>102</xdr:col>
      <xdr:colOff>165100</xdr:colOff>
      <xdr:row>40</xdr:row>
      <xdr:rowOff>115570</xdr:rowOff>
    </xdr:to>
    <xdr:sp macro="" textlink="">
      <xdr:nvSpPr>
        <xdr:cNvPr id="500" name="楕円 499">
          <a:extLst>
            <a:ext uri="{FF2B5EF4-FFF2-40B4-BE49-F238E27FC236}">
              <a16:creationId xmlns:a16="http://schemas.microsoft.com/office/drawing/2014/main" id="{C0FA80A3-090B-44AA-9BDC-AAAC0F3062C8}"/>
            </a:ext>
          </a:extLst>
        </xdr:cNvPr>
        <xdr:cNvSpPr/>
      </xdr:nvSpPr>
      <xdr:spPr>
        <a:xfrm>
          <a:off x="17547590" y="68757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64770</xdr:rowOff>
    </xdr:from>
    <xdr:to>
      <xdr:col>107</xdr:col>
      <xdr:colOff>50800</xdr:colOff>
      <xdr:row>40</xdr:row>
      <xdr:rowOff>64770</xdr:rowOff>
    </xdr:to>
    <xdr:cxnSp macro="">
      <xdr:nvCxnSpPr>
        <xdr:cNvPr id="501" name="直線コネクタ 500">
          <a:extLst>
            <a:ext uri="{FF2B5EF4-FFF2-40B4-BE49-F238E27FC236}">
              <a16:creationId xmlns:a16="http://schemas.microsoft.com/office/drawing/2014/main" id="{BB10F1E5-FA56-4345-9226-EB263FA2E786}"/>
            </a:ext>
          </a:extLst>
        </xdr:cNvPr>
        <xdr:cNvCxnSpPr/>
      </xdr:nvCxnSpPr>
      <xdr:spPr>
        <a:xfrm>
          <a:off x="17602200" y="692086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29210</xdr:rowOff>
    </xdr:from>
    <xdr:to>
      <xdr:col>98</xdr:col>
      <xdr:colOff>38100</xdr:colOff>
      <xdr:row>38</xdr:row>
      <xdr:rowOff>130810</xdr:rowOff>
    </xdr:to>
    <xdr:sp macro="" textlink="">
      <xdr:nvSpPr>
        <xdr:cNvPr id="502" name="楕円 501">
          <a:extLst>
            <a:ext uri="{FF2B5EF4-FFF2-40B4-BE49-F238E27FC236}">
              <a16:creationId xmlns:a16="http://schemas.microsoft.com/office/drawing/2014/main" id="{C5AF4519-DD9E-42AA-8451-C48747461A6B}"/>
            </a:ext>
          </a:extLst>
        </xdr:cNvPr>
        <xdr:cNvSpPr/>
      </xdr:nvSpPr>
      <xdr:spPr>
        <a:xfrm>
          <a:off x="16761460" y="654240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80010</xdr:rowOff>
    </xdr:from>
    <xdr:to>
      <xdr:col>102</xdr:col>
      <xdr:colOff>114300</xdr:colOff>
      <xdr:row>40</xdr:row>
      <xdr:rowOff>64770</xdr:rowOff>
    </xdr:to>
    <xdr:cxnSp macro="">
      <xdr:nvCxnSpPr>
        <xdr:cNvPr id="503" name="直線コネクタ 502">
          <a:extLst>
            <a:ext uri="{FF2B5EF4-FFF2-40B4-BE49-F238E27FC236}">
              <a16:creationId xmlns:a16="http://schemas.microsoft.com/office/drawing/2014/main" id="{D0D15962-1870-4B7C-B7A6-16894809721E}"/>
            </a:ext>
          </a:extLst>
        </xdr:cNvPr>
        <xdr:cNvCxnSpPr/>
      </xdr:nvCxnSpPr>
      <xdr:spPr>
        <a:xfrm>
          <a:off x="16804640" y="6597015"/>
          <a:ext cx="79756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F40F7BA4-9F99-4706-A2A0-990E02D41B0E}"/>
            </a:ext>
          </a:extLst>
        </xdr:cNvPr>
        <xdr:cNvSpPr txBox="1"/>
      </xdr:nvSpPr>
      <xdr:spPr>
        <a:xfrm>
          <a:off x="18982132" y="661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B8C207DE-110F-4F16-B714-7559F7187973}"/>
            </a:ext>
          </a:extLst>
        </xdr:cNvPr>
        <xdr:cNvSpPr txBox="1"/>
      </xdr:nvSpPr>
      <xdr:spPr>
        <a:xfrm>
          <a:off x="18182032"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9E7EC664-89B4-49CE-B7A1-B05D447E9D05}"/>
            </a:ext>
          </a:extLst>
        </xdr:cNvPr>
        <xdr:cNvSpPr txBox="1"/>
      </xdr:nvSpPr>
      <xdr:spPr>
        <a:xfrm>
          <a:off x="17384472"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8BA603F5-2507-45D8-A678-6BB71576D7A5}"/>
            </a:ext>
          </a:extLst>
        </xdr:cNvPr>
        <xdr:cNvSpPr txBox="1"/>
      </xdr:nvSpPr>
      <xdr:spPr>
        <a:xfrm>
          <a:off x="1658881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102887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761AC5EB-6536-40AE-89BC-03FE4EAD248F}"/>
            </a:ext>
          </a:extLst>
        </xdr:cNvPr>
        <xdr:cNvSpPr txBox="1"/>
      </xdr:nvSpPr>
      <xdr:spPr>
        <a:xfrm>
          <a:off x="18982132"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106697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72B255FA-C028-45F5-B9C1-EA565A0179AD}"/>
            </a:ext>
          </a:extLst>
        </xdr:cNvPr>
        <xdr:cNvSpPr txBox="1"/>
      </xdr:nvSpPr>
      <xdr:spPr>
        <a:xfrm>
          <a:off x="18182032" y="696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106697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1A71E6CB-AAF8-44B6-A78F-11EE4F8AB400}"/>
            </a:ext>
          </a:extLst>
        </xdr:cNvPr>
        <xdr:cNvSpPr txBox="1"/>
      </xdr:nvSpPr>
      <xdr:spPr>
        <a:xfrm>
          <a:off x="17384472" y="696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147337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EE7C6953-24B3-4D59-BE75-651492297A18}"/>
            </a:ext>
          </a:extLst>
        </xdr:cNvPr>
        <xdr:cNvSpPr txBox="1"/>
      </xdr:nvSpPr>
      <xdr:spPr>
        <a:xfrm>
          <a:off x="1658881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A9149566-B5C7-4405-A5CA-7D5BE2816069}"/>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9ED6CA8-CBA8-43C5-B07F-36D0FF18A997}"/>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42DD1C9F-5728-4D51-B027-AAA077806695}"/>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A0A50530-DBEB-4110-825F-DC519F7633A6}"/>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5BD6FE3D-2D86-4C86-BF5D-5BD7312C7997}"/>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CC4EA06C-7720-4BE8-8EA0-4FFDFB04AA26}"/>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10215882-08AB-4374-82C9-84D1C508CECA}"/>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16CEAABA-C2E7-40A8-9451-5129A89EEB8F}"/>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730EE47B-B2E0-46CD-9046-67F5D424EDAC}"/>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F70ED353-AF9C-4B22-B0D8-586AFAD2D8DC}"/>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510A9002-8B13-49F3-A4CA-B2F323262F90}"/>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BE4AF0A7-6E3B-494F-BA1B-12DD25178F7A}"/>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2567BF78-35A8-4577-A704-08AB117CD115}"/>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68328556-87DC-424C-8255-A55E43B8EA5D}"/>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9BE980AD-AA34-4EC3-B71E-F30D4F2A1DA0}"/>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3BDAD3A6-EA05-41CE-8424-5241B75D6823}"/>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6FD63E13-70C5-4892-950D-6DC30D754FB6}"/>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7F8A8ED0-336C-427E-96CB-31E33C2D940F}"/>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8412389D-3FB8-4D56-A429-7749DA263C89}"/>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030B0161-7B6D-4A38-BB48-E977E846A0E6}"/>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8A658E76-B570-4905-ADDB-5A845CE434D6}"/>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1FDF9301-60B8-42C6-B7AF-E8C7E6A4CF9A}"/>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FB3CC1E2-6422-4095-A57B-DF5299A4F1A0}"/>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51D5B324-00EB-43EF-A41F-8B4BB8602665}"/>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06C055B1-93CA-49F4-B3F6-EDFBA9C8327E}"/>
            </a:ext>
          </a:extLst>
        </xdr:cNvPr>
        <xdr:cNvCxnSpPr/>
      </xdr:nvCxnSpPr>
      <xdr:spPr>
        <a:xfrm flipV="1">
          <a:off x="14703424" y="9780270"/>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4F6ED167-A116-4D8E-9C85-5F887891341D}"/>
            </a:ext>
          </a:extLst>
        </xdr:cNvPr>
        <xdr:cNvSpPr txBox="1"/>
      </xdr:nvSpPr>
      <xdr:spPr>
        <a:xfrm>
          <a:off x="1474216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DD11A48E-503F-4BA3-BA6A-9E8BD2B8907B}"/>
            </a:ext>
          </a:extLst>
        </xdr:cNvPr>
        <xdr:cNvCxnSpPr/>
      </xdr:nvCxnSpPr>
      <xdr:spPr>
        <a:xfrm>
          <a:off x="14611350" y="1087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6D52A82C-F161-4CAA-81D1-8450C54671D3}"/>
            </a:ext>
          </a:extLst>
        </xdr:cNvPr>
        <xdr:cNvSpPr txBox="1"/>
      </xdr:nvSpPr>
      <xdr:spPr>
        <a:xfrm>
          <a:off x="14742160" y="955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94F3FB44-B277-4C0B-A58B-31781D6F5383}"/>
            </a:ext>
          </a:extLst>
        </xdr:cNvPr>
        <xdr:cNvCxnSpPr/>
      </xdr:nvCxnSpPr>
      <xdr:spPr>
        <a:xfrm>
          <a:off x="14611350" y="9780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ECA7DDAA-C03B-48C8-8060-0963EDEBF049}"/>
            </a:ext>
          </a:extLst>
        </xdr:cNvPr>
        <xdr:cNvSpPr txBox="1"/>
      </xdr:nvSpPr>
      <xdr:spPr>
        <a:xfrm>
          <a:off x="14742160" y="1020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4CEF96CC-ED84-49BD-A426-9A8ACF9A6302}"/>
            </a:ext>
          </a:extLst>
        </xdr:cNvPr>
        <xdr:cNvSpPr/>
      </xdr:nvSpPr>
      <xdr:spPr>
        <a:xfrm>
          <a:off x="14649450" y="1034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671E2966-E3E7-426C-95F3-0CDF9912DFAF}"/>
            </a:ext>
          </a:extLst>
        </xdr:cNvPr>
        <xdr:cNvSpPr/>
      </xdr:nvSpPr>
      <xdr:spPr>
        <a:xfrm>
          <a:off x="13887450" y="103371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43D06C51-D4E1-46C6-A3F9-54BB70EB3659}"/>
            </a:ext>
          </a:extLst>
        </xdr:cNvPr>
        <xdr:cNvSpPr/>
      </xdr:nvSpPr>
      <xdr:spPr>
        <a:xfrm>
          <a:off x="13089890" y="1032573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03222595-4B4E-406A-A0C5-FB86F9FA7623}"/>
            </a:ext>
          </a:extLst>
        </xdr:cNvPr>
        <xdr:cNvSpPr/>
      </xdr:nvSpPr>
      <xdr:spPr>
        <a:xfrm>
          <a:off x="12303760" y="103124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34E3C39E-5A19-4CA3-9824-DC0FE914F8AB}"/>
            </a:ext>
          </a:extLst>
        </xdr:cNvPr>
        <xdr:cNvSpPr/>
      </xdr:nvSpPr>
      <xdr:spPr>
        <a:xfrm>
          <a:off x="11487150" y="103124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DAF6889-9291-4265-BBD4-0CBB91D0FDDB}"/>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EA93F55-3BAB-4665-85B5-793A2199B44D}"/>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5890EE8-88D3-4146-AD84-A1381FDD1E8F}"/>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A53D4E6-34DA-4F35-8E06-E9FDDA47C8F6}"/>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71DF6AC2-A059-410B-A775-5994EC6CC95A}"/>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12065</xdr:rowOff>
    </xdr:from>
    <xdr:to>
      <xdr:col>85</xdr:col>
      <xdr:colOff>177800</xdr:colOff>
      <xdr:row>62</xdr:row>
      <xdr:rowOff>113665</xdr:rowOff>
    </xdr:to>
    <xdr:sp macro="" textlink="">
      <xdr:nvSpPr>
        <xdr:cNvPr id="552" name="楕円 551">
          <a:extLst>
            <a:ext uri="{FF2B5EF4-FFF2-40B4-BE49-F238E27FC236}">
              <a16:creationId xmlns:a16="http://schemas.microsoft.com/office/drawing/2014/main" id="{B68E67CE-A846-49A6-92AA-24011A75B584}"/>
            </a:ext>
          </a:extLst>
        </xdr:cNvPr>
        <xdr:cNvSpPr/>
      </xdr:nvSpPr>
      <xdr:spPr>
        <a:xfrm>
          <a:off x="14649450" y="106457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161942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7853FF8A-90EE-4881-BFEB-D249C7BA1B90}"/>
            </a:ext>
          </a:extLst>
        </xdr:cNvPr>
        <xdr:cNvSpPr txBox="1"/>
      </xdr:nvSpPr>
      <xdr:spPr>
        <a:xfrm>
          <a:off x="1474216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141605</xdr:rowOff>
    </xdr:from>
    <xdr:to>
      <xdr:col>81</xdr:col>
      <xdr:colOff>101600</xdr:colOff>
      <xdr:row>62</xdr:row>
      <xdr:rowOff>71755</xdr:rowOff>
    </xdr:to>
    <xdr:sp macro="" textlink="">
      <xdr:nvSpPr>
        <xdr:cNvPr id="554" name="楕円 553">
          <a:extLst>
            <a:ext uri="{FF2B5EF4-FFF2-40B4-BE49-F238E27FC236}">
              <a16:creationId xmlns:a16="http://schemas.microsoft.com/office/drawing/2014/main" id="{44A31C2E-0F9E-44EF-863C-10CCA975F167}"/>
            </a:ext>
          </a:extLst>
        </xdr:cNvPr>
        <xdr:cNvSpPr/>
      </xdr:nvSpPr>
      <xdr:spPr>
        <a:xfrm>
          <a:off x="13887450" y="105981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20955</xdr:rowOff>
    </xdr:from>
    <xdr:to>
      <xdr:col>85</xdr:col>
      <xdr:colOff>127000</xdr:colOff>
      <xdr:row>62</xdr:row>
      <xdr:rowOff>62865</xdr:rowOff>
    </xdr:to>
    <xdr:cxnSp macro="">
      <xdr:nvCxnSpPr>
        <xdr:cNvPr id="555" name="直線コネクタ 554">
          <a:extLst>
            <a:ext uri="{FF2B5EF4-FFF2-40B4-BE49-F238E27FC236}">
              <a16:creationId xmlns:a16="http://schemas.microsoft.com/office/drawing/2014/main" id="{C2A6B766-C729-45DA-BFE8-8CC138185154}"/>
            </a:ext>
          </a:extLst>
        </xdr:cNvPr>
        <xdr:cNvCxnSpPr/>
      </xdr:nvCxnSpPr>
      <xdr:spPr>
        <a:xfrm>
          <a:off x="13942060" y="10647045"/>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27305</xdr:rowOff>
    </xdr:from>
    <xdr:to>
      <xdr:col>76</xdr:col>
      <xdr:colOff>165100</xdr:colOff>
      <xdr:row>62</xdr:row>
      <xdr:rowOff>128905</xdr:rowOff>
    </xdr:to>
    <xdr:sp macro="" textlink="">
      <xdr:nvSpPr>
        <xdr:cNvPr id="556" name="楕円 555">
          <a:extLst>
            <a:ext uri="{FF2B5EF4-FFF2-40B4-BE49-F238E27FC236}">
              <a16:creationId xmlns:a16="http://schemas.microsoft.com/office/drawing/2014/main" id="{1112790E-7F4D-4B17-A2F9-5711BF0CB489}"/>
            </a:ext>
          </a:extLst>
        </xdr:cNvPr>
        <xdr:cNvSpPr/>
      </xdr:nvSpPr>
      <xdr:spPr>
        <a:xfrm>
          <a:off x="13089890" y="1065530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20955</xdr:rowOff>
    </xdr:from>
    <xdr:to>
      <xdr:col>81</xdr:col>
      <xdr:colOff>50800</xdr:colOff>
      <xdr:row>62</xdr:row>
      <xdr:rowOff>78105</xdr:rowOff>
    </xdr:to>
    <xdr:cxnSp macro="">
      <xdr:nvCxnSpPr>
        <xdr:cNvPr id="557" name="直線コネクタ 556">
          <a:extLst>
            <a:ext uri="{FF2B5EF4-FFF2-40B4-BE49-F238E27FC236}">
              <a16:creationId xmlns:a16="http://schemas.microsoft.com/office/drawing/2014/main" id="{C6DAB4F0-EFA6-4C8A-B156-E67E3DD65271}"/>
            </a:ext>
          </a:extLst>
        </xdr:cNvPr>
        <xdr:cNvCxnSpPr/>
      </xdr:nvCxnSpPr>
      <xdr:spPr>
        <a:xfrm flipV="1">
          <a:off x="13144500" y="10647045"/>
          <a:ext cx="7975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8255</xdr:rowOff>
    </xdr:from>
    <xdr:to>
      <xdr:col>72</xdr:col>
      <xdr:colOff>38100</xdr:colOff>
      <xdr:row>62</xdr:row>
      <xdr:rowOff>109855</xdr:rowOff>
    </xdr:to>
    <xdr:sp macro="" textlink="">
      <xdr:nvSpPr>
        <xdr:cNvPr id="558" name="楕円 557">
          <a:extLst>
            <a:ext uri="{FF2B5EF4-FFF2-40B4-BE49-F238E27FC236}">
              <a16:creationId xmlns:a16="http://schemas.microsoft.com/office/drawing/2014/main" id="{B489F31D-5F31-4F4B-952D-8B017B2AD2BC}"/>
            </a:ext>
          </a:extLst>
        </xdr:cNvPr>
        <xdr:cNvSpPr/>
      </xdr:nvSpPr>
      <xdr:spPr>
        <a:xfrm>
          <a:off x="12303760" y="10640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59055</xdr:rowOff>
    </xdr:from>
    <xdr:to>
      <xdr:col>76</xdr:col>
      <xdr:colOff>114300</xdr:colOff>
      <xdr:row>62</xdr:row>
      <xdr:rowOff>78105</xdr:rowOff>
    </xdr:to>
    <xdr:cxnSp macro="">
      <xdr:nvCxnSpPr>
        <xdr:cNvPr id="559" name="直線コネクタ 558">
          <a:extLst>
            <a:ext uri="{FF2B5EF4-FFF2-40B4-BE49-F238E27FC236}">
              <a16:creationId xmlns:a16="http://schemas.microsoft.com/office/drawing/2014/main" id="{B167B69D-4F13-4846-8DDB-C781DDC19546}"/>
            </a:ext>
          </a:extLst>
        </xdr:cNvPr>
        <xdr:cNvCxnSpPr/>
      </xdr:nvCxnSpPr>
      <xdr:spPr>
        <a:xfrm>
          <a:off x="12346940" y="10685145"/>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67310</xdr:rowOff>
    </xdr:from>
    <xdr:to>
      <xdr:col>67</xdr:col>
      <xdr:colOff>101600</xdr:colOff>
      <xdr:row>62</xdr:row>
      <xdr:rowOff>168910</xdr:rowOff>
    </xdr:to>
    <xdr:sp macro="" textlink="">
      <xdr:nvSpPr>
        <xdr:cNvPr id="560" name="楕円 559">
          <a:extLst>
            <a:ext uri="{FF2B5EF4-FFF2-40B4-BE49-F238E27FC236}">
              <a16:creationId xmlns:a16="http://schemas.microsoft.com/office/drawing/2014/main" id="{6062B68E-B781-4F24-8025-34E495985B02}"/>
            </a:ext>
          </a:extLst>
        </xdr:cNvPr>
        <xdr:cNvSpPr/>
      </xdr:nvSpPr>
      <xdr:spPr>
        <a:xfrm>
          <a:off x="11487150" y="1069530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59055</xdr:rowOff>
    </xdr:from>
    <xdr:to>
      <xdr:col>71</xdr:col>
      <xdr:colOff>177800</xdr:colOff>
      <xdr:row>62</xdr:row>
      <xdr:rowOff>118110</xdr:rowOff>
    </xdr:to>
    <xdr:cxnSp macro="">
      <xdr:nvCxnSpPr>
        <xdr:cNvPr id="561" name="直線コネクタ 560">
          <a:extLst>
            <a:ext uri="{FF2B5EF4-FFF2-40B4-BE49-F238E27FC236}">
              <a16:creationId xmlns:a16="http://schemas.microsoft.com/office/drawing/2014/main" id="{2AA197C4-7EB4-4919-B61F-D5F7E7987D42}"/>
            </a:ext>
          </a:extLst>
        </xdr:cNvPr>
        <xdr:cNvCxnSpPr/>
      </xdr:nvCxnSpPr>
      <xdr:spPr>
        <a:xfrm flipV="1">
          <a:off x="11541760" y="10685145"/>
          <a:ext cx="80518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a:extLst>
            <a:ext uri="{FF2B5EF4-FFF2-40B4-BE49-F238E27FC236}">
              <a16:creationId xmlns:a16="http://schemas.microsoft.com/office/drawing/2014/main" id="{0AEAA13C-2846-405B-AD91-D694C8AD208A}"/>
            </a:ext>
          </a:extLst>
        </xdr:cNvPr>
        <xdr:cNvSpPr txBox="1"/>
      </xdr:nvSpPr>
      <xdr:spPr>
        <a:xfrm>
          <a:off x="1373823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a:extLst>
            <a:ext uri="{FF2B5EF4-FFF2-40B4-BE49-F238E27FC236}">
              <a16:creationId xmlns:a16="http://schemas.microsoft.com/office/drawing/2014/main" id="{29DEBDDD-A20F-409F-8CD2-B1C5344D20D7}"/>
            </a:ext>
          </a:extLst>
        </xdr:cNvPr>
        <xdr:cNvSpPr txBox="1"/>
      </xdr:nvSpPr>
      <xdr:spPr>
        <a:xfrm>
          <a:off x="1295718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a:extLst>
            <a:ext uri="{FF2B5EF4-FFF2-40B4-BE49-F238E27FC236}">
              <a16:creationId xmlns:a16="http://schemas.microsoft.com/office/drawing/2014/main" id="{F0310300-5452-485D-8AB7-244BBFA14B50}"/>
            </a:ext>
          </a:extLst>
        </xdr:cNvPr>
        <xdr:cNvSpPr txBox="1"/>
      </xdr:nvSpPr>
      <xdr:spPr>
        <a:xfrm>
          <a:off x="1217105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a:extLst>
            <a:ext uri="{FF2B5EF4-FFF2-40B4-BE49-F238E27FC236}">
              <a16:creationId xmlns:a16="http://schemas.microsoft.com/office/drawing/2014/main" id="{D99C60D8-7832-4417-8433-F1DD366BBD92}"/>
            </a:ext>
          </a:extLst>
        </xdr:cNvPr>
        <xdr:cNvSpPr txBox="1"/>
      </xdr:nvSpPr>
      <xdr:spPr>
        <a:xfrm>
          <a:off x="113544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62882</xdr:rowOff>
    </xdr:from>
    <xdr:ext cx="405111" cy="259045"/>
    <xdr:sp macro="" textlink="">
      <xdr:nvSpPr>
        <xdr:cNvPr id="566" name="n_1mainValue【学校施設】&#10;有形固定資産減価償却率">
          <a:extLst>
            <a:ext uri="{FF2B5EF4-FFF2-40B4-BE49-F238E27FC236}">
              <a16:creationId xmlns:a16="http://schemas.microsoft.com/office/drawing/2014/main" id="{9F9F5E10-4585-4369-923E-53BBF4FFD094}"/>
            </a:ext>
          </a:extLst>
        </xdr:cNvPr>
        <xdr:cNvSpPr txBox="1"/>
      </xdr:nvSpPr>
      <xdr:spPr>
        <a:xfrm>
          <a:off x="1373823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120032</xdr:rowOff>
    </xdr:from>
    <xdr:ext cx="405111" cy="259045"/>
    <xdr:sp macro="" textlink="">
      <xdr:nvSpPr>
        <xdr:cNvPr id="567" name="n_2mainValue【学校施設】&#10;有形固定資産減価償却率">
          <a:extLst>
            <a:ext uri="{FF2B5EF4-FFF2-40B4-BE49-F238E27FC236}">
              <a16:creationId xmlns:a16="http://schemas.microsoft.com/office/drawing/2014/main" id="{5FE2BC57-9BF7-4D52-BB3C-C46889273845}"/>
            </a:ext>
          </a:extLst>
        </xdr:cNvPr>
        <xdr:cNvSpPr txBox="1"/>
      </xdr:nvSpPr>
      <xdr:spPr>
        <a:xfrm>
          <a:off x="1295718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100982</xdr:rowOff>
    </xdr:from>
    <xdr:ext cx="405111" cy="259045"/>
    <xdr:sp macro="" textlink="">
      <xdr:nvSpPr>
        <xdr:cNvPr id="568" name="n_3mainValue【学校施設】&#10;有形固定資産減価償却率">
          <a:extLst>
            <a:ext uri="{FF2B5EF4-FFF2-40B4-BE49-F238E27FC236}">
              <a16:creationId xmlns:a16="http://schemas.microsoft.com/office/drawing/2014/main" id="{F90B54B8-0E3E-419F-9BF3-A2C31F9A86E2}"/>
            </a:ext>
          </a:extLst>
        </xdr:cNvPr>
        <xdr:cNvSpPr txBox="1"/>
      </xdr:nvSpPr>
      <xdr:spPr>
        <a:xfrm>
          <a:off x="1217105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160037</xdr:rowOff>
    </xdr:from>
    <xdr:ext cx="405111" cy="259045"/>
    <xdr:sp macro="" textlink="">
      <xdr:nvSpPr>
        <xdr:cNvPr id="569" name="n_4mainValue【学校施設】&#10;有形固定資産減価償却率">
          <a:extLst>
            <a:ext uri="{FF2B5EF4-FFF2-40B4-BE49-F238E27FC236}">
              <a16:creationId xmlns:a16="http://schemas.microsoft.com/office/drawing/2014/main" id="{09D6039D-8FEE-4379-B748-1CCA8EBC442E}"/>
            </a:ext>
          </a:extLst>
        </xdr:cNvPr>
        <xdr:cNvSpPr txBox="1"/>
      </xdr:nvSpPr>
      <xdr:spPr>
        <a:xfrm>
          <a:off x="11354444"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FCB0C87F-7FCA-4751-A39B-3B061C7D050C}"/>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5ADA9841-B46E-4B3E-949C-03CAC39E52EA}"/>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439BE8E-2CD6-4B0E-8496-832599BF82E6}"/>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A420807D-D84B-400D-BB51-DF1A5E134D31}"/>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3F41E60A-CFB0-4549-B2D0-F64C037CE7ED}"/>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71D7586D-2703-4CBB-A6BC-BAD28E3FD198}"/>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2AB4A67F-513F-453F-A8F6-5A9DF48D1521}"/>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77D1B191-2F50-4EEF-8998-28A321EABF4A}"/>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7EFE18A0-6A30-49A8-9736-4D769DDCC3AE}"/>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ACBF90C0-D903-4BAD-8EF7-F3CDD11E9C16}"/>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2DC79686-C6C8-401A-8C5A-67791A0CC0AF}"/>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5A04FE57-69AE-4892-A123-D595CB07DA22}"/>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84F08982-E896-4E15-82F6-0DDF218A6869}"/>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88CE6DF8-29F5-4ECA-A95F-28DD83C60983}"/>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9C36B11D-ACA5-44AE-ABD3-A53526E6293E}"/>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8B85ACD-33EA-4FAE-A3A2-BF19E5596524}"/>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899253B0-23A7-45A7-8823-A2D26971F14E}"/>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03DEAD43-0CA1-4072-8F6D-20D1B327F971}"/>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8E54F798-9623-497D-8957-A8DEBDE6A49A}"/>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2F59D23E-D79C-4865-ACE0-88961809FDF1}"/>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50F15A64-38D1-4880-B04A-B2EF1D9751ED}"/>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2A943E22-CB72-4BD9-A783-63A8B66F256C}"/>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6E20557B-44DA-45B8-A22A-07F83AEB949A}"/>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4EB41600-DE8D-4145-AC32-9AB6051BC815}"/>
            </a:ext>
          </a:extLst>
        </xdr:cNvPr>
        <xdr:cNvCxnSpPr/>
      </xdr:nvCxnSpPr>
      <xdr:spPr>
        <a:xfrm flipV="1">
          <a:off x="19947254" y="965815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10863EDC-C6FE-45CD-9297-E3DDF0291369}"/>
            </a:ext>
          </a:extLst>
        </xdr:cNvPr>
        <xdr:cNvSpPr txBox="1"/>
      </xdr:nvSpPr>
      <xdr:spPr>
        <a:xfrm>
          <a:off x="19985990" y="1090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45FCD5B8-12CB-4F1E-B250-39D7EE6A5C84}"/>
            </a:ext>
          </a:extLst>
        </xdr:cNvPr>
        <xdr:cNvCxnSpPr/>
      </xdr:nvCxnSpPr>
      <xdr:spPr>
        <a:xfrm>
          <a:off x="19885660" y="10897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82D72353-3368-4CF2-A5FF-4ACD5FD1E6DF}"/>
            </a:ext>
          </a:extLst>
        </xdr:cNvPr>
        <xdr:cNvSpPr txBox="1"/>
      </xdr:nvSpPr>
      <xdr:spPr>
        <a:xfrm>
          <a:off x="19985990" y="943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898F5C20-8594-4C5D-9C2B-CE673347765E}"/>
            </a:ext>
          </a:extLst>
        </xdr:cNvPr>
        <xdr:cNvCxnSpPr/>
      </xdr:nvCxnSpPr>
      <xdr:spPr>
        <a:xfrm>
          <a:off x="19885660" y="9658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1903CACD-3A36-43EA-A2F6-9D6B79D6B746}"/>
            </a:ext>
          </a:extLst>
        </xdr:cNvPr>
        <xdr:cNvSpPr txBox="1"/>
      </xdr:nvSpPr>
      <xdr:spPr>
        <a:xfrm>
          <a:off x="19985990" y="1056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74937CAF-A910-49B9-8DA9-1AE693DFBAD9}"/>
            </a:ext>
          </a:extLst>
        </xdr:cNvPr>
        <xdr:cNvSpPr/>
      </xdr:nvSpPr>
      <xdr:spPr>
        <a:xfrm>
          <a:off x="19904710" y="107137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02264234-CA28-4EB0-A720-F5ED97305D9C}"/>
            </a:ext>
          </a:extLst>
        </xdr:cNvPr>
        <xdr:cNvSpPr/>
      </xdr:nvSpPr>
      <xdr:spPr>
        <a:xfrm>
          <a:off x="19161760" y="1070959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77BC60E3-675F-4DFE-88CF-311B59A717A7}"/>
            </a:ext>
          </a:extLst>
        </xdr:cNvPr>
        <xdr:cNvSpPr/>
      </xdr:nvSpPr>
      <xdr:spPr>
        <a:xfrm>
          <a:off x="18345150" y="1071568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31C70C75-D719-4DF9-AFA0-7FCC6C2C5046}"/>
            </a:ext>
          </a:extLst>
        </xdr:cNvPr>
        <xdr:cNvSpPr/>
      </xdr:nvSpPr>
      <xdr:spPr>
        <a:xfrm>
          <a:off x="17547590" y="1072311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A44FFEA1-5506-4B77-B306-C8896B43BA97}"/>
            </a:ext>
          </a:extLst>
        </xdr:cNvPr>
        <xdr:cNvSpPr/>
      </xdr:nvSpPr>
      <xdr:spPr>
        <a:xfrm>
          <a:off x="16761460" y="10722737"/>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BFD4E9D-B6B8-4CC2-BC31-3C8BF992A7EE}"/>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94DC6C0-0BE4-4C79-898E-81D21506A464}"/>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2EFA90CB-BC53-4456-8702-8C003D24072F}"/>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AB575554-F0FC-4304-9DA7-75BCCCCEAA1D}"/>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A5E80740-52F3-4480-9594-753CCEE2868E}"/>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154178</xdr:rowOff>
    </xdr:from>
    <xdr:to>
      <xdr:col>116</xdr:col>
      <xdr:colOff>114300</xdr:colOff>
      <xdr:row>63</xdr:row>
      <xdr:rowOff>84328</xdr:rowOff>
    </xdr:to>
    <xdr:sp macro="" textlink="">
      <xdr:nvSpPr>
        <xdr:cNvPr id="609" name="楕円 608">
          <a:extLst>
            <a:ext uri="{FF2B5EF4-FFF2-40B4-BE49-F238E27FC236}">
              <a16:creationId xmlns:a16="http://schemas.microsoft.com/office/drawing/2014/main" id="{BF6A841A-8304-4FEA-8E19-8C225B4FA9EC}"/>
            </a:ext>
          </a:extLst>
        </xdr:cNvPr>
        <xdr:cNvSpPr/>
      </xdr:nvSpPr>
      <xdr:spPr>
        <a:xfrm>
          <a:off x="19904710" y="1078407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69105</xdr:rowOff>
    </xdr:from>
    <xdr:ext cx="469744" cy="259045"/>
    <xdr:sp macro="" textlink="">
      <xdr:nvSpPr>
        <xdr:cNvPr id="610" name="【学校施設】&#10;一人当たり面積該当値テキスト">
          <a:extLst>
            <a:ext uri="{FF2B5EF4-FFF2-40B4-BE49-F238E27FC236}">
              <a16:creationId xmlns:a16="http://schemas.microsoft.com/office/drawing/2014/main" id="{C1201B0E-FCAA-457B-877B-4930A4012DBF}"/>
            </a:ext>
          </a:extLst>
        </xdr:cNvPr>
        <xdr:cNvSpPr txBox="1"/>
      </xdr:nvSpPr>
      <xdr:spPr>
        <a:xfrm>
          <a:off x="19985990" y="1069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153988</xdr:rowOff>
    </xdr:from>
    <xdr:to>
      <xdr:col>112</xdr:col>
      <xdr:colOff>38100</xdr:colOff>
      <xdr:row>63</xdr:row>
      <xdr:rowOff>84138</xdr:rowOff>
    </xdr:to>
    <xdr:sp macro="" textlink="">
      <xdr:nvSpPr>
        <xdr:cNvPr id="611" name="楕円 610">
          <a:extLst>
            <a:ext uri="{FF2B5EF4-FFF2-40B4-BE49-F238E27FC236}">
              <a16:creationId xmlns:a16="http://schemas.microsoft.com/office/drawing/2014/main" id="{D1D3C1DA-D9BD-4ACE-B4BD-EAC9E9EE10B8}"/>
            </a:ext>
          </a:extLst>
        </xdr:cNvPr>
        <xdr:cNvSpPr/>
      </xdr:nvSpPr>
      <xdr:spPr>
        <a:xfrm>
          <a:off x="19161760" y="1078388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33338</xdr:rowOff>
    </xdr:from>
    <xdr:to>
      <xdr:col>116</xdr:col>
      <xdr:colOff>63500</xdr:colOff>
      <xdr:row>63</xdr:row>
      <xdr:rowOff>33528</xdr:rowOff>
    </xdr:to>
    <xdr:cxnSp macro="">
      <xdr:nvCxnSpPr>
        <xdr:cNvPr id="612" name="直線コネクタ 611">
          <a:extLst>
            <a:ext uri="{FF2B5EF4-FFF2-40B4-BE49-F238E27FC236}">
              <a16:creationId xmlns:a16="http://schemas.microsoft.com/office/drawing/2014/main" id="{5EC399F5-54BA-406B-B9B3-D3812FC5A512}"/>
            </a:ext>
          </a:extLst>
        </xdr:cNvPr>
        <xdr:cNvCxnSpPr/>
      </xdr:nvCxnSpPr>
      <xdr:spPr>
        <a:xfrm>
          <a:off x="19204940" y="10832783"/>
          <a:ext cx="74295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157226</xdr:rowOff>
    </xdr:from>
    <xdr:to>
      <xdr:col>107</xdr:col>
      <xdr:colOff>101600</xdr:colOff>
      <xdr:row>63</xdr:row>
      <xdr:rowOff>87376</xdr:rowOff>
    </xdr:to>
    <xdr:sp macro="" textlink="">
      <xdr:nvSpPr>
        <xdr:cNvPr id="613" name="楕円 612">
          <a:extLst>
            <a:ext uri="{FF2B5EF4-FFF2-40B4-BE49-F238E27FC236}">
              <a16:creationId xmlns:a16="http://schemas.microsoft.com/office/drawing/2014/main" id="{3B98B79F-86B0-4E96-A90A-91D3CF874A9D}"/>
            </a:ext>
          </a:extLst>
        </xdr:cNvPr>
        <xdr:cNvSpPr/>
      </xdr:nvSpPr>
      <xdr:spPr>
        <a:xfrm>
          <a:off x="18345150" y="1078903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33338</xdr:rowOff>
    </xdr:from>
    <xdr:to>
      <xdr:col>111</xdr:col>
      <xdr:colOff>177800</xdr:colOff>
      <xdr:row>63</xdr:row>
      <xdr:rowOff>36576</xdr:rowOff>
    </xdr:to>
    <xdr:cxnSp macro="">
      <xdr:nvCxnSpPr>
        <xdr:cNvPr id="614" name="直線コネクタ 613">
          <a:extLst>
            <a:ext uri="{FF2B5EF4-FFF2-40B4-BE49-F238E27FC236}">
              <a16:creationId xmlns:a16="http://schemas.microsoft.com/office/drawing/2014/main" id="{19F60C97-EFB8-4FA1-8E9F-2EB2F441FD20}"/>
            </a:ext>
          </a:extLst>
        </xdr:cNvPr>
        <xdr:cNvCxnSpPr/>
      </xdr:nvCxnSpPr>
      <xdr:spPr>
        <a:xfrm flipV="1">
          <a:off x="18399760" y="10832783"/>
          <a:ext cx="80518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157417</xdr:rowOff>
    </xdr:from>
    <xdr:to>
      <xdr:col>102</xdr:col>
      <xdr:colOff>165100</xdr:colOff>
      <xdr:row>63</xdr:row>
      <xdr:rowOff>87567</xdr:rowOff>
    </xdr:to>
    <xdr:sp macro="" textlink="">
      <xdr:nvSpPr>
        <xdr:cNvPr id="615" name="楕円 614">
          <a:extLst>
            <a:ext uri="{FF2B5EF4-FFF2-40B4-BE49-F238E27FC236}">
              <a16:creationId xmlns:a16="http://schemas.microsoft.com/office/drawing/2014/main" id="{4283A671-468D-4A0D-8737-F4E4D213EC95}"/>
            </a:ext>
          </a:extLst>
        </xdr:cNvPr>
        <xdr:cNvSpPr/>
      </xdr:nvSpPr>
      <xdr:spPr>
        <a:xfrm>
          <a:off x="17547590" y="10789222"/>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36576</xdr:rowOff>
    </xdr:from>
    <xdr:to>
      <xdr:col>107</xdr:col>
      <xdr:colOff>50800</xdr:colOff>
      <xdr:row>63</xdr:row>
      <xdr:rowOff>36767</xdr:rowOff>
    </xdr:to>
    <xdr:cxnSp macro="">
      <xdr:nvCxnSpPr>
        <xdr:cNvPr id="616" name="直線コネクタ 615">
          <a:extLst>
            <a:ext uri="{FF2B5EF4-FFF2-40B4-BE49-F238E27FC236}">
              <a16:creationId xmlns:a16="http://schemas.microsoft.com/office/drawing/2014/main" id="{38010808-ECFF-4C60-B58F-861ED0876493}"/>
            </a:ext>
          </a:extLst>
        </xdr:cNvPr>
        <xdr:cNvCxnSpPr/>
      </xdr:nvCxnSpPr>
      <xdr:spPr>
        <a:xfrm flipV="1">
          <a:off x="17602200" y="10837926"/>
          <a:ext cx="79756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113220</xdr:rowOff>
    </xdr:from>
    <xdr:to>
      <xdr:col>98</xdr:col>
      <xdr:colOff>38100</xdr:colOff>
      <xdr:row>62</xdr:row>
      <xdr:rowOff>43370</xdr:rowOff>
    </xdr:to>
    <xdr:sp macro="" textlink="">
      <xdr:nvSpPr>
        <xdr:cNvPr id="617" name="楕円 616">
          <a:extLst>
            <a:ext uri="{FF2B5EF4-FFF2-40B4-BE49-F238E27FC236}">
              <a16:creationId xmlns:a16="http://schemas.microsoft.com/office/drawing/2014/main" id="{7F0C54CD-B57C-4DB6-BAAD-569BCF280422}"/>
            </a:ext>
          </a:extLst>
        </xdr:cNvPr>
        <xdr:cNvSpPr/>
      </xdr:nvSpPr>
      <xdr:spPr>
        <a:xfrm>
          <a:off x="16761460" y="1057167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164020</xdr:rowOff>
    </xdr:from>
    <xdr:to>
      <xdr:col>102</xdr:col>
      <xdr:colOff>114300</xdr:colOff>
      <xdr:row>63</xdr:row>
      <xdr:rowOff>36767</xdr:rowOff>
    </xdr:to>
    <xdr:cxnSp macro="">
      <xdr:nvCxnSpPr>
        <xdr:cNvPr id="618" name="直線コネクタ 617">
          <a:extLst>
            <a:ext uri="{FF2B5EF4-FFF2-40B4-BE49-F238E27FC236}">
              <a16:creationId xmlns:a16="http://schemas.microsoft.com/office/drawing/2014/main" id="{2C041929-7A51-4CC4-8976-96661E6137AC}"/>
            </a:ext>
          </a:extLst>
        </xdr:cNvPr>
        <xdr:cNvCxnSpPr/>
      </xdr:nvCxnSpPr>
      <xdr:spPr>
        <a:xfrm>
          <a:off x="16804640" y="10626280"/>
          <a:ext cx="797560" cy="2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a:extLst>
            <a:ext uri="{FF2B5EF4-FFF2-40B4-BE49-F238E27FC236}">
              <a16:creationId xmlns:a16="http://schemas.microsoft.com/office/drawing/2014/main" id="{905ECF84-1645-44F4-BB2B-00A3DAF729A3}"/>
            </a:ext>
          </a:extLst>
        </xdr:cNvPr>
        <xdr:cNvSpPr txBox="1"/>
      </xdr:nvSpPr>
      <xdr:spPr>
        <a:xfrm>
          <a:off x="18982132" y="1048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a:extLst>
            <a:ext uri="{FF2B5EF4-FFF2-40B4-BE49-F238E27FC236}">
              <a16:creationId xmlns:a16="http://schemas.microsoft.com/office/drawing/2014/main" id="{869CCEC2-4323-4948-890D-ADC52F4A8B06}"/>
            </a:ext>
          </a:extLst>
        </xdr:cNvPr>
        <xdr:cNvSpPr txBox="1"/>
      </xdr:nvSpPr>
      <xdr:spPr>
        <a:xfrm>
          <a:off x="18182032" y="1048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a:extLst>
            <a:ext uri="{FF2B5EF4-FFF2-40B4-BE49-F238E27FC236}">
              <a16:creationId xmlns:a16="http://schemas.microsoft.com/office/drawing/2014/main" id="{CBC38BD1-C47C-41F6-9424-8F5FC2B524FC}"/>
            </a:ext>
          </a:extLst>
        </xdr:cNvPr>
        <xdr:cNvSpPr txBox="1"/>
      </xdr:nvSpPr>
      <xdr:spPr>
        <a:xfrm>
          <a:off x="17384472"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10304</xdr:rowOff>
    </xdr:from>
    <xdr:ext cx="469744" cy="259045"/>
    <xdr:sp macro="" textlink="">
      <xdr:nvSpPr>
        <xdr:cNvPr id="622" name="n_4aveValue【学校施設】&#10;一人当たり面積">
          <a:extLst>
            <a:ext uri="{FF2B5EF4-FFF2-40B4-BE49-F238E27FC236}">
              <a16:creationId xmlns:a16="http://schemas.microsoft.com/office/drawing/2014/main" id="{2F9065D5-1B5E-4D5E-BE23-8E5A822E5339}"/>
            </a:ext>
          </a:extLst>
        </xdr:cNvPr>
        <xdr:cNvSpPr txBox="1"/>
      </xdr:nvSpPr>
      <xdr:spPr>
        <a:xfrm>
          <a:off x="1658881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75265</xdr:rowOff>
    </xdr:from>
    <xdr:ext cx="469744" cy="259045"/>
    <xdr:sp macro="" textlink="">
      <xdr:nvSpPr>
        <xdr:cNvPr id="623" name="n_1mainValue【学校施設】&#10;一人当たり面積">
          <a:extLst>
            <a:ext uri="{FF2B5EF4-FFF2-40B4-BE49-F238E27FC236}">
              <a16:creationId xmlns:a16="http://schemas.microsoft.com/office/drawing/2014/main" id="{DEFBE58A-D7EB-4E2B-A9AA-4E84E81CB7A6}"/>
            </a:ext>
          </a:extLst>
        </xdr:cNvPr>
        <xdr:cNvSpPr txBox="1"/>
      </xdr:nvSpPr>
      <xdr:spPr>
        <a:xfrm>
          <a:off x="18982132" y="1087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78503</xdr:rowOff>
    </xdr:from>
    <xdr:ext cx="469744" cy="259045"/>
    <xdr:sp macro="" textlink="">
      <xdr:nvSpPr>
        <xdr:cNvPr id="624" name="n_2mainValue【学校施設】&#10;一人当たり面積">
          <a:extLst>
            <a:ext uri="{FF2B5EF4-FFF2-40B4-BE49-F238E27FC236}">
              <a16:creationId xmlns:a16="http://schemas.microsoft.com/office/drawing/2014/main" id="{A9FB641D-C546-4E6C-8F43-42E08AD40846}"/>
            </a:ext>
          </a:extLst>
        </xdr:cNvPr>
        <xdr:cNvSpPr txBox="1"/>
      </xdr:nvSpPr>
      <xdr:spPr>
        <a:xfrm>
          <a:off x="18182032"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78694</xdr:rowOff>
    </xdr:from>
    <xdr:ext cx="469744" cy="259045"/>
    <xdr:sp macro="" textlink="">
      <xdr:nvSpPr>
        <xdr:cNvPr id="625" name="n_3mainValue【学校施設】&#10;一人当たり面積">
          <a:extLst>
            <a:ext uri="{FF2B5EF4-FFF2-40B4-BE49-F238E27FC236}">
              <a16:creationId xmlns:a16="http://schemas.microsoft.com/office/drawing/2014/main" id="{3E04290A-43F6-45F9-AFB7-E518EFBFA8E5}"/>
            </a:ext>
          </a:extLst>
        </xdr:cNvPr>
        <xdr:cNvSpPr txBox="1"/>
      </xdr:nvSpPr>
      <xdr:spPr>
        <a:xfrm>
          <a:off x="17384472" y="1088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59897</xdr:rowOff>
    </xdr:from>
    <xdr:ext cx="469744" cy="259045"/>
    <xdr:sp macro="" textlink="">
      <xdr:nvSpPr>
        <xdr:cNvPr id="626" name="n_4mainValue【学校施設】&#10;一人当たり面積">
          <a:extLst>
            <a:ext uri="{FF2B5EF4-FFF2-40B4-BE49-F238E27FC236}">
              <a16:creationId xmlns:a16="http://schemas.microsoft.com/office/drawing/2014/main" id="{50B1FAA1-3D1B-42D8-98F6-0FBC4E68A950}"/>
            </a:ext>
          </a:extLst>
        </xdr:cNvPr>
        <xdr:cNvSpPr txBox="1"/>
      </xdr:nvSpPr>
      <xdr:spPr>
        <a:xfrm>
          <a:off x="16588817" y="1034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9CBECDF0-DB87-47AD-9882-EAB21970FECD}"/>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2D5D8429-ACF4-47CB-A6FB-F9ADE7B03DDE}"/>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D3C65477-CD53-4B89-ABE3-ACC38C57B022}"/>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11B109F9-9485-49D4-B326-9A714E286713}"/>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D4AF3931-4D5B-4CD9-9BFC-74EF00091F31}"/>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49FCB444-493A-48C8-ADC0-7B6FB31ADA18}"/>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50B87D3A-57E4-4000-A621-1F24B4238B5B}"/>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8B3943B4-D32E-4AEF-8AE2-ABEB8E474148}"/>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1436E1F7-CA43-4359-8952-CAEC00C02B4F}"/>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7C09016B-229D-4ED8-86D8-179505CACEF3}"/>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3FCDB2A1-2966-46E0-94E8-B93370A2B5BA}"/>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C99B9977-4B59-4C5E-AD84-0815F47BF7CF}"/>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868D2C60-444F-48EE-A89A-4C0B88AC20AF}"/>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CA1F9A82-58D5-461D-91F2-B2DCC7F9F754}"/>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3C635D57-BB05-4942-919F-A2330AA1A413}"/>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02AFD322-5329-496D-BB39-5B3B211786C1}"/>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8A194E2B-7DAB-4CBB-BE3C-10742C0B8618}"/>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7F6D2489-07B5-4D56-98B2-6B18CF49B1C5}"/>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4193A0A3-6C72-4173-BE87-ACEF8D1F7948}"/>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C62711DC-E73D-4E69-8AE2-4C3905AE5FF4}"/>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B99AE1B7-9EAD-4921-BFBF-EF10A531B88B}"/>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D58805CC-7E7D-4E5D-AFE3-50DF8896592E}"/>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192E51BB-C964-4353-951C-52105EDC7EFA}"/>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39885D28-1BDF-4963-83CC-E3A3DDA217F6}"/>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726B375D-97F9-4019-91AF-28B4888CC4A4}"/>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77F424C4-7517-4ED5-BC78-6847002D7504}"/>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DE4A7B59-3736-4634-95E5-531B10D3E75A}"/>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E8307026-A382-42F4-97F0-374DFA4B5941}"/>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FB968970-8088-4D03-BE03-D6DF5EF68914}"/>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099210D1-BAAC-4BD1-92C1-BA4A3E170A85}"/>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a:extLst>
            <a:ext uri="{FF2B5EF4-FFF2-40B4-BE49-F238E27FC236}">
              <a16:creationId xmlns:a16="http://schemas.microsoft.com/office/drawing/2014/main" id="{B9ADBBF8-9A22-49E8-97EA-2CBA4FA355E1}"/>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358FD864-57D5-4EF1-A823-A695496B854F}"/>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a:extLst>
            <a:ext uri="{FF2B5EF4-FFF2-40B4-BE49-F238E27FC236}">
              <a16:creationId xmlns:a16="http://schemas.microsoft.com/office/drawing/2014/main" id="{95EA494A-DFEB-4D78-BABD-CB5A27CFDB49}"/>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FF21D38E-72A3-4767-865E-A935473F0A58}"/>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a:extLst>
            <a:ext uri="{FF2B5EF4-FFF2-40B4-BE49-F238E27FC236}">
              <a16:creationId xmlns:a16="http://schemas.microsoft.com/office/drawing/2014/main" id="{093ADE8C-B12D-4FA3-BC54-A095A9F6C553}"/>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F5EE16D7-41CC-474F-85BC-4BDD1F9E0441}"/>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a:extLst>
            <a:ext uri="{FF2B5EF4-FFF2-40B4-BE49-F238E27FC236}">
              <a16:creationId xmlns:a16="http://schemas.microsoft.com/office/drawing/2014/main" id="{F05099EF-82D8-469C-B6E7-94F51062DE99}"/>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AF9F2A44-4308-490B-A238-AE3957C0B63C}"/>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a:extLst>
            <a:ext uri="{FF2B5EF4-FFF2-40B4-BE49-F238E27FC236}">
              <a16:creationId xmlns:a16="http://schemas.microsoft.com/office/drawing/2014/main" id="{C4B48AAF-F74F-4DC7-95F3-D6BC4E31B004}"/>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26D8EE18-A7F8-4A1C-A3D5-8B5FF9CD1C0F}"/>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a:extLst>
            <a:ext uri="{FF2B5EF4-FFF2-40B4-BE49-F238E27FC236}">
              <a16:creationId xmlns:a16="http://schemas.microsoft.com/office/drawing/2014/main" id="{57960842-8E33-448D-8F7C-37D233F22F25}"/>
            </a:ext>
          </a:extLst>
        </xdr:cNvPr>
        <xdr:cNvCxnSpPr/>
      </xdr:nvCxnSpPr>
      <xdr:spPr>
        <a:xfrm flipV="1">
          <a:off x="14703424" y="17131666"/>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a:extLst>
            <a:ext uri="{FF2B5EF4-FFF2-40B4-BE49-F238E27FC236}">
              <a16:creationId xmlns:a16="http://schemas.microsoft.com/office/drawing/2014/main" id="{1760E8E5-2606-4849-897B-697E4B2464C2}"/>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a:extLst>
            <a:ext uri="{FF2B5EF4-FFF2-40B4-BE49-F238E27FC236}">
              <a16:creationId xmlns:a16="http://schemas.microsoft.com/office/drawing/2014/main" id="{ADB179E4-B3B4-4AF8-BBF0-8C999D17E66A}"/>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id="{20D1BBF3-7528-4D71-BCA9-05ACEAE868A2}"/>
            </a:ext>
          </a:extLst>
        </xdr:cNvPr>
        <xdr:cNvSpPr txBox="1"/>
      </xdr:nvSpPr>
      <xdr:spPr>
        <a:xfrm>
          <a:off x="14742160" y="16903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a:extLst>
            <a:ext uri="{FF2B5EF4-FFF2-40B4-BE49-F238E27FC236}">
              <a16:creationId xmlns:a16="http://schemas.microsoft.com/office/drawing/2014/main" id="{4A62A1CA-3E8D-4974-8956-CD2B17CD1F28}"/>
            </a:ext>
          </a:extLst>
        </xdr:cNvPr>
        <xdr:cNvCxnSpPr/>
      </xdr:nvCxnSpPr>
      <xdr:spPr>
        <a:xfrm>
          <a:off x="14611350" y="17131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672" name="【公民館】&#10;有形固定資産減価償却率平均値テキスト">
          <a:extLst>
            <a:ext uri="{FF2B5EF4-FFF2-40B4-BE49-F238E27FC236}">
              <a16:creationId xmlns:a16="http://schemas.microsoft.com/office/drawing/2014/main" id="{1925E55B-2EB6-416E-9375-E4164C26DACC}"/>
            </a:ext>
          </a:extLst>
        </xdr:cNvPr>
        <xdr:cNvSpPr txBox="1"/>
      </xdr:nvSpPr>
      <xdr:spPr>
        <a:xfrm>
          <a:off x="14742160" y="1771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3" name="フローチャート: 判断 672">
          <a:extLst>
            <a:ext uri="{FF2B5EF4-FFF2-40B4-BE49-F238E27FC236}">
              <a16:creationId xmlns:a16="http://schemas.microsoft.com/office/drawing/2014/main" id="{094068C5-20E6-4A3C-939D-4ED2A1F1EEA7}"/>
            </a:ext>
          </a:extLst>
        </xdr:cNvPr>
        <xdr:cNvSpPr/>
      </xdr:nvSpPr>
      <xdr:spPr>
        <a:xfrm>
          <a:off x="14649450" y="178657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74" name="フローチャート: 判断 673">
          <a:extLst>
            <a:ext uri="{FF2B5EF4-FFF2-40B4-BE49-F238E27FC236}">
              <a16:creationId xmlns:a16="http://schemas.microsoft.com/office/drawing/2014/main" id="{550374DF-C472-43FF-94FA-C58F341185C5}"/>
            </a:ext>
          </a:extLst>
        </xdr:cNvPr>
        <xdr:cNvSpPr/>
      </xdr:nvSpPr>
      <xdr:spPr>
        <a:xfrm>
          <a:off x="13887450" y="178790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75" name="フローチャート: 判断 674">
          <a:extLst>
            <a:ext uri="{FF2B5EF4-FFF2-40B4-BE49-F238E27FC236}">
              <a16:creationId xmlns:a16="http://schemas.microsoft.com/office/drawing/2014/main" id="{D173AF33-DC8B-4764-8B8C-A79C8BAEE7D8}"/>
            </a:ext>
          </a:extLst>
        </xdr:cNvPr>
        <xdr:cNvSpPr/>
      </xdr:nvSpPr>
      <xdr:spPr>
        <a:xfrm>
          <a:off x="13089890" y="1781428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76" name="フローチャート: 判断 675">
          <a:extLst>
            <a:ext uri="{FF2B5EF4-FFF2-40B4-BE49-F238E27FC236}">
              <a16:creationId xmlns:a16="http://schemas.microsoft.com/office/drawing/2014/main" id="{2D598520-93F6-4D8D-8DB8-AA9E8300CF97}"/>
            </a:ext>
          </a:extLst>
        </xdr:cNvPr>
        <xdr:cNvSpPr/>
      </xdr:nvSpPr>
      <xdr:spPr>
        <a:xfrm>
          <a:off x="12303760" y="177933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7" name="フローチャート: 判断 676">
          <a:extLst>
            <a:ext uri="{FF2B5EF4-FFF2-40B4-BE49-F238E27FC236}">
              <a16:creationId xmlns:a16="http://schemas.microsoft.com/office/drawing/2014/main" id="{B713DD1E-93AB-4759-B8B6-6E346B4B7D5B}"/>
            </a:ext>
          </a:extLst>
        </xdr:cNvPr>
        <xdr:cNvSpPr/>
      </xdr:nvSpPr>
      <xdr:spPr>
        <a:xfrm>
          <a:off x="11487150" y="1783333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49EEDABE-47AF-4392-A78E-CEFA5BE7C4D2}"/>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5DBA49C8-3E36-4FD8-B4F8-B58CB4457015}"/>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D869D70-F640-4AF3-BC57-C657FEBBE340}"/>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54FCFFCE-1638-4D10-AE25-994A6A6681DC}"/>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3538CCD5-5BE2-4CFB-93ED-BF09205F54B1}"/>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145414</xdr:rowOff>
    </xdr:from>
    <xdr:to>
      <xdr:col>85</xdr:col>
      <xdr:colOff>177800</xdr:colOff>
      <xdr:row>107</xdr:row>
      <xdr:rowOff>75564</xdr:rowOff>
    </xdr:to>
    <xdr:sp macro="" textlink="">
      <xdr:nvSpPr>
        <xdr:cNvPr id="683" name="楕円 682">
          <a:extLst>
            <a:ext uri="{FF2B5EF4-FFF2-40B4-BE49-F238E27FC236}">
              <a16:creationId xmlns:a16="http://schemas.microsoft.com/office/drawing/2014/main" id="{FDC573B7-21F5-4E11-846A-7E5C37D9A68A}"/>
            </a:ext>
          </a:extLst>
        </xdr:cNvPr>
        <xdr:cNvSpPr/>
      </xdr:nvSpPr>
      <xdr:spPr>
        <a:xfrm>
          <a:off x="14649450" y="183172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123841</xdr:rowOff>
    </xdr:from>
    <xdr:ext cx="405111" cy="259045"/>
    <xdr:sp macro="" textlink="">
      <xdr:nvSpPr>
        <xdr:cNvPr id="684" name="【公民館】&#10;有形固定資産減価償却率該当値テキスト">
          <a:extLst>
            <a:ext uri="{FF2B5EF4-FFF2-40B4-BE49-F238E27FC236}">
              <a16:creationId xmlns:a16="http://schemas.microsoft.com/office/drawing/2014/main" id="{9E2739D8-85ED-4C4A-ABA9-C5C6ACD46810}"/>
            </a:ext>
          </a:extLst>
        </xdr:cNvPr>
        <xdr:cNvSpPr txBox="1"/>
      </xdr:nvSpPr>
      <xdr:spPr>
        <a:xfrm>
          <a:off x="14742160" y="18299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107314</xdr:rowOff>
    </xdr:from>
    <xdr:to>
      <xdr:col>81</xdr:col>
      <xdr:colOff>101600</xdr:colOff>
      <xdr:row>107</xdr:row>
      <xdr:rowOff>37464</xdr:rowOff>
    </xdr:to>
    <xdr:sp macro="" textlink="">
      <xdr:nvSpPr>
        <xdr:cNvPr id="685" name="楕円 684">
          <a:extLst>
            <a:ext uri="{FF2B5EF4-FFF2-40B4-BE49-F238E27FC236}">
              <a16:creationId xmlns:a16="http://schemas.microsoft.com/office/drawing/2014/main" id="{CF8CD28D-E9DC-4882-9DBD-B8707964D80C}"/>
            </a:ext>
          </a:extLst>
        </xdr:cNvPr>
        <xdr:cNvSpPr/>
      </xdr:nvSpPr>
      <xdr:spPr>
        <a:xfrm>
          <a:off x="13887450" y="182791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158114</xdr:rowOff>
    </xdr:from>
    <xdr:to>
      <xdr:col>85</xdr:col>
      <xdr:colOff>127000</xdr:colOff>
      <xdr:row>107</xdr:row>
      <xdr:rowOff>24764</xdr:rowOff>
    </xdr:to>
    <xdr:cxnSp macro="">
      <xdr:nvCxnSpPr>
        <xdr:cNvPr id="686" name="直線コネクタ 685">
          <a:extLst>
            <a:ext uri="{FF2B5EF4-FFF2-40B4-BE49-F238E27FC236}">
              <a16:creationId xmlns:a16="http://schemas.microsoft.com/office/drawing/2014/main" id="{77B4A4D7-A98A-4E53-AF90-F733F5D2FBC0}"/>
            </a:ext>
          </a:extLst>
        </xdr:cNvPr>
        <xdr:cNvCxnSpPr/>
      </xdr:nvCxnSpPr>
      <xdr:spPr>
        <a:xfrm>
          <a:off x="13942060" y="18333719"/>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69214</xdr:rowOff>
    </xdr:from>
    <xdr:to>
      <xdr:col>76</xdr:col>
      <xdr:colOff>165100</xdr:colOff>
      <xdr:row>106</xdr:row>
      <xdr:rowOff>170814</xdr:rowOff>
    </xdr:to>
    <xdr:sp macro="" textlink="">
      <xdr:nvSpPr>
        <xdr:cNvPr id="687" name="楕円 686">
          <a:extLst>
            <a:ext uri="{FF2B5EF4-FFF2-40B4-BE49-F238E27FC236}">
              <a16:creationId xmlns:a16="http://schemas.microsoft.com/office/drawing/2014/main" id="{10BB1CCA-30D0-476C-837F-993ACCE1BD92}"/>
            </a:ext>
          </a:extLst>
        </xdr:cNvPr>
        <xdr:cNvSpPr/>
      </xdr:nvSpPr>
      <xdr:spPr>
        <a:xfrm>
          <a:off x="13089890" y="1824100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120014</xdr:rowOff>
    </xdr:from>
    <xdr:to>
      <xdr:col>81</xdr:col>
      <xdr:colOff>50800</xdr:colOff>
      <xdr:row>106</xdr:row>
      <xdr:rowOff>158114</xdr:rowOff>
    </xdr:to>
    <xdr:cxnSp macro="">
      <xdr:nvCxnSpPr>
        <xdr:cNvPr id="688" name="直線コネクタ 687">
          <a:extLst>
            <a:ext uri="{FF2B5EF4-FFF2-40B4-BE49-F238E27FC236}">
              <a16:creationId xmlns:a16="http://schemas.microsoft.com/office/drawing/2014/main" id="{3D8C687C-3D16-4261-A0F5-DC1218A46075}"/>
            </a:ext>
          </a:extLst>
        </xdr:cNvPr>
        <xdr:cNvCxnSpPr/>
      </xdr:nvCxnSpPr>
      <xdr:spPr>
        <a:xfrm>
          <a:off x="13144500" y="18295619"/>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34925</xdr:rowOff>
    </xdr:from>
    <xdr:to>
      <xdr:col>72</xdr:col>
      <xdr:colOff>38100</xdr:colOff>
      <xdr:row>106</xdr:row>
      <xdr:rowOff>136525</xdr:rowOff>
    </xdr:to>
    <xdr:sp macro="" textlink="">
      <xdr:nvSpPr>
        <xdr:cNvPr id="689" name="楕円 688">
          <a:extLst>
            <a:ext uri="{FF2B5EF4-FFF2-40B4-BE49-F238E27FC236}">
              <a16:creationId xmlns:a16="http://schemas.microsoft.com/office/drawing/2014/main" id="{09154C0A-77BB-4158-9C15-7AD69B62EE94}"/>
            </a:ext>
          </a:extLst>
        </xdr:cNvPr>
        <xdr:cNvSpPr/>
      </xdr:nvSpPr>
      <xdr:spPr>
        <a:xfrm>
          <a:off x="12303760" y="182086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85725</xdr:rowOff>
    </xdr:from>
    <xdr:to>
      <xdr:col>76</xdr:col>
      <xdr:colOff>114300</xdr:colOff>
      <xdr:row>106</xdr:row>
      <xdr:rowOff>120014</xdr:rowOff>
    </xdr:to>
    <xdr:cxnSp macro="">
      <xdr:nvCxnSpPr>
        <xdr:cNvPr id="690" name="直線コネクタ 689">
          <a:extLst>
            <a:ext uri="{FF2B5EF4-FFF2-40B4-BE49-F238E27FC236}">
              <a16:creationId xmlns:a16="http://schemas.microsoft.com/office/drawing/2014/main" id="{577A7F63-FBDD-4471-8B30-055CCAA5D795}"/>
            </a:ext>
          </a:extLst>
        </xdr:cNvPr>
        <xdr:cNvCxnSpPr/>
      </xdr:nvCxnSpPr>
      <xdr:spPr>
        <a:xfrm>
          <a:off x="12346940" y="18261330"/>
          <a:ext cx="7975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130175</xdr:rowOff>
    </xdr:from>
    <xdr:to>
      <xdr:col>67</xdr:col>
      <xdr:colOff>101600</xdr:colOff>
      <xdr:row>106</xdr:row>
      <xdr:rowOff>60325</xdr:rowOff>
    </xdr:to>
    <xdr:sp macro="" textlink="">
      <xdr:nvSpPr>
        <xdr:cNvPr id="691" name="楕円 690">
          <a:extLst>
            <a:ext uri="{FF2B5EF4-FFF2-40B4-BE49-F238E27FC236}">
              <a16:creationId xmlns:a16="http://schemas.microsoft.com/office/drawing/2014/main" id="{DFF67C36-7568-4E0C-8CD1-96D43E7FBC1F}"/>
            </a:ext>
          </a:extLst>
        </xdr:cNvPr>
        <xdr:cNvSpPr/>
      </xdr:nvSpPr>
      <xdr:spPr>
        <a:xfrm>
          <a:off x="11487150" y="181362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9525</xdr:rowOff>
    </xdr:from>
    <xdr:to>
      <xdr:col>71</xdr:col>
      <xdr:colOff>177800</xdr:colOff>
      <xdr:row>106</xdr:row>
      <xdr:rowOff>85725</xdr:rowOff>
    </xdr:to>
    <xdr:cxnSp macro="">
      <xdr:nvCxnSpPr>
        <xdr:cNvPr id="692" name="直線コネクタ 691">
          <a:extLst>
            <a:ext uri="{FF2B5EF4-FFF2-40B4-BE49-F238E27FC236}">
              <a16:creationId xmlns:a16="http://schemas.microsoft.com/office/drawing/2014/main" id="{91BE3B13-DD4C-4C0A-844E-F45BE5BFDF86}"/>
            </a:ext>
          </a:extLst>
        </xdr:cNvPr>
        <xdr:cNvCxnSpPr/>
      </xdr:nvCxnSpPr>
      <xdr:spPr>
        <a:xfrm>
          <a:off x="11541760" y="18185130"/>
          <a:ext cx="80518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693" name="n_1aveValue【公民館】&#10;有形固定資産減価償却率">
          <a:extLst>
            <a:ext uri="{FF2B5EF4-FFF2-40B4-BE49-F238E27FC236}">
              <a16:creationId xmlns:a16="http://schemas.microsoft.com/office/drawing/2014/main" id="{2F71ECC3-D141-4DDE-A046-C465719F752C}"/>
            </a:ext>
          </a:extLst>
        </xdr:cNvPr>
        <xdr:cNvSpPr txBox="1"/>
      </xdr:nvSpPr>
      <xdr:spPr>
        <a:xfrm>
          <a:off x="13738234" y="1765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694" name="n_2aveValue【公民館】&#10;有形固定資産減価償却率">
          <a:extLst>
            <a:ext uri="{FF2B5EF4-FFF2-40B4-BE49-F238E27FC236}">
              <a16:creationId xmlns:a16="http://schemas.microsoft.com/office/drawing/2014/main" id="{415AEBAA-387B-4B22-8D76-737500549264}"/>
            </a:ext>
          </a:extLst>
        </xdr:cNvPr>
        <xdr:cNvSpPr txBox="1"/>
      </xdr:nvSpPr>
      <xdr:spPr>
        <a:xfrm>
          <a:off x="12957184" y="17585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695" name="n_3aveValue【公民館】&#10;有形固定資産減価償却率">
          <a:extLst>
            <a:ext uri="{FF2B5EF4-FFF2-40B4-BE49-F238E27FC236}">
              <a16:creationId xmlns:a16="http://schemas.microsoft.com/office/drawing/2014/main" id="{3524A89C-5493-4678-9953-2DC5B7821423}"/>
            </a:ext>
          </a:extLst>
        </xdr:cNvPr>
        <xdr:cNvSpPr txBox="1"/>
      </xdr:nvSpPr>
      <xdr:spPr>
        <a:xfrm>
          <a:off x="1217105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96" name="n_4aveValue【公民館】&#10;有形固定資産減価償却率">
          <a:extLst>
            <a:ext uri="{FF2B5EF4-FFF2-40B4-BE49-F238E27FC236}">
              <a16:creationId xmlns:a16="http://schemas.microsoft.com/office/drawing/2014/main" id="{194C32F3-77B2-4C2E-BFCB-A75B734EDD92}"/>
            </a:ext>
          </a:extLst>
        </xdr:cNvPr>
        <xdr:cNvSpPr txBox="1"/>
      </xdr:nvSpPr>
      <xdr:spPr>
        <a:xfrm>
          <a:off x="11354444" y="1761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28591</xdr:rowOff>
    </xdr:from>
    <xdr:ext cx="405111" cy="259045"/>
    <xdr:sp macro="" textlink="">
      <xdr:nvSpPr>
        <xdr:cNvPr id="697" name="n_1mainValue【公民館】&#10;有形固定資産減価償却率">
          <a:extLst>
            <a:ext uri="{FF2B5EF4-FFF2-40B4-BE49-F238E27FC236}">
              <a16:creationId xmlns:a16="http://schemas.microsoft.com/office/drawing/2014/main" id="{EB8F5D1E-0417-4BAF-B65D-DBB68F949389}"/>
            </a:ext>
          </a:extLst>
        </xdr:cNvPr>
        <xdr:cNvSpPr txBox="1"/>
      </xdr:nvSpPr>
      <xdr:spPr>
        <a:xfrm>
          <a:off x="13738234" y="18371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161941</xdr:rowOff>
    </xdr:from>
    <xdr:ext cx="405111" cy="259045"/>
    <xdr:sp macro="" textlink="">
      <xdr:nvSpPr>
        <xdr:cNvPr id="698" name="n_2mainValue【公民館】&#10;有形固定資産減価償却率">
          <a:extLst>
            <a:ext uri="{FF2B5EF4-FFF2-40B4-BE49-F238E27FC236}">
              <a16:creationId xmlns:a16="http://schemas.microsoft.com/office/drawing/2014/main" id="{22BD1F18-A551-4B0A-9F9E-3EA0A86AEA6A}"/>
            </a:ext>
          </a:extLst>
        </xdr:cNvPr>
        <xdr:cNvSpPr txBox="1"/>
      </xdr:nvSpPr>
      <xdr:spPr>
        <a:xfrm>
          <a:off x="12957184" y="18337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127652</xdr:rowOff>
    </xdr:from>
    <xdr:ext cx="405111" cy="259045"/>
    <xdr:sp macro="" textlink="">
      <xdr:nvSpPr>
        <xdr:cNvPr id="699" name="n_3mainValue【公民館】&#10;有形固定資産減価償却率">
          <a:extLst>
            <a:ext uri="{FF2B5EF4-FFF2-40B4-BE49-F238E27FC236}">
              <a16:creationId xmlns:a16="http://schemas.microsoft.com/office/drawing/2014/main" id="{4FD28590-193D-4008-B71C-2E84A3CE1EFA}"/>
            </a:ext>
          </a:extLst>
        </xdr:cNvPr>
        <xdr:cNvSpPr txBox="1"/>
      </xdr:nvSpPr>
      <xdr:spPr>
        <a:xfrm>
          <a:off x="12171054" y="183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51452</xdr:rowOff>
    </xdr:from>
    <xdr:ext cx="405111" cy="259045"/>
    <xdr:sp macro="" textlink="">
      <xdr:nvSpPr>
        <xdr:cNvPr id="700" name="n_4mainValue【公民館】&#10;有形固定資産減価償却率">
          <a:extLst>
            <a:ext uri="{FF2B5EF4-FFF2-40B4-BE49-F238E27FC236}">
              <a16:creationId xmlns:a16="http://schemas.microsoft.com/office/drawing/2014/main" id="{0CB61A1F-9840-4F2D-AFA9-D7B967A350A1}"/>
            </a:ext>
          </a:extLst>
        </xdr:cNvPr>
        <xdr:cNvSpPr txBox="1"/>
      </xdr:nvSpPr>
      <xdr:spPr>
        <a:xfrm>
          <a:off x="11354444" y="1822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43608285-E105-4DCD-BD6F-49E4C77A49FF}"/>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A140BCC8-DE1B-4BCA-9B79-2AF973E136C8}"/>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52DE01A5-A57F-4F5E-AAB6-7825CB8A31C3}"/>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7E1541AE-24B7-48A7-BD52-A3F01177C090}"/>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CCE767C4-4A0A-4B4F-842F-EA5495B62F06}"/>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B3DA29C5-2971-4267-9025-5A5C4FB31744}"/>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CADCF4C1-11AB-48A2-A940-4FAAE02C36A0}"/>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AB3A3F49-B0D5-4187-B4DB-652C6707FA99}"/>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BD0BFE74-7B6A-4B9F-B113-A471B21DE671}"/>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19A2A1E3-0BBE-4532-8FA8-A95212EF4464}"/>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860A6B46-FFA6-4A52-9631-612D1E03BB26}"/>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18D5DF25-EAD2-494D-94C7-29058F87377C}"/>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C36B9DD-0908-4BA5-81E8-61B47749E12D}"/>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FC07F67-7217-45C1-B923-254E4B177C55}"/>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B57A28EE-9780-461A-9EA2-D4262F91564C}"/>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82FE0276-4852-4B7B-9D1F-1BE33DA05D67}"/>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F85F4DCE-FE71-45EC-B14B-CD95F2123AEC}"/>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59EDFF23-00BB-4561-9219-F46B62C835B6}"/>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F93AEF19-F1F2-43E0-B232-06BD3919E431}"/>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33041CFF-7E4B-473B-B3FC-B3CDB74D5600}"/>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6058D68E-BF16-4695-A55E-0B5D7F36EBCD}"/>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33D162F5-3575-4DE3-8B81-F2DC12F3ACB5}"/>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A9E16E02-A2DB-4F7E-B146-334CB1F3C11D}"/>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E1471179-F40D-4C2C-A729-959975C74279}"/>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A92D1069-4849-4873-B9DB-D805B679F0F1}"/>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a:extLst>
            <a:ext uri="{FF2B5EF4-FFF2-40B4-BE49-F238E27FC236}">
              <a16:creationId xmlns:a16="http://schemas.microsoft.com/office/drawing/2014/main" id="{4DBE9890-198F-4474-8580-BA11B671FB4D}"/>
            </a:ext>
          </a:extLst>
        </xdr:cNvPr>
        <xdr:cNvCxnSpPr/>
      </xdr:nvCxnSpPr>
      <xdr:spPr>
        <a:xfrm flipV="1">
          <a:off x="19947254" y="17114793"/>
          <a:ext cx="0" cy="1584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7" name="【公民館】&#10;一人当たり面積最小値テキスト">
          <a:extLst>
            <a:ext uri="{FF2B5EF4-FFF2-40B4-BE49-F238E27FC236}">
              <a16:creationId xmlns:a16="http://schemas.microsoft.com/office/drawing/2014/main" id="{BE674594-86A2-497A-A1E7-BE6146737863}"/>
            </a:ext>
          </a:extLst>
        </xdr:cNvPr>
        <xdr:cNvSpPr txBox="1"/>
      </xdr:nvSpPr>
      <xdr:spPr>
        <a:xfrm>
          <a:off x="19985990" y="1870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a:extLst>
            <a:ext uri="{FF2B5EF4-FFF2-40B4-BE49-F238E27FC236}">
              <a16:creationId xmlns:a16="http://schemas.microsoft.com/office/drawing/2014/main" id="{8CA02EFC-15F5-48B7-BC7A-805363CC7617}"/>
            </a:ext>
          </a:extLst>
        </xdr:cNvPr>
        <xdr:cNvCxnSpPr/>
      </xdr:nvCxnSpPr>
      <xdr:spPr>
        <a:xfrm>
          <a:off x="19885660" y="18699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9" name="【公民館】&#10;一人当たり面積最大値テキスト">
          <a:extLst>
            <a:ext uri="{FF2B5EF4-FFF2-40B4-BE49-F238E27FC236}">
              <a16:creationId xmlns:a16="http://schemas.microsoft.com/office/drawing/2014/main" id="{F8295EB0-4E23-4BBF-8ADE-3EA66FD2E719}"/>
            </a:ext>
          </a:extLst>
        </xdr:cNvPr>
        <xdr:cNvSpPr txBox="1"/>
      </xdr:nvSpPr>
      <xdr:spPr>
        <a:xfrm>
          <a:off x="19985990" y="1689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a:extLst>
            <a:ext uri="{FF2B5EF4-FFF2-40B4-BE49-F238E27FC236}">
              <a16:creationId xmlns:a16="http://schemas.microsoft.com/office/drawing/2014/main" id="{A057DC36-B21F-48F1-8FA0-5948261AABEB}"/>
            </a:ext>
          </a:extLst>
        </xdr:cNvPr>
        <xdr:cNvCxnSpPr/>
      </xdr:nvCxnSpPr>
      <xdr:spPr>
        <a:xfrm>
          <a:off x="19885660" y="171147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731" name="【公民館】&#10;一人当たり面積平均値テキスト">
          <a:extLst>
            <a:ext uri="{FF2B5EF4-FFF2-40B4-BE49-F238E27FC236}">
              <a16:creationId xmlns:a16="http://schemas.microsoft.com/office/drawing/2014/main" id="{2A4F2B6E-468A-4E99-A599-0AE07DF959E2}"/>
            </a:ext>
          </a:extLst>
        </xdr:cNvPr>
        <xdr:cNvSpPr txBox="1"/>
      </xdr:nvSpPr>
      <xdr:spPr>
        <a:xfrm>
          <a:off x="19985990" y="18241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2" name="フローチャート: 判断 731">
          <a:extLst>
            <a:ext uri="{FF2B5EF4-FFF2-40B4-BE49-F238E27FC236}">
              <a16:creationId xmlns:a16="http://schemas.microsoft.com/office/drawing/2014/main" id="{7B7E1B82-8AD5-46E5-84CB-3CCBDFEBD20A}"/>
            </a:ext>
          </a:extLst>
        </xdr:cNvPr>
        <xdr:cNvSpPr/>
      </xdr:nvSpPr>
      <xdr:spPr>
        <a:xfrm>
          <a:off x="19904710" y="1839368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733" name="フローチャート: 判断 732">
          <a:extLst>
            <a:ext uri="{FF2B5EF4-FFF2-40B4-BE49-F238E27FC236}">
              <a16:creationId xmlns:a16="http://schemas.microsoft.com/office/drawing/2014/main" id="{87E7B4EB-D018-4955-8CCF-4F3DCD53D2AA}"/>
            </a:ext>
          </a:extLst>
        </xdr:cNvPr>
        <xdr:cNvSpPr/>
      </xdr:nvSpPr>
      <xdr:spPr>
        <a:xfrm>
          <a:off x="19161760" y="183936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34" name="フローチャート: 判断 733">
          <a:extLst>
            <a:ext uri="{FF2B5EF4-FFF2-40B4-BE49-F238E27FC236}">
              <a16:creationId xmlns:a16="http://schemas.microsoft.com/office/drawing/2014/main" id="{A45C8B42-96BD-4FAB-AC63-8F0575685385}"/>
            </a:ext>
          </a:extLst>
        </xdr:cNvPr>
        <xdr:cNvSpPr/>
      </xdr:nvSpPr>
      <xdr:spPr>
        <a:xfrm>
          <a:off x="18345150" y="1838524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35" name="フローチャート: 判断 734">
          <a:extLst>
            <a:ext uri="{FF2B5EF4-FFF2-40B4-BE49-F238E27FC236}">
              <a16:creationId xmlns:a16="http://schemas.microsoft.com/office/drawing/2014/main" id="{3EE2C198-F2AA-49EB-8C3E-70075DB1595A}"/>
            </a:ext>
          </a:extLst>
        </xdr:cNvPr>
        <xdr:cNvSpPr/>
      </xdr:nvSpPr>
      <xdr:spPr>
        <a:xfrm>
          <a:off x="17547590" y="1839368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36" name="フローチャート: 判断 735">
          <a:extLst>
            <a:ext uri="{FF2B5EF4-FFF2-40B4-BE49-F238E27FC236}">
              <a16:creationId xmlns:a16="http://schemas.microsoft.com/office/drawing/2014/main" id="{717820E8-7B4A-471F-92DD-5D3CA5C73D84}"/>
            </a:ext>
          </a:extLst>
        </xdr:cNvPr>
        <xdr:cNvSpPr/>
      </xdr:nvSpPr>
      <xdr:spPr>
        <a:xfrm>
          <a:off x="16761460" y="184094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0B48CF4-F101-4EEC-A3F9-F257A925AE0F}"/>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EDD2090F-4CFE-47E9-B778-3AFDEEA6BB3E}"/>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3479E47B-353F-472A-A68C-8C14A3B712BC}"/>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AB861F84-BF07-4F9C-A983-90121772B5E0}"/>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B7C8DA75-8FB5-4DEC-89C8-1860A30C42A5}"/>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742" name="楕円 741">
          <a:extLst>
            <a:ext uri="{FF2B5EF4-FFF2-40B4-BE49-F238E27FC236}">
              <a16:creationId xmlns:a16="http://schemas.microsoft.com/office/drawing/2014/main" id="{7150CD70-E0BD-4F5E-8C73-A8D325860CE5}"/>
            </a:ext>
          </a:extLst>
        </xdr:cNvPr>
        <xdr:cNvSpPr/>
      </xdr:nvSpPr>
      <xdr:spPr>
        <a:xfrm>
          <a:off x="19904710" y="185327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98714</xdr:rowOff>
    </xdr:from>
    <xdr:ext cx="469744" cy="259045"/>
    <xdr:sp macro="" textlink="">
      <xdr:nvSpPr>
        <xdr:cNvPr id="743" name="【公民館】&#10;一人当たり面積該当値テキスト">
          <a:extLst>
            <a:ext uri="{FF2B5EF4-FFF2-40B4-BE49-F238E27FC236}">
              <a16:creationId xmlns:a16="http://schemas.microsoft.com/office/drawing/2014/main" id="{4CCA5DCC-A079-4FB8-8123-60C451ECB37D}"/>
            </a:ext>
          </a:extLst>
        </xdr:cNvPr>
        <xdr:cNvSpPr txBox="1"/>
      </xdr:nvSpPr>
      <xdr:spPr>
        <a:xfrm>
          <a:off x="19985990" y="1844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12337</xdr:rowOff>
    </xdr:from>
    <xdr:to>
      <xdr:col>112</xdr:col>
      <xdr:colOff>38100</xdr:colOff>
      <xdr:row>108</xdr:row>
      <xdr:rowOff>113937</xdr:rowOff>
    </xdr:to>
    <xdr:sp macro="" textlink="">
      <xdr:nvSpPr>
        <xdr:cNvPr id="744" name="楕円 743">
          <a:extLst>
            <a:ext uri="{FF2B5EF4-FFF2-40B4-BE49-F238E27FC236}">
              <a16:creationId xmlns:a16="http://schemas.microsoft.com/office/drawing/2014/main" id="{8F34C625-7EC2-4C9D-9BE7-5EC534E22E9C}"/>
            </a:ext>
          </a:extLst>
        </xdr:cNvPr>
        <xdr:cNvSpPr/>
      </xdr:nvSpPr>
      <xdr:spPr>
        <a:xfrm>
          <a:off x="19161760" y="185327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63137</xdr:rowOff>
    </xdr:from>
    <xdr:to>
      <xdr:col>116</xdr:col>
      <xdr:colOff>63500</xdr:colOff>
      <xdr:row>108</xdr:row>
      <xdr:rowOff>63137</xdr:rowOff>
    </xdr:to>
    <xdr:cxnSp macro="">
      <xdr:nvCxnSpPr>
        <xdr:cNvPr id="745" name="直線コネクタ 744">
          <a:extLst>
            <a:ext uri="{FF2B5EF4-FFF2-40B4-BE49-F238E27FC236}">
              <a16:creationId xmlns:a16="http://schemas.microsoft.com/office/drawing/2014/main" id="{CB0DB89C-C3EB-4C82-9072-900E8642B9B7}"/>
            </a:ext>
          </a:extLst>
        </xdr:cNvPr>
        <xdr:cNvCxnSpPr/>
      </xdr:nvCxnSpPr>
      <xdr:spPr>
        <a:xfrm>
          <a:off x="19204940" y="1857592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xdr:rowOff>
    </xdr:from>
    <xdr:to>
      <xdr:col>107</xdr:col>
      <xdr:colOff>101600</xdr:colOff>
      <xdr:row>108</xdr:row>
      <xdr:rowOff>117202</xdr:rowOff>
    </xdr:to>
    <xdr:sp macro="" textlink="">
      <xdr:nvSpPr>
        <xdr:cNvPr id="746" name="楕円 745">
          <a:extLst>
            <a:ext uri="{FF2B5EF4-FFF2-40B4-BE49-F238E27FC236}">
              <a16:creationId xmlns:a16="http://schemas.microsoft.com/office/drawing/2014/main" id="{E5379220-AD31-466A-9B10-0B8034F04C41}"/>
            </a:ext>
          </a:extLst>
        </xdr:cNvPr>
        <xdr:cNvSpPr/>
      </xdr:nvSpPr>
      <xdr:spPr>
        <a:xfrm>
          <a:off x="18345150" y="1853601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63137</xdr:rowOff>
    </xdr:from>
    <xdr:to>
      <xdr:col>111</xdr:col>
      <xdr:colOff>177800</xdr:colOff>
      <xdr:row>108</xdr:row>
      <xdr:rowOff>66402</xdr:rowOff>
    </xdr:to>
    <xdr:cxnSp macro="">
      <xdr:nvCxnSpPr>
        <xdr:cNvPr id="747" name="直線コネクタ 746">
          <a:extLst>
            <a:ext uri="{FF2B5EF4-FFF2-40B4-BE49-F238E27FC236}">
              <a16:creationId xmlns:a16="http://schemas.microsoft.com/office/drawing/2014/main" id="{24AD91CD-E651-4886-AA0A-057F0B9E24E4}"/>
            </a:ext>
          </a:extLst>
        </xdr:cNvPr>
        <xdr:cNvCxnSpPr/>
      </xdr:nvCxnSpPr>
      <xdr:spPr>
        <a:xfrm flipV="1">
          <a:off x="18399760" y="18575927"/>
          <a:ext cx="80518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xdr:rowOff>
    </xdr:from>
    <xdr:to>
      <xdr:col>102</xdr:col>
      <xdr:colOff>165100</xdr:colOff>
      <xdr:row>108</xdr:row>
      <xdr:rowOff>117202</xdr:rowOff>
    </xdr:to>
    <xdr:sp macro="" textlink="">
      <xdr:nvSpPr>
        <xdr:cNvPr id="748" name="楕円 747">
          <a:extLst>
            <a:ext uri="{FF2B5EF4-FFF2-40B4-BE49-F238E27FC236}">
              <a16:creationId xmlns:a16="http://schemas.microsoft.com/office/drawing/2014/main" id="{DAA69B74-23C9-42BE-9320-AD7DD43CDCDA}"/>
            </a:ext>
          </a:extLst>
        </xdr:cNvPr>
        <xdr:cNvSpPr/>
      </xdr:nvSpPr>
      <xdr:spPr>
        <a:xfrm>
          <a:off x="17547590" y="1853601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66402</xdr:rowOff>
    </xdr:from>
    <xdr:to>
      <xdr:col>107</xdr:col>
      <xdr:colOff>50800</xdr:colOff>
      <xdr:row>108</xdr:row>
      <xdr:rowOff>66402</xdr:rowOff>
    </xdr:to>
    <xdr:cxnSp macro="">
      <xdr:nvCxnSpPr>
        <xdr:cNvPr id="749" name="直線コネクタ 748">
          <a:extLst>
            <a:ext uri="{FF2B5EF4-FFF2-40B4-BE49-F238E27FC236}">
              <a16:creationId xmlns:a16="http://schemas.microsoft.com/office/drawing/2014/main" id="{F63A0AD7-1A95-4E8C-8114-202A9106F28E}"/>
            </a:ext>
          </a:extLst>
        </xdr:cNvPr>
        <xdr:cNvCxnSpPr/>
      </xdr:nvCxnSpPr>
      <xdr:spPr>
        <a:xfrm>
          <a:off x="17602200" y="1858109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40095</xdr:rowOff>
    </xdr:from>
    <xdr:to>
      <xdr:col>98</xdr:col>
      <xdr:colOff>38100</xdr:colOff>
      <xdr:row>107</xdr:row>
      <xdr:rowOff>141695</xdr:rowOff>
    </xdr:to>
    <xdr:sp macro="" textlink="">
      <xdr:nvSpPr>
        <xdr:cNvPr id="750" name="楕円 749">
          <a:extLst>
            <a:ext uri="{FF2B5EF4-FFF2-40B4-BE49-F238E27FC236}">
              <a16:creationId xmlns:a16="http://schemas.microsoft.com/office/drawing/2014/main" id="{F881D918-5449-4A64-81E9-1D37C7C2ABCB}"/>
            </a:ext>
          </a:extLst>
        </xdr:cNvPr>
        <xdr:cNvSpPr/>
      </xdr:nvSpPr>
      <xdr:spPr>
        <a:xfrm>
          <a:off x="16761460" y="1838524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90895</xdr:rowOff>
    </xdr:from>
    <xdr:to>
      <xdr:col>102</xdr:col>
      <xdr:colOff>114300</xdr:colOff>
      <xdr:row>108</xdr:row>
      <xdr:rowOff>66402</xdr:rowOff>
    </xdr:to>
    <xdr:cxnSp macro="">
      <xdr:nvCxnSpPr>
        <xdr:cNvPr id="751" name="直線コネクタ 750">
          <a:extLst>
            <a:ext uri="{FF2B5EF4-FFF2-40B4-BE49-F238E27FC236}">
              <a16:creationId xmlns:a16="http://schemas.microsoft.com/office/drawing/2014/main" id="{C853FA62-108B-424C-A8E2-6C75EF9FD680}"/>
            </a:ext>
          </a:extLst>
        </xdr:cNvPr>
        <xdr:cNvCxnSpPr/>
      </xdr:nvCxnSpPr>
      <xdr:spPr>
        <a:xfrm>
          <a:off x="16804640" y="18439855"/>
          <a:ext cx="797560" cy="14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752" name="n_1aveValue【公民館】&#10;一人当たり面積">
          <a:extLst>
            <a:ext uri="{FF2B5EF4-FFF2-40B4-BE49-F238E27FC236}">
              <a16:creationId xmlns:a16="http://schemas.microsoft.com/office/drawing/2014/main" id="{6E15E4B5-5393-41C4-92A9-286A2C080B39}"/>
            </a:ext>
          </a:extLst>
        </xdr:cNvPr>
        <xdr:cNvSpPr txBox="1"/>
      </xdr:nvSpPr>
      <xdr:spPr>
        <a:xfrm>
          <a:off x="18982132" y="1817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753" name="n_2aveValue【公民館】&#10;一人当たり面積">
          <a:extLst>
            <a:ext uri="{FF2B5EF4-FFF2-40B4-BE49-F238E27FC236}">
              <a16:creationId xmlns:a16="http://schemas.microsoft.com/office/drawing/2014/main" id="{9C2F8D5D-7A9E-4ED9-BD74-897F7B97108B}"/>
            </a:ext>
          </a:extLst>
        </xdr:cNvPr>
        <xdr:cNvSpPr txBox="1"/>
      </xdr:nvSpPr>
      <xdr:spPr>
        <a:xfrm>
          <a:off x="18182032" y="1816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754" name="n_3aveValue【公民館】&#10;一人当たり面積">
          <a:extLst>
            <a:ext uri="{FF2B5EF4-FFF2-40B4-BE49-F238E27FC236}">
              <a16:creationId xmlns:a16="http://schemas.microsoft.com/office/drawing/2014/main" id="{D3565E5A-B7DF-4FA1-A3F9-56049913547B}"/>
            </a:ext>
          </a:extLst>
        </xdr:cNvPr>
        <xdr:cNvSpPr txBox="1"/>
      </xdr:nvSpPr>
      <xdr:spPr>
        <a:xfrm>
          <a:off x="17384472" y="1817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755" name="n_4aveValue【公民館】&#10;一人当たり面積">
          <a:extLst>
            <a:ext uri="{FF2B5EF4-FFF2-40B4-BE49-F238E27FC236}">
              <a16:creationId xmlns:a16="http://schemas.microsoft.com/office/drawing/2014/main" id="{E09DAED6-3E5E-4D1D-83B5-0ECEF66916DD}"/>
            </a:ext>
          </a:extLst>
        </xdr:cNvPr>
        <xdr:cNvSpPr txBox="1"/>
      </xdr:nvSpPr>
      <xdr:spPr>
        <a:xfrm>
          <a:off x="16588817" y="1850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105064</xdr:rowOff>
    </xdr:from>
    <xdr:ext cx="469744" cy="259045"/>
    <xdr:sp macro="" textlink="">
      <xdr:nvSpPr>
        <xdr:cNvPr id="756" name="n_1mainValue【公民館】&#10;一人当たり面積">
          <a:extLst>
            <a:ext uri="{FF2B5EF4-FFF2-40B4-BE49-F238E27FC236}">
              <a16:creationId xmlns:a16="http://schemas.microsoft.com/office/drawing/2014/main" id="{B9CF7259-1F17-4501-A9E4-6BD6A82AA9FC}"/>
            </a:ext>
          </a:extLst>
        </xdr:cNvPr>
        <xdr:cNvSpPr txBox="1"/>
      </xdr:nvSpPr>
      <xdr:spPr>
        <a:xfrm>
          <a:off x="18982132" y="1861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108329</xdr:rowOff>
    </xdr:from>
    <xdr:ext cx="469744" cy="259045"/>
    <xdr:sp macro="" textlink="">
      <xdr:nvSpPr>
        <xdr:cNvPr id="757" name="n_2mainValue【公民館】&#10;一人当たり面積">
          <a:extLst>
            <a:ext uri="{FF2B5EF4-FFF2-40B4-BE49-F238E27FC236}">
              <a16:creationId xmlns:a16="http://schemas.microsoft.com/office/drawing/2014/main" id="{A2801ED6-2B00-4FBA-B96A-EFE7007026CB}"/>
            </a:ext>
          </a:extLst>
        </xdr:cNvPr>
        <xdr:cNvSpPr txBox="1"/>
      </xdr:nvSpPr>
      <xdr:spPr>
        <a:xfrm>
          <a:off x="18182032" y="1862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108329</xdr:rowOff>
    </xdr:from>
    <xdr:ext cx="469744" cy="259045"/>
    <xdr:sp macro="" textlink="">
      <xdr:nvSpPr>
        <xdr:cNvPr id="758" name="n_3mainValue【公民館】&#10;一人当たり面積">
          <a:extLst>
            <a:ext uri="{FF2B5EF4-FFF2-40B4-BE49-F238E27FC236}">
              <a16:creationId xmlns:a16="http://schemas.microsoft.com/office/drawing/2014/main" id="{59109812-47ED-49E7-ACFD-290BA3F47941}"/>
            </a:ext>
          </a:extLst>
        </xdr:cNvPr>
        <xdr:cNvSpPr txBox="1"/>
      </xdr:nvSpPr>
      <xdr:spPr>
        <a:xfrm>
          <a:off x="17384472" y="1862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158222</xdr:rowOff>
    </xdr:from>
    <xdr:ext cx="469744" cy="259045"/>
    <xdr:sp macro="" textlink="">
      <xdr:nvSpPr>
        <xdr:cNvPr id="759" name="n_4mainValue【公民館】&#10;一人当たり面積">
          <a:extLst>
            <a:ext uri="{FF2B5EF4-FFF2-40B4-BE49-F238E27FC236}">
              <a16:creationId xmlns:a16="http://schemas.microsoft.com/office/drawing/2014/main" id="{9706BFF5-7C6B-417F-9157-AE331262AF0F}"/>
            </a:ext>
          </a:extLst>
        </xdr:cNvPr>
        <xdr:cNvSpPr txBox="1"/>
      </xdr:nvSpPr>
      <xdr:spPr>
        <a:xfrm>
          <a:off x="16588817" y="1816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1AEDF4F5-2047-4A07-8A2D-24BCEAAAC0B5}"/>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CBDCC9DD-ADC2-49F6-AA21-C5DBDEDB9A77}"/>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268D4AAD-5019-47B1-A4AF-7F28A7AE4762}"/>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保育所、学校施設、公民館の減価償却率が特に高くなっている。各施設について順次更新等を検討しているところであり、今後更新や改修が進むにつれ、減価償却率は低下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4B6FC22-FD78-4659-8A3D-7991F8319438}"/>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BD9EF7-9D20-4594-90F2-CD318CA85D52}"/>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EDB7A97-6DF2-46D0-8D03-F49B8113874B}"/>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64C9A71-AB60-444A-906D-9C736158D7A4}"/>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8B04BC9-46E2-4355-827E-305115D9B8E2}"/>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DCDA9D4-8312-4C09-940B-D8522CADC59C}"/>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D50F48B-0CAF-445E-A78E-5C8CCFDC4C91}"/>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5AE7607-4254-4118-A0FB-D90661DA0E54}"/>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41A18ED-B72D-4E2D-8969-D98325022040}"/>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4F41215-821F-4AC9-8519-A6A252D78326}"/>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57,116
56,587
7.72
25,314,728
23,580,899
1,660,812
13,020,027
17,515,271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D71241-1D02-441C-9C57-9432117EDA96}"/>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81E08B-19EA-499E-A4A9-2A2F1C0CC93F}"/>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0A1AF8A-A3FE-41D5-BA04-E78780B4ACB8}"/>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C6BE908-8E80-47EF-8063-5742252019FA}"/>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B3514FE-0476-4B92-BA49-79A37F4CB245}"/>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696DF59-44CF-4604-809D-7F0E740F8ACA}"/>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4B47169-7F99-489B-A70D-05DB9CD53280}"/>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1F7FF9E-7844-479C-8521-5059B4FC119B}"/>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FE6BAF-4442-4E7E-B94A-F078F372528F}"/>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1890C29-FAC0-4E4C-84FB-386D0C59425D}"/>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AD4ACCA-FF76-434E-83FB-3A1953AA3064}"/>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C38548D-DDB1-4202-8F10-9506FC52A192}"/>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A0453A3-866F-4474-BF36-26E216DA8A58}"/>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0DA14D2-F862-4913-B847-759EEA9E8A22}"/>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297232D-ED77-47E3-84D9-9D187FDCD841}"/>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82BA3FB-5B22-4C5F-B035-77FFF95E58C0}"/>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7C0626-D60C-4012-8FE3-8F03C6BC2931}"/>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032487C-C055-4CCB-BF0D-FE0461A7268D}"/>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67D4AB2-CEA7-4C6B-8F36-A98E924B0B6E}"/>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B71388B-C3B8-4512-84AE-7F9F77E750D5}"/>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F9E280C-2AB6-4220-A964-A2011895866C}"/>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0D27600-E827-460E-BCB4-562A6BB1630D}"/>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6496D9F-8358-40C2-81CF-38D33FD65A98}"/>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40E724F-D46C-4863-B622-4B948E2438DC}"/>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856282E-CFAB-454F-8B7B-65DECC58FB81}"/>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38EFABF-C746-4CDE-B55E-AD48A53148E3}"/>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32AE3F2-C64D-440B-AC41-48E4FE46B091}"/>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AF0F781-DACB-4595-B6B3-F0783B764092}"/>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2888AED-2FFF-403B-9405-2A2864951119}"/>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22F8D43-3D85-4E72-A31D-28F7B403FBC5}"/>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2B2EB54-7D9A-4F80-BF82-55BA57EB42AC}"/>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44CE3CB-A750-431C-B7DD-9EC3DE1C4729}"/>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705CC72-C3EE-4B3D-82DA-597F29E92650}"/>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FB6D725-1F02-4373-BF33-8F0D72113F54}"/>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DD066F5-16E2-4C43-95E0-930F8A7A9DB8}"/>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29B3380-959B-48D0-B172-BB0CB2207C6B}"/>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2973263-187D-4C5C-A239-D85D893F6049}"/>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BC2B94B-2D00-4C5D-A7F8-09579592F4F1}"/>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1980C56-F44A-49B6-A88B-14437B244B0D}"/>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31A8D1F-4435-48BC-B30F-B3D02069E48A}"/>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F9212A6-4F8D-4D64-8E11-13E620362EB1}"/>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A284FFE-DC8F-442B-81F7-64603541D8F1}"/>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E5D6F48-7686-4C3F-BDEE-84E266399053}"/>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3D6D18F-9491-4786-A933-95BBA765F9F8}"/>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182BCFE-30EE-4EFF-AC03-044057B6B189}"/>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F70AB4F-9907-4078-8FBB-084BA93FD289}"/>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686F635D-1339-4C71-9586-71B0914A8D4B}"/>
            </a:ext>
          </a:extLst>
        </xdr:cNvPr>
        <xdr:cNvCxnSpPr/>
      </xdr:nvCxnSpPr>
      <xdr:spPr>
        <a:xfrm flipV="1">
          <a:off x="4173855" y="5673090"/>
          <a:ext cx="0" cy="15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F5522BF7-FA7E-4D35-B956-DC2F2706B17F}"/>
            </a:ext>
          </a:extLst>
        </xdr:cNvPr>
        <xdr:cNvSpPr txBox="1"/>
      </xdr:nvSpPr>
      <xdr:spPr>
        <a:xfrm>
          <a:off x="4212590" y="726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3D67B3D-3167-4523-8216-0BD199E50212}"/>
            </a:ext>
          </a:extLst>
        </xdr:cNvPr>
        <xdr:cNvCxnSpPr/>
      </xdr:nvCxnSpPr>
      <xdr:spPr>
        <a:xfrm>
          <a:off x="4112260" y="7263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21CBEE7F-467E-412D-AD01-AEA11512ACB0}"/>
            </a:ext>
          </a:extLst>
        </xdr:cNvPr>
        <xdr:cNvSpPr txBox="1"/>
      </xdr:nvSpPr>
      <xdr:spPr>
        <a:xfrm>
          <a:off x="4212590" y="5448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C7D0F730-4C45-45FF-BAE7-68C964DA4738}"/>
            </a:ext>
          </a:extLst>
        </xdr:cNvPr>
        <xdr:cNvCxnSpPr/>
      </xdr:nvCxnSpPr>
      <xdr:spPr>
        <a:xfrm>
          <a:off x="4112260" y="567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6ADBDD03-1256-49A0-80A4-5B463BC0B897}"/>
            </a:ext>
          </a:extLst>
        </xdr:cNvPr>
        <xdr:cNvSpPr txBox="1"/>
      </xdr:nvSpPr>
      <xdr:spPr>
        <a:xfrm>
          <a:off x="4212590" y="6236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D19A943A-A262-49C6-8E92-B5B3E872AEE3}"/>
            </a:ext>
          </a:extLst>
        </xdr:cNvPr>
        <xdr:cNvSpPr/>
      </xdr:nvSpPr>
      <xdr:spPr>
        <a:xfrm>
          <a:off x="4131310" y="63889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A71C1A4D-0F60-46C1-9EE6-5F9BDAACC4F4}"/>
            </a:ext>
          </a:extLst>
        </xdr:cNvPr>
        <xdr:cNvSpPr/>
      </xdr:nvSpPr>
      <xdr:spPr>
        <a:xfrm>
          <a:off x="3388360" y="640388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30C99F41-729D-4F94-A490-0538B8B92EC7}"/>
            </a:ext>
          </a:extLst>
        </xdr:cNvPr>
        <xdr:cNvSpPr/>
      </xdr:nvSpPr>
      <xdr:spPr>
        <a:xfrm>
          <a:off x="2571750" y="636877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0C5E8F98-5B3D-4190-BCF0-52ECC195B405}"/>
            </a:ext>
          </a:extLst>
        </xdr:cNvPr>
        <xdr:cNvSpPr/>
      </xdr:nvSpPr>
      <xdr:spPr>
        <a:xfrm>
          <a:off x="1774190" y="63366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EC6E3655-3585-4331-BC62-0656E29F9E25}"/>
            </a:ext>
          </a:extLst>
        </xdr:cNvPr>
        <xdr:cNvSpPr/>
      </xdr:nvSpPr>
      <xdr:spPr>
        <a:xfrm>
          <a:off x="988060" y="631652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C0EE11D-5257-4CAC-8233-938F0EBD72CB}"/>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D13AC9D-B5A2-4437-A958-54900892A536}"/>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2C6300D-8B46-4372-8A2A-51318B5C42BF}"/>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D3B63C8-5904-4E07-86E6-2EE5648F00F9}"/>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67625DF-F33D-41EF-9192-586537973DDE}"/>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113574</xdr:rowOff>
    </xdr:from>
    <xdr:to>
      <xdr:col>24</xdr:col>
      <xdr:colOff>114300</xdr:colOff>
      <xdr:row>40</xdr:row>
      <xdr:rowOff>43724</xdr:rowOff>
    </xdr:to>
    <xdr:sp macro="" textlink="">
      <xdr:nvSpPr>
        <xdr:cNvPr id="74" name="楕円 73">
          <a:extLst>
            <a:ext uri="{FF2B5EF4-FFF2-40B4-BE49-F238E27FC236}">
              <a16:creationId xmlns:a16="http://schemas.microsoft.com/office/drawing/2014/main" id="{6A386343-0D19-4041-9CCF-F74C7C0963B1}"/>
            </a:ext>
          </a:extLst>
        </xdr:cNvPr>
        <xdr:cNvSpPr/>
      </xdr:nvSpPr>
      <xdr:spPr>
        <a:xfrm>
          <a:off x="4131310" y="680012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92001</xdr:rowOff>
    </xdr:from>
    <xdr:ext cx="405111" cy="259045"/>
    <xdr:sp macro="" textlink="">
      <xdr:nvSpPr>
        <xdr:cNvPr id="75" name="【図書館】&#10;有形固定資産減価償却率該当値テキスト">
          <a:extLst>
            <a:ext uri="{FF2B5EF4-FFF2-40B4-BE49-F238E27FC236}">
              <a16:creationId xmlns:a16="http://schemas.microsoft.com/office/drawing/2014/main" id="{B59239A6-E066-4169-A7B3-052E3E1C7123}"/>
            </a:ext>
          </a:extLst>
        </xdr:cNvPr>
        <xdr:cNvSpPr txBox="1"/>
      </xdr:nvSpPr>
      <xdr:spPr>
        <a:xfrm>
          <a:off x="4212590" y="678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77651</xdr:rowOff>
    </xdr:from>
    <xdr:to>
      <xdr:col>20</xdr:col>
      <xdr:colOff>38100</xdr:colOff>
      <xdr:row>40</xdr:row>
      <xdr:rowOff>7801</xdr:rowOff>
    </xdr:to>
    <xdr:sp macro="" textlink="">
      <xdr:nvSpPr>
        <xdr:cNvPr id="76" name="楕円 75">
          <a:extLst>
            <a:ext uri="{FF2B5EF4-FFF2-40B4-BE49-F238E27FC236}">
              <a16:creationId xmlns:a16="http://schemas.microsoft.com/office/drawing/2014/main" id="{048235B6-942B-4465-BE47-45F5F17B68A0}"/>
            </a:ext>
          </a:extLst>
        </xdr:cNvPr>
        <xdr:cNvSpPr/>
      </xdr:nvSpPr>
      <xdr:spPr>
        <a:xfrm>
          <a:off x="3388360" y="676420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128451</xdr:rowOff>
    </xdr:from>
    <xdr:to>
      <xdr:col>24</xdr:col>
      <xdr:colOff>63500</xdr:colOff>
      <xdr:row>39</xdr:row>
      <xdr:rowOff>164374</xdr:rowOff>
    </xdr:to>
    <xdr:cxnSp macro="">
      <xdr:nvCxnSpPr>
        <xdr:cNvPr id="77" name="直線コネクタ 76">
          <a:extLst>
            <a:ext uri="{FF2B5EF4-FFF2-40B4-BE49-F238E27FC236}">
              <a16:creationId xmlns:a16="http://schemas.microsoft.com/office/drawing/2014/main" id="{21C368D3-3BA0-4B9F-B6C8-E7D3BF5341FD}"/>
            </a:ext>
          </a:extLst>
        </xdr:cNvPr>
        <xdr:cNvCxnSpPr/>
      </xdr:nvCxnSpPr>
      <xdr:spPr>
        <a:xfrm>
          <a:off x="3431540" y="6818811"/>
          <a:ext cx="7429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44994</xdr:rowOff>
    </xdr:from>
    <xdr:to>
      <xdr:col>15</xdr:col>
      <xdr:colOff>101600</xdr:colOff>
      <xdr:row>39</xdr:row>
      <xdr:rowOff>146594</xdr:rowOff>
    </xdr:to>
    <xdr:sp macro="" textlink="">
      <xdr:nvSpPr>
        <xdr:cNvPr id="78" name="楕円 77">
          <a:extLst>
            <a:ext uri="{FF2B5EF4-FFF2-40B4-BE49-F238E27FC236}">
              <a16:creationId xmlns:a16="http://schemas.microsoft.com/office/drawing/2014/main" id="{EB04B892-C05F-4101-8680-BF79F56F3342}"/>
            </a:ext>
          </a:extLst>
        </xdr:cNvPr>
        <xdr:cNvSpPr/>
      </xdr:nvSpPr>
      <xdr:spPr>
        <a:xfrm>
          <a:off x="2571750" y="673344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95794</xdr:rowOff>
    </xdr:from>
    <xdr:to>
      <xdr:col>19</xdr:col>
      <xdr:colOff>177800</xdr:colOff>
      <xdr:row>39</xdr:row>
      <xdr:rowOff>128451</xdr:rowOff>
    </xdr:to>
    <xdr:cxnSp macro="">
      <xdr:nvCxnSpPr>
        <xdr:cNvPr id="79" name="直線コネクタ 78">
          <a:extLst>
            <a:ext uri="{FF2B5EF4-FFF2-40B4-BE49-F238E27FC236}">
              <a16:creationId xmlns:a16="http://schemas.microsoft.com/office/drawing/2014/main" id="{35AEB8DA-6A4E-4717-ADBC-A1529C25EABD}"/>
            </a:ext>
          </a:extLst>
        </xdr:cNvPr>
        <xdr:cNvCxnSpPr/>
      </xdr:nvCxnSpPr>
      <xdr:spPr>
        <a:xfrm>
          <a:off x="2626360" y="6778534"/>
          <a:ext cx="80518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51526</xdr:rowOff>
    </xdr:from>
    <xdr:to>
      <xdr:col>10</xdr:col>
      <xdr:colOff>165100</xdr:colOff>
      <xdr:row>39</xdr:row>
      <xdr:rowOff>153126</xdr:rowOff>
    </xdr:to>
    <xdr:sp macro="" textlink="">
      <xdr:nvSpPr>
        <xdr:cNvPr id="80" name="楕円 79">
          <a:extLst>
            <a:ext uri="{FF2B5EF4-FFF2-40B4-BE49-F238E27FC236}">
              <a16:creationId xmlns:a16="http://schemas.microsoft.com/office/drawing/2014/main" id="{1B447CBB-CE22-4C8A-ACD1-13B04D52E823}"/>
            </a:ext>
          </a:extLst>
        </xdr:cNvPr>
        <xdr:cNvSpPr/>
      </xdr:nvSpPr>
      <xdr:spPr>
        <a:xfrm>
          <a:off x="1774190" y="674188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95794</xdr:rowOff>
    </xdr:from>
    <xdr:to>
      <xdr:col>15</xdr:col>
      <xdr:colOff>50800</xdr:colOff>
      <xdr:row>39</xdr:row>
      <xdr:rowOff>102326</xdr:rowOff>
    </xdr:to>
    <xdr:cxnSp macro="">
      <xdr:nvCxnSpPr>
        <xdr:cNvPr id="81" name="直線コネクタ 80">
          <a:extLst>
            <a:ext uri="{FF2B5EF4-FFF2-40B4-BE49-F238E27FC236}">
              <a16:creationId xmlns:a16="http://schemas.microsoft.com/office/drawing/2014/main" id="{E224A293-C3B9-44BF-A5A4-5373554F7AC0}"/>
            </a:ext>
          </a:extLst>
        </xdr:cNvPr>
        <xdr:cNvCxnSpPr/>
      </xdr:nvCxnSpPr>
      <xdr:spPr>
        <a:xfrm flipV="1">
          <a:off x="1828800" y="6778534"/>
          <a:ext cx="79756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4173</xdr:rowOff>
    </xdr:from>
    <xdr:to>
      <xdr:col>6</xdr:col>
      <xdr:colOff>38100</xdr:colOff>
      <xdr:row>39</xdr:row>
      <xdr:rowOff>105773</xdr:rowOff>
    </xdr:to>
    <xdr:sp macro="" textlink="">
      <xdr:nvSpPr>
        <xdr:cNvPr id="82" name="楕円 81">
          <a:extLst>
            <a:ext uri="{FF2B5EF4-FFF2-40B4-BE49-F238E27FC236}">
              <a16:creationId xmlns:a16="http://schemas.microsoft.com/office/drawing/2014/main" id="{D7D84EC3-70AE-4DE9-8F5B-29D1BAA72FCC}"/>
            </a:ext>
          </a:extLst>
        </xdr:cNvPr>
        <xdr:cNvSpPr/>
      </xdr:nvSpPr>
      <xdr:spPr>
        <a:xfrm>
          <a:off x="988060" y="6692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54973</xdr:rowOff>
    </xdr:from>
    <xdr:to>
      <xdr:col>10</xdr:col>
      <xdr:colOff>114300</xdr:colOff>
      <xdr:row>39</xdr:row>
      <xdr:rowOff>102326</xdr:rowOff>
    </xdr:to>
    <xdr:cxnSp macro="">
      <xdr:nvCxnSpPr>
        <xdr:cNvPr id="83" name="直線コネクタ 82">
          <a:extLst>
            <a:ext uri="{FF2B5EF4-FFF2-40B4-BE49-F238E27FC236}">
              <a16:creationId xmlns:a16="http://schemas.microsoft.com/office/drawing/2014/main" id="{051270FB-3CCE-465A-843A-70CA2E7EEA1F}"/>
            </a:ext>
          </a:extLst>
        </xdr:cNvPr>
        <xdr:cNvCxnSpPr/>
      </xdr:nvCxnSpPr>
      <xdr:spPr>
        <a:xfrm>
          <a:off x="1031240" y="6745333"/>
          <a:ext cx="797560" cy="3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2FB99192-8182-45D6-9695-6FA905D41663}"/>
            </a:ext>
          </a:extLst>
        </xdr:cNvPr>
        <xdr:cNvSpPr txBox="1"/>
      </xdr:nvSpPr>
      <xdr:spPr>
        <a:xfrm>
          <a:off x="32391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3618DDFD-C99E-488A-AE03-5FD1F7BE3A40}"/>
            </a:ext>
          </a:extLst>
        </xdr:cNvPr>
        <xdr:cNvSpPr txBox="1"/>
      </xdr:nvSpPr>
      <xdr:spPr>
        <a:xfrm>
          <a:off x="2439044" y="614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CB92CB17-7925-406F-9313-B853CB72D111}"/>
            </a:ext>
          </a:extLst>
        </xdr:cNvPr>
        <xdr:cNvSpPr txBox="1"/>
      </xdr:nvSpPr>
      <xdr:spPr>
        <a:xfrm>
          <a:off x="164148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2B57B853-0FA6-4F74-BC1E-311871ADA27E}"/>
            </a:ext>
          </a:extLst>
        </xdr:cNvPr>
        <xdr:cNvSpPr txBox="1"/>
      </xdr:nvSpPr>
      <xdr:spPr>
        <a:xfrm>
          <a:off x="855354" y="609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170378</xdr:rowOff>
    </xdr:from>
    <xdr:ext cx="405111" cy="259045"/>
    <xdr:sp macro="" textlink="">
      <xdr:nvSpPr>
        <xdr:cNvPr id="88" name="n_1mainValue【図書館】&#10;有形固定資産減価償却率">
          <a:extLst>
            <a:ext uri="{FF2B5EF4-FFF2-40B4-BE49-F238E27FC236}">
              <a16:creationId xmlns:a16="http://schemas.microsoft.com/office/drawing/2014/main" id="{FE457222-F0F9-4E62-8D05-7A5C52898B37}"/>
            </a:ext>
          </a:extLst>
        </xdr:cNvPr>
        <xdr:cNvSpPr txBox="1"/>
      </xdr:nvSpPr>
      <xdr:spPr>
        <a:xfrm>
          <a:off x="3239144" y="686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137721</xdr:rowOff>
    </xdr:from>
    <xdr:ext cx="405111" cy="259045"/>
    <xdr:sp macro="" textlink="">
      <xdr:nvSpPr>
        <xdr:cNvPr id="89" name="n_2mainValue【図書館】&#10;有形固定資産減価償却率">
          <a:extLst>
            <a:ext uri="{FF2B5EF4-FFF2-40B4-BE49-F238E27FC236}">
              <a16:creationId xmlns:a16="http://schemas.microsoft.com/office/drawing/2014/main" id="{5BE07E7A-9A66-4BBE-A959-114A51E5F8FC}"/>
            </a:ext>
          </a:extLst>
        </xdr:cNvPr>
        <xdr:cNvSpPr txBox="1"/>
      </xdr:nvSpPr>
      <xdr:spPr>
        <a:xfrm>
          <a:off x="2439044" y="6820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144253</xdr:rowOff>
    </xdr:from>
    <xdr:ext cx="405111" cy="259045"/>
    <xdr:sp macro="" textlink="">
      <xdr:nvSpPr>
        <xdr:cNvPr id="90" name="n_3mainValue【図書館】&#10;有形固定資産減価償却率">
          <a:extLst>
            <a:ext uri="{FF2B5EF4-FFF2-40B4-BE49-F238E27FC236}">
              <a16:creationId xmlns:a16="http://schemas.microsoft.com/office/drawing/2014/main" id="{AD8FACC9-C958-42B2-9514-1674B6FDF4E8}"/>
            </a:ext>
          </a:extLst>
        </xdr:cNvPr>
        <xdr:cNvSpPr txBox="1"/>
      </xdr:nvSpPr>
      <xdr:spPr>
        <a:xfrm>
          <a:off x="1641484" y="6828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96900</xdr:rowOff>
    </xdr:from>
    <xdr:ext cx="405111" cy="259045"/>
    <xdr:sp macro="" textlink="">
      <xdr:nvSpPr>
        <xdr:cNvPr id="91" name="n_4mainValue【図書館】&#10;有形固定資産減価償却率">
          <a:extLst>
            <a:ext uri="{FF2B5EF4-FFF2-40B4-BE49-F238E27FC236}">
              <a16:creationId xmlns:a16="http://schemas.microsoft.com/office/drawing/2014/main" id="{17231B7D-1BCE-48A7-8620-9B6AD970FF48}"/>
            </a:ext>
          </a:extLst>
        </xdr:cNvPr>
        <xdr:cNvSpPr txBox="1"/>
      </xdr:nvSpPr>
      <xdr:spPr>
        <a:xfrm>
          <a:off x="855354" y="677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006C630-D86B-4024-93EF-C9DDFB8462FF}"/>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AC6251D-B231-4D7C-B5A0-78481F3A94C0}"/>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42B8E3A-AF2A-4A81-B8EC-E4872FF10B3E}"/>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9CC615D-79F7-46FF-8BA7-F6866831803A}"/>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A0E4674-9252-4975-8267-921C3287B703}"/>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06D5E2A-854D-4674-A0DD-FB24DC137630}"/>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AC3BB3D-2968-4D4C-A1E6-0EAFF37DA140}"/>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32C2AC5-4358-4389-9861-F612C5341621}"/>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D0838A2-3B76-43DA-B587-F65D7862FE0D}"/>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712C5FE-CD87-4913-AF5A-086EB6B2DE62}"/>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A3B4F8F-DD17-4C40-81C9-13D903F697B4}"/>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14F66399-ED01-4422-A0AD-7C7AB4F4BBAA}"/>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9D31E88C-59A6-4106-8BAF-AA703C4E5491}"/>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6F9B4637-15A3-4A95-9F83-B45E3E80AB3C}"/>
            </a:ext>
          </a:extLst>
        </xdr:cNvPr>
        <xdr:cNvSpPr txBox="1"/>
      </xdr:nvSpPr>
      <xdr:spPr>
        <a:xfrm>
          <a:off x="5527221"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19C945F0-694B-40D9-A223-44FFCDAA017A}"/>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2F576766-C961-47BD-8FBB-990D6AC31F10}"/>
            </a:ext>
          </a:extLst>
        </xdr:cNvPr>
        <xdr:cNvSpPr txBox="1"/>
      </xdr:nvSpPr>
      <xdr:spPr>
        <a:xfrm>
          <a:off x="5527221"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74C80CA-4311-49F5-AC45-3F046918CEE8}"/>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5123AC7E-125C-47E3-A3E3-7470714BE2B5}"/>
            </a:ext>
          </a:extLst>
        </xdr:cNvPr>
        <xdr:cNvSpPr txBox="1"/>
      </xdr:nvSpPr>
      <xdr:spPr>
        <a:xfrm>
          <a:off x="5527221"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5C873AF3-6E75-4471-9059-279759CEF90B}"/>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DB8C11FA-4B4A-4DF4-9C04-BAC4C3571B91}"/>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9911C040-9CF9-4CC2-B972-271505A3548C}"/>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26757F5D-EDC5-480B-B828-8EF5B0B356EB}"/>
            </a:ext>
          </a:extLst>
        </xdr:cNvPr>
        <xdr:cNvCxnSpPr/>
      </xdr:nvCxnSpPr>
      <xdr:spPr>
        <a:xfrm flipV="1">
          <a:off x="9429115" y="6074664"/>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4CA9CB50-FD03-438D-A604-8186F26833E6}"/>
            </a:ext>
          </a:extLst>
        </xdr:cNvPr>
        <xdr:cNvSpPr txBox="1"/>
      </xdr:nvSpPr>
      <xdr:spPr>
        <a:xfrm>
          <a:off x="9467850"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F47BB335-FF06-49D4-B7C2-20EF0FAB12E9}"/>
            </a:ext>
          </a:extLst>
        </xdr:cNvPr>
        <xdr:cNvCxnSpPr/>
      </xdr:nvCxnSpPr>
      <xdr:spPr>
        <a:xfrm>
          <a:off x="9356090" y="71555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1D77CF33-92F2-4B30-BF26-AA474E216752}"/>
            </a:ext>
          </a:extLst>
        </xdr:cNvPr>
        <xdr:cNvSpPr txBox="1"/>
      </xdr:nvSpPr>
      <xdr:spPr>
        <a:xfrm>
          <a:off x="9467850" y="584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4060532C-5D2D-422E-A536-C7C1E487D21D}"/>
            </a:ext>
          </a:extLst>
        </xdr:cNvPr>
        <xdr:cNvCxnSpPr/>
      </xdr:nvCxnSpPr>
      <xdr:spPr>
        <a:xfrm>
          <a:off x="9356090" y="607466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9DEA2EBE-FEAA-42C2-BDA6-7C4CB46D5B6D}"/>
            </a:ext>
          </a:extLst>
        </xdr:cNvPr>
        <xdr:cNvSpPr txBox="1"/>
      </xdr:nvSpPr>
      <xdr:spPr>
        <a:xfrm>
          <a:off x="9467850" y="6751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EF755CC9-7161-4483-8893-B42DD709F4A1}"/>
            </a:ext>
          </a:extLst>
        </xdr:cNvPr>
        <xdr:cNvSpPr/>
      </xdr:nvSpPr>
      <xdr:spPr>
        <a:xfrm>
          <a:off x="9394190" y="6903593"/>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672EDBF6-A12A-4531-BF0B-687A0A9071BC}"/>
            </a:ext>
          </a:extLst>
        </xdr:cNvPr>
        <xdr:cNvSpPr/>
      </xdr:nvSpPr>
      <xdr:spPr>
        <a:xfrm>
          <a:off x="8632190" y="691616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5B3549C7-EA91-4C05-8DA8-011AC3E1192D}"/>
            </a:ext>
          </a:extLst>
        </xdr:cNvPr>
        <xdr:cNvSpPr/>
      </xdr:nvSpPr>
      <xdr:spPr>
        <a:xfrm>
          <a:off x="7846060" y="692264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4DC591DD-AE85-40D7-ACA7-C059A1877A72}"/>
            </a:ext>
          </a:extLst>
        </xdr:cNvPr>
        <xdr:cNvSpPr/>
      </xdr:nvSpPr>
      <xdr:spPr>
        <a:xfrm>
          <a:off x="7029450" y="692264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AF3EABA5-7EAE-4D85-94BC-66DCBF53A00C}"/>
            </a:ext>
          </a:extLst>
        </xdr:cNvPr>
        <xdr:cNvSpPr/>
      </xdr:nvSpPr>
      <xdr:spPr>
        <a:xfrm>
          <a:off x="6231890" y="692264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FB4EAC1-68FC-4C09-875B-CCA4BD0F18DC}"/>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131425D-39A3-4251-907B-E3B6E08CC462}"/>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ABFE83B-4E31-41EC-9417-B90F974FA6E7}"/>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4F1192D-A35A-48CF-81C7-B547C03DB5A0}"/>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91976C3-F8B0-4DC9-882A-B960ABEDB802}"/>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135128</xdr:rowOff>
    </xdr:from>
    <xdr:to>
      <xdr:col>55</xdr:col>
      <xdr:colOff>50800</xdr:colOff>
      <xdr:row>41</xdr:row>
      <xdr:rowOff>65278</xdr:rowOff>
    </xdr:to>
    <xdr:sp macro="" textlink="">
      <xdr:nvSpPr>
        <xdr:cNvPr id="129" name="楕円 128">
          <a:extLst>
            <a:ext uri="{FF2B5EF4-FFF2-40B4-BE49-F238E27FC236}">
              <a16:creationId xmlns:a16="http://schemas.microsoft.com/office/drawing/2014/main" id="{37DD715B-62E0-4C94-8691-390E465E7EB2}"/>
            </a:ext>
          </a:extLst>
        </xdr:cNvPr>
        <xdr:cNvSpPr/>
      </xdr:nvSpPr>
      <xdr:spPr>
        <a:xfrm>
          <a:off x="9394190" y="698931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50055</xdr:rowOff>
    </xdr:from>
    <xdr:ext cx="469744" cy="259045"/>
    <xdr:sp macro="" textlink="">
      <xdr:nvSpPr>
        <xdr:cNvPr id="130" name="【図書館】&#10;一人当たり面積該当値テキスト">
          <a:extLst>
            <a:ext uri="{FF2B5EF4-FFF2-40B4-BE49-F238E27FC236}">
              <a16:creationId xmlns:a16="http://schemas.microsoft.com/office/drawing/2014/main" id="{F23FB060-C734-479C-96B7-5B8D300F57F2}"/>
            </a:ext>
          </a:extLst>
        </xdr:cNvPr>
        <xdr:cNvSpPr txBox="1"/>
      </xdr:nvSpPr>
      <xdr:spPr>
        <a:xfrm>
          <a:off x="9467850" y="691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135128</xdr:rowOff>
    </xdr:from>
    <xdr:to>
      <xdr:col>50</xdr:col>
      <xdr:colOff>165100</xdr:colOff>
      <xdr:row>41</xdr:row>
      <xdr:rowOff>65278</xdr:rowOff>
    </xdr:to>
    <xdr:sp macro="" textlink="">
      <xdr:nvSpPr>
        <xdr:cNvPr id="131" name="楕円 130">
          <a:extLst>
            <a:ext uri="{FF2B5EF4-FFF2-40B4-BE49-F238E27FC236}">
              <a16:creationId xmlns:a16="http://schemas.microsoft.com/office/drawing/2014/main" id="{78BEE88A-67D8-4912-9100-91DD702B7FB9}"/>
            </a:ext>
          </a:extLst>
        </xdr:cNvPr>
        <xdr:cNvSpPr/>
      </xdr:nvSpPr>
      <xdr:spPr>
        <a:xfrm>
          <a:off x="8632190" y="698931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14478</xdr:rowOff>
    </xdr:from>
    <xdr:to>
      <xdr:col>55</xdr:col>
      <xdr:colOff>0</xdr:colOff>
      <xdr:row>41</xdr:row>
      <xdr:rowOff>14478</xdr:rowOff>
    </xdr:to>
    <xdr:cxnSp macro="">
      <xdr:nvCxnSpPr>
        <xdr:cNvPr id="132" name="直線コネクタ 131">
          <a:extLst>
            <a:ext uri="{FF2B5EF4-FFF2-40B4-BE49-F238E27FC236}">
              <a16:creationId xmlns:a16="http://schemas.microsoft.com/office/drawing/2014/main" id="{FBB2D1A3-520A-4B9B-9037-29D1B31A0440}"/>
            </a:ext>
          </a:extLst>
        </xdr:cNvPr>
        <xdr:cNvCxnSpPr/>
      </xdr:nvCxnSpPr>
      <xdr:spPr>
        <a:xfrm>
          <a:off x="8686800" y="704773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135128</xdr:rowOff>
    </xdr:from>
    <xdr:to>
      <xdr:col>46</xdr:col>
      <xdr:colOff>38100</xdr:colOff>
      <xdr:row>41</xdr:row>
      <xdr:rowOff>65278</xdr:rowOff>
    </xdr:to>
    <xdr:sp macro="" textlink="">
      <xdr:nvSpPr>
        <xdr:cNvPr id="133" name="楕円 132">
          <a:extLst>
            <a:ext uri="{FF2B5EF4-FFF2-40B4-BE49-F238E27FC236}">
              <a16:creationId xmlns:a16="http://schemas.microsoft.com/office/drawing/2014/main" id="{0324AEC5-A1D1-49B6-AC66-50A795992980}"/>
            </a:ext>
          </a:extLst>
        </xdr:cNvPr>
        <xdr:cNvSpPr/>
      </xdr:nvSpPr>
      <xdr:spPr>
        <a:xfrm>
          <a:off x="7846060" y="698931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14478</xdr:rowOff>
    </xdr:from>
    <xdr:to>
      <xdr:col>50</xdr:col>
      <xdr:colOff>114300</xdr:colOff>
      <xdr:row>41</xdr:row>
      <xdr:rowOff>14478</xdr:rowOff>
    </xdr:to>
    <xdr:cxnSp macro="">
      <xdr:nvCxnSpPr>
        <xdr:cNvPr id="134" name="直線コネクタ 133">
          <a:extLst>
            <a:ext uri="{FF2B5EF4-FFF2-40B4-BE49-F238E27FC236}">
              <a16:creationId xmlns:a16="http://schemas.microsoft.com/office/drawing/2014/main" id="{90BC7504-470B-4E43-B421-21916143C354}"/>
            </a:ext>
          </a:extLst>
        </xdr:cNvPr>
        <xdr:cNvCxnSpPr/>
      </xdr:nvCxnSpPr>
      <xdr:spPr>
        <a:xfrm>
          <a:off x="7889240" y="704773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135128</xdr:rowOff>
    </xdr:from>
    <xdr:to>
      <xdr:col>41</xdr:col>
      <xdr:colOff>101600</xdr:colOff>
      <xdr:row>41</xdr:row>
      <xdr:rowOff>65278</xdr:rowOff>
    </xdr:to>
    <xdr:sp macro="" textlink="">
      <xdr:nvSpPr>
        <xdr:cNvPr id="135" name="楕円 134">
          <a:extLst>
            <a:ext uri="{FF2B5EF4-FFF2-40B4-BE49-F238E27FC236}">
              <a16:creationId xmlns:a16="http://schemas.microsoft.com/office/drawing/2014/main" id="{3BECA0D4-2C37-44FF-B130-ECA019664951}"/>
            </a:ext>
          </a:extLst>
        </xdr:cNvPr>
        <xdr:cNvSpPr/>
      </xdr:nvSpPr>
      <xdr:spPr>
        <a:xfrm>
          <a:off x="7029450" y="698931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14478</xdr:rowOff>
    </xdr:from>
    <xdr:to>
      <xdr:col>45</xdr:col>
      <xdr:colOff>177800</xdr:colOff>
      <xdr:row>41</xdr:row>
      <xdr:rowOff>14478</xdr:rowOff>
    </xdr:to>
    <xdr:cxnSp macro="">
      <xdr:nvCxnSpPr>
        <xdr:cNvPr id="136" name="直線コネクタ 135">
          <a:extLst>
            <a:ext uri="{FF2B5EF4-FFF2-40B4-BE49-F238E27FC236}">
              <a16:creationId xmlns:a16="http://schemas.microsoft.com/office/drawing/2014/main" id="{723260AE-4242-44E1-83BF-327D9B5A54FC}"/>
            </a:ext>
          </a:extLst>
        </xdr:cNvPr>
        <xdr:cNvCxnSpPr/>
      </xdr:nvCxnSpPr>
      <xdr:spPr>
        <a:xfrm>
          <a:off x="7084060" y="7047738"/>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xdr:rowOff>
    </xdr:from>
    <xdr:to>
      <xdr:col>36</xdr:col>
      <xdr:colOff>165100</xdr:colOff>
      <xdr:row>40</xdr:row>
      <xdr:rowOff>113284</xdr:rowOff>
    </xdr:to>
    <xdr:sp macro="" textlink="">
      <xdr:nvSpPr>
        <xdr:cNvPr id="137" name="楕円 136">
          <a:extLst>
            <a:ext uri="{FF2B5EF4-FFF2-40B4-BE49-F238E27FC236}">
              <a16:creationId xmlns:a16="http://schemas.microsoft.com/office/drawing/2014/main" id="{06178318-3A89-442A-BDAB-0AECEC6D9E48}"/>
            </a:ext>
          </a:extLst>
        </xdr:cNvPr>
        <xdr:cNvSpPr/>
      </xdr:nvSpPr>
      <xdr:spPr>
        <a:xfrm>
          <a:off x="6231890" y="687349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62484</xdr:rowOff>
    </xdr:from>
    <xdr:to>
      <xdr:col>41</xdr:col>
      <xdr:colOff>50800</xdr:colOff>
      <xdr:row>41</xdr:row>
      <xdr:rowOff>14478</xdr:rowOff>
    </xdr:to>
    <xdr:cxnSp macro="">
      <xdr:nvCxnSpPr>
        <xdr:cNvPr id="138" name="直線コネクタ 137">
          <a:extLst>
            <a:ext uri="{FF2B5EF4-FFF2-40B4-BE49-F238E27FC236}">
              <a16:creationId xmlns:a16="http://schemas.microsoft.com/office/drawing/2014/main" id="{60D4E78E-5690-4859-B13C-7B614FA80131}"/>
            </a:ext>
          </a:extLst>
        </xdr:cNvPr>
        <xdr:cNvCxnSpPr/>
      </xdr:nvCxnSpPr>
      <xdr:spPr>
        <a:xfrm>
          <a:off x="6286500" y="6916674"/>
          <a:ext cx="79756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94294DA5-ED00-47C7-96DF-00BEB093770C}"/>
            </a:ext>
          </a:extLst>
        </xdr:cNvPr>
        <xdr:cNvSpPr txBox="1"/>
      </xdr:nvSpPr>
      <xdr:spPr>
        <a:xfrm>
          <a:off x="8454467" y="669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0AA6BC0A-3323-4292-8BFC-CD540F8A1BAC}"/>
            </a:ext>
          </a:extLst>
        </xdr:cNvPr>
        <xdr:cNvSpPr txBox="1"/>
      </xdr:nvSpPr>
      <xdr:spPr>
        <a:xfrm>
          <a:off x="7673417" y="670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25CFC23C-7E2E-4696-B4C8-15DC14FB21FC}"/>
            </a:ext>
          </a:extLst>
        </xdr:cNvPr>
        <xdr:cNvSpPr txBox="1"/>
      </xdr:nvSpPr>
      <xdr:spPr>
        <a:xfrm>
          <a:off x="6866332" y="670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a:extLst>
            <a:ext uri="{FF2B5EF4-FFF2-40B4-BE49-F238E27FC236}">
              <a16:creationId xmlns:a16="http://schemas.microsoft.com/office/drawing/2014/main" id="{80194B30-A2E1-42C4-8780-3ED61F14167D}"/>
            </a:ext>
          </a:extLst>
        </xdr:cNvPr>
        <xdr:cNvSpPr txBox="1"/>
      </xdr:nvSpPr>
      <xdr:spPr>
        <a:xfrm>
          <a:off x="6068772" y="70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56405</xdr:rowOff>
    </xdr:from>
    <xdr:ext cx="469744" cy="259045"/>
    <xdr:sp macro="" textlink="">
      <xdr:nvSpPr>
        <xdr:cNvPr id="143" name="n_1mainValue【図書館】&#10;一人当たり面積">
          <a:extLst>
            <a:ext uri="{FF2B5EF4-FFF2-40B4-BE49-F238E27FC236}">
              <a16:creationId xmlns:a16="http://schemas.microsoft.com/office/drawing/2014/main" id="{FAEC38C7-F36D-41E2-B818-AB59CF8DE195}"/>
            </a:ext>
          </a:extLst>
        </xdr:cNvPr>
        <xdr:cNvSpPr txBox="1"/>
      </xdr:nvSpPr>
      <xdr:spPr>
        <a:xfrm>
          <a:off x="8454467" y="708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56405</xdr:rowOff>
    </xdr:from>
    <xdr:ext cx="469744" cy="259045"/>
    <xdr:sp macro="" textlink="">
      <xdr:nvSpPr>
        <xdr:cNvPr id="144" name="n_2mainValue【図書館】&#10;一人当たり面積">
          <a:extLst>
            <a:ext uri="{FF2B5EF4-FFF2-40B4-BE49-F238E27FC236}">
              <a16:creationId xmlns:a16="http://schemas.microsoft.com/office/drawing/2014/main" id="{C9ECFF42-FCED-4D28-A420-2476617907E1}"/>
            </a:ext>
          </a:extLst>
        </xdr:cNvPr>
        <xdr:cNvSpPr txBox="1"/>
      </xdr:nvSpPr>
      <xdr:spPr>
        <a:xfrm>
          <a:off x="7673417" y="708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56405</xdr:rowOff>
    </xdr:from>
    <xdr:ext cx="469744" cy="259045"/>
    <xdr:sp macro="" textlink="">
      <xdr:nvSpPr>
        <xdr:cNvPr id="145" name="n_3mainValue【図書館】&#10;一人当たり面積">
          <a:extLst>
            <a:ext uri="{FF2B5EF4-FFF2-40B4-BE49-F238E27FC236}">
              <a16:creationId xmlns:a16="http://schemas.microsoft.com/office/drawing/2014/main" id="{6184ADA7-07A4-410D-B176-570AC36D5362}"/>
            </a:ext>
          </a:extLst>
        </xdr:cNvPr>
        <xdr:cNvSpPr txBox="1"/>
      </xdr:nvSpPr>
      <xdr:spPr>
        <a:xfrm>
          <a:off x="6866332" y="708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129811</xdr:rowOff>
    </xdr:from>
    <xdr:ext cx="469744" cy="259045"/>
    <xdr:sp macro="" textlink="">
      <xdr:nvSpPr>
        <xdr:cNvPr id="146" name="n_4mainValue【図書館】&#10;一人当たり面積">
          <a:extLst>
            <a:ext uri="{FF2B5EF4-FFF2-40B4-BE49-F238E27FC236}">
              <a16:creationId xmlns:a16="http://schemas.microsoft.com/office/drawing/2014/main" id="{C236B592-C6CE-4984-A8FA-AB9D800E08B8}"/>
            </a:ext>
          </a:extLst>
        </xdr:cNvPr>
        <xdr:cNvSpPr txBox="1"/>
      </xdr:nvSpPr>
      <xdr:spPr>
        <a:xfrm>
          <a:off x="6068772" y="664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6AA00EB1-A329-4C78-9D11-18D61C1C3844}"/>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E500F66D-8E55-4536-857A-128ED815A8B7}"/>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78C6EA4E-307C-49A8-A1A8-A85DED7CEBFD}"/>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AF03A888-5E71-40A7-A2ED-CB1C5C21BCE7}"/>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84DCBB25-FF0A-4D2F-878B-CC9C64EE5959}"/>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2880B65B-313A-4EF8-ABEB-CD53EE6BCAFB}"/>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A64181DF-C95A-4259-A30B-79320225BC67}"/>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729732CA-D1B2-4636-B50D-74C4382D9FB2}"/>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317CC30B-00CA-469F-BF97-DDA7CD704209}"/>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D6F3DDF0-6BD3-4107-ADC1-4B51998ACD01}"/>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951CB263-08FA-4DC9-9F69-A014B90CD314}"/>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128DA2E5-2951-4974-8BDA-5824335FF493}"/>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87C295A0-7545-4BA9-9F4A-F7B3D4642D66}"/>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5F3902F4-57D9-47C9-B32A-7BCDC70A913C}"/>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3CE4488A-3595-4A62-BA9C-1ACFB01B2BF5}"/>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BBB8FE2F-5DA6-4A04-B8D7-D2291F3BB963}"/>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473D1044-9609-464E-A336-D46F494F5BC1}"/>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ED79D085-DDCF-4720-9EE0-207DA314841D}"/>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F5A1F4C2-EEA2-4890-9564-D24A4909F6C5}"/>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F101ED86-04E5-4511-97FF-A3C204CEE3DD}"/>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1853E84F-6EA9-4D14-81D6-E7E95ACA085E}"/>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33D277D9-0076-42FF-9E5B-BD13633F2F23}"/>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79949BCD-9364-48DD-8916-857838AED8FA}"/>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9ADB8B7F-0A56-4536-A1D9-1681D0467B1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08DDB599-6708-4921-A2D0-3E5B63015D12}"/>
            </a:ext>
          </a:extLst>
        </xdr:cNvPr>
        <xdr:cNvCxnSpPr/>
      </xdr:nvCxnSpPr>
      <xdr:spPr>
        <a:xfrm flipV="1">
          <a:off x="4173855" y="95345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8B8A4199-F7F9-4500-AC18-ECCFA5F51CBE}"/>
            </a:ext>
          </a:extLst>
        </xdr:cNvPr>
        <xdr:cNvSpPr txBox="1"/>
      </xdr:nvSpPr>
      <xdr:spPr>
        <a:xfrm>
          <a:off x="421259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02E926EC-F223-49B6-9397-08645EE1F7C3}"/>
            </a:ext>
          </a:extLst>
        </xdr:cNvPr>
        <xdr:cNvCxnSpPr/>
      </xdr:nvCxnSpPr>
      <xdr:spPr>
        <a:xfrm>
          <a:off x="4112260" y="10993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C67F49F8-B2B1-48E1-B089-71D8A221DA68}"/>
            </a:ext>
          </a:extLst>
        </xdr:cNvPr>
        <xdr:cNvSpPr txBox="1"/>
      </xdr:nvSpPr>
      <xdr:spPr>
        <a:xfrm>
          <a:off x="421259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E61F2D84-C5CE-471D-9627-7DF2649BBB1C}"/>
            </a:ext>
          </a:extLst>
        </xdr:cNvPr>
        <xdr:cNvCxnSpPr/>
      </xdr:nvCxnSpPr>
      <xdr:spPr>
        <a:xfrm>
          <a:off x="4112260" y="9534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297C5B0F-5078-489B-BB77-2FE350E01996}"/>
            </a:ext>
          </a:extLst>
        </xdr:cNvPr>
        <xdr:cNvSpPr txBox="1"/>
      </xdr:nvSpPr>
      <xdr:spPr>
        <a:xfrm>
          <a:off x="421259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D62B02B5-7192-43CA-92D3-94FCBCED3826}"/>
            </a:ext>
          </a:extLst>
        </xdr:cNvPr>
        <xdr:cNvSpPr/>
      </xdr:nvSpPr>
      <xdr:spPr>
        <a:xfrm>
          <a:off x="4131310" y="103085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3CA80BDA-6021-4C71-835D-C51B1E342050}"/>
            </a:ext>
          </a:extLst>
        </xdr:cNvPr>
        <xdr:cNvSpPr/>
      </xdr:nvSpPr>
      <xdr:spPr>
        <a:xfrm>
          <a:off x="3388360" y="102952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B3145A7A-C779-40D8-903C-49671881DFA3}"/>
            </a:ext>
          </a:extLst>
        </xdr:cNvPr>
        <xdr:cNvSpPr/>
      </xdr:nvSpPr>
      <xdr:spPr>
        <a:xfrm>
          <a:off x="2571750" y="10283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7C1C6CD3-A3FF-4A2D-8E02-ECB405228B50}"/>
            </a:ext>
          </a:extLst>
        </xdr:cNvPr>
        <xdr:cNvSpPr/>
      </xdr:nvSpPr>
      <xdr:spPr>
        <a:xfrm>
          <a:off x="1774190" y="102381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F8EAE5FE-856B-4916-8799-9E23B74D2E3B}"/>
            </a:ext>
          </a:extLst>
        </xdr:cNvPr>
        <xdr:cNvSpPr/>
      </xdr:nvSpPr>
      <xdr:spPr>
        <a:xfrm>
          <a:off x="988060" y="10230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A0F209E-65E4-4166-BD03-5802FC21C6EA}"/>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22C1A99-D282-4A58-8D11-8941BCF24F1B}"/>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92285B7-B28A-4B86-A96C-EB569EF07DB3}"/>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712D378-91C0-433B-97A3-DB85D5CCCFE4}"/>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B7F874A-05D2-41E8-BCBB-35C19BA89271}"/>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87" name="楕円 186">
          <a:extLst>
            <a:ext uri="{FF2B5EF4-FFF2-40B4-BE49-F238E27FC236}">
              <a16:creationId xmlns:a16="http://schemas.microsoft.com/office/drawing/2014/main" id="{9F542B09-3765-4987-9035-A309AFE568BE}"/>
            </a:ext>
          </a:extLst>
        </xdr:cNvPr>
        <xdr:cNvSpPr/>
      </xdr:nvSpPr>
      <xdr:spPr>
        <a:xfrm>
          <a:off x="4131310" y="103085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167657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CBCE6AC7-11DA-4C1D-BA6B-E14B2736629C}"/>
            </a:ext>
          </a:extLst>
        </xdr:cNvPr>
        <xdr:cNvSpPr txBox="1"/>
      </xdr:nvSpPr>
      <xdr:spPr>
        <a:xfrm>
          <a:off x="421259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147320</xdr:rowOff>
    </xdr:from>
    <xdr:to>
      <xdr:col>20</xdr:col>
      <xdr:colOff>38100</xdr:colOff>
      <xdr:row>60</xdr:row>
      <xdr:rowOff>77470</xdr:rowOff>
    </xdr:to>
    <xdr:sp macro="" textlink="">
      <xdr:nvSpPr>
        <xdr:cNvPr id="189" name="楕円 188">
          <a:extLst>
            <a:ext uri="{FF2B5EF4-FFF2-40B4-BE49-F238E27FC236}">
              <a16:creationId xmlns:a16="http://schemas.microsoft.com/office/drawing/2014/main" id="{81CC8039-8799-4DE9-9797-BA97A2DBFDC5}"/>
            </a:ext>
          </a:extLst>
        </xdr:cNvPr>
        <xdr:cNvSpPr/>
      </xdr:nvSpPr>
      <xdr:spPr>
        <a:xfrm>
          <a:off x="3388360" y="102609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26670</xdr:rowOff>
    </xdr:from>
    <xdr:to>
      <xdr:col>24</xdr:col>
      <xdr:colOff>63500</xdr:colOff>
      <xdr:row>60</xdr:row>
      <xdr:rowOff>68580</xdr:rowOff>
    </xdr:to>
    <xdr:cxnSp macro="">
      <xdr:nvCxnSpPr>
        <xdr:cNvPr id="190" name="直線コネクタ 189">
          <a:extLst>
            <a:ext uri="{FF2B5EF4-FFF2-40B4-BE49-F238E27FC236}">
              <a16:creationId xmlns:a16="http://schemas.microsoft.com/office/drawing/2014/main" id="{A7ECB488-BEB8-4D43-9853-03401EC6600C}"/>
            </a:ext>
          </a:extLst>
        </xdr:cNvPr>
        <xdr:cNvCxnSpPr/>
      </xdr:nvCxnSpPr>
      <xdr:spPr>
        <a:xfrm>
          <a:off x="3431540" y="10311765"/>
          <a:ext cx="7429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105410</xdr:rowOff>
    </xdr:from>
    <xdr:to>
      <xdr:col>15</xdr:col>
      <xdr:colOff>101600</xdr:colOff>
      <xdr:row>60</xdr:row>
      <xdr:rowOff>35560</xdr:rowOff>
    </xdr:to>
    <xdr:sp macro="" textlink="">
      <xdr:nvSpPr>
        <xdr:cNvPr id="191" name="楕円 190">
          <a:extLst>
            <a:ext uri="{FF2B5EF4-FFF2-40B4-BE49-F238E27FC236}">
              <a16:creationId xmlns:a16="http://schemas.microsoft.com/office/drawing/2014/main" id="{B4D72182-25F7-4698-8F75-0C7C0B2E320F}"/>
            </a:ext>
          </a:extLst>
        </xdr:cNvPr>
        <xdr:cNvSpPr/>
      </xdr:nvSpPr>
      <xdr:spPr>
        <a:xfrm>
          <a:off x="2571750" y="102190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156210</xdr:rowOff>
    </xdr:from>
    <xdr:to>
      <xdr:col>19</xdr:col>
      <xdr:colOff>177800</xdr:colOff>
      <xdr:row>60</xdr:row>
      <xdr:rowOff>26670</xdr:rowOff>
    </xdr:to>
    <xdr:cxnSp macro="">
      <xdr:nvCxnSpPr>
        <xdr:cNvPr id="192" name="直線コネクタ 191">
          <a:extLst>
            <a:ext uri="{FF2B5EF4-FFF2-40B4-BE49-F238E27FC236}">
              <a16:creationId xmlns:a16="http://schemas.microsoft.com/office/drawing/2014/main" id="{24643A21-CA00-4E2F-9332-DC2DB583C770}"/>
            </a:ext>
          </a:extLst>
        </xdr:cNvPr>
        <xdr:cNvCxnSpPr/>
      </xdr:nvCxnSpPr>
      <xdr:spPr>
        <a:xfrm>
          <a:off x="2626360" y="10273665"/>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93" name="楕円 192">
          <a:extLst>
            <a:ext uri="{FF2B5EF4-FFF2-40B4-BE49-F238E27FC236}">
              <a16:creationId xmlns:a16="http://schemas.microsoft.com/office/drawing/2014/main" id="{BEC5BF06-BE14-41AC-820C-D46B69AA098C}"/>
            </a:ext>
          </a:extLst>
        </xdr:cNvPr>
        <xdr:cNvSpPr/>
      </xdr:nvSpPr>
      <xdr:spPr>
        <a:xfrm>
          <a:off x="1774190" y="1018095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118110</xdr:rowOff>
    </xdr:from>
    <xdr:to>
      <xdr:col>15</xdr:col>
      <xdr:colOff>50800</xdr:colOff>
      <xdr:row>59</xdr:row>
      <xdr:rowOff>156210</xdr:rowOff>
    </xdr:to>
    <xdr:cxnSp macro="">
      <xdr:nvCxnSpPr>
        <xdr:cNvPr id="194" name="直線コネクタ 193">
          <a:extLst>
            <a:ext uri="{FF2B5EF4-FFF2-40B4-BE49-F238E27FC236}">
              <a16:creationId xmlns:a16="http://schemas.microsoft.com/office/drawing/2014/main" id="{023F1EAA-1251-4C63-A775-EB8B655CEBDB}"/>
            </a:ext>
          </a:extLst>
        </xdr:cNvPr>
        <xdr:cNvCxnSpPr/>
      </xdr:nvCxnSpPr>
      <xdr:spPr>
        <a:xfrm>
          <a:off x="1828800" y="1023556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154940</xdr:rowOff>
    </xdr:from>
    <xdr:to>
      <xdr:col>6</xdr:col>
      <xdr:colOff>38100</xdr:colOff>
      <xdr:row>59</xdr:row>
      <xdr:rowOff>85090</xdr:rowOff>
    </xdr:to>
    <xdr:sp macro="" textlink="">
      <xdr:nvSpPr>
        <xdr:cNvPr id="195" name="楕円 194">
          <a:extLst>
            <a:ext uri="{FF2B5EF4-FFF2-40B4-BE49-F238E27FC236}">
              <a16:creationId xmlns:a16="http://schemas.microsoft.com/office/drawing/2014/main" id="{84700F5E-2ACC-437C-B943-4530C09A8D2F}"/>
            </a:ext>
          </a:extLst>
        </xdr:cNvPr>
        <xdr:cNvSpPr/>
      </xdr:nvSpPr>
      <xdr:spPr>
        <a:xfrm>
          <a:off x="988060" y="100990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34290</xdr:rowOff>
    </xdr:from>
    <xdr:to>
      <xdr:col>10</xdr:col>
      <xdr:colOff>114300</xdr:colOff>
      <xdr:row>59</xdr:row>
      <xdr:rowOff>118110</xdr:rowOff>
    </xdr:to>
    <xdr:cxnSp macro="">
      <xdr:nvCxnSpPr>
        <xdr:cNvPr id="196" name="直線コネクタ 195">
          <a:extLst>
            <a:ext uri="{FF2B5EF4-FFF2-40B4-BE49-F238E27FC236}">
              <a16:creationId xmlns:a16="http://schemas.microsoft.com/office/drawing/2014/main" id="{047259D2-71D3-4AA9-A655-3CBD23CEDE5E}"/>
            </a:ext>
          </a:extLst>
        </xdr:cNvPr>
        <xdr:cNvCxnSpPr/>
      </xdr:nvCxnSpPr>
      <xdr:spPr>
        <a:xfrm>
          <a:off x="1031240" y="10149840"/>
          <a:ext cx="79756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a:extLst>
            <a:ext uri="{FF2B5EF4-FFF2-40B4-BE49-F238E27FC236}">
              <a16:creationId xmlns:a16="http://schemas.microsoft.com/office/drawing/2014/main" id="{8C53F574-12DC-4C58-A2C8-0BC16EE9AD8C}"/>
            </a:ext>
          </a:extLst>
        </xdr:cNvPr>
        <xdr:cNvSpPr txBox="1"/>
      </xdr:nvSpPr>
      <xdr:spPr>
        <a:xfrm>
          <a:off x="32391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a:extLst>
            <a:ext uri="{FF2B5EF4-FFF2-40B4-BE49-F238E27FC236}">
              <a16:creationId xmlns:a16="http://schemas.microsoft.com/office/drawing/2014/main" id="{750DBAEE-834F-456D-BDFD-BD4184A3DB93}"/>
            </a:ext>
          </a:extLst>
        </xdr:cNvPr>
        <xdr:cNvSpPr txBox="1"/>
      </xdr:nvSpPr>
      <xdr:spPr>
        <a:xfrm>
          <a:off x="2439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aveValue【体育館・プール】&#10;有形固定資産減価償却率">
          <a:extLst>
            <a:ext uri="{FF2B5EF4-FFF2-40B4-BE49-F238E27FC236}">
              <a16:creationId xmlns:a16="http://schemas.microsoft.com/office/drawing/2014/main" id="{98514F02-52D5-4396-AABA-08C567E79396}"/>
            </a:ext>
          </a:extLst>
        </xdr:cNvPr>
        <xdr:cNvSpPr txBox="1"/>
      </xdr:nvSpPr>
      <xdr:spPr>
        <a:xfrm>
          <a:off x="164148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0" name="n_4aveValue【体育館・プール】&#10;有形固定資産減価償却率">
          <a:extLst>
            <a:ext uri="{FF2B5EF4-FFF2-40B4-BE49-F238E27FC236}">
              <a16:creationId xmlns:a16="http://schemas.microsoft.com/office/drawing/2014/main" id="{97503C5C-9F7E-4FA1-94FB-FC5A1391D698}"/>
            </a:ext>
          </a:extLst>
        </xdr:cNvPr>
        <xdr:cNvSpPr txBox="1"/>
      </xdr:nvSpPr>
      <xdr:spPr>
        <a:xfrm>
          <a:off x="85535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93997</xdr:rowOff>
    </xdr:from>
    <xdr:ext cx="405111" cy="259045"/>
    <xdr:sp macro="" textlink="">
      <xdr:nvSpPr>
        <xdr:cNvPr id="201" name="n_1mainValue【体育館・プール】&#10;有形固定資産減価償却率">
          <a:extLst>
            <a:ext uri="{FF2B5EF4-FFF2-40B4-BE49-F238E27FC236}">
              <a16:creationId xmlns:a16="http://schemas.microsoft.com/office/drawing/2014/main" id="{382C1923-B990-4FFA-8F2C-2334BBBFB1B5}"/>
            </a:ext>
          </a:extLst>
        </xdr:cNvPr>
        <xdr:cNvSpPr txBox="1"/>
      </xdr:nvSpPr>
      <xdr:spPr>
        <a:xfrm>
          <a:off x="32391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202" name="n_2mainValue【体育館・プール】&#10;有形固定資産減価償却率">
          <a:extLst>
            <a:ext uri="{FF2B5EF4-FFF2-40B4-BE49-F238E27FC236}">
              <a16:creationId xmlns:a16="http://schemas.microsoft.com/office/drawing/2014/main" id="{9C928E0D-E4CF-49CE-9198-8FC6A18E810F}"/>
            </a:ext>
          </a:extLst>
        </xdr:cNvPr>
        <xdr:cNvSpPr txBox="1"/>
      </xdr:nvSpPr>
      <xdr:spPr>
        <a:xfrm>
          <a:off x="2439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203" name="n_3mainValue【体育館・プール】&#10;有形固定資産減価償却率">
          <a:extLst>
            <a:ext uri="{FF2B5EF4-FFF2-40B4-BE49-F238E27FC236}">
              <a16:creationId xmlns:a16="http://schemas.microsoft.com/office/drawing/2014/main" id="{DC191246-18D7-4736-8A83-6E5554CAE85D}"/>
            </a:ext>
          </a:extLst>
        </xdr:cNvPr>
        <xdr:cNvSpPr txBox="1"/>
      </xdr:nvSpPr>
      <xdr:spPr>
        <a:xfrm>
          <a:off x="164148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101617</xdr:rowOff>
    </xdr:from>
    <xdr:ext cx="405111" cy="259045"/>
    <xdr:sp macro="" textlink="">
      <xdr:nvSpPr>
        <xdr:cNvPr id="204" name="n_4mainValue【体育館・プール】&#10;有形固定資産減価償却率">
          <a:extLst>
            <a:ext uri="{FF2B5EF4-FFF2-40B4-BE49-F238E27FC236}">
              <a16:creationId xmlns:a16="http://schemas.microsoft.com/office/drawing/2014/main" id="{1C733CB9-FBC7-46A5-9D43-94B157B1F2BA}"/>
            </a:ext>
          </a:extLst>
        </xdr:cNvPr>
        <xdr:cNvSpPr txBox="1"/>
      </xdr:nvSpPr>
      <xdr:spPr>
        <a:xfrm>
          <a:off x="85535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3104A530-C711-4E88-BE82-74D8FDF08E9F}"/>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8FE3B534-F75B-4C8D-B440-349D9EE8E180}"/>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7CB606E-E116-4EE4-808E-06B27FAF1922}"/>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4C6A24D-D533-464B-B5A0-D01C8BE3B8DE}"/>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1761EB4-5B29-4B07-A9D4-28F41D9DCDAD}"/>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8D3F322F-6380-4BE6-A081-1D0EB0C31817}"/>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9A987C5-AA95-4DBA-A3A5-FF03A098E29F}"/>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77E1C55-A1DE-4074-A244-242DAF0E0AE3}"/>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FBF2231-55E8-48FB-88BD-8C60AD886DEE}"/>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36B37ED7-E0BD-4C87-9AFA-266D58A00F79}"/>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333B3738-33AF-45A3-910D-6BDE1B1530CA}"/>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A6B4DAC3-4FD3-4154-A17D-2B805D59663F}"/>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2FF15F88-847C-4C64-BBEB-7F0F8383B8D9}"/>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3D5ABE81-AABA-4796-A971-D1226211CF0A}"/>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77C2CD34-C6F3-4D40-B7F5-0F1CB9F741C2}"/>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B53F0BD1-1615-4DCE-A020-07CFB0C50575}"/>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EEB2B10D-4420-4D7A-BA52-5524401D50AA}"/>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5BB3647E-1884-4F8B-8EB9-ACE9144748C7}"/>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366AF3F2-EF95-446D-8E9E-07D4D17CD54C}"/>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8D5C0375-751C-47B3-BFED-42964FCF2EEC}"/>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A2335E2C-7483-4023-B5DA-88E8D617F5FA}"/>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8D7AAE83-3B22-41FE-B069-B4ACBAC02BF0}"/>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1DCB321-CB84-4C6C-A1D8-5DF5354C51ED}"/>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E2A3EB03-E244-4E3C-92C5-156D8A9EC229}"/>
            </a:ext>
          </a:extLst>
        </xdr:cNvPr>
        <xdr:cNvCxnSpPr/>
      </xdr:nvCxnSpPr>
      <xdr:spPr>
        <a:xfrm flipV="1">
          <a:off x="9429115" y="9514713"/>
          <a:ext cx="0"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7F5B6972-D0E3-46FD-8CE9-2E96908B4840}"/>
            </a:ext>
          </a:extLst>
        </xdr:cNvPr>
        <xdr:cNvSpPr txBox="1"/>
      </xdr:nvSpPr>
      <xdr:spPr>
        <a:xfrm>
          <a:off x="946785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ED84A9FC-E4F9-475A-827C-0612CBBFF3CB}"/>
            </a:ext>
          </a:extLst>
        </xdr:cNvPr>
        <xdr:cNvCxnSpPr/>
      </xdr:nvCxnSpPr>
      <xdr:spPr>
        <a:xfrm>
          <a:off x="9356090" y="1104099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581B6DA3-8C80-44CF-AE04-07C4FC56C730}"/>
            </a:ext>
          </a:extLst>
        </xdr:cNvPr>
        <xdr:cNvSpPr txBox="1"/>
      </xdr:nvSpPr>
      <xdr:spPr>
        <a:xfrm>
          <a:off x="9467850" y="928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E1FB4A52-97CA-478C-A506-69F4A54BB58F}"/>
            </a:ext>
          </a:extLst>
        </xdr:cNvPr>
        <xdr:cNvCxnSpPr/>
      </xdr:nvCxnSpPr>
      <xdr:spPr>
        <a:xfrm>
          <a:off x="9356090" y="951471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3BC12CEA-4541-4BF9-938D-623CBD3B31C2}"/>
            </a:ext>
          </a:extLst>
        </xdr:cNvPr>
        <xdr:cNvSpPr txBox="1"/>
      </xdr:nvSpPr>
      <xdr:spPr>
        <a:xfrm>
          <a:off x="9467850" y="1076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5A56D76B-2468-42BA-8633-D00C818B4281}"/>
            </a:ext>
          </a:extLst>
        </xdr:cNvPr>
        <xdr:cNvSpPr/>
      </xdr:nvSpPr>
      <xdr:spPr>
        <a:xfrm>
          <a:off x="9394190" y="109124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E9F06DBA-FE29-4236-ABD9-C16B11389D47}"/>
            </a:ext>
          </a:extLst>
        </xdr:cNvPr>
        <xdr:cNvSpPr/>
      </xdr:nvSpPr>
      <xdr:spPr>
        <a:xfrm>
          <a:off x="8632190" y="109284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716AD024-AAA0-4E03-9A86-CE99294AF13E}"/>
            </a:ext>
          </a:extLst>
        </xdr:cNvPr>
        <xdr:cNvSpPr/>
      </xdr:nvSpPr>
      <xdr:spPr>
        <a:xfrm>
          <a:off x="7846060" y="109357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8B57F895-13D3-4F46-BB3B-EB69340EADB9}"/>
            </a:ext>
          </a:extLst>
        </xdr:cNvPr>
        <xdr:cNvSpPr/>
      </xdr:nvSpPr>
      <xdr:spPr>
        <a:xfrm>
          <a:off x="7029450" y="1093609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72BD9BE0-BE6F-4E9C-A5F0-E35BCF128161}"/>
            </a:ext>
          </a:extLst>
        </xdr:cNvPr>
        <xdr:cNvSpPr/>
      </xdr:nvSpPr>
      <xdr:spPr>
        <a:xfrm>
          <a:off x="6231890" y="1094066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FB24596-575A-4494-9C19-BA9EBDF587C3}"/>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C666D73-72B3-49EE-ABD1-6FE93FD62684}"/>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D22F67F-9652-46E1-9768-684BCB2FECC8}"/>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91F8BC1-6B3A-4239-838F-65CBB4D0394E}"/>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E4E1886-A1AF-47E1-B320-B7232C67C28A}"/>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120650</xdr:rowOff>
    </xdr:from>
    <xdr:to>
      <xdr:col>55</xdr:col>
      <xdr:colOff>50800</xdr:colOff>
      <xdr:row>64</xdr:row>
      <xdr:rowOff>50800</xdr:rowOff>
    </xdr:to>
    <xdr:sp macro="" textlink="">
      <xdr:nvSpPr>
        <xdr:cNvPr id="244" name="楕円 243">
          <a:extLst>
            <a:ext uri="{FF2B5EF4-FFF2-40B4-BE49-F238E27FC236}">
              <a16:creationId xmlns:a16="http://schemas.microsoft.com/office/drawing/2014/main" id="{7AC78C44-E255-4B1F-A54A-8A62F21EEABF}"/>
            </a:ext>
          </a:extLst>
        </xdr:cNvPr>
        <xdr:cNvSpPr/>
      </xdr:nvSpPr>
      <xdr:spPr>
        <a:xfrm>
          <a:off x="9394190" y="1092390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BD2CA06E-6EA7-47B6-A9BD-2B0ABD9DEAC6}"/>
            </a:ext>
          </a:extLst>
        </xdr:cNvPr>
        <xdr:cNvSpPr txBox="1"/>
      </xdr:nvSpPr>
      <xdr:spPr>
        <a:xfrm>
          <a:off x="9467850"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120650</xdr:rowOff>
    </xdr:from>
    <xdr:to>
      <xdr:col>50</xdr:col>
      <xdr:colOff>165100</xdr:colOff>
      <xdr:row>64</xdr:row>
      <xdr:rowOff>50800</xdr:rowOff>
    </xdr:to>
    <xdr:sp macro="" textlink="">
      <xdr:nvSpPr>
        <xdr:cNvPr id="246" name="楕円 245">
          <a:extLst>
            <a:ext uri="{FF2B5EF4-FFF2-40B4-BE49-F238E27FC236}">
              <a16:creationId xmlns:a16="http://schemas.microsoft.com/office/drawing/2014/main" id="{50EEA315-FF9E-45D3-80C1-5B55D004AC49}"/>
            </a:ext>
          </a:extLst>
        </xdr:cNvPr>
        <xdr:cNvSpPr/>
      </xdr:nvSpPr>
      <xdr:spPr>
        <a:xfrm>
          <a:off x="8632190" y="109239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0</xdr:rowOff>
    </xdr:from>
    <xdr:to>
      <xdr:col>55</xdr:col>
      <xdr:colOff>0</xdr:colOff>
      <xdr:row>64</xdr:row>
      <xdr:rowOff>0</xdr:rowOff>
    </xdr:to>
    <xdr:cxnSp macro="">
      <xdr:nvCxnSpPr>
        <xdr:cNvPr id="247" name="直線コネクタ 246">
          <a:extLst>
            <a:ext uri="{FF2B5EF4-FFF2-40B4-BE49-F238E27FC236}">
              <a16:creationId xmlns:a16="http://schemas.microsoft.com/office/drawing/2014/main" id="{02237D7D-E74E-47D8-B040-FFA0397EC177}"/>
            </a:ext>
          </a:extLst>
        </xdr:cNvPr>
        <xdr:cNvCxnSpPr/>
      </xdr:nvCxnSpPr>
      <xdr:spPr>
        <a:xfrm>
          <a:off x="8686800" y="109728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121031</xdr:rowOff>
    </xdr:from>
    <xdr:to>
      <xdr:col>46</xdr:col>
      <xdr:colOff>38100</xdr:colOff>
      <xdr:row>64</xdr:row>
      <xdr:rowOff>51181</xdr:rowOff>
    </xdr:to>
    <xdr:sp macro="" textlink="">
      <xdr:nvSpPr>
        <xdr:cNvPr id="248" name="楕円 247">
          <a:extLst>
            <a:ext uri="{FF2B5EF4-FFF2-40B4-BE49-F238E27FC236}">
              <a16:creationId xmlns:a16="http://schemas.microsoft.com/office/drawing/2014/main" id="{22E8B372-3AB9-46D3-A726-2BF215379D27}"/>
            </a:ext>
          </a:extLst>
        </xdr:cNvPr>
        <xdr:cNvSpPr/>
      </xdr:nvSpPr>
      <xdr:spPr>
        <a:xfrm>
          <a:off x="7846060" y="1092428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0</xdr:rowOff>
    </xdr:from>
    <xdr:to>
      <xdr:col>50</xdr:col>
      <xdr:colOff>114300</xdr:colOff>
      <xdr:row>64</xdr:row>
      <xdr:rowOff>381</xdr:rowOff>
    </xdr:to>
    <xdr:cxnSp macro="">
      <xdr:nvCxnSpPr>
        <xdr:cNvPr id="249" name="直線コネクタ 248">
          <a:extLst>
            <a:ext uri="{FF2B5EF4-FFF2-40B4-BE49-F238E27FC236}">
              <a16:creationId xmlns:a16="http://schemas.microsoft.com/office/drawing/2014/main" id="{B0830A56-F82B-4DC0-B216-1C5601F4CE44}"/>
            </a:ext>
          </a:extLst>
        </xdr:cNvPr>
        <xdr:cNvCxnSpPr/>
      </xdr:nvCxnSpPr>
      <xdr:spPr>
        <a:xfrm flipV="1">
          <a:off x="7889240" y="10972800"/>
          <a:ext cx="79756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121031</xdr:rowOff>
    </xdr:from>
    <xdr:to>
      <xdr:col>41</xdr:col>
      <xdr:colOff>101600</xdr:colOff>
      <xdr:row>64</xdr:row>
      <xdr:rowOff>51181</xdr:rowOff>
    </xdr:to>
    <xdr:sp macro="" textlink="">
      <xdr:nvSpPr>
        <xdr:cNvPr id="250" name="楕円 249">
          <a:extLst>
            <a:ext uri="{FF2B5EF4-FFF2-40B4-BE49-F238E27FC236}">
              <a16:creationId xmlns:a16="http://schemas.microsoft.com/office/drawing/2014/main" id="{D9929F9C-6DDD-4142-A167-D9A3A0575E1B}"/>
            </a:ext>
          </a:extLst>
        </xdr:cNvPr>
        <xdr:cNvSpPr/>
      </xdr:nvSpPr>
      <xdr:spPr>
        <a:xfrm>
          <a:off x="7029450" y="1092428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381</xdr:rowOff>
    </xdr:from>
    <xdr:to>
      <xdr:col>45</xdr:col>
      <xdr:colOff>177800</xdr:colOff>
      <xdr:row>64</xdr:row>
      <xdr:rowOff>381</xdr:rowOff>
    </xdr:to>
    <xdr:cxnSp macro="">
      <xdr:nvCxnSpPr>
        <xdr:cNvPr id="251" name="直線コネクタ 250">
          <a:extLst>
            <a:ext uri="{FF2B5EF4-FFF2-40B4-BE49-F238E27FC236}">
              <a16:creationId xmlns:a16="http://schemas.microsoft.com/office/drawing/2014/main" id="{40394E0E-4A73-4300-B7D2-82CB2D4B1221}"/>
            </a:ext>
          </a:extLst>
        </xdr:cNvPr>
        <xdr:cNvCxnSpPr/>
      </xdr:nvCxnSpPr>
      <xdr:spPr>
        <a:xfrm>
          <a:off x="7084060" y="10973181"/>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120269</xdr:rowOff>
    </xdr:from>
    <xdr:to>
      <xdr:col>36</xdr:col>
      <xdr:colOff>165100</xdr:colOff>
      <xdr:row>64</xdr:row>
      <xdr:rowOff>50419</xdr:rowOff>
    </xdr:to>
    <xdr:sp macro="" textlink="">
      <xdr:nvSpPr>
        <xdr:cNvPr id="252" name="楕円 251">
          <a:extLst>
            <a:ext uri="{FF2B5EF4-FFF2-40B4-BE49-F238E27FC236}">
              <a16:creationId xmlns:a16="http://schemas.microsoft.com/office/drawing/2014/main" id="{2FB0066B-AE03-4FFB-B89F-1B2430AFA99A}"/>
            </a:ext>
          </a:extLst>
        </xdr:cNvPr>
        <xdr:cNvSpPr/>
      </xdr:nvSpPr>
      <xdr:spPr>
        <a:xfrm>
          <a:off x="6231890" y="1092352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171069</xdr:rowOff>
    </xdr:from>
    <xdr:to>
      <xdr:col>41</xdr:col>
      <xdr:colOff>50800</xdr:colOff>
      <xdr:row>64</xdr:row>
      <xdr:rowOff>381</xdr:rowOff>
    </xdr:to>
    <xdr:cxnSp macro="">
      <xdr:nvCxnSpPr>
        <xdr:cNvPr id="253" name="直線コネクタ 252">
          <a:extLst>
            <a:ext uri="{FF2B5EF4-FFF2-40B4-BE49-F238E27FC236}">
              <a16:creationId xmlns:a16="http://schemas.microsoft.com/office/drawing/2014/main" id="{D606AB81-BD06-4F9B-A4EE-0D1B49577839}"/>
            </a:ext>
          </a:extLst>
        </xdr:cNvPr>
        <xdr:cNvCxnSpPr/>
      </xdr:nvCxnSpPr>
      <xdr:spPr>
        <a:xfrm>
          <a:off x="6286500" y="1097622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46499</xdr:rowOff>
    </xdr:from>
    <xdr:ext cx="469744" cy="259045"/>
    <xdr:sp macro="" textlink="">
      <xdr:nvSpPr>
        <xdr:cNvPr id="254" name="n_1aveValue【体育館・プール】&#10;一人当たり面積">
          <a:extLst>
            <a:ext uri="{FF2B5EF4-FFF2-40B4-BE49-F238E27FC236}">
              <a16:creationId xmlns:a16="http://schemas.microsoft.com/office/drawing/2014/main" id="{F102D695-9DF5-464A-94E2-717ECD0DC984}"/>
            </a:ext>
          </a:extLst>
        </xdr:cNvPr>
        <xdr:cNvSpPr txBox="1"/>
      </xdr:nvSpPr>
      <xdr:spPr>
        <a:xfrm>
          <a:off x="8454467" y="110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255" name="n_2aveValue【体育館・プール】&#10;一人当たり面積">
          <a:extLst>
            <a:ext uri="{FF2B5EF4-FFF2-40B4-BE49-F238E27FC236}">
              <a16:creationId xmlns:a16="http://schemas.microsoft.com/office/drawing/2014/main" id="{5E93F4CF-8589-4090-BD4F-701B83BB08F1}"/>
            </a:ext>
          </a:extLst>
        </xdr:cNvPr>
        <xdr:cNvSpPr txBox="1"/>
      </xdr:nvSpPr>
      <xdr:spPr>
        <a:xfrm>
          <a:off x="7673417" y="1102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56" name="n_3aveValue【体育館・プール】&#10;一人当たり面積">
          <a:extLst>
            <a:ext uri="{FF2B5EF4-FFF2-40B4-BE49-F238E27FC236}">
              <a16:creationId xmlns:a16="http://schemas.microsoft.com/office/drawing/2014/main" id="{848EBFB4-3A36-4A95-9ACB-D358D7DE4FF4}"/>
            </a:ext>
          </a:extLst>
        </xdr:cNvPr>
        <xdr:cNvSpPr txBox="1"/>
      </xdr:nvSpPr>
      <xdr:spPr>
        <a:xfrm>
          <a:off x="6866332"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a:extLst>
            <a:ext uri="{FF2B5EF4-FFF2-40B4-BE49-F238E27FC236}">
              <a16:creationId xmlns:a16="http://schemas.microsoft.com/office/drawing/2014/main" id="{4386BFEA-0A3D-4A51-B35D-648A03D23CC4}"/>
            </a:ext>
          </a:extLst>
        </xdr:cNvPr>
        <xdr:cNvSpPr txBox="1"/>
      </xdr:nvSpPr>
      <xdr:spPr>
        <a:xfrm>
          <a:off x="6068772"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67327</xdr:rowOff>
    </xdr:from>
    <xdr:ext cx="469744" cy="259045"/>
    <xdr:sp macro="" textlink="">
      <xdr:nvSpPr>
        <xdr:cNvPr id="258" name="n_1mainValue【体育館・プール】&#10;一人当たり面積">
          <a:extLst>
            <a:ext uri="{FF2B5EF4-FFF2-40B4-BE49-F238E27FC236}">
              <a16:creationId xmlns:a16="http://schemas.microsoft.com/office/drawing/2014/main" id="{F0899E67-93BD-4A4A-A28F-56213400AEF2}"/>
            </a:ext>
          </a:extLst>
        </xdr:cNvPr>
        <xdr:cNvSpPr txBox="1"/>
      </xdr:nvSpPr>
      <xdr:spPr>
        <a:xfrm>
          <a:off x="8454467" y="1069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67708</xdr:rowOff>
    </xdr:from>
    <xdr:ext cx="469744" cy="259045"/>
    <xdr:sp macro="" textlink="">
      <xdr:nvSpPr>
        <xdr:cNvPr id="259" name="n_2mainValue【体育館・プール】&#10;一人当たり面積">
          <a:extLst>
            <a:ext uri="{FF2B5EF4-FFF2-40B4-BE49-F238E27FC236}">
              <a16:creationId xmlns:a16="http://schemas.microsoft.com/office/drawing/2014/main" id="{0AF987AC-53D7-4CA3-949E-3836133C94C9}"/>
            </a:ext>
          </a:extLst>
        </xdr:cNvPr>
        <xdr:cNvSpPr txBox="1"/>
      </xdr:nvSpPr>
      <xdr:spPr>
        <a:xfrm>
          <a:off x="7673417" y="1069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67708</xdr:rowOff>
    </xdr:from>
    <xdr:ext cx="469744" cy="259045"/>
    <xdr:sp macro="" textlink="">
      <xdr:nvSpPr>
        <xdr:cNvPr id="260" name="n_3mainValue【体育館・プール】&#10;一人当たり面積">
          <a:extLst>
            <a:ext uri="{FF2B5EF4-FFF2-40B4-BE49-F238E27FC236}">
              <a16:creationId xmlns:a16="http://schemas.microsoft.com/office/drawing/2014/main" id="{091731BE-B582-4E9F-BABE-1BFB5431D2DB}"/>
            </a:ext>
          </a:extLst>
        </xdr:cNvPr>
        <xdr:cNvSpPr txBox="1"/>
      </xdr:nvSpPr>
      <xdr:spPr>
        <a:xfrm>
          <a:off x="6866332" y="1069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66946</xdr:rowOff>
    </xdr:from>
    <xdr:ext cx="469744" cy="259045"/>
    <xdr:sp macro="" textlink="">
      <xdr:nvSpPr>
        <xdr:cNvPr id="261" name="n_4mainValue【体育館・プール】&#10;一人当たり面積">
          <a:extLst>
            <a:ext uri="{FF2B5EF4-FFF2-40B4-BE49-F238E27FC236}">
              <a16:creationId xmlns:a16="http://schemas.microsoft.com/office/drawing/2014/main" id="{E523A3FD-F50E-4E95-ADD1-7ABBC3241731}"/>
            </a:ext>
          </a:extLst>
        </xdr:cNvPr>
        <xdr:cNvSpPr txBox="1"/>
      </xdr:nvSpPr>
      <xdr:spPr>
        <a:xfrm>
          <a:off x="6068772" y="106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CB00CCC1-1CB2-4766-8875-97021C3D18A5}"/>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8B9C9DDC-6CE0-4B0D-936E-190B191E94FE}"/>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AE9C1B4-5885-424C-A1E4-E517454FAC24}"/>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26B917A-5FA7-41CA-931E-CECB9369BF0B}"/>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C708136C-60B7-4EB0-A82D-D1D533503F36}"/>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CABA83C-2EFD-4A75-897A-2A9308FC506E}"/>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5E0CD49A-8184-4320-A70E-8591BCEB1159}"/>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33274E5-7434-4F03-8959-7CFE6808D1BC}"/>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0BC5CF5-04B6-44FB-A779-F1ACCA6CC94A}"/>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7AF0FBF9-8359-4720-9F8F-44C8B21E132A}"/>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E3170BA7-40E4-4214-B8CB-E54CD47648A3}"/>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2092B7D2-893A-426F-8A7D-E594FDDE5D02}"/>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F08C7975-31CB-4628-BEFF-4BD66583F5E1}"/>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D8CDCD9B-81F0-4838-9192-0A06AA31B7B2}"/>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6721866B-4653-4A94-913F-6A6D6C961F60}"/>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445C4C03-690A-4856-A17C-7503C76DD8DC}"/>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CEE62621-6767-452F-9329-BCB7CB123192}"/>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BA5DFC3D-35E3-443D-AFA2-3948B3D89345}"/>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F933D413-0ABF-4558-A695-9A71B09CCD2B}"/>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DA55D226-C014-4816-82EF-62F4FA776000}"/>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5DB5AEF6-03D4-4E1F-9FA3-A99639B60E91}"/>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956CADC3-B10D-4E77-8D5D-01D3A1B69780}"/>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F14B0F86-24FB-4996-AC23-8852457178F8}"/>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69E9716-FFBC-4B14-AA33-4C76AD61E9A7}"/>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AC80ED76-F67E-4E1F-A136-97DBF95E564A}"/>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ADC97DF6-F6B1-461B-A32E-4CB5E0036F9D}"/>
            </a:ext>
          </a:extLst>
        </xdr:cNvPr>
        <xdr:cNvCxnSpPr/>
      </xdr:nvCxnSpPr>
      <xdr:spPr>
        <a:xfrm flipV="1">
          <a:off x="4173855" y="1342644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B8E7BF9E-CAA5-41AD-BDE2-1FD7B3713B91}"/>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96BD68E-C055-4BBA-92B4-EFED3A9DCCEE}"/>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29EDFD9F-09B6-40E7-834B-D8116698440F}"/>
            </a:ext>
          </a:extLst>
        </xdr:cNvPr>
        <xdr:cNvSpPr txBox="1"/>
      </xdr:nvSpPr>
      <xdr:spPr>
        <a:xfrm>
          <a:off x="4212590" y="1320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63F4ABD0-6852-4220-8BB5-02D037D8F8B1}"/>
            </a:ext>
          </a:extLst>
        </xdr:cNvPr>
        <xdr:cNvCxnSpPr/>
      </xdr:nvCxnSpPr>
      <xdr:spPr>
        <a:xfrm>
          <a:off x="4112260" y="1342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87C78644-8F06-458B-B228-C7D87CDD3332}"/>
            </a:ext>
          </a:extLst>
        </xdr:cNvPr>
        <xdr:cNvSpPr txBox="1"/>
      </xdr:nvSpPr>
      <xdr:spPr>
        <a:xfrm>
          <a:off x="4212590" y="140815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E5D19AFF-2CA3-48EA-993E-C4396ED7AFE3}"/>
            </a:ext>
          </a:extLst>
        </xdr:cNvPr>
        <xdr:cNvSpPr/>
      </xdr:nvSpPr>
      <xdr:spPr>
        <a:xfrm>
          <a:off x="4131310" y="142339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D96937B6-8A8C-4C25-BB04-23ABE028FF19}"/>
            </a:ext>
          </a:extLst>
        </xdr:cNvPr>
        <xdr:cNvSpPr/>
      </xdr:nvSpPr>
      <xdr:spPr>
        <a:xfrm>
          <a:off x="3388360" y="142143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5FA63B8C-A2FB-4D23-962F-5924570E7762}"/>
            </a:ext>
          </a:extLst>
        </xdr:cNvPr>
        <xdr:cNvSpPr/>
      </xdr:nvSpPr>
      <xdr:spPr>
        <a:xfrm>
          <a:off x="2571750" y="141751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C2C3393E-FF8E-43D0-9F3E-D5A2EE9E58AA}"/>
            </a:ext>
          </a:extLst>
        </xdr:cNvPr>
        <xdr:cNvSpPr/>
      </xdr:nvSpPr>
      <xdr:spPr>
        <a:xfrm>
          <a:off x="1774190" y="1417356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B9727BF8-6B16-481C-9F45-D5B02E518482}"/>
            </a:ext>
          </a:extLst>
        </xdr:cNvPr>
        <xdr:cNvSpPr/>
      </xdr:nvSpPr>
      <xdr:spPr>
        <a:xfrm>
          <a:off x="988060" y="1413763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4143CB6-0C57-4EBE-8863-206541DAED04}"/>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DBC2521-5360-4E27-A964-B4EA0A637529}"/>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DD56A0F-718C-4F67-AA28-BFF6046ED96C}"/>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0FF6FA5-5442-4E7B-B6FC-28CB1760AB2C}"/>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C8B0075-5938-41C0-B3E2-3F7F8D5F3950}"/>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15058</xdr:rowOff>
    </xdr:from>
    <xdr:to>
      <xdr:col>24</xdr:col>
      <xdr:colOff>114300</xdr:colOff>
      <xdr:row>84</xdr:row>
      <xdr:rowOff>116658</xdr:rowOff>
    </xdr:to>
    <xdr:sp macro="" textlink="">
      <xdr:nvSpPr>
        <xdr:cNvPr id="303" name="楕円 302">
          <a:extLst>
            <a:ext uri="{FF2B5EF4-FFF2-40B4-BE49-F238E27FC236}">
              <a16:creationId xmlns:a16="http://schemas.microsoft.com/office/drawing/2014/main" id="{6EA92195-553C-4F56-8B5C-BA0201F0AE0C}"/>
            </a:ext>
          </a:extLst>
        </xdr:cNvPr>
        <xdr:cNvSpPr/>
      </xdr:nvSpPr>
      <xdr:spPr>
        <a:xfrm>
          <a:off x="4131310" y="1442066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164935</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EEA7900B-EE0F-400A-94B7-4C972D7E06E4}"/>
            </a:ext>
          </a:extLst>
        </xdr:cNvPr>
        <xdr:cNvSpPr txBox="1"/>
      </xdr:nvSpPr>
      <xdr:spPr>
        <a:xfrm>
          <a:off x="4212590" y="14399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150586</xdr:rowOff>
    </xdr:from>
    <xdr:to>
      <xdr:col>20</xdr:col>
      <xdr:colOff>38100</xdr:colOff>
      <xdr:row>84</xdr:row>
      <xdr:rowOff>80736</xdr:rowOff>
    </xdr:to>
    <xdr:sp macro="" textlink="">
      <xdr:nvSpPr>
        <xdr:cNvPr id="305" name="楕円 304">
          <a:extLst>
            <a:ext uri="{FF2B5EF4-FFF2-40B4-BE49-F238E27FC236}">
              <a16:creationId xmlns:a16="http://schemas.microsoft.com/office/drawing/2014/main" id="{50DCB6C2-2E76-485E-872E-26891BEFD3B4}"/>
            </a:ext>
          </a:extLst>
        </xdr:cNvPr>
        <xdr:cNvSpPr/>
      </xdr:nvSpPr>
      <xdr:spPr>
        <a:xfrm>
          <a:off x="3388360" y="1438093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29936</xdr:rowOff>
    </xdr:from>
    <xdr:to>
      <xdr:col>24</xdr:col>
      <xdr:colOff>63500</xdr:colOff>
      <xdr:row>84</xdr:row>
      <xdr:rowOff>65858</xdr:rowOff>
    </xdr:to>
    <xdr:cxnSp macro="">
      <xdr:nvCxnSpPr>
        <xdr:cNvPr id="306" name="直線コネクタ 305">
          <a:extLst>
            <a:ext uri="{FF2B5EF4-FFF2-40B4-BE49-F238E27FC236}">
              <a16:creationId xmlns:a16="http://schemas.microsoft.com/office/drawing/2014/main" id="{DCE91F4D-64F6-4B8E-8675-C8350DD5F400}"/>
            </a:ext>
          </a:extLst>
        </xdr:cNvPr>
        <xdr:cNvCxnSpPr/>
      </xdr:nvCxnSpPr>
      <xdr:spPr>
        <a:xfrm>
          <a:off x="3431540" y="14429831"/>
          <a:ext cx="7429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114663</xdr:rowOff>
    </xdr:from>
    <xdr:to>
      <xdr:col>15</xdr:col>
      <xdr:colOff>101600</xdr:colOff>
      <xdr:row>84</xdr:row>
      <xdr:rowOff>44813</xdr:rowOff>
    </xdr:to>
    <xdr:sp macro="" textlink="">
      <xdr:nvSpPr>
        <xdr:cNvPr id="307" name="楕円 306">
          <a:extLst>
            <a:ext uri="{FF2B5EF4-FFF2-40B4-BE49-F238E27FC236}">
              <a16:creationId xmlns:a16="http://schemas.microsoft.com/office/drawing/2014/main" id="{0F56E7D7-0205-40AA-BCC2-C0D52F5E95D3}"/>
            </a:ext>
          </a:extLst>
        </xdr:cNvPr>
        <xdr:cNvSpPr/>
      </xdr:nvSpPr>
      <xdr:spPr>
        <a:xfrm>
          <a:off x="2571750" y="1434501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165463</xdr:rowOff>
    </xdr:from>
    <xdr:to>
      <xdr:col>19</xdr:col>
      <xdr:colOff>177800</xdr:colOff>
      <xdr:row>84</xdr:row>
      <xdr:rowOff>29936</xdr:rowOff>
    </xdr:to>
    <xdr:cxnSp macro="">
      <xdr:nvCxnSpPr>
        <xdr:cNvPr id="308" name="直線コネクタ 307">
          <a:extLst>
            <a:ext uri="{FF2B5EF4-FFF2-40B4-BE49-F238E27FC236}">
              <a16:creationId xmlns:a16="http://schemas.microsoft.com/office/drawing/2014/main" id="{EE5637A1-9CFF-495D-A5E7-EBCFAEFC67D0}"/>
            </a:ext>
          </a:extLst>
        </xdr:cNvPr>
        <xdr:cNvCxnSpPr/>
      </xdr:nvCxnSpPr>
      <xdr:spPr>
        <a:xfrm>
          <a:off x="2626360" y="14399623"/>
          <a:ext cx="80518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86905</xdr:rowOff>
    </xdr:from>
    <xdr:to>
      <xdr:col>10</xdr:col>
      <xdr:colOff>165100</xdr:colOff>
      <xdr:row>84</xdr:row>
      <xdr:rowOff>17055</xdr:rowOff>
    </xdr:to>
    <xdr:sp macro="" textlink="">
      <xdr:nvSpPr>
        <xdr:cNvPr id="309" name="楕円 308">
          <a:extLst>
            <a:ext uri="{FF2B5EF4-FFF2-40B4-BE49-F238E27FC236}">
              <a16:creationId xmlns:a16="http://schemas.microsoft.com/office/drawing/2014/main" id="{CAF21C75-D1E5-461C-BD6D-5BE6FA47BFED}"/>
            </a:ext>
          </a:extLst>
        </xdr:cNvPr>
        <xdr:cNvSpPr/>
      </xdr:nvSpPr>
      <xdr:spPr>
        <a:xfrm>
          <a:off x="1774190" y="143191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137705</xdr:rowOff>
    </xdr:from>
    <xdr:to>
      <xdr:col>15</xdr:col>
      <xdr:colOff>50800</xdr:colOff>
      <xdr:row>83</xdr:row>
      <xdr:rowOff>165463</xdr:rowOff>
    </xdr:to>
    <xdr:cxnSp macro="">
      <xdr:nvCxnSpPr>
        <xdr:cNvPr id="310" name="直線コネクタ 309">
          <a:extLst>
            <a:ext uri="{FF2B5EF4-FFF2-40B4-BE49-F238E27FC236}">
              <a16:creationId xmlns:a16="http://schemas.microsoft.com/office/drawing/2014/main" id="{CE9C42B1-5B3A-48D2-9FF5-5CA76A033ABC}"/>
            </a:ext>
          </a:extLst>
        </xdr:cNvPr>
        <xdr:cNvCxnSpPr/>
      </xdr:nvCxnSpPr>
      <xdr:spPr>
        <a:xfrm>
          <a:off x="1828800" y="14364245"/>
          <a:ext cx="79756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15058</xdr:rowOff>
    </xdr:from>
    <xdr:to>
      <xdr:col>6</xdr:col>
      <xdr:colOff>38100</xdr:colOff>
      <xdr:row>83</xdr:row>
      <xdr:rowOff>116658</xdr:rowOff>
    </xdr:to>
    <xdr:sp macro="" textlink="">
      <xdr:nvSpPr>
        <xdr:cNvPr id="311" name="楕円 310">
          <a:extLst>
            <a:ext uri="{FF2B5EF4-FFF2-40B4-BE49-F238E27FC236}">
              <a16:creationId xmlns:a16="http://schemas.microsoft.com/office/drawing/2014/main" id="{C7D9BFD2-22E4-421D-BDC8-5E98B4452CAA}"/>
            </a:ext>
          </a:extLst>
        </xdr:cNvPr>
        <xdr:cNvSpPr/>
      </xdr:nvSpPr>
      <xdr:spPr>
        <a:xfrm>
          <a:off x="988060" y="142492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65858</xdr:rowOff>
    </xdr:from>
    <xdr:to>
      <xdr:col>10</xdr:col>
      <xdr:colOff>114300</xdr:colOff>
      <xdr:row>83</xdr:row>
      <xdr:rowOff>137705</xdr:rowOff>
    </xdr:to>
    <xdr:cxnSp macro="">
      <xdr:nvCxnSpPr>
        <xdr:cNvPr id="312" name="直線コネクタ 311">
          <a:extLst>
            <a:ext uri="{FF2B5EF4-FFF2-40B4-BE49-F238E27FC236}">
              <a16:creationId xmlns:a16="http://schemas.microsoft.com/office/drawing/2014/main" id="{2ED031E0-33B0-4B59-81F7-EB21DEEDE582}"/>
            </a:ext>
          </a:extLst>
        </xdr:cNvPr>
        <xdr:cNvCxnSpPr/>
      </xdr:nvCxnSpPr>
      <xdr:spPr>
        <a:xfrm>
          <a:off x="1031240" y="14294303"/>
          <a:ext cx="797560" cy="6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a:extLst>
            <a:ext uri="{FF2B5EF4-FFF2-40B4-BE49-F238E27FC236}">
              <a16:creationId xmlns:a16="http://schemas.microsoft.com/office/drawing/2014/main" id="{0611AE4A-EEA3-4700-8C3C-73F34D57DE8D}"/>
            </a:ext>
          </a:extLst>
        </xdr:cNvPr>
        <xdr:cNvSpPr txBox="1"/>
      </xdr:nvSpPr>
      <xdr:spPr>
        <a:xfrm>
          <a:off x="3239144" y="1398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a:extLst>
            <a:ext uri="{FF2B5EF4-FFF2-40B4-BE49-F238E27FC236}">
              <a16:creationId xmlns:a16="http://schemas.microsoft.com/office/drawing/2014/main" id="{EBAC8186-523B-4B80-A231-B410595B601A}"/>
            </a:ext>
          </a:extLst>
        </xdr:cNvPr>
        <xdr:cNvSpPr txBox="1"/>
      </xdr:nvSpPr>
      <xdr:spPr>
        <a:xfrm>
          <a:off x="2439044" y="139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a:extLst>
            <a:ext uri="{FF2B5EF4-FFF2-40B4-BE49-F238E27FC236}">
              <a16:creationId xmlns:a16="http://schemas.microsoft.com/office/drawing/2014/main" id="{3BA6B519-8EF3-4B85-99F8-2785093947BB}"/>
            </a:ext>
          </a:extLst>
        </xdr:cNvPr>
        <xdr:cNvSpPr txBox="1"/>
      </xdr:nvSpPr>
      <xdr:spPr>
        <a:xfrm>
          <a:off x="1641484" y="1394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a:extLst>
            <a:ext uri="{FF2B5EF4-FFF2-40B4-BE49-F238E27FC236}">
              <a16:creationId xmlns:a16="http://schemas.microsoft.com/office/drawing/2014/main" id="{AEB16CA2-5971-4D2E-825F-11FF67A36DFD}"/>
            </a:ext>
          </a:extLst>
        </xdr:cNvPr>
        <xdr:cNvSpPr txBox="1"/>
      </xdr:nvSpPr>
      <xdr:spPr>
        <a:xfrm>
          <a:off x="855354" y="13909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71863</xdr:rowOff>
    </xdr:from>
    <xdr:ext cx="405111" cy="259045"/>
    <xdr:sp macro="" textlink="">
      <xdr:nvSpPr>
        <xdr:cNvPr id="317" name="n_1mainValue【福祉施設】&#10;有形固定資産減価償却率">
          <a:extLst>
            <a:ext uri="{FF2B5EF4-FFF2-40B4-BE49-F238E27FC236}">
              <a16:creationId xmlns:a16="http://schemas.microsoft.com/office/drawing/2014/main" id="{4914D0D1-5BF1-41EB-B041-DABB380F7F7F}"/>
            </a:ext>
          </a:extLst>
        </xdr:cNvPr>
        <xdr:cNvSpPr txBox="1"/>
      </xdr:nvSpPr>
      <xdr:spPr>
        <a:xfrm>
          <a:off x="3239144" y="14471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35940</xdr:rowOff>
    </xdr:from>
    <xdr:ext cx="405111" cy="259045"/>
    <xdr:sp macro="" textlink="">
      <xdr:nvSpPr>
        <xdr:cNvPr id="318" name="n_2mainValue【福祉施設】&#10;有形固定資産減価償却率">
          <a:extLst>
            <a:ext uri="{FF2B5EF4-FFF2-40B4-BE49-F238E27FC236}">
              <a16:creationId xmlns:a16="http://schemas.microsoft.com/office/drawing/2014/main" id="{0E5D5B09-894C-4F2C-A6E8-7063FDC117CF}"/>
            </a:ext>
          </a:extLst>
        </xdr:cNvPr>
        <xdr:cNvSpPr txBox="1"/>
      </xdr:nvSpPr>
      <xdr:spPr>
        <a:xfrm>
          <a:off x="24390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8182</xdr:rowOff>
    </xdr:from>
    <xdr:ext cx="405111" cy="259045"/>
    <xdr:sp macro="" textlink="">
      <xdr:nvSpPr>
        <xdr:cNvPr id="319" name="n_3mainValue【福祉施設】&#10;有形固定資産減価償却率">
          <a:extLst>
            <a:ext uri="{FF2B5EF4-FFF2-40B4-BE49-F238E27FC236}">
              <a16:creationId xmlns:a16="http://schemas.microsoft.com/office/drawing/2014/main" id="{A7180359-BF0A-4DE7-9D60-98948E4E5BA2}"/>
            </a:ext>
          </a:extLst>
        </xdr:cNvPr>
        <xdr:cNvSpPr txBox="1"/>
      </xdr:nvSpPr>
      <xdr:spPr>
        <a:xfrm>
          <a:off x="1641484" y="1441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107785</xdr:rowOff>
    </xdr:from>
    <xdr:ext cx="405111" cy="259045"/>
    <xdr:sp macro="" textlink="">
      <xdr:nvSpPr>
        <xdr:cNvPr id="320" name="n_4mainValue【福祉施設】&#10;有形固定資産減価償却率">
          <a:extLst>
            <a:ext uri="{FF2B5EF4-FFF2-40B4-BE49-F238E27FC236}">
              <a16:creationId xmlns:a16="http://schemas.microsoft.com/office/drawing/2014/main" id="{B4A9740D-807D-4A89-A6EC-C4AC40983C52}"/>
            </a:ext>
          </a:extLst>
        </xdr:cNvPr>
        <xdr:cNvSpPr txBox="1"/>
      </xdr:nvSpPr>
      <xdr:spPr>
        <a:xfrm>
          <a:off x="855354" y="1433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4672CC32-2782-4D23-8E50-A513055C00EB}"/>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18FAACBA-BF5E-41B8-9EC5-3AABEF1E1472}"/>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E125AD8B-92D7-4936-980F-12B1E14EEF9D}"/>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63794212-7FE8-414F-AAC8-586D8B4905F6}"/>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6F3ACF0E-24AF-4099-B93F-DFEE6D93094B}"/>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E83A7280-E091-4671-B1C7-EB99CDB34203}"/>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7845109-8398-4D40-942A-B1AB56856E67}"/>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E3496CF0-6C8A-4868-860C-E3F37D744845}"/>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9F3EA119-F93C-4975-BFD1-69F309BBE873}"/>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C265F45C-841F-4456-B54D-0566F4DB8D2B}"/>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B2A2FFD8-E093-44FA-931B-5BADAFD5BD4C}"/>
            </a:ext>
          </a:extLst>
        </xdr:cNvPr>
        <xdr:cNvCxnSpPr/>
      </xdr:nvCxnSpPr>
      <xdr:spPr>
        <a:xfrm>
          <a:off x="5960110" y="1466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5F21C6E0-8381-40C1-97E2-7E4FB827B191}"/>
            </a:ext>
          </a:extLst>
        </xdr:cNvPr>
        <xdr:cNvSpPr txBox="1"/>
      </xdr:nvSpPr>
      <xdr:spPr>
        <a:xfrm>
          <a:off x="5527221" y="1452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86D98678-29D3-41CB-8B30-9D4D64FF3BCA}"/>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6C989E98-B160-4CDE-B59F-3229869DF7E5}"/>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D92CE98B-0BF1-4A4A-AA37-627B61B18EBC}"/>
            </a:ext>
          </a:extLst>
        </xdr:cNvPr>
        <xdr:cNvCxnSpPr/>
      </xdr:nvCxnSpPr>
      <xdr:spPr>
        <a:xfrm>
          <a:off x="5960110" y="1352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DCC233EF-2317-4157-8BA5-22E2F0E2F2B7}"/>
            </a:ext>
          </a:extLst>
        </xdr:cNvPr>
        <xdr:cNvSpPr txBox="1"/>
      </xdr:nvSpPr>
      <xdr:spPr>
        <a:xfrm>
          <a:off x="5527221" y="13385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794847F0-2A4E-4438-86EE-7651F8D11049}"/>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9420EACD-BAB4-4270-AB14-FF85128C9DB0}"/>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21550FA4-FA70-482F-97F8-F66F6E841C09}"/>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4078315E-F274-474F-9D24-D25EE438CF7D}"/>
            </a:ext>
          </a:extLst>
        </xdr:cNvPr>
        <xdr:cNvCxnSpPr/>
      </xdr:nvCxnSpPr>
      <xdr:spPr>
        <a:xfrm flipV="1">
          <a:off x="9429115" y="13437870"/>
          <a:ext cx="0" cy="1213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26E5BB0E-7A0B-424E-AD90-1D187E62BBA4}"/>
            </a:ext>
          </a:extLst>
        </xdr:cNvPr>
        <xdr:cNvSpPr txBox="1"/>
      </xdr:nvSpPr>
      <xdr:spPr>
        <a:xfrm>
          <a:off x="9467850" y="1465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0C0FBF1F-9D58-40F8-AEFC-F581A9206F09}"/>
            </a:ext>
          </a:extLst>
        </xdr:cNvPr>
        <xdr:cNvCxnSpPr/>
      </xdr:nvCxnSpPr>
      <xdr:spPr>
        <a:xfrm>
          <a:off x="9356090" y="146513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09CEB7AB-7C9C-4CF7-8A02-50810606C97D}"/>
            </a:ext>
          </a:extLst>
        </xdr:cNvPr>
        <xdr:cNvSpPr txBox="1"/>
      </xdr:nvSpPr>
      <xdr:spPr>
        <a:xfrm>
          <a:off x="9467850" y="1321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476478EE-F91A-416B-9150-1728DB87F863}"/>
            </a:ext>
          </a:extLst>
        </xdr:cNvPr>
        <xdr:cNvCxnSpPr/>
      </xdr:nvCxnSpPr>
      <xdr:spPr>
        <a:xfrm>
          <a:off x="9356090" y="1343787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3B8BCFC7-671E-4740-A996-37662657E971}"/>
            </a:ext>
          </a:extLst>
        </xdr:cNvPr>
        <xdr:cNvSpPr txBox="1"/>
      </xdr:nvSpPr>
      <xdr:spPr>
        <a:xfrm>
          <a:off x="9467850" y="14078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A216B7DD-C2D2-4556-B951-643C32CBE447}"/>
            </a:ext>
          </a:extLst>
        </xdr:cNvPr>
        <xdr:cNvSpPr/>
      </xdr:nvSpPr>
      <xdr:spPr>
        <a:xfrm>
          <a:off x="9394190" y="14227174"/>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EFA2E23E-2AF5-4760-A80B-90E95F11A637}"/>
            </a:ext>
          </a:extLst>
        </xdr:cNvPr>
        <xdr:cNvSpPr/>
      </xdr:nvSpPr>
      <xdr:spPr>
        <a:xfrm>
          <a:off x="8632190" y="14276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39FA5CED-312E-410B-8F63-2D2689D07BD4}"/>
            </a:ext>
          </a:extLst>
        </xdr:cNvPr>
        <xdr:cNvSpPr/>
      </xdr:nvSpPr>
      <xdr:spPr>
        <a:xfrm>
          <a:off x="7846060" y="142900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E0487B0F-6760-41E8-9DF3-BE107B57FEAA}"/>
            </a:ext>
          </a:extLst>
        </xdr:cNvPr>
        <xdr:cNvSpPr/>
      </xdr:nvSpPr>
      <xdr:spPr>
        <a:xfrm>
          <a:off x="7029450" y="142843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72F4DE2E-EA75-4AD1-B96A-6AD15354C762}"/>
            </a:ext>
          </a:extLst>
        </xdr:cNvPr>
        <xdr:cNvSpPr/>
      </xdr:nvSpPr>
      <xdr:spPr>
        <a:xfrm>
          <a:off x="6231890" y="14276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84285921-311B-49F4-89C6-BF261E99CD56}"/>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5A2526B-EE27-4899-8134-0250EF809929}"/>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E4C53F3-90DB-4F01-AA88-F8A2C5A390EE}"/>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977D7F3-9FCC-497B-B10F-45547F462C47}"/>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C450511-6E72-43C0-816C-8D5C5F35CA34}"/>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xdr:rowOff>
    </xdr:from>
    <xdr:to>
      <xdr:col>55</xdr:col>
      <xdr:colOff>50800</xdr:colOff>
      <xdr:row>84</xdr:row>
      <xdr:rowOff>106045</xdr:rowOff>
    </xdr:to>
    <xdr:sp macro="" textlink="">
      <xdr:nvSpPr>
        <xdr:cNvPr id="356" name="楕円 355">
          <a:extLst>
            <a:ext uri="{FF2B5EF4-FFF2-40B4-BE49-F238E27FC236}">
              <a16:creationId xmlns:a16="http://schemas.microsoft.com/office/drawing/2014/main" id="{3851C660-ECCF-4034-9D08-B0E331E7D336}"/>
            </a:ext>
          </a:extLst>
        </xdr:cNvPr>
        <xdr:cNvSpPr/>
      </xdr:nvSpPr>
      <xdr:spPr>
        <a:xfrm>
          <a:off x="9394190" y="1440815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154322</xdr:rowOff>
    </xdr:from>
    <xdr:ext cx="469744" cy="259045"/>
    <xdr:sp macro="" textlink="">
      <xdr:nvSpPr>
        <xdr:cNvPr id="357" name="【福祉施設】&#10;一人当たり面積該当値テキスト">
          <a:extLst>
            <a:ext uri="{FF2B5EF4-FFF2-40B4-BE49-F238E27FC236}">
              <a16:creationId xmlns:a16="http://schemas.microsoft.com/office/drawing/2014/main" id="{AAD29D15-E305-4535-9981-D84AD8C3CF5E}"/>
            </a:ext>
          </a:extLst>
        </xdr:cNvPr>
        <xdr:cNvSpPr txBox="1"/>
      </xdr:nvSpPr>
      <xdr:spPr>
        <a:xfrm>
          <a:off x="9467850" y="1438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10161</xdr:rowOff>
    </xdr:from>
    <xdr:to>
      <xdr:col>50</xdr:col>
      <xdr:colOff>165100</xdr:colOff>
      <xdr:row>84</xdr:row>
      <xdr:rowOff>111761</xdr:rowOff>
    </xdr:to>
    <xdr:sp macro="" textlink="">
      <xdr:nvSpPr>
        <xdr:cNvPr id="358" name="楕円 357">
          <a:extLst>
            <a:ext uri="{FF2B5EF4-FFF2-40B4-BE49-F238E27FC236}">
              <a16:creationId xmlns:a16="http://schemas.microsoft.com/office/drawing/2014/main" id="{696E926A-C0E4-4B19-A4DB-48A2C54A655D}"/>
            </a:ext>
          </a:extLst>
        </xdr:cNvPr>
        <xdr:cNvSpPr/>
      </xdr:nvSpPr>
      <xdr:spPr>
        <a:xfrm>
          <a:off x="8632190" y="1441386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55245</xdr:rowOff>
    </xdr:from>
    <xdr:to>
      <xdr:col>55</xdr:col>
      <xdr:colOff>0</xdr:colOff>
      <xdr:row>84</xdr:row>
      <xdr:rowOff>60961</xdr:rowOff>
    </xdr:to>
    <xdr:cxnSp macro="">
      <xdr:nvCxnSpPr>
        <xdr:cNvPr id="359" name="直線コネクタ 358">
          <a:extLst>
            <a:ext uri="{FF2B5EF4-FFF2-40B4-BE49-F238E27FC236}">
              <a16:creationId xmlns:a16="http://schemas.microsoft.com/office/drawing/2014/main" id="{57CF0CA5-810C-4B6C-9F14-E52590396EB3}"/>
            </a:ext>
          </a:extLst>
        </xdr:cNvPr>
        <xdr:cNvCxnSpPr/>
      </xdr:nvCxnSpPr>
      <xdr:spPr>
        <a:xfrm flipV="1">
          <a:off x="8686800" y="1446085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60" name="楕円 359">
          <a:extLst>
            <a:ext uri="{FF2B5EF4-FFF2-40B4-BE49-F238E27FC236}">
              <a16:creationId xmlns:a16="http://schemas.microsoft.com/office/drawing/2014/main" id="{6A0D2E14-5419-4E28-8362-0C488A4D6482}"/>
            </a:ext>
          </a:extLst>
        </xdr:cNvPr>
        <xdr:cNvSpPr/>
      </xdr:nvSpPr>
      <xdr:spPr>
        <a:xfrm>
          <a:off x="7846060" y="1441386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60961</xdr:rowOff>
    </xdr:from>
    <xdr:to>
      <xdr:col>50</xdr:col>
      <xdr:colOff>114300</xdr:colOff>
      <xdr:row>84</xdr:row>
      <xdr:rowOff>60961</xdr:rowOff>
    </xdr:to>
    <xdr:cxnSp macro="">
      <xdr:nvCxnSpPr>
        <xdr:cNvPr id="361" name="直線コネクタ 360">
          <a:extLst>
            <a:ext uri="{FF2B5EF4-FFF2-40B4-BE49-F238E27FC236}">
              <a16:creationId xmlns:a16="http://schemas.microsoft.com/office/drawing/2014/main" id="{70D89338-FF1D-4383-906D-25990BFA109B}"/>
            </a:ext>
          </a:extLst>
        </xdr:cNvPr>
        <xdr:cNvCxnSpPr/>
      </xdr:nvCxnSpPr>
      <xdr:spPr>
        <a:xfrm>
          <a:off x="7889240" y="1445895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10161</xdr:rowOff>
    </xdr:from>
    <xdr:to>
      <xdr:col>41</xdr:col>
      <xdr:colOff>101600</xdr:colOff>
      <xdr:row>84</xdr:row>
      <xdr:rowOff>111761</xdr:rowOff>
    </xdr:to>
    <xdr:sp macro="" textlink="">
      <xdr:nvSpPr>
        <xdr:cNvPr id="362" name="楕円 361">
          <a:extLst>
            <a:ext uri="{FF2B5EF4-FFF2-40B4-BE49-F238E27FC236}">
              <a16:creationId xmlns:a16="http://schemas.microsoft.com/office/drawing/2014/main" id="{9B665650-06DD-4865-BC29-C391E0BF3E5B}"/>
            </a:ext>
          </a:extLst>
        </xdr:cNvPr>
        <xdr:cNvSpPr/>
      </xdr:nvSpPr>
      <xdr:spPr>
        <a:xfrm>
          <a:off x="7029450" y="1441386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60961</xdr:rowOff>
    </xdr:from>
    <xdr:to>
      <xdr:col>45</xdr:col>
      <xdr:colOff>177800</xdr:colOff>
      <xdr:row>84</xdr:row>
      <xdr:rowOff>60961</xdr:rowOff>
    </xdr:to>
    <xdr:cxnSp macro="">
      <xdr:nvCxnSpPr>
        <xdr:cNvPr id="363" name="直線コネクタ 362">
          <a:extLst>
            <a:ext uri="{FF2B5EF4-FFF2-40B4-BE49-F238E27FC236}">
              <a16:creationId xmlns:a16="http://schemas.microsoft.com/office/drawing/2014/main" id="{5CC7B572-D752-48AC-9271-69F52B72AD73}"/>
            </a:ext>
          </a:extLst>
        </xdr:cNvPr>
        <xdr:cNvCxnSpPr/>
      </xdr:nvCxnSpPr>
      <xdr:spPr>
        <a:xfrm>
          <a:off x="7084060" y="14458951"/>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141605</xdr:rowOff>
    </xdr:from>
    <xdr:to>
      <xdr:col>36</xdr:col>
      <xdr:colOff>165100</xdr:colOff>
      <xdr:row>83</xdr:row>
      <xdr:rowOff>71755</xdr:rowOff>
    </xdr:to>
    <xdr:sp macro="" textlink="">
      <xdr:nvSpPr>
        <xdr:cNvPr id="364" name="楕円 363">
          <a:extLst>
            <a:ext uri="{FF2B5EF4-FFF2-40B4-BE49-F238E27FC236}">
              <a16:creationId xmlns:a16="http://schemas.microsoft.com/office/drawing/2014/main" id="{9E06CAA2-B424-4A5F-8B26-A057C5C9A60D}"/>
            </a:ext>
          </a:extLst>
        </xdr:cNvPr>
        <xdr:cNvSpPr/>
      </xdr:nvSpPr>
      <xdr:spPr>
        <a:xfrm>
          <a:off x="6231890" y="1419860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20955</xdr:rowOff>
    </xdr:from>
    <xdr:to>
      <xdr:col>41</xdr:col>
      <xdr:colOff>50800</xdr:colOff>
      <xdr:row>84</xdr:row>
      <xdr:rowOff>60961</xdr:rowOff>
    </xdr:to>
    <xdr:cxnSp macro="">
      <xdr:nvCxnSpPr>
        <xdr:cNvPr id="365" name="直線コネクタ 364">
          <a:extLst>
            <a:ext uri="{FF2B5EF4-FFF2-40B4-BE49-F238E27FC236}">
              <a16:creationId xmlns:a16="http://schemas.microsoft.com/office/drawing/2014/main" id="{18E94C57-0477-455D-95A7-6BADCEE5AA0A}"/>
            </a:ext>
          </a:extLst>
        </xdr:cNvPr>
        <xdr:cNvCxnSpPr/>
      </xdr:nvCxnSpPr>
      <xdr:spPr>
        <a:xfrm>
          <a:off x="6286500" y="14247495"/>
          <a:ext cx="797560" cy="2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a:extLst>
            <a:ext uri="{FF2B5EF4-FFF2-40B4-BE49-F238E27FC236}">
              <a16:creationId xmlns:a16="http://schemas.microsoft.com/office/drawing/2014/main" id="{F27066D4-EA75-401F-8337-F42A425E0E34}"/>
            </a:ext>
          </a:extLst>
        </xdr:cNvPr>
        <xdr:cNvSpPr txBox="1"/>
      </xdr:nvSpPr>
      <xdr:spPr>
        <a:xfrm>
          <a:off x="8454467"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a:extLst>
            <a:ext uri="{FF2B5EF4-FFF2-40B4-BE49-F238E27FC236}">
              <a16:creationId xmlns:a16="http://schemas.microsoft.com/office/drawing/2014/main" id="{F6CF0A4F-C239-424C-A6A4-AC7248E37756}"/>
            </a:ext>
          </a:extLst>
        </xdr:cNvPr>
        <xdr:cNvSpPr txBox="1"/>
      </xdr:nvSpPr>
      <xdr:spPr>
        <a:xfrm>
          <a:off x="767341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a:extLst>
            <a:ext uri="{FF2B5EF4-FFF2-40B4-BE49-F238E27FC236}">
              <a16:creationId xmlns:a16="http://schemas.microsoft.com/office/drawing/2014/main" id="{13C0F15A-D054-4C81-B375-08E06DDE5AAA}"/>
            </a:ext>
          </a:extLst>
        </xdr:cNvPr>
        <xdr:cNvSpPr txBox="1"/>
      </xdr:nvSpPr>
      <xdr:spPr>
        <a:xfrm>
          <a:off x="6866332" y="140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6079E936-F1C7-4CCE-B335-8FDFDE0CA31C}"/>
            </a:ext>
          </a:extLst>
        </xdr:cNvPr>
        <xdr:cNvSpPr txBox="1"/>
      </xdr:nvSpPr>
      <xdr:spPr>
        <a:xfrm>
          <a:off x="6068772" y="1436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102888</xdr:rowOff>
    </xdr:from>
    <xdr:ext cx="469744" cy="259045"/>
    <xdr:sp macro="" textlink="">
      <xdr:nvSpPr>
        <xdr:cNvPr id="370" name="n_1mainValue【福祉施設】&#10;一人当たり面積">
          <a:extLst>
            <a:ext uri="{FF2B5EF4-FFF2-40B4-BE49-F238E27FC236}">
              <a16:creationId xmlns:a16="http://schemas.microsoft.com/office/drawing/2014/main" id="{647B75F2-9A20-42AD-8165-10F948026459}"/>
            </a:ext>
          </a:extLst>
        </xdr:cNvPr>
        <xdr:cNvSpPr txBox="1"/>
      </xdr:nvSpPr>
      <xdr:spPr>
        <a:xfrm>
          <a:off x="8454467" y="145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102888</xdr:rowOff>
    </xdr:from>
    <xdr:ext cx="469744" cy="259045"/>
    <xdr:sp macro="" textlink="">
      <xdr:nvSpPr>
        <xdr:cNvPr id="371" name="n_2mainValue【福祉施設】&#10;一人当たり面積">
          <a:extLst>
            <a:ext uri="{FF2B5EF4-FFF2-40B4-BE49-F238E27FC236}">
              <a16:creationId xmlns:a16="http://schemas.microsoft.com/office/drawing/2014/main" id="{27C71F8C-5BDE-4323-9D24-48C1280562CD}"/>
            </a:ext>
          </a:extLst>
        </xdr:cNvPr>
        <xdr:cNvSpPr txBox="1"/>
      </xdr:nvSpPr>
      <xdr:spPr>
        <a:xfrm>
          <a:off x="7673417" y="145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102888</xdr:rowOff>
    </xdr:from>
    <xdr:ext cx="469744" cy="259045"/>
    <xdr:sp macro="" textlink="">
      <xdr:nvSpPr>
        <xdr:cNvPr id="372" name="n_3mainValue【福祉施設】&#10;一人当たり面積">
          <a:extLst>
            <a:ext uri="{FF2B5EF4-FFF2-40B4-BE49-F238E27FC236}">
              <a16:creationId xmlns:a16="http://schemas.microsoft.com/office/drawing/2014/main" id="{E8FB6B8D-16F5-4C1D-A3E0-4644EA4C20E8}"/>
            </a:ext>
          </a:extLst>
        </xdr:cNvPr>
        <xdr:cNvSpPr txBox="1"/>
      </xdr:nvSpPr>
      <xdr:spPr>
        <a:xfrm>
          <a:off x="6866332" y="145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88282</xdr:rowOff>
    </xdr:from>
    <xdr:ext cx="469744" cy="259045"/>
    <xdr:sp macro="" textlink="">
      <xdr:nvSpPr>
        <xdr:cNvPr id="373" name="n_4mainValue【福祉施設】&#10;一人当たり面積">
          <a:extLst>
            <a:ext uri="{FF2B5EF4-FFF2-40B4-BE49-F238E27FC236}">
              <a16:creationId xmlns:a16="http://schemas.microsoft.com/office/drawing/2014/main" id="{1A98D8B2-FD90-4FF6-8FFB-5D6CF1261CD1}"/>
            </a:ext>
          </a:extLst>
        </xdr:cNvPr>
        <xdr:cNvSpPr txBox="1"/>
      </xdr:nvSpPr>
      <xdr:spPr>
        <a:xfrm>
          <a:off x="6068772" y="139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7BCE4C38-56E7-486B-97B0-45AAD089819F}"/>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9B296B51-F7AB-4239-B7F7-8183FC68ED68}"/>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36D45963-2B06-4440-AB55-70545D187640}"/>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E5750353-5933-4AEA-857A-F797CB57D2ED}"/>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FF2295A2-627B-427C-8104-F3859DA5B2F5}"/>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3C5B68A8-5A0C-4486-B45E-452AAAC7DBA0}"/>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4208172F-4B83-445B-8DFE-450C2957E387}"/>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DC5313A3-A6C8-4753-9D74-74BD782354F2}"/>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D8129453-52BF-4FE3-80F1-76D17110D511}"/>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C1C668E8-B016-4292-A32A-CE74B375B331}"/>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EDEF568A-F418-4F77-8FA9-CB24FFCEA82F}"/>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202C0BF5-2B42-4F2F-82DD-3DDCA60627A2}"/>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AA561F77-5328-4543-9A26-59522E26EF1D}"/>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8C857891-216E-470E-9F14-9D591671975B}"/>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DD8E0670-975D-4CA6-972D-ECB0162461F9}"/>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68E161D5-A4E8-4D5E-A24F-34927C53AF76}"/>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A849144D-5FEC-47B3-BA69-D756E320E43F}"/>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FF6DB69C-83AE-4267-986F-6D49D73C647A}"/>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BB3B726A-4716-4E5E-8E98-0CB7F446CEB8}"/>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CB943E88-B734-482E-B7D2-528E59F27E21}"/>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81E49315-DC29-498E-9C1A-AEF861A232E3}"/>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7BA0209D-F342-4BD1-981C-7131FD7556C0}"/>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32F58444-89E9-461D-B51C-6B7989D37300}"/>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67161E93-F466-4B50-ADF8-2639D0F8F5BD}"/>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1A1551EB-428C-4819-B008-6F21C822B994}"/>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D478A2E2-0D9A-4112-801C-087E8534100F}"/>
            </a:ext>
          </a:extLst>
        </xdr:cNvPr>
        <xdr:cNvCxnSpPr/>
      </xdr:nvCxnSpPr>
      <xdr:spPr>
        <a:xfrm flipV="1">
          <a:off x="4173855" y="17306381"/>
          <a:ext cx="0" cy="141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3FF7A720-BDE8-413B-AF6B-037457EB7D68}"/>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04636BAA-2C83-4E89-B5A9-A28CC0E7E081}"/>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AF821E29-BBFB-451C-8EA4-802D17B67865}"/>
            </a:ext>
          </a:extLst>
        </xdr:cNvPr>
        <xdr:cNvSpPr txBox="1"/>
      </xdr:nvSpPr>
      <xdr:spPr>
        <a:xfrm>
          <a:off x="4212590" y="17077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8318C9B5-5D31-4E8C-8952-92B5107671D7}"/>
            </a:ext>
          </a:extLst>
        </xdr:cNvPr>
        <xdr:cNvCxnSpPr/>
      </xdr:nvCxnSpPr>
      <xdr:spPr>
        <a:xfrm>
          <a:off x="4112260" y="17306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36A83B59-9254-4AB3-BA10-ADE8DEC66DED}"/>
            </a:ext>
          </a:extLst>
        </xdr:cNvPr>
        <xdr:cNvSpPr txBox="1"/>
      </xdr:nvSpPr>
      <xdr:spPr>
        <a:xfrm>
          <a:off x="4212590" y="17967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EFAE1CEB-0AF4-474E-83F1-4FF6D295205C}"/>
            </a:ext>
          </a:extLst>
        </xdr:cNvPr>
        <xdr:cNvSpPr/>
      </xdr:nvSpPr>
      <xdr:spPr>
        <a:xfrm>
          <a:off x="4131310" y="179851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D0FEC3EB-180D-44DC-ABCD-C96A329D1A3F}"/>
            </a:ext>
          </a:extLst>
        </xdr:cNvPr>
        <xdr:cNvSpPr/>
      </xdr:nvSpPr>
      <xdr:spPr>
        <a:xfrm>
          <a:off x="3388360" y="179819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7BEB7909-EDA5-4FF7-AEBC-32E8AC0EA40C}"/>
            </a:ext>
          </a:extLst>
        </xdr:cNvPr>
        <xdr:cNvSpPr/>
      </xdr:nvSpPr>
      <xdr:spPr>
        <a:xfrm>
          <a:off x="2571750" y="1799363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9F798642-D356-406E-A71C-E0270CF2B191}"/>
            </a:ext>
          </a:extLst>
        </xdr:cNvPr>
        <xdr:cNvSpPr/>
      </xdr:nvSpPr>
      <xdr:spPr>
        <a:xfrm>
          <a:off x="1774190" y="179650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8C2D5ADF-0C3C-4FEC-AA50-68ED1B44FF99}"/>
            </a:ext>
          </a:extLst>
        </xdr:cNvPr>
        <xdr:cNvSpPr/>
      </xdr:nvSpPr>
      <xdr:spPr>
        <a:xfrm>
          <a:off x="988060" y="179035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E74CE020-ED0D-483D-9698-1709D72CA702}"/>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E87E3EF5-9816-49FD-8F9F-56E425C3B8FE}"/>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92CA873F-9AF1-4DD2-8BF8-B52587848B74}"/>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E8D05770-3AEF-4516-B9F8-8D853B568DFC}"/>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D8A8DAA0-2B9F-49E0-8B2B-6CC92972D2B9}"/>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15" name="楕円 414">
          <a:extLst>
            <a:ext uri="{FF2B5EF4-FFF2-40B4-BE49-F238E27FC236}">
              <a16:creationId xmlns:a16="http://schemas.microsoft.com/office/drawing/2014/main" id="{A89B8AFB-DE45-4683-B07F-05C29CB201A6}"/>
            </a:ext>
          </a:extLst>
        </xdr:cNvPr>
        <xdr:cNvSpPr/>
      </xdr:nvSpPr>
      <xdr:spPr>
        <a:xfrm>
          <a:off x="3388360" y="186726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156029</xdr:rowOff>
    </xdr:from>
    <xdr:to>
      <xdr:col>15</xdr:col>
      <xdr:colOff>101600</xdr:colOff>
      <xdr:row>109</xdr:row>
      <xdr:rowOff>86179</xdr:rowOff>
    </xdr:to>
    <xdr:sp macro="" textlink="">
      <xdr:nvSpPr>
        <xdr:cNvPr id="416" name="楕円 415">
          <a:extLst>
            <a:ext uri="{FF2B5EF4-FFF2-40B4-BE49-F238E27FC236}">
              <a16:creationId xmlns:a16="http://schemas.microsoft.com/office/drawing/2014/main" id="{7B4E1E0E-92F8-4A0D-8AE6-E2477CB19A6E}"/>
            </a:ext>
          </a:extLst>
        </xdr:cNvPr>
        <xdr:cNvSpPr/>
      </xdr:nvSpPr>
      <xdr:spPr>
        <a:xfrm>
          <a:off x="2571750" y="186726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17" name="直線コネクタ 416">
          <a:extLst>
            <a:ext uri="{FF2B5EF4-FFF2-40B4-BE49-F238E27FC236}">
              <a16:creationId xmlns:a16="http://schemas.microsoft.com/office/drawing/2014/main" id="{B2CD6007-8E90-4707-8FC2-FF620E1684C6}"/>
            </a:ext>
          </a:extLst>
        </xdr:cNvPr>
        <xdr:cNvCxnSpPr/>
      </xdr:nvCxnSpPr>
      <xdr:spPr>
        <a:xfrm>
          <a:off x="2626360" y="1872342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18" name="楕円 417">
          <a:extLst>
            <a:ext uri="{FF2B5EF4-FFF2-40B4-BE49-F238E27FC236}">
              <a16:creationId xmlns:a16="http://schemas.microsoft.com/office/drawing/2014/main" id="{C9C4E412-4CC7-4A69-BA14-6C4DC9AC1D51}"/>
            </a:ext>
          </a:extLst>
        </xdr:cNvPr>
        <xdr:cNvSpPr/>
      </xdr:nvSpPr>
      <xdr:spPr>
        <a:xfrm>
          <a:off x="1774190" y="186726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19" name="直線コネクタ 418">
          <a:extLst>
            <a:ext uri="{FF2B5EF4-FFF2-40B4-BE49-F238E27FC236}">
              <a16:creationId xmlns:a16="http://schemas.microsoft.com/office/drawing/2014/main" id="{5DAD13F8-15C9-4438-80E8-5D53593D83C9}"/>
            </a:ext>
          </a:extLst>
        </xdr:cNvPr>
        <xdr:cNvCxnSpPr/>
      </xdr:nvCxnSpPr>
      <xdr:spPr>
        <a:xfrm>
          <a:off x="1828800" y="1872342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142966</xdr:rowOff>
    </xdr:from>
    <xdr:to>
      <xdr:col>6</xdr:col>
      <xdr:colOff>38100</xdr:colOff>
      <xdr:row>109</xdr:row>
      <xdr:rowOff>73116</xdr:rowOff>
    </xdr:to>
    <xdr:sp macro="" textlink="">
      <xdr:nvSpPr>
        <xdr:cNvPr id="420" name="楕円 419">
          <a:extLst>
            <a:ext uri="{FF2B5EF4-FFF2-40B4-BE49-F238E27FC236}">
              <a16:creationId xmlns:a16="http://schemas.microsoft.com/office/drawing/2014/main" id="{E494BD56-87D2-4E3A-AB27-A81180CEA755}"/>
            </a:ext>
          </a:extLst>
        </xdr:cNvPr>
        <xdr:cNvSpPr/>
      </xdr:nvSpPr>
      <xdr:spPr>
        <a:xfrm>
          <a:off x="988060" y="1865766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22316</xdr:rowOff>
    </xdr:from>
    <xdr:to>
      <xdr:col>10</xdr:col>
      <xdr:colOff>114300</xdr:colOff>
      <xdr:row>109</xdr:row>
      <xdr:rowOff>35379</xdr:rowOff>
    </xdr:to>
    <xdr:cxnSp macro="">
      <xdr:nvCxnSpPr>
        <xdr:cNvPr id="421" name="直線コネクタ 420">
          <a:extLst>
            <a:ext uri="{FF2B5EF4-FFF2-40B4-BE49-F238E27FC236}">
              <a16:creationId xmlns:a16="http://schemas.microsoft.com/office/drawing/2014/main" id="{93A13B6E-87C4-4831-8639-E4524B21209F}"/>
            </a:ext>
          </a:extLst>
        </xdr:cNvPr>
        <xdr:cNvCxnSpPr/>
      </xdr:nvCxnSpPr>
      <xdr:spPr>
        <a:xfrm>
          <a:off x="1031240" y="18706556"/>
          <a:ext cx="79756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2" name="n_1aveValue【市民会館】&#10;有形固定資産減価償却率">
          <a:extLst>
            <a:ext uri="{FF2B5EF4-FFF2-40B4-BE49-F238E27FC236}">
              <a16:creationId xmlns:a16="http://schemas.microsoft.com/office/drawing/2014/main" id="{BA7DEFAF-2811-4311-884E-317B94F987E3}"/>
            </a:ext>
          </a:extLst>
        </xdr:cNvPr>
        <xdr:cNvSpPr txBox="1"/>
      </xdr:nvSpPr>
      <xdr:spPr>
        <a:xfrm>
          <a:off x="32391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3" name="n_2aveValue【市民会館】&#10;有形固定資産減価償却率">
          <a:extLst>
            <a:ext uri="{FF2B5EF4-FFF2-40B4-BE49-F238E27FC236}">
              <a16:creationId xmlns:a16="http://schemas.microsoft.com/office/drawing/2014/main" id="{0DF13757-E0B7-4358-95EC-9440F5A34DDB}"/>
            </a:ext>
          </a:extLst>
        </xdr:cNvPr>
        <xdr:cNvSpPr txBox="1"/>
      </xdr:nvSpPr>
      <xdr:spPr>
        <a:xfrm>
          <a:off x="2439044" y="1776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4" name="n_3aveValue【市民会館】&#10;有形固定資産減価償却率">
          <a:extLst>
            <a:ext uri="{FF2B5EF4-FFF2-40B4-BE49-F238E27FC236}">
              <a16:creationId xmlns:a16="http://schemas.microsoft.com/office/drawing/2014/main" id="{A337A182-C47E-4B0D-9A2F-2F2A3C78D523}"/>
            </a:ext>
          </a:extLst>
        </xdr:cNvPr>
        <xdr:cNvSpPr txBox="1"/>
      </xdr:nvSpPr>
      <xdr:spPr>
        <a:xfrm>
          <a:off x="1641484" y="1774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5" name="n_4aveValue【市民会館】&#10;有形固定資産減価償却率">
          <a:extLst>
            <a:ext uri="{FF2B5EF4-FFF2-40B4-BE49-F238E27FC236}">
              <a16:creationId xmlns:a16="http://schemas.microsoft.com/office/drawing/2014/main" id="{385549FE-A8F6-404A-A0B6-2766E42FAE05}"/>
            </a:ext>
          </a:extLst>
        </xdr:cNvPr>
        <xdr:cNvSpPr txBox="1"/>
      </xdr:nvSpPr>
      <xdr:spPr>
        <a:xfrm>
          <a:off x="855354" y="1767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26" name="n_1mainValue【市民会館】&#10;有形固定資産減価償却率">
          <a:extLst>
            <a:ext uri="{FF2B5EF4-FFF2-40B4-BE49-F238E27FC236}">
              <a16:creationId xmlns:a16="http://schemas.microsoft.com/office/drawing/2014/main" id="{5F275E7A-32A7-4EC9-AAD9-6433139E0DA2}"/>
            </a:ext>
          </a:extLst>
        </xdr:cNvPr>
        <xdr:cNvSpPr txBox="1"/>
      </xdr:nvSpPr>
      <xdr:spPr>
        <a:xfrm>
          <a:off x="3208732"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27" name="n_2mainValue【市民会館】&#10;有形固定資産減価償却率">
          <a:extLst>
            <a:ext uri="{FF2B5EF4-FFF2-40B4-BE49-F238E27FC236}">
              <a16:creationId xmlns:a16="http://schemas.microsoft.com/office/drawing/2014/main" id="{A662A902-CEC5-4CDC-A2AF-E51C0F77005E}"/>
            </a:ext>
          </a:extLst>
        </xdr:cNvPr>
        <xdr:cNvSpPr txBox="1"/>
      </xdr:nvSpPr>
      <xdr:spPr>
        <a:xfrm>
          <a:off x="2408632"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28" name="n_3mainValue【市民会館】&#10;有形固定資産減価償却率">
          <a:extLst>
            <a:ext uri="{FF2B5EF4-FFF2-40B4-BE49-F238E27FC236}">
              <a16:creationId xmlns:a16="http://schemas.microsoft.com/office/drawing/2014/main" id="{53F6E249-3CE5-4195-920F-1FDA1EFAF0B9}"/>
            </a:ext>
          </a:extLst>
        </xdr:cNvPr>
        <xdr:cNvSpPr txBox="1"/>
      </xdr:nvSpPr>
      <xdr:spPr>
        <a:xfrm>
          <a:off x="1611072"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64243</xdr:rowOff>
    </xdr:from>
    <xdr:ext cx="405111" cy="259045"/>
    <xdr:sp macro="" textlink="">
      <xdr:nvSpPr>
        <xdr:cNvPr id="429" name="n_4mainValue【市民会館】&#10;有形固定資産減価償却率">
          <a:extLst>
            <a:ext uri="{FF2B5EF4-FFF2-40B4-BE49-F238E27FC236}">
              <a16:creationId xmlns:a16="http://schemas.microsoft.com/office/drawing/2014/main" id="{0020A6F8-FBAC-472B-A88A-2DA5CC935503}"/>
            </a:ext>
          </a:extLst>
        </xdr:cNvPr>
        <xdr:cNvSpPr txBox="1"/>
      </xdr:nvSpPr>
      <xdr:spPr>
        <a:xfrm>
          <a:off x="855354" y="1874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D69A35FE-2A7C-4978-8350-67562EA742BC}"/>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C48A5645-36A5-4FD3-9025-8FAC0077C7B1}"/>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664144C2-E003-4378-9529-94946D55B389}"/>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C1518DDF-9B30-4670-B3B4-67DED58A40E8}"/>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48C5D21C-581C-4709-A2FD-C6576EC23DE9}"/>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11D79AB0-D070-45F6-9E74-E01A105C6176}"/>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D56EDDC-3E8A-4A7E-94D2-9D06FB58B606}"/>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8A561D9A-DD2E-4E11-BB13-A4438E39DE43}"/>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B6855617-BE6F-426B-B112-6E3D93F6A56F}"/>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8D5834C8-064E-450E-A556-30115BF489E3}"/>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41F81037-4AD7-44B7-B61D-ADFFE544CDBA}"/>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1" name="テキスト ボックス 440">
          <a:extLst>
            <a:ext uri="{FF2B5EF4-FFF2-40B4-BE49-F238E27FC236}">
              <a16:creationId xmlns:a16="http://schemas.microsoft.com/office/drawing/2014/main" id="{245D8CE8-B43B-4A45-8D57-008C97881768}"/>
            </a:ext>
          </a:extLst>
        </xdr:cNvPr>
        <xdr:cNvSpPr txBox="1"/>
      </xdr:nvSpPr>
      <xdr:spPr>
        <a:xfrm>
          <a:off x="552722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ED02671D-507D-4AB0-A898-A559C7855018}"/>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3" name="テキスト ボックス 442">
          <a:extLst>
            <a:ext uri="{FF2B5EF4-FFF2-40B4-BE49-F238E27FC236}">
              <a16:creationId xmlns:a16="http://schemas.microsoft.com/office/drawing/2014/main" id="{27838918-3068-45FE-9374-A6C594CFA82E}"/>
            </a:ext>
          </a:extLst>
        </xdr:cNvPr>
        <xdr:cNvSpPr txBox="1"/>
      </xdr:nvSpPr>
      <xdr:spPr>
        <a:xfrm>
          <a:off x="5527221"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3247AB4A-09D8-47B6-BC78-D264C43102A8}"/>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5" name="テキスト ボックス 444">
          <a:extLst>
            <a:ext uri="{FF2B5EF4-FFF2-40B4-BE49-F238E27FC236}">
              <a16:creationId xmlns:a16="http://schemas.microsoft.com/office/drawing/2014/main" id="{077B77D7-DAF9-4BDC-9752-0419245779F3}"/>
            </a:ext>
          </a:extLst>
        </xdr:cNvPr>
        <xdr:cNvSpPr txBox="1"/>
      </xdr:nvSpPr>
      <xdr:spPr>
        <a:xfrm>
          <a:off x="5527221"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D122D596-2E1D-4D85-A51E-CF05EDB4313D}"/>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7" name="テキスト ボックス 446">
          <a:extLst>
            <a:ext uri="{FF2B5EF4-FFF2-40B4-BE49-F238E27FC236}">
              <a16:creationId xmlns:a16="http://schemas.microsoft.com/office/drawing/2014/main" id="{AE665055-2B67-4C04-9739-BC904CF78978}"/>
            </a:ext>
          </a:extLst>
        </xdr:cNvPr>
        <xdr:cNvSpPr txBox="1"/>
      </xdr:nvSpPr>
      <xdr:spPr>
        <a:xfrm>
          <a:off x="5527221"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2C8FF7FC-4BC4-47D3-946F-C6ACA16457D7}"/>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352CABBD-5044-4785-A4FD-476509E2247A}"/>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D8318737-618D-42D6-B2CF-90C913278EFA}"/>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1" name="直線コネクタ 450">
          <a:extLst>
            <a:ext uri="{FF2B5EF4-FFF2-40B4-BE49-F238E27FC236}">
              <a16:creationId xmlns:a16="http://schemas.microsoft.com/office/drawing/2014/main" id="{D36A3B17-A3B1-4E04-ABE7-F9392550A0CE}"/>
            </a:ext>
          </a:extLst>
        </xdr:cNvPr>
        <xdr:cNvCxnSpPr/>
      </xdr:nvCxnSpPr>
      <xdr:spPr>
        <a:xfrm flipV="1">
          <a:off x="9429115" y="1740789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2" name="【市民会館】&#10;一人当たり面積最小値テキスト">
          <a:extLst>
            <a:ext uri="{FF2B5EF4-FFF2-40B4-BE49-F238E27FC236}">
              <a16:creationId xmlns:a16="http://schemas.microsoft.com/office/drawing/2014/main" id="{235D957F-A2A4-4498-89C4-08B0EEAABE81}"/>
            </a:ext>
          </a:extLst>
        </xdr:cNvPr>
        <xdr:cNvSpPr txBox="1"/>
      </xdr:nvSpPr>
      <xdr:spPr>
        <a:xfrm>
          <a:off x="9467850" y="1856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3" name="直線コネクタ 452">
          <a:extLst>
            <a:ext uri="{FF2B5EF4-FFF2-40B4-BE49-F238E27FC236}">
              <a16:creationId xmlns:a16="http://schemas.microsoft.com/office/drawing/2014/main" id="{EDCCE9AD-9E3A-48DA-97AD-6D3014332FEA}"/>
            </a:ext>
          </a:extLst>
        </xdr:cNvPr>
        <xdr:cNvCxnSpPr/>
      </xdr:nvCxnSpPr>
      <xdr:spPr>
        <a:xfrm>
          <a:off x="9356090" y="185737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4" name="【市民会館】&#10;一人当たり面積最大値テキスト">
          <a:extLst>
            <a:ext uri="{FF2B5EF4-FFF2-40B4-BE49-F238E27FC236}">
              <a16:creationId xmlns:a16="http://schemas.microsoft.com/office/drawing/2014/main" id="{8F1B0B55-3B4D-454C-A240-D55E3B6A6E96}"/>
            </a:ext>
          </a:extLst>
        </xdr:cNvPr>
        <xdr:cNvSpPr txBox="1"/>
      </xdr:nvSpPr>
      <xdr:spPr>
        <a:xfrm>
          <a:off x="946785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5" name="直線コネクタ 454">
          <a:extLst>
            <a:ext uri="{FF2B5EF4-FFF2-40B4-BE49-F238E27FC236}">
              <a16:creationId xmlns:a16="http://schemas.microsoft.com/office/drawing/2014/main" id="{C8225D81-21F0-4B26-B91A-B1CEAD9A3AE7}"/>
            </a:ext>
          </a:extLst>
        </xdr:cNvPr>
        <xdr:cNvCxnSpPr/>
      </xdr:nvCxnSpPr>
      <xdr:spPr>
        <a:xfrm>
          <a:off x="9356090" y="174078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56" name="【市民会館】&#10;一人当たり面積平均値テキスト">
          <a:extLst>
            <a:ext uri="{FF2B5EF4-FFF2-40B4-BE49-F238E27FC236}">
              <a16:creationId xmlns:a16="http://schemas.microsoft.com/office/drawing/2014/main" id="{6FFDACEB-E78D-431B-B665-0CD813DF1704}"/>
            </a:ext>
          </a:extLst>
        </xdr:cNvPr>
        <xdr:cNvSpPr txBox="1"/>
      </xdr:nvSpPr>
      <xdr:spPr>
        <a:xfrm>
          <a:off x="9467850" y="18239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57" name="フローチャート: 判断 456">
          <a:extLst>
            <a:ext uri="{FF2B5EF4-FFF2-40B4-BE49-F238E27FC236}">
              <a16:creationId xmlns:a16="http://schemas.microsoft.com/office/drawing/2014/main" id="{DB006136-E4EB-4588-B8A0-8473BE295820}"/>
            </a:ext>
          </a:extLst>
        </xdr:cNvPr>
        <xdr:cNvSpPr/>
      </xdr:nvSpPr>
      <xdr:spPr>
        <a:xfrm>
          <a:off x="9394190" y="18266918"/>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58" name="フローチャート: 判断 457">
          <a:extLst>
            <a:ext uri="{FF2B5EF4-FFF2-40B4-BE49-F238E27FC236}">
              <a16:creationId xmlns:a16="http://schemas.microsoft.com/office/drawing/2014/main" id="{64A7FA62-F39A-4B82-B057-062434073A7D}"/>
            </a:ext>
          </a:extLst>
        </xdr:cNvPr>
        <xdr:cNvSpPr/>
      </xdr:nvSpPr>
      <xdr:spPr>
        <a:xfrm>
          <a:off x="8632190" y="1825586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59" name="フローチャート: 判断 458">
          <a:extLst>
            <a:ext uri="{FF2B5EF4-FFF2-40B4-BE49-F238E27FC236}">
              <a16:creationId xmlns:a16="http://schemas.microsoft.com/office/drawing/2014/main" id="{9AAB46DD-9C2B-4956-BD4E-43DAC5D18EF1}"/>
            </a:ext>
          </a:extLst>
        </xdr:cNvPr>
        <xdr:cNvSpPr/>
      </xdr:nvSpPr>
      <xdr:spPr>
        <a:xfrm>
          <a:off x="7846060" y="1826272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0" name="フローチャート: 判断 459">
          <a:extLst>
            <a:ext uri="{FF2B5EF4-FFF2-40B4-BE49-F238E27FC236}">
              <a16:creationId xmlns:a16="http://schemas.microsoft.com/office/drawing/2014/main" id="{23C57ABF-9917-4B0C-99F4-E98FDC6E17FD}"/>
            </a:ext>
          </a:extLst>
        </xdr:cNvPr>
        <xdr:cNvSpPr/>
      </xdr:nvSpPr>
      <xdr:spPr>
        <a:xfrm>
          <a:off x="7029450" y="182627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1" name="フローチャート: 判断 460">
          <a:extLst>
            <a:ext uri="{FF2B5EF4-FFF2-40B4-BE49-F238E27FC236}">
              <a16:creationId xmlns:a16="http://schemas.microsoft.com/office/drawing/2014/main" id="{00F5DEE1-55D0-4DC9-AD7D-92C860B6177A}"/>
            </a:ext>
          </a:extLst>
        </xdr:cNvPr>
        <xdr:cNvSpPr/>
      </xdr:nvSpPr>
      <xdr:spPr>
        <a:xfrm>
          <a:off x="6231890" y="1825167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F6129B72-FD78-4A0E-9E49-E683DE59BD9F}"/>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AE2560C7-F16D-4B6C-AB88-5FCADE2DC006}"/>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F6AA09A6-88E0-4CD1-A596-8EBA1783DD44}"/>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2F0D180A-9D72-4565-9B6A-D47AF7E6AACE}"/>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8A965CB8-68CA-4E0E-B2F0-25FC77B45064}"/>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80263</xdr:rowOff>
    </xdr:from>
    <xdr:to>
      <xdr:col>50</xdr:col>
      <xdr:colOff>165100</xdr:colOff>
      <xdr:row>108</xdr:row>
      <xdr:rowOff>10413</xdr:rowOff>
    </xdr:to>
    <xdr:sp macro="" textlink="">
      <xdr:nvSpPr>
        <xdr:cNvPr id="467" name="楕円 466">
          <a:extLst>
            <a:ext uri="{FF2B5EF4-FFF2-40B4-BE49-F238E27FC236}">
              <a16:creationId xmlns:a16="http://schemas.microsoft.com/office/drawing/2014/main" id="{A421174D-FAAB-4F32-863A-725325833CDA}"/>
            </a:ext>
          </a:extLst>
        </xdr:cNvPr>
        <xdr:cNvSpPr/>
      </xdr:nvSpPr>
      <xdr:spPr>
        <a:xfrm>
          <a:off x="8632190" y="18427318"/>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80263</xdr:rowOff>
    </xdr:from>
    <xdr:to>
      <xdr:col>46</xdr:col>
      <xdr:colOff>38100</xdr:colOff>
      <xdr:row>108</xdr:row>
      <xdr:rowOff>10413</xdr:rowOff>
    </xdr:to>
    <xdr:sp macro="" textlink="">
      <xdr:nvSpPr>
        <xdr:cNvPr id="468" name="楕円 467">
          <a:extLst>
            <a:ext uri="{FF2B5EF4-FFF2-40B4-BE49-F238E27FC236}">
              <a16:creationId xmlns:a16="http://schemas.microsoft.com/office/drawing/2014/main" id="{DEEB8130-AF13-479C-916F-263A421D533F}"/>
            </a:ext>
          </a:extLst>
        </xdr:cNvPr>
        <xdr:cNvSpPr/>
      </xdr:nvSpPr>
      <xdr:spPr>
        <a:xfrm>
          <a:off x="7846060" y="184273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131063</xdr:rowOff>
    </xdr:from>
    <xdr:to>
      <xdr:col>50</xdr:col>
      <xdr:colOff>114300</xdr:colOff>
      <xdr:row>107</xdr:row>
      <xdr:rowOff>131063</xdr:rowOff>
    </xdr:to>
    <xdr:cxnSp macro="">
      <xdr:nvCxnSpPr>
        <xdr:cNvPr id="469" name="直線コネクタ 468">
          <a:extLst>
            <a:ext uri="{FF2B5EF4-FFF2-40B4-BE49-F238E27FC236}">
              <a16:creationId xmlns:a16="http://schemas.microsoft.com/office/drawing/2014/main" id="{71DB179D-1F60-4BB4-AFF1-15E2AECBB253}"/>
            </a:ext>
          </a:extLst>
        </xdr:cNvPr>
        <xdr:cNvCxnSpPr/>
      </xdr:nvCxnSpPr>
      <xdr:spPr>
        <a:xfrm>
          <a:off x="7889240" y="1848002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80263</xdr:rowOff>
    </xdr:from>
    <xdr:to>
      <xdr:col>41</xdr:col>
      <xdr:colOff>101600</xdr:colOff>
      <xdr:row>108</xdr:row>
      <xdr:rowOff>10413</xdr:rowOff>
    </xdr:to>
    <xdr:sp macro="" textlink="">
      <xdr:nvSpPr>
        <xdr:cNvPr id="470" name="楕円 469">
          <a:extLst>
            <a:ext uri="{FF2B5EF4-FFF2-40B4-BE49-F238E27FC236}">
              <a16:creationId xmlns:a16="http://schemas.microsoft.com/office/drawing/2014/main" id="{0071909F-8F77-40B2-AECF-49FB0EC47341}"/>
            </a:ext>
          </a:extLst>
        </xdr:cNvPr>
        <xdr:cNvSpPr/>
      </xdr:nvSpPr>
      <xdr:spPr>
        <a:xfrm>
          <a:off x="7029450" y="1842731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131063</xdr:rowOff>
    </xdr:from>
    <xdr:to>
      <xdr:col>45</xdr:col>
      <xdr:colOff>177800</xdr:colOff>
      <xdr:row>107</xdr:row>
      <xdr:rowOff>131063</xdr:rowOff>
    </xdr:to>
    <xdr:cxnSp macro="">
      <xdr:nvCxnSpPr>
        <xdr:cNvPr id="471" name="直線コネクタ 470">
          <a:extLst>
            <a:ext uri="{FF2B5EF4-FFF2-40B4-BE49-F238E27FC236}">
              <a16:creationId xmlns:a16="http://schemas.microsoft.com/office/drawing/2014/main" id="{AD75BD32-57FF-480A-B330-9E3D96143018}"/>
            </a:ext>
          </a:extLst>
        </xdr:cNvPr>
        <xdr:cNvCxnSpPr/>
      </xdr:nvCxnSpPr>
      <xdr:spPr>
        <a:xfrm>
          <a:off x="7084060" y="18480023"/>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132842</xdr:rowOff>
    </xdr:from>
    <xdr:to>
      <xdr:col>36</xdr:col>
      <xdr:colOff>165100</xdr:colOff>
      <xdr:row>107</xdr:row>
      <xdr:rowOff>62992</xdr:rowOff>
    </xdr:to>
    <xdr:sp macro="" textlink="">
      <xdr:nvSpPr>
        <xdr:cNvPr id="472" name="楕円 471">
          <a:extLst>
            <a:ext uri="{FF2B5EF4-FFF2-40B4-BE49-F238E27FC236}">
              <a16:creationId xmlns:a16="http://schemas.microsoft.com/office/drawing/2014/main" id="{17E31DD4-EAC1-4392-9227-E6F8BED6BAE1}"/>
            </a:ext>
          </a:extLst>
        </xdr:cNvPr>
        <xdr:cNvSpPr/>
      </xdr:nvSpPr>
      <xdr:spPr>
        <a:xfrm>
          <a:off x="6231890" y="1831035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12192</xdr:rowOff>
    </xdr:from>
    <xdr:to>
      <xdr:col>41</xdr:col>
      <xdr:colOff>50800</xdr:colOff>
      <xdr:row>107</xdr:row>
      <xdr:rowOff>131063</xdr:rowOff>
    </xdr:to>
    <xdr:cxnSp macro="">
      <xdr:nvCxnSpPr>
        <xdr:cNvPr id="473" name="直線コネクタ 472">
          <a:extLst>
            <a:ext uri="{FF2B5EF4-FFF2-40B4-BE49-F238E27FC236}">
              <a16:creationId xmlns:a16="http://schemas.microsoft.com/office/drawing/2014/main" id="{D9EAC756-E074-4C7F-AA2E-94C92D158770}"/>
            </a:ext>
          </a:extLst>
        </xdr:cNvPr>
        <xdr:cNvCxnSpPr/>
      </xdr:nvCxnSpPr>
      <xdr:spPr>
        <a:xfrm>
          <a:off x="6286500" y="18361152"/>
          <a:ext cx="79756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74" name="n_1aveValue【市民会館】&#10;一人当たり面積">
          <a:extLst>
            <a:ext uri="{FF2B5EF4-FFF2-40B4-BE49-F238E27FC236}">
              <a16:creationId xmlns:a16="http://schemas.microsoft.com/office/drawing/2014/main" id="{F8462B78-8357-4742-ADF6-331B1D5EE038}"/>
            </a:ext>
          </a:extLst>
        </xdr:cNvPr>
        <xdr:cNvSpPr txBox="1"/>
      </xdr:nvSpPr>
      <xdr:spPr>
        <a:xfrm>
          <a:off x="8454467" y="1802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75" name="n_2aveValue【市民会館】&#10;一人当たり面積">
          <a:extLst>
            <a:ext uri="{FF2B5EF4-FFF2-40B4-BE49-F238E27FC236}">
              <a16:creationId xmlns:a16="http://schemas.microsoft.com/office/drawing/2014/main" id="{88A4F58C-1D47-4893-ABBA-8371C9440226}"/>
            </a:ext>
          </a:extLst>
        </xdr:cNvPr>
        <xdr:cNvSpPr txBox="1"/>
      </xdr:nvSpPr>
      <xdr:spPr>
        <a:xfrm>
          <a:off x="7673417" y="1803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76" name="n_3aveValue【市民会館】&#10;一人当たり面積">
          <a:extLst>
            <a:ext uri="{FF2B5EF4-FFF2-40B4-BE49-F238E27FC236}">
              <a16:creationId xmlns:a16="http://schemas.microsoft.com/office/drawing/2014/main" id="{0F970868-B71F-44C5-B3E2-BB2B03361E04}"/>
            </a:ext>
          </a:extLst>
        </xdr:cNvPr>
        <xdr:cNvSpPr txBox="1"/>
      </xdr:nvSpPr>
      <xdr:spPr>
        <a:xfrm>
          <a:off x="6866332" y="1803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77" name="n_4aveValue【市民会館】&#10;一人当たり面積">
          <a:extLst>
            <a:ext uri="{FF2B5EF4-FFF2-40B4-BE49-F238E27FC236}">
              <a16:creationId xmlns:a16="http://schemas.microsoft.com/office/drawing/2014/main" id="{A5C8CBC7-2ECA-49A6-B5A5-E888A9FD2F8D}"/>
            </a:ext>
          </a:extLst>
        </xdr:cNvPr>
        <xdr:cNvSpPr txBox="1"/>
      </xdr:nvSpPr>
      <xdr:spPr>
        <a:xfrm>
          <a:off x="6068772"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1540</xdr:rowOff>
    </xdr:from>
    <xdr:ext cx="469744" cy="259045"/>
    <xdr:sp macro="" textlink="">
      <xdr:nvSpPr>
        <xdr:cNvPr id="478" name="n_1mainValue【市民会館】&#10;一人当たり面積">
          <a:extLst>
            <a:ext uri="{FF2B5EF4-FFF2-40B4-BE49-F238E27FC236}">
              <a16:creationId xmlns:a16="http://schemas.microsoft.com/office/drawing/2014/main" id="{62D3B0C5-012C-41EB-BA7A-6E54E417073D}"/>
            </a:ext>
          </a:extLst>
        </xdr:cNvPr>
        <xdr:cNvSpPr txBox="1"/>
      </xdr:nvSpPr>
      <xdr:spPr>
        <a:xfrm>
          <a:off x="8454467"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1540</xdr:rowOff>
    </xdr:from>
    <xdr:ext cx="469744" cy="259045"/>
    <xdr:sp macro="" textlink="">
      <xdr:nvSpPr>
        <xdr:cNvPr id="479" name="n_2mainValue【市民会館】&#10;一人当たり面積">
          <a:extLst>
            <a:ext uri="{FF2B5EF4-FFF2-40B4-BE49-F238E27FC236}">
              <a16:creationId xmlns:a16="http://schemas.microsoft.com/office/drawing/2014/main" id="{A44E2943-4074-4FB2-BFCE-D9A3714E388C}"/>
            </a:ext>
          </a:extLst>
        </xdr:cNvPr>
        <xdr:cNvSpPr txBox="1"/>
      </xdr:nvSpPr>
      <xdr:spPr>
        <a:xfrm>
          <a:off x="7673417"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1540</xdr:rowOff>
    </xdr:from>
    <xdr:ext cx="469744" cy="259045"/>
    <xdr:sp macro="" textlink="">
      <xdr:nvSpPr>
        <xdr:cNvPr id="480" name="n_3mainValue【市民会館】&#10;一人当たり面積">
          <a:extLst>
            <a:ext uri="{FF2B5EF4-FFF2-40B4-BE49-F238E27FC236}">
              <a16:creationId xmlns:a16="http://schemas.microsoft.com/office/drawing/2014/main" id="{E6C6D1A3-8D1F-4118-BBF5-E14A962901AC}"/>
            </a:ext>
          </a:extLst>
        </xdr:cNvPr>
        <xdr:cNvSpPr txBox="1"/>
      </xdr:nvSpPr>
      <xdr:spPr>
        <a:xfrm>
          <a:off x="6866332"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54119</xdr:rowOff>
    </xdr:from>
    <xdr:ext cx="469744" cy="259045"/>
    <xdr:sp macro="" textlink="">
      <xdr:nvSpPr>
        <xdr:cNvPr id="481" name="n_4mainValue【市民会館】&#10;一人当たり面積">
          <a:extLst>
            <a:ext uri="{FF2B5EF4-FFF2-40B4-BE49-F238E27FC236}">
              <a16:creationId xmlns:a16="http://schemas.microsoft.com/office/drawing/2014/main" id="{D32681CD-7A9C-4269-A5FD-EA64740172B3}"/>
            </a:ext>
          </a:extLst>
        </xdr:cNvPr>
        <xdr:cNvSpPr txBox="1"/>
      </xdr:nvSpPr>
      <xdr:spPr>
        <a:xfrm>
          <a:off x="6068772" y="1840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2" name="正方形/長方形 481">
          <a:extLst>
            <a:ext uri="{FF2B5EF4-FFF2-40B4-BE49-F238E27FC236}">
              <a16:creationId xmlns:a16="http://schemas.microsoft.com/office/drawing/2014/main" id="{85CA7DEF-F1B7-4686-A478-F12CDA580695}"/>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3" name="正方形/長方形 482">
          <a:extLst>
            <a:ext uri="{FF2B5EF4-FFF2-40B4-BE49-F238E27FC236}">
              <a16:creationId xmlns:a16="http://schemas.microsoft.com/office/drawing/2014/main" id="{4B8B6454-7B80-40C3-BDDA-6802376BE712}"/>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4" name="正方形/長方形 483">
          <a:extLst>
            <a:ext uri="{FF2B5EF4-FFF2-40B4-BE49-F238E27FC236}">
              <a16:creationId xmlns:a16="http://schemas.microsoft.com/office/drawing/2014/main" id="{83235081-D4F2-4480-878F-F384B44ACC74}"/>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5" name="正方形/長方形 484">
          <a:extLst>
            <a:ext uri="{FF2B5EF4-FFF2-40B4-BE49-F238E27FC236}">
              <a16:creationId xmlns:a16="http://schemas.microsoft.com/office/drawing/2014/main" id="{3F882C86-99C8-4D87-A6B1-E1F2E1C306ED}"/>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6" name="正方形/長方形 485">
          <a:extLst>
            <a:ext uri="{FF2B5EF4-FFF2-40B4-BE49-F238E27FC236}">
              <a16:creationId xmlns:a16="http://schemas.microsoft.com/office/drawing/2014/main" id="{51D66169-CAD4-4951-9A05-8134C48B25DA}"/>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7" name="正方形/長方形 486">
          <a:extLst>
            <a:ext uri="{FF2B5EF4-FFF2-40B4-BE49-F238E27FC236}">
              <a16:creationId xmlns:a16="http://schemas.microsoft.com/office/drawing/2014/main" id="{F091F544-3D8F-4ECF-BC37-50247C9D18AD}"/>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8" name="正方形/長方形 487">
          <a:extLst>
            <a:ext uri="{FF2B5EF4-FFF2-40B4-BE49-F238E27FC236}">
              <a16:creationId xmlns:a16="http://schemas.microsoft.com/office/drawing/2014/main" id="{6AD08ABD-7A5C-47D3-9218-999E3A97E123}"/>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正方形/長方形 488">
          <a:extLst>
            <a:ext uri="{FF2B5EF4-FFF2-40B4-BE49-F238E27FC236}">
              <a16:creationId xmlns:a16="http://schemas.microsoft.com/office/drawing/2014/main" id="{2F52F823-319E-4758-87EF-1BE3403DE6EA}"/>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0" name="テキスト ボックス 489">
          <a:extLst>
            <a:ext uri="{FF2B5EF4-FFF2-40B4-BE49-F238E27FC236}">
              <a16:creationId xmlns:a16="http://schemas.microsoft.com/office/drawing/2014/main" id="{203F5F27-EE6E-4373-981C-40A8E3D7FCB5}"/>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1" name="直線コネクタ 490">
          <a:extLst>
            <a:ext uri="{FF2B5EF4-FFF2-40B4-BE49-F238E27FC236}">
              <a16:creationId xmlns:a16="http://schemas.microsoft.com/office/drawing/2014/main" id="{7919BBB4-B344-4680-9082-BBF4313D9227}"/>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2" name="テキスト ボックス 491">
          <a:extLst>
            <a:ext uri="{FF2B5EF4-FFF2-40B4-BE49-F238E27FC236}">
              <a16:creationId xmlns:a16="http://schemas.microsoft.com/office/drawing/2014/main" id="{DF159E26-9827-47F1-A300-1E2A885139E1}"/>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3" name="直線コネクタ 492">
          <a:extLst>
            <a:ext uri="{FF2B5EF4-FFF2-40B4-BE49-F238E27FC236}">
              <a16:creationId xmlns:a16="http://schemas.microsoft.com/office/drawing/2014/main" id="{8FDDA2E8-C549-4195-B397-650248F5F349}"/>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4" name="テキスト ボックス 493">
          <a:extLst>
            <a:ext uri="{FF2B5EF4-FFF2-40B4-BE49-F238E27FC236}">
              <a16:creationId xmlns:a16="http://schemas.microsoft.com/office/drawing/2014/main" id="{2AD18DD5-E88A-4C9B-BF30-7A62457346A6}"/>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5" name="直線コネクタ 494">
          <a:extLst>
            <a:ext uri="{FF2B5EF4-FFF2-40B4-BE49-F238E27FC236}">
              <a16:creationId xmlns:a16="http://schemas.microsoft.com/office/drawing/2014/main" id="{60DAA88A-C77E-41D6-841F-92B3FCA25F63}"/>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6" name="テキスト ボックス 495">
          <a:extLst>
            <a:ext uri="{FF2B5EF4-FFF2-40B4-BE49-F238E27FC236}">
              <a16:creationId xmlns:a16="http://schemas.microsoft.com/office/drawing/2014/main" id="{B8FAC1B3-5993-48E0-A064-A4FD54113291}"/>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7" name="直線コネクタ 496">
          <a:extLst>
            <a:ext uri="{FF2B5EF4-FFF2-40B4-BE49-F238E27FC236}">
              <a16:creationId xmlns:a16="http://schemas.microsoft.com/office/drawing/2014/main" id="{5A4F0D2F-0A82-4929-82BE-6870B80CB293}"/>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8" name="テキスト ボックス 497">
          <a:extLst>
            <a:ext uri="{FF2B5EF4-FFF2-40B4-BE49-F238E27FC236}">
              <a16:creationId xmlns:a16="http://schemas.microsoft.com/office/drawing/2014/main" id="{C443FC95-56AC-42DD-BF28-35C98448216E}"/>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9" name="直線コネクタ 498">
          <a:extLst>
            <a:ext uri="{FF2B5EF4-FFF2-40B4-BE49-F238E27FC236}">
              <a16:creationId xmlns:a16="http://schemas.microsoft.com/office/drawing/2014/main" id="{FB33D7F0-F021-4E71-8ACC-CD1D2C8E0D39}"/>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0" name="テキスト ボックス 499">
          <a:extLst>
            <a:ext uri="{FF2B5EF4-FFF2-40B4-BE49-F238E27FC236}">
              <a16:creationId xmlns:a16="http://schemas.microsoft.com/office/drawing/2014/main" id="{52F7EF58-2700-40DE-B83B-96D22076433A}"/>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1" name="直線コネクタ 500">
          <a:extLst>
            <a:ext uri="{FF2B5EF4-FFF2-40B4-BE49-F238E27FC236}">
              <a16:creationId xmlns:a16="http://schemas.microsoft.com/office/drawing/2014/main" id="{D4E3D913-0693-4DED-8741-339A085574A3}"/>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2" name="テキスト ボックス 501">
          <a:extLst>
            <a:ext uri="{FF2B5EF4-FFF2-40B4-BE49-F238E27FC236}">
              <a16:creationId xmlns:a16="http://schemas.microsoft.com/office/drawing/2014/main" id="{7E9675D5-DACB-4EA1-A522-46A0CF60EEA4}"/>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3" name="直線コネクタ 502">
          <a:extLst>
            <a:ext uri="{FF2B5EF4-FFF2-40B4-BE49-F238E27FC236}">
              <a16:creationId xmlns:a16="http://schemas.microsoft.com/office/drawing/2014/main" id="{6BDB9070-912C-4D46-BB0D-9CBD5A5A5596}"/>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4" name="テキスト ボックス 503">
          <a:extLst>
            <a:ext uri="{FF2B5EF4-FFF2-40B4-BE49-F238E27FC236}">
              <a16:creationId xmlns:a16="http://schemas.microsoft.com/office/drawing/2014/main" id="{D2EB920D-7419-45E0-8597-0F269CB06D2B}"/>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a:extLst>
            <a:ext uri="{FF2B5EF4-FFF2-40B4-BE49-F238E27FC236}">
              <a16:creationId xmlns:a16="http://schemas.microsoft.com/office/drawing/2014/main" id="{C2719AE7-B7A4-4C5C-B4EE-A93A9FE00377}"/>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一般廃棄物処理施設】&#10;有形固定資産減価償却率グラフ枠">
          <a:extLst>
            <a:ext uri="{FF2B5EF4-FFF2-40B4-BE49-F238E27FC236}">
              <a16:creationId xmlns:a16="http://schemas.microsoft.com/office/drawing/2014/main" id="{27DA1F00-1CFF-4565-A6BE-C37B73CF5CFE}"/>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07" name="直線コネクタ 506">
          <a:extLst>
            <a:ext uri="{FF2B5EF4-FFF2-40B4-BE49-F238E27FC236}">
              <a16:creationId xmlns:a16="http://schemas.microsoft.com/office/drawing/2014/main" id="{8433440F-F3D5-4377-9E0E-36DDD84B3721}"/>
            </a:ext>
          </a:extLst>
        </xdr:cNvPr>
        <xdr:cNvCxnSpPr/>
      </xdr:nvCxnSpPr>
      <xdr:spPr>
        <a:xfrm flipV="1">
          <a:off x="14703424" y="5874748"/>
          <a:ext cx="0" cy="1342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08" name="【一般廃棄物処理施設】&#10;有形固定資産減価償却率最小値テキスト">
          <a:extLst>
            <a:ext uri="{FF2B5EF4-FFF2-40B4-BE49-F238E27FC236}">
              <a16:creationId xmlns:a16="http://schemas.microsoft.com/office/drawing/2014/main" id="{D667AE0B-CB4A-42BE-9363-685AA23F159F}"/>
            </a:ext>
          </a:extLst>
        </xdr:cNvPr>
        <xdr:cNvSpPr txBox="1"/>
      </xdr:nvSpPr>
      <xdr:spPr>
        <a:xfrm>
          <a:off x="14742160" y="722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09" name="直線コネクタ 508">
          <a:extLst>
            <a:ext uri="{FF2B5EF4-FFF2-40B4-BE49-F238E27FC236}">
              <a16:creationId xmlns:a16="http://schemas.microsoft.com/office/drawing/2014/main" id="{554577C3-96C4-4963-938D-2E05F2FDAA67}"/>
            </a:ext>
          </a:extLst>
        </xdr:cNvPr>
        <xdr:cNvCxnSpPr/>
      </xdr:nvCxnSpPr>
      <xdr:spPr>
        <a:xfrm>
          <a:off x="14611350" y="7217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0" name="【一般廃棄物処理施設】&#10;有形固定資産減価償却率最大値テキスト">
          <a:extLst>
            <a:ext uri="{FF2B5EF4-FFF2-40B4-BE49-F238E27FC236}">
              <a16:creationId xmlns:a16="http://schemas.microsoft.com/office/drawing/2014/main" id="{42E1C654-798D-4A38-9411-147ECB2BE275}"/>
            </a:ext>
          </a:extLst>
        </xdr:cNvPr>
        <xdr:cNvSpPr txBox="1"/>
      </xdr:nvSpPr>
      <xdr:spPr>
        <a:xfrm>
          <a:off x="14742160" y="5649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1" name="直線コネクタ 510">
          <a:extLst>
            <a:ext uri="{FF2B5EF4-FFF2-40B4-BE49-F238E27FC236}">
              <a16:creationId xmlns:a16="http://schemas.microsoft.com/office/drawing/2014/main" id="{2C82BCE8-107E-4979-BB37-73DD2EA88B0F}"/>
            </a:ext>
          </a:extLst>
        </xdr:cNvPr>
        <xdr:cNvCxnSpPr/>
      </xdr:nvCxnSpPr>
      <xdr:spPr>
        <a:xfrm>
          <a:off x="14611350" y="587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2" name="【一般廃棄物処理施設】&#10;有形固定資産減価償却率平均値テキスト">
          <a:extLst>
            <a:ext uri="{FF2B5EF4-FFF2-40B4-BE49-F238E27FC236}">
              <a16:creationId xmlns:a16="http://schemas.microsoft.com/office/drawing/2014/main" id="{964E01A6-EE49-4135-94D7-637A01CBA9FE}"/>
            </a:ext>
          </a:extLst>
        </xdr:cNvPr>
        <xdr:cNvSpPr txBox="1"/>
      </xdr:nvSpPr>
      <xdr:spPr>
        <a:xfrm>
          <a:off x="14742160" y="64863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3" name="フローチャート: 判断 512">
          <a:extLst>
            <a:ext uri="{FF2B5EF4-FFF2-40B4-BE49-F238E27FC236}">
              <a16:creationId xmlns:a16="http://schemas.microsoft.com/office/drawing/2014/main" id="{4120434B-9165-4ABA-9E91-F570A771B3FD}"/>
            </a:ext>
          </a:extLst>
        </xdr:cNvPr>
        <xdr:cNvSpPr/>
      </xdr:nvSpPr>
      <xdr:spPr>
        <a:xfrm>
          <a:off x="14649450" y="663874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14" name="フローチャート: 判断 513">
          <a:extLst>
            <a:ext uri="{FF2B5EF4-FFF2-40B4-BE49-F238E27FC236}">
              <a16:creationId xmlns:a16="http://schemas.microsoft.com/office/drawing/2014/main" id="{545A53E5-E0C1-4655-9A05-882A5F113412}"/>
            </a:ext>
          </a:extLst>
        </xdr:cNvPr>
        <xdr:cNvSpPr/>
      </xdr:nvSpPr>
      <xdr:spPr>
        <a:xfrm>
          <a:off x="13887450" y="66069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15" name="フローチャート: 判断 514">
          <a:extLst>
            <a:ext uri="{FF2B5EF4-FFF2-40B4-BE49-F238E27FC236}">
              <a16:creationId xmlns:a16="http://schemas.microsoft.com/office/drawing/2014/main" id="{AAB3201F-7B03-4323-8A71-C2BDFB0F5D1A}"/>
            </a:ext>
          </a:extLst>
        </xdr:cNvPr>
        <xdr:cNvSpPr/>
      </xdr:nvSpPr>
      <xdr:spPr>
        <a:xfrm>
          <a:off x="13089890" y="656934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16" name="フローチャート: 判断 515">
          <a:extLst>
            <a:ext uri="{FF2B5EF4-FFF2-40B4-BE49-F238E27FC236}">
              <a16:creationId xmlns:a16="http://schemas.microsoft.com/office/drawing/2014/main" id="{148FEC2A-8024-45BE-B1C1-01B041170612}"/>
            </a:ext>
          </a:extLst>
        </xdr:cNvPr>
        <xdr:cNvSpPr/>
      </xdr:nvSpPr>
      <xdr:spPr>
        <a:xfrm>
          <a:off x="12303760" y="65535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17" name="フローチャート: 判断 516">
          <a:extLst>
            <a:ext uri="{FF2B5EF4-FFF2-40B4-BE49-F238E27FC236}">
              <a16:creationId xmlns:a16="http://schemas.microsoft.com/office/drawing/2014/main" id="{66C8900F-F39A-41C5-AA1A-2C3323E1C76C}"/>
            </a:ext>
          </a:extLst>
        </xdr:cNvPr>
        <xdr:cNvSpPr/>
      </xdr:nvSpPr>
      <xdr:spPr>
        <a:xfrm>
          <a:off x="11487150" y="657098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3E030D49-1234-4033-B705-3609DDD47B7D}"/>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F2AB5312-4FC1-416F-8BB4-F5C21EA970EA}"/>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F9BC60EC-D491-4B08-8F24-717CC2E72EBA}"/>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5908BAC5-29D4-4BE1-A043-2D087F882101}"/>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16C946FC-8443-43E6-A46A-4BDE0180DBBC}"/>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54791</xdr:rowOff>
    </xdr:from>
    <xdr:to>
      <xdr:col>85</xdr:col>
      <xdr:colOff>177800</xdr:colOff>
      <xdr:row>40</xdr:row>
      <xdr:rowOff>156391</xdr:rowOff>
    </xdr:to>
    <xdr:sp macro="" textlink="">
      <xdr:nvSpPr>
        <xdr:cNvPr id="523" name="楕円 522">
          <a:extLst>
            <a:ext uri="{FF2B5EF4-FFF2-40B4-BE49-F238E27FC236}">
              <a16:creationId xmlns:a16="http://schemas.microsoft.com/office/drawing/2014/main" id="{B3FB51DF-B254-4E6A-9CA7-F2F712863C79}"/>
            </a:ext>
          </a:extLst>
        </xdr:cNvPr>
        <xdr:cNvSpPr/>
      </xdr:nvSpPr>
      <xdr:spPr>
        <a:xfrm>
          <a:off x="14649450" y="691660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33218</xdr:rowOff>
    </xdr:from>
    <xdr:ext cx="405111" cy="259045"/>
    <xdr:sp macro="" textlink="">
      <xdr:nvSpPr>
        <xdr:cNvPr id="524" name="【一般廃棄物処理施設】&#10;有形固定資産減価償却率該当値テキスト">
          <a:extLst>
            <a:ext uri="{FF2B5EF4-FFF2-40B4-BE49-F238E27FC236}">
              <a16:creationId xmlns:a16="http://schemas.microsoft.com/office/drawing/2014/main" id="{42C1FCBE-7AD6-48A2-93F2-C611E3C17EFF}"/>
            </a:ext>
          </a:extLst>
        </xdr:cNvPr>
        <xdr:cNvSpPr txBox="1"/>
      </xdr:nvSpPr>
      <xdr:spPr>
        <a:xfrm>
          <a:off x="14742160" y="688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23767</xdr:rowOff>
    </xdr:from>
    <xdr:to>
      <xdr:col>81</xdr:col>
      <xdr:colOff>101600</xdr:colOff>
      <xdr:row>40</xdr:row>
      <xdr:rowOff>125367</xdr:rowOff>
    </xdr:to>
    <xdr:sp macro="" textlink="">
      <xdr:nvSpPr>
        <xdr:cNvPr id="525" name="楕円 524">
          <a:extLst>
            <a:ext uri="{FF2B5EF4-FFF2-40B4-BE49-F238E27FC236}">
              <a16:creationId xmlns:a16="http://schemas.microsoft.com/office/drawing/2014/main" id="{CE5EC34A-0740-4667-B5F0-C5F9204561D5}"/>
            </a:ext>
          </a:extLst>
        </xdr:cNvPr>
        <xdr:cNvSpPr/>
      </xdr:nvSpPr>
      <xdr:spPr>
        <a:xfrm>
          <a:off x="13887450" y="687795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74567</xdr:rowOff>
    </xdr:from>
    <xdr:to>
      <xdr:col>85</xdr:col>
      <xdr:colOff>127000</xdr:colOff>
      <xdr:row>40</xdr:row>
      <xdr:rowOff>105591</xdr:rowOff>
    </xdr:to>
    <xdr:cxnSp macro="">
      <xdr:nvCxnSpPr>
        <xdr:cNvPr id="526" name="直線コネクタ 525">
          <a:extLst>
            <a:ext uri="{FF2B5EF4-FFF2-40B4-BE49-F238E27FC236}">
              <a16:creationId xmlns:a16="http://schemas.microsoft.com/office/drawing/2014/main" id="{AC8CE3EB-FF98-4CF8-AEE1-4E0891BC3747}"/>
            </a:ext>
          </a:extLst>
        </xdr:cNvPr>
        <xdr:cNvCxnSpPr/>
      </xdr:nvCxnSpPr>
      <xdr:spPr>
        <a:xfrm>
          <a:off x="13942060" y="6932567"/>
          <a:ext cx="76200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165826</xdr:rowOff>
    </xdr:from>
    <xdr:to>
      <xdr:col>76</xdr:col>
      <xdr:colOff>165100</xdr:colOff>
      <xdr:row>40</xdr:row>
      <xdr:rowOff>95976</xdr:rowOff>
    </xdr:to>
    <xdr:sp macro="" textlink="">
      <xdr:nvSpPr>
        <xdr:cNvPr id="527" name="楕円 526">
          <a:extLst>
            <a:ext uri="{FF2B5EF4-FFF2-40B4-BE49-F238E27FC236}">
              <a16:creationId xmlns:a16="http://schemas.microsoft.com/office/drawing/2014/main" id="{6DA19C21-D925-4397-BAAE-D5CAD6C3AEE0}"/>
            </a:ext>
          </a:extLst>
        </xdr:cNvPr>
        <xdr:cNvSpPr/>
      </xdr:nvSpPr>
      <xdr:spPr>
        <a:xfrm>
          <a:off x="13089890" y="685618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45176</xdr:rowOff>
    </xdr:from>
    <xdr:to>
      <xdr:col>81</xdr:col>
      <xdr:colOff>50800</xdr:colOff>
      <xdr:row>40</xdr:row>
      <xdr:rowOff>74567</xdr:rowOff>
    </xdr:to>
    <xdr:cxnSp macro="">
      <xdr:nvCxnSpPr>
        <xdr:cNvPr id="528" name="直線コネクタ 527">
          <a:extLst>
            <a:ext uri="{FF2B5EF4-FFF2-40B4-BE49-F238E27FC236}">
              <a16:creationId xmlns:a16="http://schemas.microsoft.com/office/drawing/2014/main" id="{61D88374-CD9F-4A07-A5B3-2E4ADA5921C9}"/>
            </a:ext>
          </a:extLst>
        </xdr:cNvPr>
        <xdr:cNvCxnSpPr/>
      </xdr:nvCxnSpPr>
      <xdr:spPr>
        <a:xfrm>
          <a:off x="13144500" y="6905081"/>
          <a:ext cx="79756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134801</xdr:rowOff>
    </xdr:from>
    <xdr:to>
      <xdr:col>72</xdr:col>
      <xdr:colOff>38100</xdr:colOff>
      <xdr:row>40</xdr:row>
      <xdr:rowOff>64951</xdr:rowOff>
    </xdr:to>
    <xdr:sp macro="" textlink="">
      <xdr:nvSpPr>
        <xdr:cNvPr id="529" name="楕円 528">
          <a:extLst>
            <a:ext uri="{FF2B5EF4-FFF2-40B4-BE49-F238E27FC236}">
              <a16:creationId xmlns:a16="http://schemas.microsoft.com/office/drawing/2014/main" id="{64C32899-A3AD-4921-BBA3-1420B2F2A482}"/>
            </a:ext>
          </a:extLst>
        </xdr:cNvPr>
        <xdr:cNvSpPr/>
      </xdr:nvSpPr>
      <xdr:spPr>
        <a:xfrm>
          <a:off x="12303760" y="681754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14151</xdr:rowOff>
    </xdr:from>
    <xdr:to>
      <xdr:col>76</xdr:col>
      <xdr:colOff>114300</xdr:colOff>
      <xdr:row>40</xdr:row>
      <xdr:rowOff>45176</xdr:rowOff>
    </xdr:to>
    <xdr:cxnSp macro="">
      <xdr:nvCxnSpPr>
        <xdr:cNvPr id="530" name="直線コネクタ 529">
          <a:extLst>
            <a:ext uri="{FF2B5EF4-FFF2-40B4-BE49-F238E27FC236}">
              <a16:creationId xmlns:a16="http://schemas.microsoft.com/office/drawing/2014/main" id="{C70972F2-B856-475F-AA91-B6D9E7BE8D63}"/>
            </a:ext>
          </a:extLst>
        </xdr:cNvPr>
        <xdr:cNvCxnSpPr/>
      </xdr:nvCxnSpPr>
      <xdr:spPr>
        <a:xfrm>
          <a:off x="12346940" y="6875961"/>
          <a:ext cx="79756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134801</xdr:rowOff>
    </xdr:from>
    <xdr:to>
      <xdr:col>67</xdr:col>
      <xdr:colOff>101600</xdr:colOff>
      <xdr:row>40</xdr:row>
      <xdr:rowOff>64951</xdr:rowOff>
    </xdr:to>
    <xdr:sp macro="" textlink="">
      <xdr:nvSpPr>
        <xdr:cNvPr id="531" name="楕円 530">
          <a:extLst>
            <a:ext uri="{FF2B5EF4-FFF2-40B4-BE49-F238E27FC236}">
              <a16:creationId xmlns:a16="http://schemas.microsoft.com/office/drawing/2014/main" id="{5F7DCDA3-5D94-4998-95D6-BD834CECC08D}"/>
            </a:ext>
          </a:extLst>
        </xdr:cNvPr>
        <xdr:cNvSpPr/>
      </xdr:nvSpPr>
      <xdr:spPr>
        <a:xfrm>
          <a:off x="11487150" y="681754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14151</xdr:rowOff>
    </xdr:from>
    <xdr:to>
      <xdr:col>71</xdr:col>
      <xdr:colOff>177800</xdr:colOff>
      <xdr:row>40</xdr:row>
      <xdr:rowOff>14151</xdr:rowOff>
    </xdr:to>
    <xdr:cxnSp macro="">
      <xdr:nvCxnSpPr>
        <xdr:cNvPr id="532" name="直線コネクタ 531">
          <a:extLst>
            <a:ext uri="{FF2B5EF4-FFF2-40B4-BE49-F238E27FC236}">
              <a16:creationId xmlns:a16="http://schemas.microsoft.com/office/drawing/2014/main" id="{9B8CABB6-1558-4594-BAF2-C6FC6A645F93}"/>
            </a:ext>
          </a:extLst>
        </xdr:cNvPr>
        <xdr:cNvCxnSpPr/>
      </xdr:nvCxnSpPr>
      <xdr:spPr>
        <a:xfrm>
          <a:off x="11541760" y="6875961"/>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3" name="n_1aveValue【一般廃棄物処理施設】&#10;有形固定資産減価償却率">
          <a:extLst>
            <a:ext uri="{FF2B5EF4-FFF2-40B4-BE49-F238E27FC236}">
              <a16:creationId xmlns:a16="http://schemas.microsoft.com/office/drawing/2014/main" id="{C770007B-83E4-4FDD-85B0-0212DE74015D}"/>
            </a:ext>
          </a:extLst>
        </xdr:cNvPr>
        <xdr:cNvSpPr txBox="1"/>
      </xdr:nvSpPr>
      <xdr:spPr>
        <a:xfrm>
          <a:off x="13738234" y="638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34" name="n_2aveValue【一般廃棄物処理施設】&#10;有形固定資産減価償却率">
          <a:extLst>
            <a:ext uri="{FF2B5EF4-FFF2-40B4-BE49-F238E27FC236}">
              <a16:creationId xmlns:a16="http://schemas.microsoft.com/office/drawing/2014/main" id="{82888829-69EF-4FBC-B157-9D9A6A465B5A}"/>
            </a:ext>
          </a:extLst>
        </xdr:cNvPr>
        <xdr:cNvSpPr txBox="1"/>
      </xdr:nvSpPr>
      <xdr:spPr>
        <a:xfrm>
          <a:off x="12957184" y="635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35" name="n_3aveValue【一般廃棄物処理施設】&#10;有形固定資産減価償却率">
          <a:extLst>
            <a:ext uri="{FF2B5EF4-FFF2-40B4-BE49-F238E27FC236}">
              <a16:creationId xmlns:a16="http://schemas.microsoft.com/office/drawing/2014/main" id="{E1733FEA-BE56-4704-BC78-1D9A5C4BEF14}"/>
            </a:ext>
          </a:extLst>
        </xdr:cNvPr>
        <xdr:cNvSpPr txBox="1"/>
      </xdr:nvSpPr>
      <xdr:spPr>
        <a:xfrm>
          <a:off x="12171054" y="6330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36" name="n_4aveValue【一般廃棄物処理施設】&#10;有形固定資産減価償却率">
          <a:extLst>
            <a:ext uri="{FF2B5EF4-FFF2-40B4-BE49-F238E27FC236}">
              <a16:creationId xmlns:a16="http://schemas.microsoft.com/office/drawing/2014/main" id="{E433AE45-03CF-4B52-8A77-4BAF3DC50004}"/>
            </a:ext>
          </a:extLst>
        </xdr:cNvPr>
        <xdr:cNvSpPr txBox="1"/>
      </xdr:nvSpPr>
      <xdr:spPr>
        <a:xfrm>
          <a:off x="113544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116494</xdr:rowOff>
    </xdr:from>
    <xdr:ext cx="405111" cy="259045"/>
    <xdr:sp macro="" textlink="">
      <xdr:nvSpPr>
        <xdr:cNvPr id="537" name="n_1mainValue【一般廃棄物処理施設】&#10;有形固定資産減価償却率">
          <a:extLst>
            <a:ext uri="{FF2B5EF4-FFF2-40B4-BE49-F238E27FC236}">
              <a16:creationId xmlns:a16="http://schemas.microsoft.com/office/drawing/2014/main" id="{620BEA3F-9F86-46B0-9AC7-A3EA43FE1B47}"/>
            </a:ext>
          </a:extLst>
        </xdr:cNvPr>
        <xdr:cNvSpPr txBox="1"/>
      </xdr:nvSpPr>
      <xdr:spPr>
        <a:xfrm>
          <a:off x="1373823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87103</xdr:rowOff>
    </xdr:from>
    <xdr:ext cx="405111" cy="259045"/>
    <xdr:sp macro="" textlink="">
      <xdr:nvSpPr>
        <xdr:cNvPr id="538" name="n_2mainValue【一般廃棄物処理施設】&#10;有形固定資産減価償却率">
          <a:extLst>
            <a:ext uri="{FF2B5EF4-FFF2-40B4-BE49-F238E27FC236}">
              <a16:creationId xmlns:a16="http://schemas.microsoft.com/office/drawing/2014/main" id="{F019C6BC-C992-4DA8-AFED-90A528176353}"/>
            </a:ext>
          </a:extLst>
        </xdr:cNvPr>
        <xdr:cNvSpPr txBox="1"/>
      </xdr:nvSpPr>
      <xdr:spPr>
        <a:xfrm>
          <a:off x="12957184" y="694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56078</xdr:rowOff>
    </xdr:from>
    <xdr:ext cx="405111" cy="259045"/>
    <xdr:sp macro="" textlink="">
      <xdr:nvSpPr>
        <xdr:cNvPr id="539" name="n_3mainValue【一般廃棄物処理施設】&#10;有形固定資産減価償却率">
          <a:extLst>
            <a:ext uri="{FF2B5EF4-FFF2-40B4-BE49-F238E27FC236}">
              <a16:creationId xmlns:a16="http://schemas.microsoft.com/office/drawing/2014/main" id="{5C9906DC-2D7D-4B74-9589-867C197D744F}"/>
            </a:ext>
          </a:extLst>
        </xdr:cNvPr>
        <xdr:cNvSpPr txBox="1"/>
      </xdr:nvSpPr>
      <xdr:spPr>
        <a:xfrm>
          <a:off x="12171054" y="691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56078</xdr:rowOff>
    </xdr:from>
    <xdr:ext cx="405111" cy="259045"/>
    <xdr:sp macro="" textlink="">
      <xdr:nvSpPr>
        <xdr:cNvPr id="540" name="n_4mainValue【一般廃棄物処理施設】&#10;有形固定資産減価償却率">
          <a:extLst>
            <a:ext uri="{FF2B5EF4-FFF2-40B4-BE49-F238E27FC236}">
              <a16:creationId xmlns:a16="http://schemas.microsoft.com/office/drawing/2014/main" id="{0F813767-C01F-4310-99AE-8DE031642ABF}"/>
            </a:ext>
          </a:extLst>
        </xdr:cNvPr>
        <xdr:cNvSpPr txBox="1"/>
      </xdr:nvSpPr>
      <xdr:spPr>
        <a:xfrm>
          <a:off x="11354444" y="691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a:extLst>
            <a:ext uri="{FF2B5EF4-FFF2-40B4-BE49-F238E27FC236}">
              <a16:creationId xmlns:a16="http://schemas.microsoft.com/office/drawing/2014/main" id="{A1B06E64-1F29-4B42-A2A4-06F9F37ED7A8}"/>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a:extLst>
            <a:ext uri="{FF2B5EF4-FFF2-40B4-BE49-F238E27FC236}">
              <a16:creationId xmlns:a16="http://schemas.microsoft.com/office/drawing/2014/main" id="{42B8614C-4A39-4C0F-A625-83B407DC6D89}"/>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a:extLst>
            <a:ext uri="{FF2B5EF4-FFF2-40B4-BE49-F238E27FC236}">
              <a16:creationId xmlns:a16="http://schemas.microsoft.com/office/drawing/2014/main" id="{EE07EC3B-0157-4CD1-9A52-FA5DDC8B71A0}"/>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a:extLst>
            <a:ext uri="{FF2B5EF4-FFF2-40B4-BE49-F238E27FC236}">
              <a16:creationId xmlns:a16="http://schemas.microsoft.com/office/drawing/2014/main" id="{0AFD4DBF-9BEA-4E85-86EF-C47596111917}"/>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a:extLst>
            <a:ext uri="{FF2B5EF4-FFF2-40B4-BE49-F238E27FC236}">
              <a16:creationId xmlns:a16="http://schemas.microsoft.com/office/drawing/2014/main" id="{1DBCBFA9-4BAB-42D0-9BEC-6BC76F7FD413}"/>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a:extLst>
            <a:ext uri="{FF2B5EF4-FFF2-40B4-BE49-F238E27FC236}">
              <a16:creationId xmlns:a16="http://schemas.microsoft.com/office/drawing/2014/main" id="{17039DBB-EE97-441D-8349-367C162EEF19}"/>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a:extLst>
            <a:ext uri="{FF2B5EF4-FFF2-40B4-BE49-F238E27FC236}">
              <a16:creationId xmlns:a16="http://schemas.microsoft.com/office/drawing/2014/main" id="{8A95C9D7-EDD7-46F5-B200-BEED2B404810}"/>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a:extLst>
            <a:ext uri="{FF2B5EF4-FFF2-40B4-BE49-F238E27FC236}">
              <a16:creationId xmlns:a16="http://schemas.microsoft.com/office/drawing/2014/main" id="{04FD07BE-2C94-4EA5-B2D1-88F9AC861241}"/>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a:extLst>
            <a:ext uri="{FF2B5EF4-FFF2-40B4-BE49-F238E27FC236}">
              <a16:creationId xmlns:a16="http://schemas.microsoft.com/office/drawing/2014/main" id="{2D4D0F59-E813-4A40-8AA8-5E28BF346466}"/>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a:extLst>
            <a:ext uri="{FF2B5EF4-FFF2-40B4-BE49-F238E27FC236}">
              <a16:creationId xmlns:a16="http://schemas.microsoft.com/office/drawing/2014/main" id="{B3A2EA44-7E78-42E5-BAA8-AC3EDA0D3D6B}"/>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1" name="直線コネクタ 550">
          <a:extLst>
            <a:ext uri="{FF2B5EF4-FFF2-40B4-BE49-F238E27FC236}">
              <a16:creationId xmlns:a16="http://schemas.microsoft.com/office/drawing/2014/main" id="{F8F94304-71E1-47A6-9112-65C492D8E596}"/>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2" name="テキスト ボックス 551">
          <a:extLst>
            <a:ext uri="{FF2B5EF4-FFF2-40B4-BE49-F238E27FC236}">
              <a16:creationId xmlns:a16="http://schemas.microsoft.com/office/drawing/2014/main" id="{38291D80-5799-45FB-A1B3-8B2226AE3F80}"/>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3" name="直線コネクタ 552">
          <a:extLst>
            <a:ext uri="{FF2B5EF4-FFF2-40B4-BE49-F238E27FC236}">
              <a16:creationId xmlns:a16="http://schemas.microsoft.com/office/drawing/2014/main" id="{CEA0DCB2-66CB-4962-898E-A8CF18EB1A2A}"/>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4" name="テキスト ボックス 553">
          <a:extLst>
            <a:ext uri="{FF2B5EF4-FFF2-40B4-BE49-F238E27FC236}">
              <a16:creationId xmlns:a16="http://schemas.microsoft.com/office/drawing/2014/main" id="{C01620FB-0CBC-4A83-A4E2-4DF4F0197B39}"/>
            </a:ext>
          </a:extLst>
        </xdr:cNvPr>
        <xdr:cNvSpPr txBox="1"/>
      </xdr:nvSpPr>
      <xdr:spPr>
        <a:xfrm>
          <a:off x="15943791"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5" name="直線コネクタ 554">
          <a:extLst>
            <a:ext uri="{FF2B5EF4-FFF2-40B4-BE49-F238E27FC236}">
              <a16:creationId xmlns:a16="http://schemas.microsoft.com/office/drawing/2014/main" id="{F9B9FC76-3A12-4FC1-8382-5E8EC5045D47}"/>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56" name="テキスト ボックス 555">
          <a:extLst>
            <a:ext uri="{FF2B5EF4-FFF2-40B4-BE49-F238E27FC236}">
              <a16:creationId xmlns:a16="http://schemas.microsoft.com/office/drawing/2014/main" id="{A189BC8A-DBDA-4F47-B2A1-5E42D20683DC}"/>
            </a:ext>
          </a:extLst>
        </xdr:cNvPr>
        <xdr:cNvSpPr txBox="1"/>
      </xdr:nvSpPr>
      <xdr:spPr>
        <a:xfrm>
          <a:off x="15849828" y="6336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7" name="直線コネクタ 556">
          <a:extLst>
            <a:ext uri="{FF2B5EF4-FFF2-40B4-BE49-F238E27FC236}">
              <a16:creationId xmlns:a16="http://schemas.microsoft.com/office/drawing/2014/main" id="{0CF95312-F125-47C8-A159-762B021CAAE7}"/>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58" name="テキスト ボックス 557">
          <a:extLst>
            <a:ext uri="{FF2B5EF4-FFF2-40B4-BE49-F238E27FC236}">
              <a16:creationId xmlns:a16="http://schemas.microsoft.com/office/drawing/2014/main" id="{750927CF-19F9-4500-8CD3-B4B602A6D1B1}"/>
            </a:ext>
          </a:extLst>
        </xdr:cNvPr>
        <xdr:cNvSpPr txBox="1"/>
      </xdr:nvSpPr>
      <xdr:spPr>
        <a:xfrm>
          <a:off x="15849828" y="595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9" name="直線コネクタ 558">
          <a:extLst>
            <a:ext uri="{FF2B5EF4-FFF2-40B4-BE49-F238E27FC236}">
              <a16:creationId xmlns:a16="http://schemas.microsoft.com/office/drawing/2014/main" id="{A82716B7-D5FF-4FF8-B9AC-D463A1A003EE}"/>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0" name="テキスト ボックス 559">
          <a:extLst>
            <a:ext uri="{FF2B5EF4-FFF2-40B4-BE49-F238E27FC236}">
              <a16:creationId xmlns:a16="http://schemas.microsoft.com/office/drawing/2014/main" id="{EADC5D5C-112C-499E-A11D-29FAA0D57FB0}"/>
            </a:ext>
          </a:extLst>
        </xdr:cNvPr>
        <xdr:cNvSpPr txBox="1"/>
      </xdr:nvSpPr>
      <xdr:spPr>
        <a:xfrm>
          <a:off x="15849828" y="557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AE9D4404-08F7-4D76-97C7-D22FDAAA242B}"/>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2" name="テキスト ボックス 561">
          <a:extLst>
            <a:ext uri="{FF2B5EF4-FFF2-40B4-BE49-F238E27FC236}">
              <a16:creationId xmlns:a16="http://schemas.microsoft.com/office/drawing/2014/main" id="{F225CF8F-5F4B-4BED-9E50-0753889F5B61}"/>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a:extLst>
            <a:ext uri="{FF2B5EF4-FFF2-40B4-BE49-F238E27FC236}">
              <a16:creationId xmlns:a16="http://schemas.microsoft.com/office/drawing/2014/main" id="{6A33AECB-845C-4043-B601-BC87B0631613}"/>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64" name="直線コネクタ 563">
          <a:extLst>
            <a:ext uri="{FF2B5EF4-FFF2-40B4-BE49-F238E27FC236}">
              <a16:creationId xmlns:a16="http://schemas.microsoft.com/office/drawing/2014/main" id="{4C278BDE-B4AA-49CE-9D63-7F6C8BCBFDB3}"/>
            </a:ext>
          </a:extLst>
        </xdr:cNvPr>
        <xdr:cNvCxnSpPr/>
      </xdr:nvCxnSpPr>
      <xdr:spPr>
        <a:xfrm flipV="1">
          <a:off x="19947254" y="5934300"/>
          <a:ext cx="0" cy="130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65" name="【一般廃棄物処理施設】&#10;一人当たり有形固定資産（償却資産）額最小値テキスト">
          <a:extLst>
            <a:ext uri="{FF2B5EF4-FFF2-40B4-BE49-F238E27FC236}">
              <a16:creationId xmlns:a16="http://schemas.microsoft.com/office/drawing/2014/main" id="{40218231-D9F9-40B1-B3A0-C3F83352B495}"/>
            </a:ext>
          </a:extLst>
        </xdr:cNvPr>
        <xdr:cNvSpPr txBox="1"/>
      </xdr:nvSpPr>
      <xdr:spPr>
        <a:xfrm>
          <a:off x="1998599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66" name="直線コネクタ 565">
          <a:extLst>
            <a:ext uri="{FF2B5EF4-FFF2-40B4-BE49-F238E27FC236}">
              <a16:creationId xmlns:a16="http://schemas.microsoft.com/office/drawing/2014/main" id="{82723478-EC37-4678-BD11-72E76629405F}"/>
            </a:ext>
          </a:extLst>
        </xdr:cNvPr>
        <xdr:cNvCxnSpPr/>
      </xdr:nvCxnSpPr>
      <xdr:spPr>
        <a:xfrm>
          <a:off x="19885660" y="7238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67" name="【一般廃棄物処理施設】&#10;一人当たり有形固定資産（償却資産）額最大値テキスト">
          <a:extLst>
            <a:ext uri="{FF2B5EF4-FFF2-40B4-BE49-F238E27FC236}">
              <a16:creationId xmlns:a16="http://schemas.microsoft.com/office/drawing/2014/main" id="{A61412EC-C244-45DB-A1A9-513EBB231A9F}"/>
            </a:ext>
          </a:extLst>
        </xdr:cNvPr>
        <xdr:cNvSpPr txBox="1"/>
      </xdr:nvSpPr>
      <xdr:spPr>
        <a:xfrm>
          <a:off x="19985990" y="5715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68" name="直線コネクタ 567">
          <a:extLst>
            <a:ext uri="{FF2B5EF4-FFF2-40B4-BE49-F238E27FC236}">
              <a16:creationId xmlns:a16="http://schemas.microsoft.com/office/drawing/2014/main" id="{B4B78D58-25C1-48B7-A53C-81EEFDD6A725}"/>
            </a:ext>
          </a:extLst>
        </xdr:cNvPr>
        <xdr:cNvCxnSpPr/>
      </xdr:nvCxnSpPr>
      <xdr:spPr>
        <a:xfrm>
          <a:off x="19885660" y="5934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69" name="【一般廃棄物処理施設】&#10;一人当たり有形固定資産（償却資産）額平均値テキスト">
          <a:extLst>
            <a:ext uri="{FF2B5EF4-FFF2-40B4-BE49-F238E27FC236}">
              <a16:creationId xmlns:a16="http://schemas.microsoft.com/office/drawing/2014/main" id="{977333D1-FF6E-4890-9DD1-248899AA1CA1}"/>
            </a:ext>
          </a:extLst>
        </xdr:cNvPr>
        <xdr:cNvSpPr txBox="1"/>
      </xdr:nvSpPr>
      <xdr:spPr>
        <a:xfrm>
          <a:off x="19985990" y="6966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0" name="フローチャート: 判断 569">
          <a:extLst>
            <a:ext uri="{FF2B5EF4-FFF2-40B4-BE49-F238E27FC236}">
              <a16:creationId xmlns:a16="http://schemas.microsoft.com/office/drawing/2014/main" id="{4D9FBC13-22FA-4572-9876-AC3A13035C14}"/>
            </a:ext>
          </a:extLst>
        </xdr:cNvPr>
        <xdr:cNvSpPr/>
      </xdr:nvSpPr>
      <xdr:spPr>
        <a:xfrm>
          <a:off x="19904710" y="71186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1" name="フローチャート: 判断 570">
          <a:extLst>
            <a:ext uri="{FF2B5EF4-FFF2-40B4-BE49-F238E27FC236}">
              <a16:creationId xmlns:a16="http://schemas.microsoft.com/office/drawing/2014/main" id="{E0BBB5A8-DC44-4134-9B0D-57CF68059FAB}"/>
            </a:ext>
          </a:extLst>
        </xdr:cNvPr>
        <xdr:cNvSpPr/>
      </xdr:nvSpPr>
      <xdr:spPr>
        <a:xfrm>
          <a:off x="19161760" y="71308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2" name="フローチャート: 判断 571">
          <a:extLst>
            <a:ext uri="{FF2B5EF4-FFF2-40B4-BE49-F238E27FC236}">
              <a16:creationId xmlns:a16="http://schemas.microsoft.com/office/drawing/2014/main" id="{CDFA37F8-17A3-40B2-86D9-7E3F4749E720}"/>
            </a:ext>
          </a:extLst>
        </xdr:cNvPr>
        <xdr:cNvSpPr/>
      </xdr:nvSpPr>
      <xdr:spPr>
        <a:xfrm>
          <a:off x="18345150" y="713078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3" name="フローチャート: 判断 572">
          <a:extLst>
            <a:ext uri="{FF2B5EF4-FFF2-40B4-BE49-F238E27FC236}">
              <a16:creationId xmlns:a16="http://schemas.microsoft.com/office/drawing/2014/main" id="{E8DBD6D4-CE7A-4F75-A370-F2CF8A5AB9E7}"/>
            </a:ext>
          </a:extLst>
        </xdr:cNvPr>
        <xdr:cNvSpPr/>
      </xdr:nvSpPr>
      <xdr:spPr>
        <a:xfrm>
          <a:off x="17547590" y="713315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74" name="フローチャート: 判断 573">
          <a:extLst>
            <a:ext uri="{FF2B5EF4-FFF2-40B4-BE49-F238E27FC236}">
              <a16:creationId xmlns:a16="http://schemas.microsoft.com/office/drawing/2014/main" id="{F2B7393D-DB38-4CFF-A195-964565FAB793}"/>
            </a:ext>
          </a:extLst>
        </xdr:cNvPr>
        <xdr:cNvSpPr/>
      </xdr:nvSpPr>
      <xdr:spPr>
        <a:xfrm>
          <a:off x="16761460" y="713527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9BBE63EC-C299-4D94-80AE-9ABF5141093F}"/>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76BFAC55-BECB-40A7-9743-0EBB2F207890}"/>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C139B160-CDCC-485F-9F2D-029A25A6E894}"/>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79547F35-2555-496A-8DB3-0BC3C944928D}"/>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3942043D-2143-4BC7-A1B6-E01A2FDB9179}"/>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119159</xdr:rowOff>
    </xdr:from>
    <xdr:to>
      <xdr:col>116</xdr:col>
      <xdr:colOff>114300</xdr:colOff>
      <xdr:row>42</xdr:row>
      <xdr:rowOff>49309</xdr:rowOff>
    </xdr:to>
    <xdr:sp macro="" textlink="">
      <xdr:nvSpPr>
        <xdr:cNvPr id="580" name="楕円 579">
          <a:extLst>
            <a:ext uri="{FF2B5EF4-FFF2-40B4-BE49-F238E27FC236}">
              <a16:creationId xmlns:a16="http://schemas.microsoft.com/office/drawing/2014/main" id="{AFAA4DFA-B078-4E64-9E32-A29B0B6D8C4E}"/>
            </a:ext>
          </a:extLst>
        </xdr:cNvPr>
        <xdr:cNvSpPr/>
      </xdr:nvSpPr>
      <xdr:spPr>
        <a:xfrm>
          <a:off x="19904710" y="715051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65715</xdr:rowOff>
    </xdr:from>
    <xdr:ext cx="534377" cy="259045"/>
    <xdr:sp macro="" textlink="">
      <xdr:nvSpPr>
        <xdr:cNvPr id="581" name="【一般廃棄物処理施設】&#10;一人当たり有形固定資産（償却資産）額該当値テキスト">
          <a:extLst>
            <a:ext uri="{FF2B5EF4-FFF2-40B4-BE49-F238E27FC236}">
              <a16:creationId xmlns:a16="http://schemas.microsoft.com/office/drawing/2014/main" id="{BF5313AE-01B7-4DD3-8973-0010A39AEF49}"/>
            </a:ext>
          </a:extLst>
        </xdr:cNvPr>
        <xdr:cNvSpPr txBox="1"/>
      </xdr:nvSpPr>
      <xdr:spPr>
        <a:xfrm>
          <a:off x="19985990" y="70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119190</xdr:rowOff>
    </xdr:from>
    <xdr:to>
      <xdr:col>112</xdr:col>
      <xdr:colOff>38100</xdr:colOff>
      <xdr:row>42</xdr:row>
      <xdr:rowOff>49340</xdr:rowOff>
    </xdr:to>
    <xdr:sp macro="" textlink="">
      <xdr:nvSpPr>
        <xdr:cNvPr id="582" name="楕円 581">
          <a:extLst>
            <a:ext uri="{FF2B5EF4-FFF2-40B4-BE49-F238E27FC236}">
              <a16:creationId xmlns:a16="http://schemas.microsoft.com/office/drawing/2014/main" id="{04F19028-FBAB-4A94-BE09-59A9A2CBFA7D}"/>
            </a:ext>
          </a:extLst>
        </xdr:cNvPr>
        <xdr:cNvSpPr/>
      </xdr:nvSpPr>
      <xdr:spPr>
        <a:xfrm>
          <a:off x="19161760" y="71505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169959</xdr:rowOff>
    </xdr:from>
    <xdr:to>
      <xdr:col>116</xdr:col>
      <xdr:colOff>63500</xdr:colOff>
      <xdr:row>41</xdr:row>
      <xdr:rowOff>169990</xdr:rowOff>
    </xdr:to>
    <xdr:cxnSp macro="">
      <xdr:nvCxnSpPr>
        <xdr:cNvPr id="583" name="直線コネクタ 582">
          <a:extLst>
            <a:ext uri="{FF2B5EF4-FFF2-40B4-BE49-F238E27FC236}">
              <a16:creationId xmlns:a16="http://schemas.microsoft.com/office/drawing/2014/main" id="{4AC433CB-B360-4D73-B7F7-BFB7092C9D4E}"/>
            </a:ext>
          </a:extLst>
        </xdr:cNvPr>
        <xdr:cNvCxnSpPr/>
      </xdr:nvCxnSpPr>
      <xdr:spPr>
        <a:xfrm flipV="1">
          <a:off x="19204940" y="7203219"/>
          <a:ext cx="74295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119379</xdr:rowOff>
    </xdr:from>
    <xdr:to>
      <xdr:col>107</xdr:col>
      <xdr:colOff>101600</xdr:colOff>
      <xdr:row>42</xdr:row>
      <xdr:rowOff>49529</xdr:rowOff>
    </xdr:to>
    <xdr:sp macro="" textlink="">
      <xdr:nvSpPr>
        <xdr:cNvPr id="584" name="楕円 583">
          <a:extLst>
            <a:ext uri="{FF2B5EF4-FFF2-40B4-BE49-F238E27FC236}">
              <a16:creationId xmlns:a16="http://schemas.microsoft.com/office/drawing/2014/main" id="{7FDCC06E-661D-4E6B-AE61-4509AF28A641}"/>
            </a:ext>
          </a:extLst>
        </xdr:cNvPr>
        <xdr:cNvSpPr/>
      </xdr:nvSpPr>
      <xdr:spPr>
        <a:xfrm>
          <a:off x="18345150" y="715073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169990</xdr:rowOff>
    </xdr:from>
    <xdr:to>
      <xdr:col>111</xdr:col>
      <xdr:colOff>177800</xdr:colOff>
      <xdr:row>41</xdr:row>
      <xdr:rowOff>170179</xdr:rowOff>
    </xdr:to>
    <xdr:cxnSp macro="">
      <xdr:nvCxnSpPr>
        <xdr:cNvPr id="585" name="直線コネクタ 584">
          <a:extLst>
            <a:ext uri="{FF2B5EF4-FFF2-40B4-BE49-F238E27FC236}">
              <a16:creationId xmlns:a16="http://schemas.microsoft.com/office/drawing/2014/main" id="{CC094BCA-F4C7-4DA5-93CB-861D69640195}"/>
            </a:ext>
          </a:extLst>
        </xdr:cNvPr>
        <xdr:cNvCxnSpPr/>
      </xdr:nvCxnSpPr>
      <xdr:spPr>
        <a:xfrm flipV="1">
          <a:off x="18399760" y="7203250"/>
          <a:ext cx="80518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119614</xdr:rowOff>
    </xdr:from>
    <xdr:to>
      <xdr:col>102</xdr:col>
      <xdr:colOff>165100</xdr:colOff>
      <xdr:row>42</xdr:row>
      <xdr:rowOff>49764</xdr:rowOff>
    </xdr:to>
    <xdr:sp macro="" textlink="">
      <xdr:nvSpPr>
        <xdr:cNvPr id="586" name="楕円 585">
          <a:extLst>
            <a:ext uri="{FF2B5EF4-FFF2-40B4-BE49-F238E27FC236}">
              <a16:creationId xmlns:a16="http://schemas.microsoft.com/office/drawing/2014/main" id="{DD30158F-4D71-4733-AFFC-B9A95EF85F30}"/>
            </a:ext>
          </a:extLst>
        </xdr:cNvPr>
        <xdr:cNvSpPr/>
      </xdr:nvSpPr>
      <xdr:spPr>
        <a:xfrm>
          <a:off x="17547590" y="715096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170179</xdr:rowOff>
    </xdr:from>
    <xdr:to>
      <xdr:col>107</xdr:col>
      <xdr:colOff>50800</xdr:colOff>
      <xdr:row>41</xdr:row>
      <xdr:rowOff>170414</xdr:rowOff>
    </xdr:to>
    <xdr:cxnSp macro="">
      <xdr:nvCxnSpPr>
        <xdr:cNvPr id="587" name="直線コネクタ 586">
          <a:extLst>
            <a:ext uri="{FF2B5EF4-FFF2-40B4-BE49-F238E27FC236}">
              <a16:creationId xmlns:a16="http://schemas.microsoft.com/office/drawing/2014/main" id="{9092796A-CC9F-4E8E-AF6B-86A68B1AA6BC}"/>
            </a:ext>
          </a:extLst>
        </xdr:cNvPr>
        <xdr:cNvCxnSpPr/>
      </xdr:nvCxnSpPr>
      <xdr:spPr>
        <a:xfrm flipV="1">
          <a:off x="17602200" y="7203439"/>
          <a:ext cx="79756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120686</xdr:rowOff>
    </xdr:from>
    <xdr:to>
      <xdr:col>98</xdr:col>
      <xdr:colOff>38100</xdr:colOff>
      <xdr:row>42</xdr:row>
      <xdr:rowOff>50836</xdr:rowOff>
    </xdr:to>
    <xdr:sp macro="" textlink="">
      <xdr:nvSpPr>
        <xdr:cNvPr id="588" name="楕円 587">
          <a:extLst>
            <a:ext uri="{FF2B5EF4-FFF2-40B4-BE49-F238E27FC236}">
              <a16:creationId xmlns:a16="http://schemas.microsoft.com/office/drawing/2014/main" id="{FCD779F4-844A-4C15-B855-9111FCF96813}"/>
            </a:ext>
          </a:extLst>
        </xdr:cNvPr>
        <xdr:cNvSpPr/>
      </xdr:nvSpPr>
      <xdr:spPr>
        <a:xfrm>
          <a:off x="16761460" y="715204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170414</xdr:rowOff>
    </xdr:from>
    <xdr:to>
      <xdr:col>102</xdr:col>
      <xdr:colOff>114300</xdr:colOff>
      <xdr:row>42</xdr:row>
      <xdr:rowOff>36</xdr:rowOff>
    </xdr:to>
    <xdr:cxnSp macro="">
      <xdr:nvCxnSpPr>
        <xdr:cNvPr id="589" name="直線コネクタ 588">
          <a:extLst>
            <a:ext uri="{FF2B5EF4-FFF2-40B4-BE49-F238E27FC236}">
              <a16:creationId xmlns:a16="http://schemas.microsoft.com/office/drawing/2014/main" id="{6D3A99D6-252F-47C2-93F6-E57661975E83}"/>
            </a:ext>
          </a:extLst>
        </xdr:cNvPr>
        <xdr:cNvCxnSpPr/>
      </xdr:nvCxnSpPr>
      <xdr:spPr>
        <a:xfrm flipV="1">
          <a:off x="16804640" y="720367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0" name="n_1aveValue【一般廃棄物処理施設】&#10;一人当たり有形固定資産（償却資産）額">
          <a:extLst>
            <a:ext uri="{FF2B5EF4-FFF2-40B4-BE49-F238E27FC236}">
              <a16:creationId xmlns:a16="http://schemas.microsoft.com/office/drawing/2014/main" id="{5A13A70B-83D6-4371-BACE-E18C575AB4B5}"/>
            </a:ext>
          </a:extLst>
        </xdr:cNvPr>
        <xdr:cNvSpPr txBox="1"/>
      </xdr:nvSpPr>
      <xdr:spPr>
        <a:xfrm>
          <a:off x="18951721" y="69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1" name="n_2aveValue【一般廃棄物処理施設】&#10;一人当たり有形固定資産（償却資産）額">
          <a:extLst>
            <a:ext uri="{FF2B5EF4-FFF2-40B4-BE49-F238E27FC236}">
              <a16:creationId xmlns:a16="http://schemas.microsoft.com/office/drawing/2014/main" id="{C5C6D90E-39DD-473F-B4D9-6ED7A3299706}"/>
            </a:ext>
          </a:extLst>
        </xdr:cNvPr>
        <xdr:cNvSpPr txBox="1"/>
      </xdr:nvSpPr>
      <xdr:spPr>
        <a:xfrm>
          <a:off x="18170671" y="691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2" name="n_3aveValue【一般廃棄物処理施設】&#10;一人当たり有形固定資産（償却資産）額">
          <a:extLst>
            <a:ext uri="{FF2B5EF4-FFF2-40B4-BE49-F238E27FC236}">
              <a16:creationId xmlns:a16="http://schemas.microsoft.com/office/drawing/2014/main" id="{1D3657AE-F51F-4E97-999D-E3DFD79C0224}"/>
            </a:ext>
          </a:extLst>
        </xdr:cNvPr>
        <xdr:cNvSpPr txBox="1"/>
      </xdr:nvSpPr>
      <xdr:spPr>
        <a:xfrm>
          <a:off x="17354061" y="69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3" name="n_4aveValue【一般廃棄物処理施設】&#10;一人当たり有形固定資産（償却資産）額">
          <a:extLst>
            <a:ext uri="{FF2B5EF4-FFF2-40B4-BE49-F238E27FC236}">
              <a16:creationId xmlns:a16="http://schemas.microsoft.com/office/drawing/2014/main" id="{F9728901-F5DD-4308-B35E-61B0ACA83371}"/>
            </a:ext>
          </a:extLst>
        </xdr:cNvPr>
        <xdr:cNvSpPr txBox="1"/>
      </xdr:nvSpPr>
      <xdr:spPr>
        <a:xfrm>
          <a:off x="16556501" y="691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40467</xdr:rowOff>
    </xdr:from>
    <xdr:ext cx="534377" cy="259045"/>
    <xdr:sp macro="" textlink="">
      <xdr:nvSpPr>
        <xdr:cNvPr id="594" name="n_1mainValue【一般廃棄物処理施設】&#10;一人当たり有形固定資産（償却資産）額">
          <a:extLst>
            <a:ext uri="{FF2B5EF4-FFF2-40B4-BE49-F238E27FC236}">
              <a16:creationId xmlns:a16="http://schemas.microsoft.com/office/drawing/2014/main" id="{03E0BE30-1B53-4C30-8632-0CB3DD564168}"/>
            </a:ext>
          </a:extLst>
        </xdr:cNvPr>
        <xdr:cNvSpPr txBox="1"/>
      </xdr:nvSpPr>
      <xdr:spPr>
        <a:xfrm>
          <a:off x="18951721" y="724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40656</xdr:rowOff>
    </xdr:from>
    <xdr:ext cx="534377" cy="259045"/>
    <xdr:sp macro="" textlink="">
      <xdr:nvSpPr>
        <xdr:cNvPr id="595" name="n_2mainValue【一般廃棄物処理施設】&#10;一人当たり有形固定資産（償却資産）額">
          <a:extLst>
            <a:ext uri="{FF2B5EF4-FFF2-40B4-BE49-F238E27FC236}">
              <a16:creationId xmlns:a16="http://schemas.microsoft.com/office/drawing/2014/main" id="{E53960F3-4F9F-4341-8F34-A8EB5192A8B4}"/>
            </a:ext>
          </a:extLst>
        </xdr:cNvPr>
        <xdr:cNvSpPr txBox="1"/>
      </xdr:nvSpPr>
      <xdr:spPr>
        <a:xfrm>
          <a:off x="18170671" y="724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40891</xdr:rowOff>
    </xdr:from>
    <xdr:ext cx="534377" cy="259045"/>
    <xdr:sp macro="" textlink="">
      <xdr:nvSpPr>
        <xdr:cNvPr id="596" name="n_3mainValue【一般廃棄物処理施設】&#10;一人当たり有形固定資産（償却資産）額">
          <a:extLst>
            <a:ext uri="{FF2B5EF4-FFF2-40B4-BE49-F238E27FC236}">
              <a16:creationId xmlns:a16="http://schemas.microsoft.com/office/drawing/2014/main" id="{80B5FF5F-0129-4039-B3BB-B58C95F9BEB5}"/>
            </a:ext>
          </a:extLst>
        </xdr:cNvPr>
        <xdr:cNvSpPr txBox="1"/>
      </xdr:nvSpPr>
      <xdr:spPr>
        <a:xfrm>
          <a:off x="17354061" y="724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41963</xdr:rowOff>
    </xdr:from>
    <xdr:ext cx="534377" cy="259045"/>
    <xdr:sp macro="" textlink="">
      <xdr:nvSpPr>
        <xdr:cNvPr id="597" name="n_4mainValue【一般廃棄物処理施設】&#10;一人当たり有形固定資産（償却資産）額">
          <a:extLst>
            <a:ext uri="{FF2B5EF4-FFF2-40B4-BE49-F238E27FC236}">
              <a16:creationId xmlns:a16="http://schemas.microsoft.com/office/drawing/2014/main" id="{8C6276CC-5E30-4C40-B921-8137668CD333}"/>
            </a:ext>
          </a:extLst>
        </xdr:cNvPr>
        <xdr:cNvSpPr txBox="1"/>
      </xdr:nvSpPr>
      <xdr:spPr>
        <a:xfrm>
          <a:off x="16556501" y="72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98FBC5C5-3A22-4EB2-B896-D7FF8F8B4429}"/>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76854550-C5B3-4ADB-85A7-A28CA7F24A30}"/>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5275DFD9-6623-4F61-B3C1-77A57456B0D7}"/>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EBBC4E67-9FA6-40A2-BCBC-6A796A866851}"/>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2CDB9C9C-43D2-40FE-A646-99084B7B420B}"/>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B97198C9-ACE6-4E15-82BF-10F418D7CCEE}"/>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E2591FC4-BD30-4921-B4D4-4D3B10188423}"/>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1F21564C-07D7-49E6-BA08-780A39CC8DB4}"/>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F1D24B4F-5BAF-4CA5-94DA-3BF3101251C2}"/>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A82FE906-FE40-4957-9AC7-377BEDAF043D}"/>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a:extLst>
            <a:ext uri="{FF2B5EF4-FFF2-40B4-BE49-F238E27FC236}">
              <a16:creationId xmlns:a16="http://schemas.microsoft.com/office/drawing/2014/main" id="{20176540-CD1A-4A73-883F-B2C7E10CDC6B}"/>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a:extLst>
            <a:ext uri="{FF2B5EF4-FFF2-40B4-BE49-F238E27FC236}">
              <a16:creationId xmlns:a16="http://schemas.microsoft.com/office/drawing/2014/main" id="{11B920F8-5487-4491-9EB8-627FFA091557}"/>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a:extLst>
            <a:ext uri="{FF2B5EF4-FFF2-40B4-BE49-F238E27FC236}">
              <a16:creationId xmlns:a16="http://schemas.microsoft.com/office/drawing/2014/main" id="{99B7C374-A27D-4407-8ECB-D679DB95BC32}"/>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a:extLst>
            <a:ext uri="{FF2B5EF4-FFF2-40B4-BE49-F238E27FC236}">
              <a16:creationId xmlns:a16="http://schemas.microsoft.com/office/drawing/2014/main" id="{8EE97D65-1809-4743-8B33-8DDB19D49E5C}"/>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a:extLst>
            <a:ext uri="{FF2B5EF4-FFF2-40B4-BE49-F238E27FC236}">
              <a16:creationId xmlns:a16="http://schemas.microsoft.com/office/drawing/2014/main" id="{4E028E26-88D7-415A-AFDB-18E2F76F9532}"/>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a:extLst>
            <a:ext uri="{FF2B5EF4-FFF2-40B4-BE49-F238E27FC236}">
              <a16:creationId xmlns:a16="http://schemas.microsoft.com/office/drawing/2014/main" id="{67E65A3D-B6BC-48FF-BBA1-5535506BE98E}"/>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a:extLst>
            <a:ext uri="{FF2B5EF4-FFF2-40B4-BE49-F238E27FC236}">
              <a16:creationId xmlns:a16="http://schemas.microsoft.com/office/drawing/2014/main" id="{1EBA6E19-058C-4B36-A5DE-364B6E2939C5}"/>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a:extLst>
            <a:ext uri="{FF2B5EF4-FFF2-40B4-BE49-F238E27FC236}">
              <a16:creationId xmlns:a16="http://schemas.microsoft.com/office/drawing/2014/main" id="{DE8C6B76-220C-4458-BFA8-F829F9122A69}"/>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a:extLst>
            <a:ext uri="{FF2B5EF4-FFF2-40B4-BE49-F238E27FC236}">
              <a16:creationId xmlns:a16="http://schemas.microsoft.com/office/drawing/2014/main" id="{A83D59EE-8B86-4F28-9813-95BB49684F27}"/>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a:extLst>
            <a:ext uri="{FF2B5EF4-FFF2-40B4-BE49-F238E27FC236}">
              <a16:creationId xmlns:a16="http://schemas.microsoft.com/office/drawing/2014/main" id="{B715E293-FA86-4B4D-A611-F63BF35C0D83}"/>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a:extLst>
            <a:ext uri="{FF2B5EF4-FFF2-40B4-BE49-F238E27FC236}">
              <a16:creationId xmlns:a16="http://schemas.microsoft.com/office/drawing/2014/main" id="{C9D27427-8884-4781-8659-DE64B58A0921}"/>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a:extLst>
            <a:ext uri="{FF2B5EF4-FFF2-40B4-BE49-F238E27FC236}">
              <a16:creationId xmlns:a16="http://schemas.microsoft.com/office/drawing/2014/main" id="{C4AB2CC4-6B73-4647-816B-1CCAD7E9D3CF}"/>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a:extLst>
            <a:ext uri="{FF2B5EF4-FFF2-40B4-BE49-F238E27FC236}">
              <a16:creationId xmlns:a16="http://schemas.microsoft.com/office/drawing/2014/main" id="{B34235F9-F993-4B60-8AC9-7A0BE926237A}"/>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6DB4E9B6-55D9-49A6-9BF5-8EF27C3E1CCD}"/>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C04EE6EF-6000-4A09-A7F2-24F722D2A9D5}"/>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3" name="直線コネクタ 622">
          <a:extLst>
            <a:ext uri="{FF2B5EF4-FFF2-40B4-BE49-F238E27FC236}">
              <a16:creationId xmlns:a16="http://schemas.microsoft.com/office/drawing/2014/main" id="{03F5A953-F9D5-41A8-87B4-0B9F66FC8FBC}"/>
            </a:ext>
          </a:extLst>
        </xdr:cNvPr>
        <xdr:cNvCxnSpPr/>
      </xdr:nvCxnSpPr>
      <xdr:spPr>
        <a:xfrm flipV="1">
          <a:off x="14703424" y="9547316"/>
          <a:ext cx="0" cy="155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4" name="【保健センター・保健所】&#10;有形固定資産減価償却率最小値テキスト">
          <a:extLst>
            <a:ext uri="{FF2B5EF4-FFF2-40B4-BE49-F238E27FC236}">
              <a16:creationId xmlns:a16="http://schemas.microsoft.com/office/drawing/2014/main" id="{75C0480D-0FE4-4A5D-87C2-26C3081A86A5}"/>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5" name="直線コネクタ 624">
          <a:extLst>
            <a:ext uri="{FF2B5EF4-FFF2-40B4-BE49-F238E27FC236}">
              <a16:creationId xmlns:a16="http://schemas.microsoft.com/office/drawing/2014/main" id="{916342E1-4F26-425A-924A-BAFA97D89873}"/>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11552F20-D6CD-4656-81BF-501F6F2A5068}"/>
            </a:ext>
          </a:extLst>
        </xdr:cNvPr>
        <xdr:cNvSpPr txBox="1"/>
      </xdr:nvSpPr>
      <xdr:spPr>
        <a:xfrm>
          <a:off x="14742160" y="9318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27" name="直線コネクタ 626">
          <a:extLst>
            <a:ext uri="{FF2B5EF4-FFF2-40B4-BE49-F238E27FC236}">
              <a16:creationId xmlns:a16="http://schemas.microsoft.com/office/drawing/2014/main" id="{AECDFE1E-BEDE-4DEB-BC53-60E8A44622F7}"/>
            </a:ext>
          </a:extLst>
        </xdr:cNvPr>
        <xdr:cNvCxnSpPr/>
      </xdr:nvCxnSpPr>
      <xdr:spPr>
        <a:xfrm>
          <a:off x="14611350" y="9547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3F8E416D-69CB-4DD6-9FB3-FF22B31CE81D}"/>
            </a:ext>
          </a:extLst>
        </xdr:cNvPr>
        <xdr:cNvSpPr txBox="1"/>
      </xdr:nvSpPr>
      <xdr:spPr>
        <a:xfrm>
          <a:off x="14742160" y="10088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29" name="フローチャート: 判断 628">
          <a:extLst>
            <a:ext uri="{FF2B5EF4-FFF2-40B4-BE49-F238E27FC236}">
              <a16:creationId xmlns:a16="http://schemas.microsoft.com/office/drawing/2014/main" id="{49D34695-5C44-4696-B5C1-7E629B81B64E}"/>
            </a:ext>
          </a:extLst>
        </xdr:cNvPr>
        <xdr:cNvSpPr/>
      </xdr:nvSpPr>
      <xdr:spPr>
        <a:xfrm>
          <a:off x="14649450" y="102413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0" name="フローチャート: 判断 629">
          <a:extLst>
            <a:ext uri="{FF2B5EF4-FFF2-40B4-BE49-F238E27FC236}">
              <a16:creationId xmlns:a16="http://schemas.microsoft.com/office/drawing/2014/main" id="{65749B03-4AD6-41AB-8498-F6410704D754}"/>
            </a:ext>
          </a:extLst>
        </xdr:cNvPr>
        <xdr:cNvSpPr/>
      </xdr:nvSpPr>
      <xdr:spPr>
        <a:xfrm>
          <a:off x="13887450" y="1013387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1" name="フローチャート: 判断 630">
          <a:extLst>
            <a:ext uri="{FF2B5EF4-FFF2-40B4-BE49-F238E27FC236}">
              <a16:creationId xmlns:a16="http://schemas.microsoft.com/office/drawing/2014/main" id="{95C2356E-B247-4B47-AC38-7E1206D03AE6}"/>
            </a:ext>
          </a:extLst>
        </xdr:cNvPr>
        <xdr:cNvSpPr/>
      </xdr:nvSpPr>
      <xdr:spPr>
        <a:xfrm>
          <a:off x="13089890" y="1010421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2" name="フローチャート: 判断 631">
          <a:extLst>
            <a:ext uri="{FF2B5EF4-FFF2-40B4-BE49-F238E27FC236}">
              <a16:creationId xmlns:a16="http://schemas.microsoft.com/office/drawing/2014/main" id="{19B7D89A-39EF-4C49-80FB-72BC383D0E74}"/>
            </a:ext>
          </a:extLst>
        </xdr:cNvPr>
        <xdr:cNvSpPr/>
      </xdr:nvSpPr>
      <xdr:spPr>
        <a:xfrm>
          <a:off x="12303760" y="100767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3" name="フローチャート: 判断 632">
          <a:extLst>
            <a:ext uri="{FF2B5EF4-FFF2-40B4-BE49-F238E27FC236}">
              <a16:creationId xmlns:a16="http://schemas.microsoft.com/office/drawing/2014/main" id="{3218445E-9989-49C8-9E28-752D3E019D3D}"/>
            </a:ext>
          </a:extLst>
        </xdr:cNvPr>
        <xdr:cNvSpPr/>
      </xdr:nvSpPr>
      <xdr:spPr>
        <a:xfrm>
          <a:off x="11487150" y="100514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65FCB80F-4C85-44BA-A653-2147747F1183}"/>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944EDEA8-C234-4236-ABC9-41E179EB86A1}"/>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7F1576BA-D831-4791-9C6E-4EFA8BEE4B6E}"/>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E8813F67-DB45-4F8B-9309-82BAD644FA93}"/>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69979C50-4F35-4C3B-8F49-608DA059ECA7}"/>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639" name="楕円 638">
          <a:extLst>
            <a:ext uri="{FF2B5EF4-FFF2-40B4-BE49-F238E27FC236}">
              <a16:creationId xmlns:a16="http://schemas.microsoft.com/office/drawing/2014/main" id="{38DB5F4A-55FB-4B8E-A18D-B0361A83796E}"/>
            </a:ext>
          </a:extLst>
        </xdr:cNvPr>
        <xdr:cNvSpPr/>
      </xdr:nvSpPr>
      <xdr:spPr>
        <a:xfrm>
          <a:off x="14649450" y="1065883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7519FD13-435A-4A88-A135-EAA99F2C6C66}"/>
            </a:ext>
          </a:extLst>
        </xdr:cNvPr>
        <xdr:cNvSpPr txBox="1"/>
      </xdr:nvSpPr>
      <xdr:spPr>
        <a:xfrm>
          <a:off x="14742160" y="1064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169635</xdr:rowOff>
    </xdr:from>
    <xdr:to>
      <xdr:col>81</xdr:col>
      <xdr:colOff>101600</xdr:colOff>
      <xdr:row>62</xdr:row>
      <xdr:rowOff>99785</xdr:rowOff>
    </xdr:to>
    <xdr:sp macro="" textlink="">
      <xdr:nvSpPr>
        <xdr:cNvPr id="641" name="楕円 640">
          <a:extLst>
            <a:ext uri="{FF2B5EF4-FFF2-40B4-BE49-F238E27FC236}">
              <a16:creationId xmlns:a16="http://schemas.microsoft.com/office/drawing/2014/main" id="{E3A7D74D-A88A-47CA-BC8E-0E18133A9281}"/>
            </a:ext>
          </a:extLst>
        </xdr:cNvPr>
        <xdr:cNvSpPr/>
      </xdr:nvSpPr>
      <xdr:spPr>
        <a:xfrm>
          <a:off x="13887450" y="1063189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48985</xdr:rowOff>
    </xdr:from>
    <xdr:to>
      <xdr:col>85</xdr:col>
      <xdr:colOff>127000</xdr:colOff>
      <xdr:row>62</xdr:row>
      <xdr:rowOff>81643</xdr:rowOff>
    </xdr:to>
    <xdr:cxnSp macro="">
      <xdr:nvCxnSpPr>
        <xdr:cNvPr id="642" name="直線コネクタ 641">
          <a:extLst>
            <a:ext uri="{FF2B5EF4-FFF2-40B4-BE49-F238E27FC236}">
              <a16:creationId xmlns:a16="http://schemas.microsoft.com/office/drawing/2014/main" id="{2EA77193-596C-43DB-A6B1-7A6AD1087B45}"/>
            </a:ext>
          </a:extLst>
        </xdr:cNvPr>
        <xdr:cNvCxnSpPr/>
      </xdr:nvCxnSpPr>
      <xdr:spPr>
        <a:xfrm>
          <a:off x="13942060" y="10680790"/>
          <a:ext cx="762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136978</xdr:rowOff>
    </xdr:from>
    <xdr:to>
      <xdr:col>76</xdr:col>
      <xdr:colOff>165100</xdr:colOff>
      <xdr:row>62</xdr:row>
      <xdr:rowOff>67128</xdr:rowOff>
    </xdr:to>
    <xdr:sp macro="" textlink="">
      <xdr:nvSpPr>
        <xdr:cNvPr id="643" name="楕円 642">
          <a:extLst>
            <a:ext uri="{FF2B5EF4-FFF2-40B4-BE49-F238E27FC236}">
              <a16:creationId xmlns:a16="http://schemas.microsoft.com/office/drawing/2014/main" id="{E06057A5-867F-4C2E-9EB0-135A349FCF7B}"/>
            </a:ext>
          </a:extLst>
        </xdr:cNvPr>
        <xdr:cNvSpPr/>
      </xdr:nvSpPr>
      <xdr:spPr>
        <a:xfrm>
          <a:off x="13089890" y="1059161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16328</xdr:rowOff>
    </xdr:from>
    <xdr:to>
      <xdr:col>81</xdr:col>
      <xdr:colOff>50800</xdr:colOff>
      <xdr:row>62</xdr:row>
      <xdr:rowOff>48985</xdr:rowOff>
    </xdr:to>
    <xdr:cxnSp macro="">
      <xdr:nvCxnSpPr>
        <xdr:cNvPr id="644" name="直線コネクタ 643">
          <a:extLst>
            <a:ext uri="{FF2B5EF4-FFF2-40B4-BE49-F238E27FC236}">
              <a16:creationId xmlns:a16="http://schemas.microsoft.com/office/drawing/2014/main" id="{469ECFFD-82F0-41E4-B459-13E946AEA473}"/>
            </a:ext>
          </a:extLst>
        </xdr:cNvPr>
        <xdr:cNvCxnSpPr/>
      </xdr:nvCxnSpPr>
      <xdr:spPr>
        <a:xfrm>
          <a:off x="13144500" y="10650038"/>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107587</xdr:rowOff>
    </xdr:from>
    <xdr:to>
      <xdr:col>72</xdr:col>
      <xdr:colOff>38100</xdr:colOff>
      <xdr:row>62</xdr:row>
      <xdr:rowOff>37737</xdr:rowOff>
    </xdr:to>
    <xdr:sp macro="" textlink="">
      <xdr:nvSpPr>
        <xdr:cNvPr id="645" name="楕円 644">
          <a:extLst>
            <a:ext uri="{FF2B5EF4-FFF2-40B4-BE49-F238E27FC236}">
              <a16:creationId xmlns:a16="http://schemas.microsoft.com/office/drawing/2014/main" id="{028F0AFC-ECE5-4FA2-968F-67D445119E9E}"/>
            </a:ext>
          </a:extLst>
        </xdr:cNvPr>
        <xdr:cNvSpPr/>
      </xdr:nvSpPr>
      <xdr:spPr>
        <a:xfrm>
          <a:off x="12303760" y="1056413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158387</xdr:rowOff>
    </xdr:from>
    <xdr:to>
      <xdr:col>76</xdr:col>
      <xdr:colOff>114300</xdr:colOff>
      <xdr:row>62</xdr:row>
      <xdr:rowOff>16328</xdr:rowOff>
    </xdr:to>
    <xdr:cxnSp macro="">
      <xdr:nvCxnSpPr>
        <xdr:cNvPr id="646" name="直線コネクタ 645">
          <a:extLst>
            <a:ext uri="{FF2B5EF4-FFF2-40B4-BE49-F238E27FC236}">
              <a16:creationId xmlns:a16="http://schemas.microsoft.com/office/drawing/2014/main" id="{EE28AED4-0A54-4E9F-9438-3EB9A91617F1}"/>
            </a:ext>
          </a:extLst>
        </xdr:cNvPr>
        <xdr:cNvCxnSpPr/>
      </xdr:nvCxnSpPr>
      <xdr:spPr>
        <a:xfrm>
          <a:off x="12346940" y="10618742"/>
          <a:ext cx="797560" cy="3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42273</xdr:rowOff>
    </xdr:from>
    <xdr:to>
      <xdr:col>67</xdr:col>
      <xdr:colOff>101600</xdr:colOff>
      <xdr:row>61</xdr:row>
      <xdr:rowOff>143873</xdr:rowOff>
    </xdr:to>
    <xdr:sp macro="" textlink="">
      <xdr:nvSpPr>
        <xdr:cNvPr id="647" name="楕円 646">
          <a:extLst>
            <a:ext uri="{FF2B5EF4-FFF2-40B4-BE49-F238E27FC236}">
              <a16:creationId xmlns:a16="http://schemas.microsoft.com/office/drawing/2014/main" id="{D304C175-994C-4C4D-97B7-3F65F560759B}"/>
            </a:ext>
          </a:extLst>
        </xdr:cNvPr>
        <xdr:cNvSpPr/>
      </xdr:nvSpPr>
      <xdr:spPr>
        <a:xfrm>
          <a:off x="11487150" y="1050262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93073</xdr:rowOff>
    </xdr:from>
    <xdr:to>
      <xdr:col>71</xdr:col>
      <xdr:colOff>177800</xdr:colOff>
      <xdr:row>61</xdr:row>
      <xdr:rowOff>158387</xdr:rowOff>
    </xdr:to>
    <xdr:cxnSp macro="">
      <xdr:nvCxnSpPr>
        <xdr:cNvPr id="648" name="直線コネクタ 647">
          <a:extLst>
            <a:ext uri="{FF2B5EF4-FFF2-40B4-BE49-F238E27FC236}">
              <a16:creationId xmlns:a16="http://schemas.microsoft.com/office/drawing/2014/main" id="{7CD98392-2491-4B25-A314-EAFE94AE3AEE}"/>
            </a:ext>
          </a:extLst>
        </xdr:cNvPr>
        <xdr:cNvCxnSpPr/>
      </xdr:nvCxnSpPr>
      <xdr:spPr>
        <a:xfrm>
          <a:off x="11541760" y="10555333"/>
          <a:ext cx="805180" cy="6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8FE2B201-E34B-45CB-85B9-1A7095EFD20D}"/>
            </a:ext>
          </a:extLst>
        </xdr:cNvPr>
        <xdr:cNvSpPr txBox="1"/>
      </xdr:nvSpPr>
      <xdr:spPr>
        <a:xfrm>
          <a:off x="13738234" y="990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8AF2875-A773-4D2A-8876-FB40364C5E35}"/>
            </a:ext>
          </a:extLst>
        </xdr:cNvPr>
        <xdr:cNvSpPr txBox="1"/>
      </xdr:nvSpPr>
      <xdr:spPr>
        <a:xfrm>
          <a:off x="12957184" y="9875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AE363779-B433-468B-9869-51674C66B822}"/>
            </a:ext>
          </a:extLst>
        </xdr:cNvPr>
        <xdr:cNvSpPr txBox="1"/>
      </xdr:nvSpPr>
      <xdr:spPr>
        <a:xfrm>
          <a:off x="1217105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51A1B7D7-DCC7-4378-92D8-25E5AD789218}"/>
            </a:ext>
          </a:extLst>
        </xdr:cNvPr>
        <xdr:cNvSpPr txBox="1"/>
      </xdr:nvSpPr>
      <xdr:spPr>
        <a:xfrm>
          <a:off x="113544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90912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196F358C-3406-43CF-9D86-D932BECEB96E}"/>
            </a:ext>
          </a:extLst>
        </xdr:cNvPr>
        <xdr:cNvSpPr txBox="1"/>
      </xdr:nvSpPr>
      <xdr:spPr>
        <a:xfrm>
          <a:off x="13738234" y="1072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58255</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E17023ED-48E6-4008-B043-D8711685E7A9}"/>
            </a:ext>
          </a:extLst>
        </xdr:cNvPr>
        <xdr:cNvSpPr txBox="1"/>
      </xdr:nvSpPr>
      <xdr:spPr>
        <a:xfrm>
          <a:off x="12957184" y="1068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28864</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1EFEF55E-375B-4538-AB60-078EEEC37C74}"/>
            </a:ext>
          </a:extLst>
        </xdr:cNvPr>
        <xdr:cNvSpPr txBox="1"/>
      </xdr:nvSpPr>
      <xdr:spPr>
        <a:xfrm>
          <a:off x="12171054" y="10656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135000</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5B855EBC-5941-4CB8-83B7-0B0190E55C34}"/>
            </a:ext>
          </a:extLst>
        </xdr:cNvPr>
        <xdr:cNvSpPr txBox="1"/>
      </xdr:nvSpPr>
      <xdr:spPr>
        <a:xfrm>
          <a:off x="11354444" y="1058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4B0F468-E76D-46A3-BCBB-A41934A57ECB}"/>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28384800-1DF6-4D5C-B665-EE759A431593}"/>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58ED388-DB51-4145-97D1-68020DB6089A}"/>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334E83-AA71-47D2-8BCB-D21EAB9BEFBD}"/>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141C7AB3-77F1-4374-BB39-138D24FFE5ED}"/>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42458001-2F7B-4BE6-A662-4F18595EB3DB}"/>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6B07FE14-18C6-4D77-8C79-5D9067EA63BA}"/>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DF76D032-2702-4D40-B89F-95740A1F0C28}"/>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2876407F-3CC4-4B9C-9A1E-4E1F4D29A16B}"/>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65589926-2990-4B8D-8C0F-D3242DE76B71}"/>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68124AD6-4815-4D46-84CF-F9319C054C34}"/>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930BF51D-8477-4F0D-93A4-E58AB49D6F23}"/>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88203DB2-A771-4AE9-9844-33FCCE659A7B}"/>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320423C0-6A8C-438A-89F0-85C2BD8FC91A}"/>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3F5FA728-BE39-4F5A-A38C-9F14A5900D67}"/>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CA72D489-4507-4A66-802A-65F4C888583E}"/>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546B5E2-B4C0-402B-9DC3-EF54BF4B4A61}"/>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201F64AC-24AA-4250-8628-7BCFC0197BB6}"/>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D754345E-33F4-4053-ACCA-4797081E8A6C}"/>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EC8DE4EB-B559-46B1-B131-16891EB2E81F}"/>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9497D198-FAFC-411F-9DEE-7C00405B5784}"/>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6EB61B0A-981E-491F-B9C7-3276CEF619CC}"/>
            </a:ext>
          </a:extLst>
        </xdr:cNvPr>
        <xdr:cNvCxnSpPr/>
      </xdr:nvCxnSpPr>
      <xdr:spPr>
        <a:xfrm flipV="1">
          <a:off x="19947254" y="9565386"/>
          <a:ext cx="0" cy="138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4071579F-EC06-498F-8DF1-F4DE18EEBE29}"/>
            </a:ext>
          </a:extLst>
        </xdr:cNvPr>
        <xdr:cNvSpPr txBox="1"/>
      </xdr:nvSpPr>
      <xdr:spPr>
        <a:xfrm>
          <a:off x="19985990" y="1096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2B115B31-84A5-46F9-B0EF-5A461D2805E3}"/>
            </a:ext>
          </a:extLst>
        </xdr:cNvPr>
        <xdr:cNvCxnSpPr/>
      </xdr:nvCxnSpPr>
      <xdr:spPr>
        <a:xfrm>
          <a:off x="19885660" y="10954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AA7978F4-F99C-445C-8E89-4E39E5F8687A}"/>
            </a:ext>
          </a:extLst>
        </xdr:cNvPr>
        <xdr:cNvSpPr txBox="1"/>
      </xdr:nvSpPr>
      <xdr:spPr>
        <a:xfrm>
          <a:off x="19985990" y="934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2" name="直線コネクタ 681">
          <a:extLst>
            <a:ext uri="{FF2B5EF4-FFF2-40B4-BE49-F238E27FC236}">
              <a16:creationId xmlns:a16="http://schemas.microsoft.com/office/drawing/2014/main" id="{F2E8554A-49B1-427A-8092-6139749E2CF6}"/>
            </a:ext>
          </a:extLst>
        </xdr:cNvPr>
        <xdr:cNvCxnSpPr/>
      </xdr:nvCxnSpPr>
      <xdr:spPr>
        <a:xfrm>
          <a:off x="19885660" y="956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5F61819-0B11-4B49-AFF7-0D09875745D2}"/>
            </a:ext>
          </a:extLst>
        </xdr:cNvPr>
        <xdr:cNvSpPr txBox="1"/>
      </xdr:nvSpPr>
      <xdr:spPr>
        <a:xfrm>
          <a:off x="1998599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84" name="フローチャート: 判断 683">
          <a:extLst>
            <a:ext uri="{FF2B5EF4-FFF2-40B4-BE49-F238E27FC236}">
              <a16:creationId xmlns:a16="http://schemas.microsoft.com/office/drawing/2014/main" id="{74A5164C-73CD-4926-805D-1B2645C55711}"/>
            </a:ext>
          </a:extLst>
        </xdr:cNvPr>
        <xdr:cNvSpPr/>
      </xdr:nvSpPr>
      <xdr:spPr>
        <a:xfrm>
          <a:off x="19904710" y="107657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85" name="フローチャート: 判断 684">
          <a:extLst>
            <a:ext uri="{FF2B5EF4-FFF2-40B4-BE49-F238E27FC236}">
              <a16:creationId xmlns:a16="http://schemas.microsoft.com/office/drawing/2014/main" id="{3F880A73-73FB-4A99-93F7-8493A48A370C}"/>
            </a:ext>
          </a:extLst>
        </xdr:cNvPr>
        <xdr:cNvSpPr/>
      </xdr:nvSpPr>
      <xdr:spPr>
        <a:xfrm>
          <a:off x="19161760" y="1076121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6" name="フローチャート: 判断 685">
          <a:extLst>
            <a:ext uri="{FF2B5EF4-FFF2-40B4-BE49-F238E27FC236}">
              <a16:creationId xmlns:a16="http://schemas.microsoft.com/office/drawing/2014/main" id="{10E3E916-ABC9-4362-86BA-18119E9AC0EE}"/>
            </a:ext>
          </a:extLst>
        </xdr:cNvPr>
        <xdr:cNvSpPr/>
      </xdr:nvSpPr>
      <xdr:spPr>
        <a:xfrm>
          <a:off x="18345150" y="107657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7" name="フローチャート: 判断 686">
          <a:extLst>
            <a:ext uri="{FF2B5EF4-FFF2-40B4-BE49-F238E27FC236}">
              <a16:creationId xmlns:a16="http://schemas.microsoft.com/office/drawing/2014/main" id="{DF55FE65-DA3E-476C-BEE7-F893AD508E6E}"/>
            </a:ext>
          </a:extLst>
        </xdr:cNvPr>
        <xdr:cNvSpPr/>
      </xdr:nvSpPr>
      <xdr:spPr>
        <a:xfrm>
          <a:off x="17547590" y="107657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88" name="フローチャート: 判断 687">
          <a:extLst>
            <a:ext uri="{FF2B5EF4-FFF2-40B4-BE49-F238E27FC236}">
              <a16:creationId xmlns:a16="http://schemas.microsoft.com/office/drawing/2014/main" id="{FA154B41-6D4A-490B-99A6-DBBAE7986AEC}"/>
            </a:ext>
          </a:extLst>
        </xdr:cNvPr>
        <xdr:cNvSpPr/>
      </xdr:nvSpPr>
      <xdr:spPr>
        <a:xfrm>
          <a:off x="16761460" y="107657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48893C3A-A080-4FAC-B220-FF2D098CDDDA}"/>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FB55C4BD-3C7D-4D29-99D4-6529156F617B}"/>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4CEDE532-8D8D-4D64-8E0C-B34835C89330}"/>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8F1447A7-E893-4C42-A625-1024B53AC4DD}"/>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6AB7EDCB-BF3B-40CB-9738-C106276A2026}"/>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61214</xdr:rowOff>
    </xdr:from>
    <xdr:to>
      <xdr:col>116</xdr:col>
      <xdr:colOff>114300</xdr:colOff>
      <xdr:row>63</xdr:row>
      <xdr:rowOff>162814</xdr:rowOff>
    </xdr:to>
    <xdr:sp macro="" textlink="">
      <xdr:nvSpPr>
        <xdr:cNvPr id="694" name="楕円 693">
          <a:extLst>
            <a:ext uri="{FF2B5EF4-FFF2-40B4-BE49-F238E27FC236}">
              <a16:creationId xmlns:a16="http://schemas.microsoft.com/office/drawing/2014/main" id="{636BA4B7-70F8-4214-ACF2-618BFD10FDBD}"/>
            </a:ext>
          </a:extLst>
        </xdr:cNvPr>
        <xdr:cNvSpPr/>
      </xdr:nvSpPr>
      <xdr:spPr>
        <a:xfrm>
          <a:off x="19904710" y="1085875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147591</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8D24DE13-1F1A-434D-BBFE-99C4051E61C0}"/>
            </a:ext>
          </a:extLst>
        </xdr:cNvPr>
        <xdr:cNvSpPr txBox="1"/>
      </xdr:nvSpPr>
      <xdr:spPr>
        <a:xfrm>
          <a:off x="19985990" y="1077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61214</xdr:rowOff>
    </xdr:from>
    <xdr:to>
      <xdr:col>112</xdr:col>
      <xdr:colOff>38100</xdr:colOff>
      <xdr:row>63</xdr:row>
      <xdr:rowOff>162814</xdr:rowOff>
    </xdr:to>
    <xdr:sp macro="" textlink="">
      <xdr:nvSpPr>
        <xdr:cNvPr id="696" name="楕円 695">
          <a:extLst>
            <a:ext uri="{FF2B5EF4-FFF2-40B4-BE49-F238E27FC236}">
              <a16:creationId xmlns:a16="http://schemas.microsoft.com/office/drawing/2014/main" id="{D56BA131-BFAF-492A-9D3B-C96F6683C48C}"/>
            </a:ext>
          </a:extLst>
        </xdr:cNvPr>
        <xdr:cNvSpPr/>
      </xdr:nvSpPr>
      <xdr:spPr>
        <a:xfrm>
          <a:off x="19161760" y="1085875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112014</xdr:rowOff>
    </xdr:from>
    <xdr:to>
      <xdr:col>116</xdr:col>
      <xdr:colOff>63500</xdr:colOff>
      <xdr:row>63</xdr:row>
      <xdr:rowOff>112014</xdr:rowOff>
    </xdr:to>
    <xdr:cxnSp macro="">
      <xdr:nvCxnSpPr>
        <xdr:cNvPr id="697" name="直線コネクタ 696">
          <a:extLst>
            <a:ext uri="{FF2B5EF4-FFF2-40B4-BE49-F238E27FC236}">
              <a16:creationId xmlns:a16="http://schemas.microsoft.com/office/drawing/2014/main" id="{E04DD7E8-685E-42D1-8875-B894204694AA}"/>
            </a:ext>
          </a:extLst>
        </xdr:cNvPr>
        <xdr:cNvCxnSpPr/>
      </xdr:nvCxnSpPr>
      <xdr:spPr>
        <a:xfrm>
          <a:off x="19204940" y="1091336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61214</xdr:rowOff>
    </xdr:from>
    <xdr:to>
      <xdr:col>107</xdr:col>
      <xdr:colOff>101600</xdr:colOff>
      <xdr:row>63</xdr:row>
      <xdr:rowOff>162814</xdr:rowOff>
    </xdr:to>
    <xdr:sp macro="" textlink="">
      <xdr:nvSpPr>
        <xdr:cNvPr id="698" name="楕円 697">
          <a:extLst>
            <a:ext uri="{FF2B5EF4-FFF2-40B4-BE49-F238E27FC236}">
              <a16:creationId xmlns:a16="http://schemas.microsoft.com/office/drawing/2014/main" id="{3B7BA963-2429-44D2-BAE9-E189F4084C3C}"/>
            </a:ext>
          </a:extLst>
        </xdr:cNvPr>
        <xdr:cNvSpPr/>
      </xdr:nvSpPr>
      <xdr:spPr>
        <a:xfrm>
          <a:off x="18345150" y="1085875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112014</xdr:rowOff>
    </xdr:from>
    <xdr:to>
      <xdr:col>111</xdr:col>
      <xdr:colOff>177800</xdr:colOff>
      <xdr:row>63</xdr:row>
      <xdr:rowOff>112014</xdr:rowOff>
    </xdr:to>
    <xdr:cxnSp macro="">
      <xdr:nvCxnSpPr>
        <xdr:cNvPr id="699" name="直線コネクタ 698">
          <a:extLst>
            <a:ext uri="{FF2B5EF4-FFF2-40B4-BE49-F238E27FC236}">
              <a16:creationId xmlns:a16="http://schemas.microsoft.com/office/drawing/2014/main" id="{8EFEFD92-2B09-42B8-879C-A879B4841062}"/>
            </a:ext>
          </a:extLst>
        </xdr:cNvPr>
        <xdr:cNvCxnSpPr/>
      </xdr:nvCxnSpPr>
      <xdr:spPr>
        <a:xfrm>
          <a:off x="18399760" y="10913364"/>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61214</xdr:rowOff>
    </xdr:from>
    <xdr:to>
      <xdr:col>102</xdr:col>
      <xdr:colOff>165100</xdr:colOff>
      <xdr:row>63</xdr:row>
      <xdr:rowOff>162814</xdr:rowOff>
    </xdr:to>
    <xdr:sp macro="" textlink="">
      <xdr:nvSpPr>
        <xdr:cNvPr id="700" name="楕円 699">
          <a:extLst>
            <a:ext uri="{FF2B5EF4-FFF2-40B4-BE49-F238E27FC236}">
              <a16:creationId xmlns:a16="http://schemas.microsoft.com/office/drawing/2014/main" id="{4B6B1BE4-8179-493C-B97E-20B91F0B7370}"/>
            </a:ext>
          </a:extLst>
        </xdr:cNvPr>
        <xdr:cNvSpPr/>
      </xdr:nvSpPr>
      <xdr:spPr>
        <a:xfrm>
          <a:off x="17547590" y="1085875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112014</xdr:rowOff>
    </xdr:from>
    <xdr:to>
      <xdr:col>107</xdr:col>
      <xdr:colOff>50800</xdr:colOff>
      <xdr:row>63</xdr:row>
      <xdr:rowOff>112014</xdr:rowOff>
    </xdr:to>
    <xdr:cxnSp macro="">
      <xdr:nvCxnSpPr>
        <xdr:cNvPr id="701" name="直線コネクタ 700">
          <a:extLst>
            <a:ext uri="{FF2B5EF4-FFF2-40B4-BE49-F238E27FC236}">
              <a16:creationId xmlns:a16="http://schemas.microsoft.com/office/drawing/2014/main" id="{B83388D5-9AC3-4DDD-B48A-1529C821DF1A}"/>
            </a:ext>
          </a:extLst>
        </xdr:cNvPr>
        <xdr:cNvCxnSpPr/>
      </xdr:nvCxnSpPr>
      <xdr:spPr>
        <a:xfrm>
          <a:off x="17602200" y="1091336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168656</xdr:rowOff>
    </xdr:from>
    <xdr:to>
      <xdr:col>98</xdr:col>
      <xdr:colOff>38100</xdr:colOff>
      <xdr:row>63</xdr:row>
      <xdr:rowOff>98806</xdr:rowOff>
    </xdr:to>
    <xdr:sp macro="" textlink="">
      <xdr:nvSpPr>
        <xdr:cNvPr id="702" name="楕円 701">
          <a:extLst>
            <a:ext uri="{FF2B5EF4-FFF2-40B4-BE49-F238E27FC236}">
              <a16:creationId xmlns:a16="http://schemas.microsoft.com/office/drawing/2014/main" id="{721D15D5-5D48-4E21-A904-4F60C43369D4}"/>
            </a:ext>
          </a:extLst>
        </xdr:cNvPr>
        <xdr:cNvSpPr/>
      </xdr:nvSpPr>
      <xdr:spPr>
        <a:xfrm>
          <a:off x="16761460" y="1080236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48006</xdr:rowOff>
    </xdr:from>
    <xdr:to>
      <xdr:col>102</xdr:col>
      <xdr:colOff>114300</xdr:colOff>
      <xdr:row>63</xdr:row>
      <xdr:rowOff>112014</xdr:rowOff>
    </xdr:to>
    <xdr:cxnSp macro="">
      <xdr:nvCxnSpPr>
        <xdr:cNvPr id="703" name="直線コネクタ 702">
          <a:extLst>
            <a:ext uri="{FF2B5EF4-FFF2-40B4-BE49-F238E27FC236}">
              <a16:creationId xmlns:a16="http://schemas.microsoft.com/office/drawing/2014/main" id="{93B52D84-74D2-4A07-BE18-6495EC3D43C8}"/>
            </a:ext>
          </a:extLst>
        </xdr:cNvPr>
        <xdr:cNvCxnSpPr/>
      </xdr:nvCxnSpPr>
      <xdr:spPr>
        <a:xfrm>
          <a:off x="16804640" y="10851261"/>
          <a:ext cx="79756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04" name="n_1aveValue【保健センター・保健所】&#10;一人当たり面積">
          <a:extLst>
            <a:ext uri="{FF2B5EF4-FFF2-40B4-BE49-F238E27FC236}">
              <a16:creationId xmlns:a16="http://schemas.microsoft.com/office/drawing/2014/main" id="{211B3079-8ABA-45FA-B8BD-BDE3ACC2E228}"/>
            </a:ext>
          </a:extLst>
        </xdr:cNvPr>
        <xdr:cNvSpPr txBox="1"/>
      </xdr:nvSpPr>
      <xdr:spPr>
        <a:xfrm>
          <a:off x="18982132"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5" name="n_2aveValue【保健センター・保健所】&#10;一人当たり面積">
          <a:extLst>
            <a:ext uri="{FF2B5EF4-FFF2-40B4-BE49-F238E27FC236}">
              <a16:creationId xmlns:a16="http://schemas.microsoft.com/office/drawing/2014/main" id="{930BEE37-A758-43FA-BB4C-40B9A41EC4F6}"/>
            </a:ext>
          </a:extLst>
        </xdr:cNvPr>
        <xdr:cNvSpPr txBox="1"/>
      </xdr:nvSpPr>
      <xdr:spPr>
        <a:xfrm>
          <a:off x="18182032"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6" name="n_3aveValue【保健センター・保健所】&#10;一人当たり面積">
          <a:extLst>
            <a:ext uri="{FF2B5EF4-FFF2-40B4-BE49-F238E27FC236}">
              <a16:creationId xmlns:a16="http://schemas.microsoft.com/office/drawing/2014/main" id="{9696C30F-8A42-4FA0-857E-3C01423DAAAE}"/>
            </a:ext>
          </a:extLst>
        </xdr:cNvPr>
        <xdr:cNvSpPr txBox="1"/>
      </xdr:nvSpPr>
      <xdr:spPr>
        <a:xfrm>
          <a:off x="17384472"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07" name="n_4aveValue【保健センター・保健所】&#10;一人当たり面積">
          <a:extLst>
            <a:ext uri="{FF2B5EF4-FFF2-40B4-BE49-F238E27FC236}">
              <a16:creationId xmlns:a16="http://schemas.microsoft.com/office/drawing/2014/main" id="{6BB30721-3D81-49B5-A415-3FE0D9761798}"/>
            </a:ext>
          </a:extLst>
        </xdr:cNvPr>
        <xdr:cNvSpPr txBox="1"/>
      </xdr:nvSpPr>
      <xdr:spPr>
        <a:xfrm>
          <a:off x="1658881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153941</xdr:rowOff>
    </xdr:from>
    <xdr:ext cx="469744" cy="259045"/>
    <xdr:sp macro="" textlink="">
      <xdr:nvSpPr>
        <xdr:cNvPr id="708" name="n_1mainValue【保健センター・保健所】&#10;一人当たり面積">
          <a:extLst>
            <a:ext uri="{FF2B5EF4-FFF2-40B4-BE49-F238E27FC236}">
              <a16:creationId xmlns:a16="http://schemas.microsoft.com/office/drawing/2014/main" id="{C5EC838E-5B97-460C-BB96-9CB303407A09}"/>
            </a:ext>
          </a:extLst>
        </xdr:cNvPr>
        <xdr:cNvSpPr txBox="1"/>
      </xdr:nvSpPr>
      <xdr:spPr>
        <a:xfrm>
          <a:off x="18982132"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153941</xdr:rowOff>
    </xdr:from>
    <xdr:ext cx="469744" cy="259045"/>
    <xdr:sp macro="" textlink="">
      <xdr:nvSpPr>
        <xdr:cNvPr id="709" name="n_2mainValue【保健センター・保健所】&#10;一人当たり面積">
          <a:extLst>
            <a:ext uri="{FF2B5EF4-FFF2-40B4-BE49-F238E27FC236}">
              <a16:creationId xmlns:a16="http://schemas.microsoft.com/office/drawing/2014/main" id="{9410FB8C-0C64-477E-94FF-C5FE56CEAE8A}"/>
            </a:ext>
          </a:extLst>
        </xdr:cNvPr>
        <xdr:cNvSpPr txBox="1"/>
      </xdr:nvSpPr>
      <xdr:spPr>
        <a:xfrm>
          <a:off x="18182032"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153941</xdr:rowOff>
    </xdr:from>
    <xdr:ext cx="469744" cy="259045"/>
    <xdr:sp macro="" textlink="">
      <xdr:nvSpPr>
        <xdr:cNvPr id="710" name="n_3mainValue【保健センター・保健所】&#10;一人当たり面積">
          <a:extLst>
            <a:ext uri="{FF2B5EF4-FFF2-40B4-BE49-F238E27FC236}">
              <a16:creationId xmlns:a16="http://schemas.microsoft.com/office/drawing/2014/main" id="{C701CF7D-B04E-442A-BF15-5D01654A9758}"/>
            </a:ext>
          </a:extLst>
        </xdr:cNvPr>
        <xdr:cNvSpPr txBox="1"/>
      </xdr:nvSpPr>
      <xdr:spPr>
        <a:xfrm>
          <a:off x="17384472"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89933</xdr:rowOff>
    </xdr:from>
    <xdr:ext cx="469744" cy="259045"/>
    <xdr:sp macro="" textlink="">
      <xdr:nvSpPr>
        <xdr:cNvPr id="711" name="n_4mainValue【保健センター・保健所】&#10;一人当たり面積">
          <a:extLst>
            <a:ext uri="{FF2B5EF4-FFF2-40B4-BE49-F238E27FC236}">
              <a16:creationId xmlns:a16="http://schemas.microsoft.com/office/drawing/2014/main" id="{FC1C6F03-E554-455E-976B-BCBFA03D2A58}"/>
            </a:ext>
          </a:extLst>
        </xdr:cNvPr>
        <xdr:cNvSpPr txBox="1"/>
      </xdr:nvSpPr>
      <xdr:spPr>
        <a:xfrm>
          <a:off x="16588817" y="108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BBCDFD69-48C5-4D07-AB23-0DF6852D79C3}"/>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ED714960-3FB1-438A-8A8E-7726345CDE69}"/>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95716943-03E2-4DC3-9831-A5C1C9A344AA}"/>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CA851CCB-FB4A-4BBB-B131-8B14327B8D19}"/>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D04B55F6-ACD6-42FC-9CBB-EDD123B3D2A5}"/>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30D729DC-9062-434B-9B35-560BA4FB5466}"/>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E271CDC4-3DF3-4200-8BDB-39DA5D2539F4}"/>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C3743D16-FF71-4193-96EE-91B2BE662668}"/>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A1D2809D-A2AE-4868-9F42-C9CB8CF2FB06}"/>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FB7E7656-AB10-48A4-9BD2-7443C6257E6F}"/>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4114DE83-4C2E-489C-8D43-287B221B60FE}"/>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3" name="直線コネクタ 722">
          <a:extLst>
            <a:ext uri="{FF2B5EF4-FFF2-40B4-BE49-F238E27FC236}">
              <a16:creationId xmlns:a16="http://schemas.microsoft.com/office/drawing/2014/main" id="{87CEA87E-F45A-4846-BD5C-B1B85ED9D9A8}"/>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4" name="テキスト ボックス 723">
          <a:extLst>
            <a:ext uri="{FF2B5EF4-FFF2-40B4-BE49-F238E27FC236}">
              <a16:creationId xmlns:a16="http://schemas.microsoft.com/office/drawing/2014/main" id="{172F12CE-0944-4C21-963E-09F731151F74}"/>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5" name="直線コネクタ 724">
          <a:extLst>
            <a:ext uri="{FF2B5EF4-FFF2-40B4-BE49-F238E27FC236}">
              <a16:creationId xmlns:a16="http://schemas.microsoft.com/office/drawing/2014/main" id="{F42C16ED-59B0-42BA-9414-133DB596259F}"/>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6" name="テキスト ボックス 725">
          <a:extLst>
            <a:ext uri="{FF2B5EF4-FFF2-40B4-BE49-F238E27FC236}">
              <a16:creationId xmlns:a16="http://schemas.microsoft.com/office/drawing/2014/main" id="{46AA4F12-9E66-4983-8938-E94C53705D3F}"/>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7" name="直線コネクタ 726">
          <a:extLst>
            <a:ext uri="{FF2B5EF4-FFF2-40B4-BE49-F238E27FC236}">
              <a16:creationId xmlns:a16="http://schemas.microsoft.com/office/drawing/2014/main" id="{56C44CC2-3C46-412F-A26F-A2F7DCC28A0A}"/>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8" name="テキスト ボックス 727">
          <a:extLst>
            <a:ext uri="{FF2B5EF4-FFF2-40B4-BE49-F238E27FC236}">
              <a16:creationId xmlns:a16="http://schemas.microsoft.com/office/drawing/2014/main" id="{CFCFA0FE-C29B-4F22-B02C-17FB9F600A48}"/>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9" name="直線コネクタ 728">
          <a:extLst>
            <a:ext uri="{FF2B5EF4-FFF2-40B4-BE49-F238E27FC236}">
              <a16:creationId xmlns:a16="http://schemas.microsoft.com/office/drawing/2014/main" id="{DE083549-F5C4-44F6-821C-C6958591A680}"/>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0" name="テキスト ボックス 729">
          <a:extLst>
            <a:ext uri="{FF2B5EF4-FFF2-40B4-BE49-F238E27FC236}">
              <a16:creationId xmlns:a16="http://schemas.microsoft.com/office/drawing/2014/main" id="{97A6BBE6-74EB-49DF-B858-432AFC75B628}"/>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1" name="直線コネクタ 730">
          <a:extLst>
            <a:ext uri="{FF2B5EF4-FFF2-40B4-BE49-F238E27FC236}">
              <a16:creationId xmlns:a16="http://schemas.microsoft.com/office/drawing/2014/main" id="{08FF6141-CA73-4DDD-AD50-C8D2554506AE}"/>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2" name="テキスト ボックス 731">
          <a:extLst>
            <a:ext uri="{FF2B5EF4-FFF2-40B4-BE49-F238E27FC236}">
              <a16:creationId xmlns:a16="http://schemas.microsoft.com/office/drawing/2014/main" id="{D00EC8F5-045D-446E-AB18-7ECC5EBB43C7}"/>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3" name="直線コネクタ 732">
          <a:extLst>
            <a:ext uri="{FF2B5EF4-FFF2-40B4-BE49-F238E27FC236}">
              <a16:creationId xmlns:a16="http://schemas.microsoft.com/office/drawing/2014/main" id="{B913707F-E346-4361-B015-BE247E671DD3}"/>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4" name="テキスト ボックス 733">
          <a:extLst>
            <a:ext uri="{FF2B5EF4-FFF2-40B4-BE49-F238E27FC236}">
              <a16:creationId xmlns:a16="http://schemas.microsoft.com/office/drawing/2014/main" id="{DE28D5A9-6B1C-4633-80F9-169F501B76F4}"/>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a:extLst>
            <a:ext uri="{FF2B5EF4-FFF2-40B4-BE49-F238E27FC236}">
              <a16:creationId xmlns:a16="http://schemas.microsoft.com/office/drawing/2014/main" id="{7B3D1C7E-7C9F-4178-80B3-F2F2893F0229}"/>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a:extLst>
            <a:ext uri="{FF2B5EF4-FFF2-40B4-BE49-F238E27FC236}">
              <a16:creationId xmlns:a16="http://schemas.microsoft.com/office/drawing/2014/main" id="{2C8F175E-B841-4666-A3C6-CED12037AA74}"/>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37" name="直線コネクタ 736">
          <a:extLst>
            <a:ext uri="{FF2B5EF4-FFF2-40B4-BE49-F238E27FC236}">
              <a16:creationId xmlns:a16="http://schemas.microsoft.com/office/drawing/2014/main" id="{DADB6555-40F6-4122-879C-A30A6798B8E5}"/>
            </a:ext>
          </a:extLst>
        </xdr:cNvPr>
        <xdr:cNvCxnSpPr/>
      </xdr:nvCxnSpPr>
      <xdr:spPr>
        <a:xfrm flipV="1">
          <a:off x="14703424" y="13430251"/>
          <a:ext cx="0" cy="148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8" name="【消防施設】&#10;有形固定資産減価償却率最小値テキスト">
          <a:extLst>
            <a:ext uri="{FF2B5EF4-FFF2-40B4-BE49-F238E27FC236}">
              <a16:creationId xmlns:a16="http://schemas.microsoft.com/office/drawing/2014/main" id="{65B79EFC-7C19-4F4E-B34A-97FA91BE95DF}"/>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9" name="直線コネクタ 738">
          <a:extLst>
            <a:ext uri="{FF2B5EF4-FFF2-40B4-BE49-F238E27FC236}">
              <a16:creationId xmlns:a16="http://schemas.microsoft.com/office/drawing/2014/main" id="{C42448C6-C548-4799-BC58-62B99B957479}"/>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0" name="【消防施設】&#10;有形固定資産減価償却率最大値テキスト">
          <a:extLst>
            <a:ext uri="{FF2B5EF4-FFF2-40B4-BE49-F238E27FC236}">
              <a16:creationId xmlns:a16="http://schemas.microsoft.com/office/drawing/2014/main" id="{AA483D1D-EE85-4479-BE24-7F8C9444B621}"/>
            </a:ext>
          </a:extLst>
        </xdr:cNvPr>
        <xdr:cNvSpPr txBox="1"/>
      </xdr:nvSpPr>
      <xdr:spPr>
        <a:xfrm>
          <a:off x="14742160" y="13211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1" name="直線コネクタ 740">
          <a:extLst>
            <a:ext uri="{FF2B5EF4-FFF2-40B4-BE49-F238E27FC236}">
              <a16:creationId xmlns:a16="http://schemas.microsoft.com/office/drawing/2014/main" id="{FC78F4AC-9E35-4A6C-8425-F39B592EAEAB}"/>
            </a:ext>
          </a:extLst>
        </xdr:cNvPr>
        <xdr:cNvCxnSpPr/>
      </xdr:nvCxnSpPr>
      <xdr:spPr>
        <a:xfrm>
          <a:off x="14611350" y="13430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2" name="【消防施設】&#10;有形固定資産減価償却率平均値テキスト">
          <a:extLst>
            <a:ext uri="{FF2B5EF4-FFF2-40B4-BE49-F238E27FC236}">
              <a16:creationId xmlns:a16="http://schemas.microsoft.com/office/drawing/2014/main" id="{A37FDADB-1A06-4CAA-ABF1-3AB22A92F9F7}"/>
            </a:ext>
          </a:extLst>
        </xdr:cNvPr>
        <xdr:cNvSpPr txBox="1"/>
      </xdr:nvSpPr>
      <xdr:spPr>
        <a:xfrm>
          <a:off x="14742160" y="14274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3" name="フローチャート: 判断 742">
          <a:extLst>
            <a:ext uri="{FF2B5EF4-FFF2-40B4-BE49-F238E27FC236}">
              <a16:creationId xmlns:a16="http://schemas.microsoft.com/office/drawing/2014/main" id="{1BF0A94C-98ED-473E-B382-00C0DD8A19BF}"/>
            </a:ext>
          </a:extLst>
        </xdr:cNvPr>
        <xdr:cNvSpPr/>
      </xdr:nvSpPr>
      <xdr:spPr>
        <a:xfrm>
          <a:off x="14649450" y="1429058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44" name="フローチャート: 判断 743">
          <a:extLst>
            <a:ext uri="{FF2B5EF4-FFF2-40B4-BE49-F238E27FC236}">
              <a16:creationId xmlns:a16="http://schemas.microsoft.com/office/drawing/2014/main" id="{74074A68-C809-4593-99F5-FDC706FB5F42}"/>
            </a:ext>
          </a:extLst>
        </xdr:cNvPr>
        <xdr:cNvSpPr/>
      </xdr:nvSpPr>
      <xdr:spPr>
        <a:xfrm>
          <a:off x="13887450" y="1432650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45" name="フローチャート: 判断 744">
          <a:extLst>
            <a:ext uri="{FF2B5EF4-FFF2-40B4-BE49-F238E27FC236}">
              <a16:creationId xmlns:a16="http://schemas.microsoft.com/office/drawing/2014/main" id="{FE7B5016-8820-4624-9D45-B64B648E9B76}"/>
            </a:ext>
          </a:extLst>
        </xdr:cNvPr>
        <xdr:cNvSpPr/>
      </xdr:nvSpPr>
      <xdr:spPr>
        <a:xfrm>
          <a:off x="13089890" y="1431589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46" name="フローチャート: 判断 745">
          <a:extLst>
            <a:ext uri="{FF2B5EF4-FFF2-40B4-BE49-F238E27FC236}">
              <a16:creationId xmlns:a16="http://schemas.microsoft.com/office/drawing/2014/main" id="{EBE3E378-1902-4DA1-914E-AA09865BA4DE}"/>
            </a:ext>
          </a:extLst>
        </xdr:cNvPr>
        <xdr:cNvSpPr/>
      </xdr:nvSpPr>
      <xdr:spPr>
        <a:xfrm>
          <a:off x="12303760" y="14290584"/>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47" name="フローチャート: 判断 746">
          <a:extLst>
            <a:ext uri="{FF2B5EF4-FFF2-40B4-BE49-F238E27FC236}">
              <a16:creationId xmlns:a16="http://schemas.microsoft.com/office/drawing/2014/main" id="{9F621F8D-AB73-4BB3-93E7-D6DF787CBCE1}"/>
            </a:ext>
          </a:extLst>
        </xdr:cNvPr>
        <xdr:cNvSpPr/>
      </xdr:nvSpPr>
      <xdr:spPr>
        <a:xfrm>
          <a:off x="11487150" y="1428405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24952592-5FA1-4264-96B1-99B2286E8686}"/>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96BCDA3D-91AE-4059-8C6E-0CFC17506113}"/>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A07CCE59-32C6-4165-A0AA-81ACEE299C15}"/>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E7B89791-8152-4EBC-8203-5B386C2D032E}"/>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FEA6F47F-9E78-4BC7-A6E8-78C9D859AC90}"/>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6894</xdr:rowOff>
    </xdr:from>
    <xdr:to>
      <xdr:col>85</xdr:col>
      <xdr:colOff>177800</xdr:colOff>
      <xdr:row>80</xdr:row>
      <xdr:rowOff>108494</xdr:rowOff>
    </xdr:to>
    <xdr:sp macro="" textlink="">
      <xdr:nvSpPr>
        <xdr:cNvPr id="753" name="楕円 752">
          <a:extLst>
            <a:ext uri="{FF2B5EF4-FFF2-40B4-BE49-F238E27FC236}">
              <a16:creationId xmlns:a16="http://schemas.microsoft.com/office/drawing/2014/main" id="{B94F9328-282B-486C-AD52-24879FF48A9F}"/>
            </a:ext>
          </a:extLst>
        </xdr:cNvPr>
        <xdr:cNvSpPr/>
      </xdr:nvSpPr>
      <xdr:spPr>
        <a:xfrm>
          <a:off x="14649450" y="137247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29771</xdr:rowOff>
    </xdr:from>
    <xdr:ext cx="405111" cy="259045"/>
    <xdr:sp macro="" textlink="">
      <xdr:nvSpPr>
        <xdr:cNvPr id="754" name="【消防施設】&#10;有形固定資産減価償却率該当値テキスト">
          <a:extLst>
            <a:ext uri="{FF2B5EF4-FFF2-40B4-BE49-F238E27FC236}">
              <a16:creationId xmlns:a16="http://schemas.microsoft.com/office/drawing/2014/main" id="{028E40EE-FBBC-455D-B609-A4BC70B59303}"/>
            </a:ext>
          </a:extLst>
        </xdr:cNvPr>
        <xdr:cNvSpPr txBox="1"/>
      </xdr:nvSpPr>
      <xdr:spPr>
        <a:xfrm>
          <a:off x="14742160" y="1357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117929</xdr:rowOff>
    </xdr:from>
    <xdr:to>
      <xdr:col>81</xdr:col>
      <xdr:colOff>101600</xdr:colOff>
      <xdr:row>82</xdr:row>
      <xdr:rowOff>48079</xdr:rowOff>
    </xdr:to>
    <xdr:sp macro="" textlink="">
      <xdr:nvSpPr>
        <xdr:cNvPr id="755" name="楕円 754">
          <a:extLst>
            <a:ext uri="{FF2B5EF4-FFF2-40B4-BE49-F238E27FC236}">
              <a16:creationId xmlns:a16="http://schemas.microsoft.com/office/drawing/2014/main" id="{A1E55EC9-82C5-475F-AAE8-FEBD051E9766}"/>
            </a:ext>
          </a:extLst>
        </xdr:cNvPr>
        <xdr:cNvSpPr/>
      </xdr:nvSpPr>
      <xdr:spPr>
        <a:xfrm>
          <a:off x="13887450" y="1400537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57694</xdr:rowOff>
    </xdr:from>
    <xdr:to>
      <xdr:col>85</xdr:col>
      <xdr:colOff>127000</xdr:colOff>
      <xdr:row>81</xdr:row>
      <xdr:rowOff>168729</xdr:rowOff>
    </xdr:to>
    <xdr:cxnSp macro="">
      <xdr:nvCxnSpPr>
        <xdr:cNvPr id="756" name="直線コネクタ 755">
          <a:extLst>
            <a:ext uri="{FF2B5EF4-FFF2-40B4-BE49-F238E27FC236}">
              <a16:creationId xmlns:a16="http://schemas.microsoft.com/office/drawing/2014/main" id="{E7D7CAE8-D522-4765-92C0-CD833A5E335C}"/>
            </a:ext>
          </a:extLst>
        </xdr:cNvPr>
        <xdr:cNvCxnSpPr/>
      </xdr:nvCxnSpPr>
      <xdr:spPr>
        <a:xfrm flipV="1">
          <a:off x="13942060" y="13769884"/>
          <a:ext cx="762000" cy="29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82006</xdr:rowOff>
    </xdr:from>
    <xdr:to>
      <xdr:col>76</xdr:col>
      <xdr:colOff>165100</xdr:colOff>
      <xdr:row>82</xdr:row>
      <xdr:rowOff>12156</xdr:rowOff>
    </xdr:to>
    <xdr:sp macro="" textlink="">
      <xdr:nvSpPr>
        <xdr:cNvPr id="757" name="楕円 756">
          <a:extLst>
            <a:ext uri="{FF2B5EF4-FFF2-40B4-BE49-F238E27FC236}">
              <a16:creationId xmlns:a16="http://schemas.microsoft.com/office/drawing/2014/main" id="{AB587E8C-4D7F-4E73-80B5-6E3C87B12070}"/>
            </a:ext>
          </a:extLst>
        </xdr:cNvPr>
        <xdr:cNvSpPr/>
      </xdr:nvSpPr>
      <xdr:spPr>
        <a:xfrm>
          <a:off x="13089890" y="1397136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132806</xdr:rowOff>
    </xdr:from>
    <xdr:to>
      <xdr:col>81</xdr:col>
      <xdr:colOff>50800</xdr:colOff>
      <xdr:row>81</xdr:row>
      <xdr:rowOff>168729</xdr:rowOff>
    </xdr:to>
    <xdr:cxnSp macro="">
      <xdr:nvCxnSpPr>
        <xdr:cNvPr id="758" name="直線コネクタ 757">
          <a:extLst>
            <a:ext uri="{FF2B5EF4-FFF2-40B4-BE49-F238E27FC236}">
              <a16:creationId xmlns:a16="http://schemas.microsoft.com/office/drawing/2014/main" id="{1E9EABA9-5F3B-4C67-A8BA-DA4C2BF5B560}"/>
            </a:ext>
          </a:extLst>
        </xdr:cNvPr>
        <xdr:cNvCxnSpPr/>
      </xdr:nvCxnSpPr>
      <xdr:spPr>
        <a:xfrm>
          <a:off x="13144500" y="14024066"/>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82006</xdr:rowOff>
    </xdr:from>
    <xdr:to>
      <xdr:col>72</xdr:col>
      <xdr:colOff>38100</xdr:colOff>
      <xdr:row>82</xdr:row>
      <xdr:rowOff>12156</xdr:rowOff>
    </xdr:to>
    <xdr:sp macro="" textlink="">
      <xdr:nvSpPr>
        <xdr:cNvPr id="759" name="楕円 758">
          <a:extLst>
            <a:ext uri="{FF2B5EF4-FFF2-40B4-BE49-F238E27FC236}">
              <a16:creationId xmlns:a16="http://schemas.microsoft.com/office/drawing/2014/main" id="{B9EE5021-A96E-4AD5-B583-0734B87CB219}"/>
            </a:ext>
          </a:extLst>
        </xdr:cNvPr>
        <xdr:cNvSpPr/>
      </xdr:nvSpPr>
      <xdr:spPr>
        <a:xfrm>
          <a:off x="12303760" y="1397136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132806</xdr:rowOff>
    </xdr:from>
    <xdr:to>
      <xdr:col>76</xdr:col>
      <xdr:colOff>114300</xdr:colOff>
      <xdr:row>81</xdr:row>
      <xdr:rowOff>132806</xdr:rowOff>
    </xdr:to>
    <xdr:cxnSp macro="">
      <xdr:nvCxnSpPr>
        <xdr:cNvPr id="760" name="直線コネクタ 759">
          <a:extLst>
            <a:ext uri="{FF2B5EF4-FFF2-40B4-BE49-F238E27FC236}">
              <a16:creationId xmlns:a16="http://schemas.microsoft.com/office/drawing/2014/main" id="{ECEB8C56-F4E0-49BD-AC20-82A37AA56819}"/>
            </a:ext>
          </a:extLst>
        </xdr:cNvPr>
        <xdr:cNvCxnSpPr/>
      </xdr:nvCxnSpPr>
      <xdr:spPr>
        <a:xfrm>
          <a:off x="12346940" y="1402406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59145</xdr:rowOff>
    </xdr:from>
    <xdr:to>
      <xdr:col>67</xdr:col>
      <xdr:colOff>101600</xdr:colOff>
      <xdr:row>81</xdr:row>
      <xdr:rowOff>160745</xdr:rowOff>
    </xdr:to>
    <xdr:sp macro="" textlink="">
      <xdr:nvSpPr>
        <xdr:cNvPr id="761" name="楕円 760">
          <a:extLst>
            <a:ext uri="{FF2B5EF4-FFF2-40B4-BE49-F238E27FC236}">
              <a16:creationId xmlns:a16="http://schemas.microsoft.com/office/drawing/2014/main" id="{A5EB04D6-8CCA-4B68-A581-2923841191CF}"/>
            </a:ext>
          </a:extLst>
        </xdr:cNvPr>
        <xdr:cNvSpPr/>
      </xdr:nvSpPr>
      <xdr:spPr>
        <a:xfrm>
          <a:off x="11487150" y="1394278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109945</xdr:rowOff>
    </xdr:from>
    <xdr:to>
      <xdr:col>71</xdr:col>
      <xdr:colOff>177800</xdr:colOff>
      <xdr:row>81</xdr:row>
      <xdr:rowOff>132806</xdr:rowOff>
    </xdr:to>
    <xdr:cxnSp macro="">
      <xdr:nvCxnSpPr>
        <xdr:cNvPr id="762" name="直線コネクタ 761">
          <a:extLst>
            <a:ext uri="{FF2B5EF4-FFF2-40B4-BE49-F238E27FC236}">
              <a16:creationId xmlns:a16="http://schemas.microsoft.com/office/drawing/2014/main" id="{70FB6362-6B11-4B8F-924B-F63EC2ACD9DB}"/>
            </a:ext>
          </a:extLst>
        </xdr:cNvPr>
        <xdr:cNvCxnSpPr/>
      </xdr:nvCxnSpPr>
      <xdr:spPr>
        <a:xfrm>
          <a:off x="11541760" y="13995490"/>
          <a:ext cx="80518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3" name="n_1aveValue【消防施設】&#10;有形固定資産減価償却率">
          <a:extLst>
            <a:ext uri="{FF2B5EF4-FFF2-40B4-BE49-F238E27FC236}">
              <a16:creationId xmlns:a16="http://schemas.microsoft.com/office/drawing/2014/main" id="{1E91F110-A92F-4772-97D5-0F1049F9A96E}"/>
            </a:ext>
          </a:extLst>
        </xdr:cNvPr>
        <xdr:cNvSpPr txBox="1"/>
      </xdr:nvSpPr>
      <xdr:spPr>
        <a:xfrm>
          <a:off x="13738234" y="1441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64" name="n_2aveValue【消防施設】&#10;有形固定資産減価償却率">
          <a:extLst>
            <a:ext uri="{FF2B5EF4-FFF2-40B4-BE49-F238E27FC236}">
              <a16:creationId xmlns:a16="http://schemas.microsoft.com/office/drawing/2014/main" id="{AF9E6028-9182-4A31-8892-376D84557E23}"/>
            </a:ext>
          </a:extLst>
        </xdr:cNvPr>
        <xdr:cNvSpPr txBox="1"/>
      </xdr:nvSpPr>
      <xdr:spPr>
        <a:xfrm>
          <a:off x="12957184" y="1440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65" name="n_3aveValue【消防施設】&#10;有形固定資産減価償却率">
          <a:extLst>
            <a:ext uri="{FF2B5EF4-FFF2-40B4-BE49-F238E27FC236}">
              <a16:creationId xmlns:a16="http://schemas.microsoft.com/office/drawing/2014/main" id="{A5E31DCD-CA47-4F04-A8CF-3DC11B8149D7}"/>
            </a:ext>
          </a:extLst>
        </xdr:cNvPr>
        <xdr:cNvSpPr txBox="1"/>
      </xdr:nvSpPr>
      <xdr:spPr>
        <a:xfrm>
          <a:off x="12171054" y="14389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66" name="n_4aveValue【消防施設】&#10;有形固定資産減価償却率">
          <a:extLst>
            <a:ext uri="{FF2B5EF4-FFF2-40B4-BE49-F238E27FC236}">
              <a16:creationId xmlns:a16="http://schemas.microsoft.com/office/drawing/2014/main" id="{31BFA926-124B-47AC-A57B-20B35CE3616C}"/>
            </a:ext>
          </a:extLst>
        </xdr:cNvPr>
        <xdr:cNvSpPr txBox="1"/>
      </xdr:nvSpPr>
      <xdr:spPr>
        <a:xfrm>
          <a:off x="113544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64606</xdr:rowOff>
    </xdr:from>
    <xdr:ext cx="405111" cy="259045"/>
    <xdr:sp macro="" textlink="">
      <xdr:nvSpPr>
        <xdr:cNvPr id="767" name="n_1mainValue【消防施設】&#10;有形固定資産減価償却率">
          <a:extLst>
            <a:ext uri="{FF2B5EF4-FFF2-40B4-BE49-F238E27FC236}">
              <a16:creationId xmlns:a16="http://schemas.microsoft.com/office/drawing/2014/main" id="{9EFDAADA-5F44-4639-ABEF-AB6D8327787E}"/>
            </a:ext>
          </a:extLst>
        </xdr:cNvPr>
        <xdr:cNvSpPr txBox="1"/>
      </xdr:nvSpPr>
      <xdr:spPr>
        <a:xfrm>
          <a:off x="13738234" y="1377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28683</xdr:rowOff>
    </xdr:from>
    <xdr:ext cx="405111" cy="259045"/>
    <xdr:sp macro="" textlink="">
      <xdr:nvSpPr>
        <xdr:cNvPr id="768" name="n_2mainValue【消防施設】&#10;有形固定資産減価償却率">
          <a:extLst>
            <a:ext uri="{FF2B5EF4-FFF2-40B4-BE49-F238E27FC236}">
              <a16:creationId xmlns:a16="http://schemas.microsoft.com/office/drawing/2014/main" id="{FFD5F142-19C3-45F7-B554-F0A128723B20}"/>
            </a:ext>
          </a:extLst>
        </xdr:cNvPr>
        <xdr:cNvSpPr txBox="1"/>
      </xdr:nvSpPr>
      <xdr:spPr>
        <a:xfrm>
          <a:off x="12957184" y="13742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28683</xdr:rowOff>
    </xdr:from>
    <xdr:ext cx="405111" cy="259045"/>
    <xdr:sp macro="" textlink="">
      <xdr:nvSpPr>
        <xdr:cNvPr id="769" name="n_3mainValue【消防施設】&#10;有形固定資産減価償却率">
          <a:extLst>
            <a:ext uri="{FF2B5EF4-FFF2-40B4-BE49-F238E27FC236}">
              <a16:creationId xmlns:a16="http://schemas.microsoft.com/office/drawing/2014/main" id="{24F726D8-D28D-4666-934C-BCDEC36C555D}"/>
            </a:ext>
          </a:extLst>
        </xdr:cNvPr>
        <xdr:cNvSpPr txBox="1"/>
      </xdr:nvSpPr>
      <xdr:spPr>
        <a:xfrm>
          <a:off x="12171054" y="13742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5822</xdr:rowOff>
    </xdr:from>
    <xdr:ext cx="405111" cy="259045"/>
    <xdr:sp macro="" textlink="">
      <xdr:nvSpPr>
        <xdr:cNvPr id="770" name="n_4mainValue【消防施設】&#10;有形固定資産減価償却率">
          <a:extLst>
            <a:ext uri="{FF2B5EF4-FFF2-40B4-BE49-F238E27FC236}">
              <a16:creationId xmlns:a16="http://schemas.microsoft.com/office/drawing/2014/main" id="{7E50A746-BECB-4ED0-9893-ED5C4C658AC0}"/>
            </a:ext>
          </a:extLst>
        </xdr:cNvPr>
        <xdr:cNvSpPr txBox="1"/>
      </xdr:nvSpPr>
      <xdr:spPr>
        <a:xfrm>
          <a:off x="11354444" y="137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a:extLst>
            <a:ext uri="{FF2B5EF4-FFF2-40B4-BE49-F238E27FC236}">
              <a16:creationId xmlns:a16="http://schemas.microsoft.com/office/drawing/2014/main" id="{AE8DEF8A-F90A-4FCE-80ED-B155919E59CA}"/>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a:extLst>
            <a:ext uri="{FF2B5EF4-FFF2-40B4-BE49-F238E27FC236}">
              <a16:creationId xmlns:a16="http://schemas.microsoft.com/office/drawing/2014/main" id="{41DE71F5-6D36-41E6-B7D8-2740C286CA3F}"/>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a:extLst>
            <a:ext uri="{FF2B5EF4-FFF2-40B4-BE49-F238E27FC236}">
              <a16:creationId xmlns:a16="http://schemas.microsoft.com/office/drawing/2014/main" id="{00BF4114-BA2F-45D2-80D9-B4871EA55007}"/>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a:extLst>
            <a:ext uri="{FF2B5EF4-FFF2-40B4-BE49-F238E27FC236}">
              <a16:creationId xmlns:a16="http://schemas.microsoft.com/office/drawing/2014/main" id="{B5F213D6-E17E-44ED-BDC0-9157DB95A7F4}"/>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a:extLst>
            <a:ext uri="{FF2B5EF4-FFF2-40B4-BE49-F238E27FC236}">
              <a16:creationId xmlns:a16="http://schemas.microsoft.com/office/drawing/2014/main" id="{3A261DB0-6350-4FEC-983F-FE3E70D22DFE}"/>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a:extLst>
            <a:ext uri="{FF2B5EF4-FFF2-40B4-BE49-F238E27FC236}">
              <a16:creationId xmlns:a16="http://schemas.microsoft.com/office/drawing/2014/main" id="{964C1719-BBBE-45BB-8935-7A99CE5D37B0}"/>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a:extLst>
            <a:ext uri="{FF2B5EF4-FFF2-40B4-BE49-F238E27FC236}">
              <a16:creationId xmlns:a16="http://schemas.microsoft.com/office/drawing/2014/main" id="{341C995E-CF58-4E42-B6AF-142CF76D6A85}"/>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a:extLst>
            <a:ext uri="{FF2B5EF4-FFF2-40B4-BE49-F238E27FC236}">
              <a16:creationId xmlns:a16="http://schemas.microsoft.com/office/drawing/2014/main" id="{F2D7CFFF-11B9-4E99-AF0F-19371E2EBD5D}"/>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a:extLst>
            <a:ext uri="{FF2B5EF4-FFF2-40B4-BE49-F238E27FC236}">
              <a16:creationId xmlns:a16="http://schemas.microsoft.com/office/drawing/2014/main" id="{DECEB8AB-52D0-4DFD-A588-C7AE4081A466}"/>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a:extLst>
            <a:ext uri="{FF2B5EF4-FFF2-40B4-BE49-F238E27FC236}">
              <a16:creationId xmlns:a16="http://schemas.microsoft.com/office/drawing/2014/main" id="{D5910599-42EB-4967-921B-D2F543BDD312}"/>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1" name="直線コネクタ 780">
          <a:extLst>
            <a:ext uri="{FF2B5EF4-FFF2-40B4-BE49-F238E27FC236}">
              <a16:creationId xmlns:a16="http://schemas.microsoft.com/office/drawing/2014/main" id="{8FFA5166-2150-471A-BA53-DA8A3CE1A933}"/>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2" name="テキスト ボックス 781">
          <a:extLst>
            <a:ext uri="{FF2B5EF4-FFF2-40B4-BE49-F238E27FC236}">
              <a16:creationId xmlns:a16="http://schemas.microsoft.com/office/drawing/2014/main" id="{E613EC2E-4668-4C7C-9AD9-23BD773D3669}"/>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3" name="直線コネクタ 782">
          <a:extLst>
            <a:ext uri="{FF2B5EF4-FFF2-40B4-BE49-F238E27FC236}">
              <a16:creationId xmlns:a16="http://schemas.microsoft.com/office/drawing/2014/main" id="{24055C02-0993-4B5F-B29E-AB903D38ED8D}"/>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4" name="テキスト ボックス 783">
          <a:extLst>
            <a:ext uri="{FF2B5EF4-FFF2-40B4-BE49-F238E27FC236}">
              <a16:creationId xmlns:a16="http://schemas.microsoft.com/office/drawing/2014/main" id="{03547192-E1E2-4EF2-87A9-B3E7DD672AC7}"/>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5" name="直線コネクタ 784">
          <a:extLst>
            <a:ext uri="{FF2B5EF4-FFF2-40B4-BE49-F238E27FC236}">
              <a16:creationId xmlns:a16="http://schemas.microsoft.com/office/drawing/2014/main" id="{F488EED1-AD84-4679-9D38-7773DDDE1652}"/>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6" name="テキスト ボックス 785">
          <a:extLst>
            <a:ext uri="{FF2B5EF4-FFF2-40B4-BE49-F238E27FC236}">
              <a16:creationId xmlns:a16="http://schemas.microsoft.com/office/drawing/2014/main" id="{4B1E0675-E7CB-493E-B8A7-6D69D075B5A4}"/>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7" name="直線コネクタ 786">
          <a:extLst>
            <a:ext uri="{FF2B5EF4-FFF2-40B4-BE49-F238E27FC236}">
              <a16:creationId xmlns:a16="http://schemas.microsoft.com/office/drawing/2014/main" id="{9BD6326F-9BBC-4E81-A556-E58DE49BD097}"/>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8" name="テキスト ボックス 787">
          <a:extLst>
            <a:ext uri="{FF2B5EF4-FFF2-40B4-BE49-F238E27FC236}">
              <a16:creationId xmlns:a16="http://schemas.microsoft.com/office/drawing/2014/main" id="{E93849F8-3A5B-48BE-8ED8-7325A684A969}"/>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a:extLst>
            <a:ext uri="{FF2B5EF4-FFF2-40B4-BE49-F238E27FC236}">
              <a16:creationId xmlns:a16="http://schemas.microsoft.com/office/drawing/2014/main" id="{0F92086C-4E00-4D67-B1E0-250F30D417F0}"/>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a:extLst>
            <a:ext uri="{FF2B5EF4-FFF2-40B4-BE49-F238E27FC236}">
              <a16:creationId xmlns:a16="http://schemas.microsoft.com/office/drawing/2014/main" id="{1280996C-D1CA-4C4B-B44C-3F108BB7EA15}"/>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消防施設】&#10;一人当たり面積グラフ枠">
          <a:extLst>
            <a:ext uri="{FF2B5EF4-FFF2-40B4-BE49-F238E27FC236}">
              <a16:creationId xmlns:a16="http://schemas.microsoft.com/office/drawing/2014/main" id="{169B10F6-C936-4A3E-9542-10B8DCC802FD}"/>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2" name="直線コネクタ 791">
          <a:extLst>
            <a:ext uri="{FF2B5EF4-FFF2-40B4-BE49-F238E27FC236}">
              <a16:creationId xmlns:a16="http://schemas.microsoft.com/office/drawing/2014/main" id="{6708AEAE-1D6F-4CA2-991A-12773EB5F9F2}"/>
            </a:ext>
          </a:extLst>
        </xdr:cNvPr>
        <xdr:cNvCxnSpPr/>
      </xdr:nvCxnSpPr>
      <xdr:spPr>
        <a:xfrm flipV="1">
          <a:off x="19947254" y="13506449"/>
          <a:ext cx="0" cy="1258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3" name="【消防施設】&#10;一人当たり面積最小値テキスト">
          <a:extLst>
            <a:ext uri="{FF2B5EF4-FFF2-40B4-BE49-F238E27FC236}">
              <a16:creationId xmlns:a16="http://schemas.microsoft.com/office/drawing/2014/main" id="{84A925B1-43DC-48D1-A24E-13F942CB0B4F}"/>
            </a:ext>
          </a:extLst>
        </xdr:cNvPr>
        <xdr:cNvSpPr txBox="1"/>
      </xdr:nvSpPr>
      <xdr:spPr>
        <a:xfrm>
          <a:off x="19985990" y="147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4" name="直線コネクタ 793">
          <a:extLst>
            <a:ext uri="{FF2B5EF4-FFF2-40B4-BE49-F238E27FC236}">
              <a16:creationId xmlns:a16="http://schemas.microsoft.com/office/drawing/2014/main" id="{61356945-D7A3-45AC-BB08-50EBC893C115}"/>
            </a:ext>
          </a:extLst>
        </xdr:cNvPr>
        <xdr:cNvCxnSpPr/>
      </xdr:nvCxnSpPr>
      <xdr:spPr>
        <a:xfrm>
          <a:off x="19885660" y="14765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95" name="【消防施設】&#10;一人当たり面積最大値テキスト">
          <a:extLst>
            <a:ext uri="{FF2B5EF4-FFF2-40B4-BE49-F238E27FC236}">
              <a16:creationId xmlns:a16="http://schemas.microsoft.com/office/drawing/2014/main" id="{31A2DC7A-5DAE-4C5E-8689-12AA6A219788}"/>
            </a:ext>
          </a:extLst>
        </xdr:cNvPr>
        <xdr:cNvSpPr txBox="1"/>
      </xdr:nvSpPr>
      <xdr:spPr>
        <a:xfrm>
          <a:off x="1998599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96" name="直線コネクタ 795">
          <a:extLst>
            <a:ext uri="{FF2B5EF4-FFF2-40B4-BE49-F238E27FC236}">
              <a16:creationId xmlns:a16="http://schemas.microsoft.com/office/drawing/2014/main" id="{C31A8D21-C303-4BA8-A164-0AB83466D9DE}"/>
            </a:ext>
          </a:extLst>
        </xdr:cNvPr>
        <xdr:cNvCxnSpPr/>
      </xdr:nvCxnSpPr>
      <xdr:spPr>
        <a:xfrm>
          <a:off x="19885660" y="13506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97" name="【消防施設】&#10;一人当たり面積平均値テキスト">
          <a:extLst>
            <a:ext uri="{FF2B5EF4-FFF2-40B4-BE49-F238E27FC236}">
              <a16:creationId xmlns:a16="http://schemas.microsoft.com/office/drawing/2014/main" id="{9B368C07-9BCA-42EB-94DE-72A0FBA81C5D}"/>
            </a:ext>
          </a:extLst>
        </xdr:cNvPr>
        <xdr:cNvSpPr txBox="1"/>
      </xdr:nvSpPr>
      <xdr:spPr>
        <a:xfrm>
          <a:off x="1998599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98" name="フローチャート: 判断 797">
          <a:extLst>
            <a:ext uri="{FF2B5EF4-FFF2-40B4-BE49-F238E27FC236}">
              <a16:creationId xmlns:a16="http://schemas.microsoft.com/office/drawing/2014/main" id="{49A9C6AD-0876-47A5-B6BE-0AEC7D5F0568}"/>
            </a:ext>
          </a:extLst>
        </xdr:cNvPr>
        <xdr:cNvSpPr/>
      </xdr:nvSpPr>
      <xdr:spPr>
        <a:xfrm>
          <a:off x="19904710" y="144329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99" name="フローチャート: 判断 798">
          <a:extLst>
            <a:ext uri="{FF2B5EF4-FFF2-40B4-BE49-F238E27FC236}">
              <a16:creationId xmlns:a16="http://schemas.microsoft.com/office/drawing/2014/main" id="{C8CC51C3-11FC-41AA-AFA7-71E3EC0C2728}"/>
            </a:ext>
          </a:extLst>
        </xdr:cNvPr>
        <xdr:cNvSpPr/>
      </xdr:nvSpPr>
      <xdr:spPr>
        <a:xfrm>
          <a:off x="19161760" y="144458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0" name="フローチャート: 判断 799">
          <a:extLst>
            <a:ext uri="{FF2B5EF4-FFF2-40B4-BE49-F238E27FC236}">
              <a16:creationId xmlns:a16="http://schemas.microsoft.com/office/drawing/2014/main" id="{082326DA-825B-4552-B4C7-E939B3E17B48}"/>
            </a:ext>
          </a:extLst>
        </xdr:cNvPr>
        <xdr:cNvSpPr/>
      </xdr:nvSpPr>
      <xdr:spPr>
        <a:xfrm>
          <a:off x="18345150" y="144569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1" name="フローチャート: 判断 800">
          <a:extLst>
            <a:ext uri="{FF2B5EF4-FFF2-40B4-BE49-F238E27FC236}">
              <a16:creationId xmlns:a16="http://schemas.microsoft.com/office/drawing/2014/main" id="{2F9EA2D7-6054-4552-A398-E83625CC1E08}"/>
            </a:ext>
          </a:extLst>
        </xdr:cNvPr>
        <xdr:cNvSpPr/>
      </xdr:nvSpPr>
      <xdr:spPr>
        <a:xfrm>
          <a:off x="17547590" y="1445044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2" name="フローチャート: 判断 801">
          <a:extLst>
            <a:ext uri="{FF2B5EF4-FFF2-40B4-BE49-F238E27FC236}">
              <a16:creationId xmlns:a16="http://schemas.microsoft.com/office/drawing/2014/main" id="{5037C201-BEFC-44B9-98A1-8F295FB2ECF6}"/>
            </a:ext>
          </a:extLst>
        </xdr:cNvPr>
        <xdr:cNvSpPr/>
      </xdr:nvSpPr>
      <xdr:spPr>
        <a:xfrm>
          <a:off x="16761460" y="1446491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C0FBD412-06E2-4441-9043-6C75F45994EE}"/>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3F3A2078-2498-4102-9B23-99B750DA94F8}"/>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3C8860D7-FB66-426E-896A-E4D750D434CD}"/>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818BE4FA-AA3F-4C3B-AF49-E93BE98BB252}"/>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58D13EC4-9526-4B34-AB87-03F2C17E4512}"/>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808" name="楕円 807">
          <a:extLst>
            <a:ext uri="{FF2B5EF4-FFF2-40B4-BE49-F238E27FC236}">
              <a16:creationId xmlns:a16="http://schemas.microsoft.com/office/drawing/2014/main" id="{3FC5D711-7DF8-4012-A877-175D23711C0E}"/>
            </a:ext>
          </a:extLst>
        </xdr:cNvPr>
        <xdr:cNvSpPr/>
      </xdr:nvSpPr>
      <xdr:spPr>
        <a:xfrm>
          <a:off x="19904710" y="145060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809" name="【消防施設】&#10;一人当たり面積該当値テキスト">
          <a:extLst>
            <a:ext uri="{FF2B5EF4-FFF2-40B4-BE49-F238E27FC236}">
              <a16:creationId xmlns:a16="http://schemas.microsoft.com/office/drawing/2014/main" id="{D5261875-0703-499E-BD11-0DED603A12AE}"/>
            </a:ext>
          </a:extLst>
        </xdr:cNvPr>
        <xdr:cNvSpPr txBox="1"/>
      </xdr:nvSpPr>
      <xdr:spPr>
        <a:xfrm>
          <a:off x="19985990" y="1448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10" name="楕円 809">
          <a:extLst>
            <a:ext uri="{FF2B5EF4-FFF2-40B4-BE49-F238E27FC236}">
              <a16:creationId xmlns:a16="http://schemas.microsoft.com/office/drawing/2014/main" id="{41025CCF-DE29-4194-B6EF-5E9CA8218511}"/>
            </a:ext>
          </a:extLst>
        </xdr:cNvPr>
        <xdr:cNvSpPr/>
      </xdr:nvSpPr>
      <xdr:spPr>
        <a:xfrm>
          <a:off x="19161760" y="144995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156972</xdr:rowOff>
    </xdr:to>
    <xdr:cxnSp macro="">
      <xdr:nvCxnSpPr>
        <xdr:cNvPr id="811" name="直線コネクタ 810">
          <a:extLst>
            <a:ext uri="{FF2B5EF4-FFF2-40B4-BE49-F238E27FC236}">
              <a16:creationId xmlns:a16="http://schemas.microsoft.com/office/drawing/2014/main" id="{D4A078CC-27F9-4248-8908-D37D0846A66E}"/>
            </a:ext>
          </a:extLst>
        </xdr:cNvPr>
        <xdr:cNvCxnSpPr/>
      </xdr:nvCxnSpPr>
      <xdr:spPr>
        <a:xfrm>
          <a:off x="19204940" y="14554200"/>
          <a:ext cx="74295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12" name="楕円 811">
          <a:extLst>
            <a:ext uri="{FF2B5EF4-FFF2-40B4-BE49-F238E27FC236}">
              <a16:creationId xmlns:a16="http://schemas.microsoft.com/office/drawing/2014/main" id="{265FAE6F-C6EE-4EFB-A92F-4D1FBBA0E7C7}"/>
            </a:ext>
          </a:extLst>
        </xdr:cNvPr>
        <xdr:cNvSpPr/>
      </xdr:nvSpPr>
      <xdr:spPr>
        <a:xfrm>
          <a:off x="18345150" y="144995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13" name="直線コネクタ 812">
          <a:extLst>
            <a:ext uri="{FF2B5EF4-FFF2-40B4-BE49-F238E27FC236}">
              <a16:creationId xmlns:a16="http://schemas.microsoft.com/office/drawing/2014/main" id="{515D9ACE-EEC1-461C-BCA6-2840D3A6CB94}"/>
            </a:ext>
          </a:extLst>
        </xdr:cNvPr>
        <xdr:cNvCxnSpPr/>
      </xdr:nvCxnSpPr>
      <xdr:spPr>
        <a:xfrm>
          <a:off x="18399760" y="145542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14" name="楕円 813">
          <a:extLst>
            <a:ext uri="{FF2B5EF4-FFF2-40B4-BE49-F238E27FC236}">
              <a16:creationId xmlns:a16="http://schemas.microsoft.com/office/drawing/2014/main" id="{B09E23F2-8106-4C2F-ADCC-73F8F8F71D05}"/>
            </a:ext>
          </a:extLst>
        </xdr:cNvPr>
        <xdr:cNvSpPr/>
      </xdr:nvSpPr>
      <xdr:spPr>
        <a:xfrm>
          <a:off x="17547590" y="144995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15" name="直線コネクタ 814">
          <a:extLst>
            <a:ext uri="{FF2B5EF4-FFF2-40B4-BE49-F238E27FC236}">
              <a16:creationId xmlns:a16="http://schemas.microsoft.com/office/drawing/2014/main" id="{B0EF34E1-3135-4117-B7A3-D71E70F9B5E4}"/>
            </a:ext>
          </a:extLst>
        </xdr:cNvPr>
        <xdr:cNvCxnSpPr/>
      </xdr:nvCxnSpPr>
      <xdr:spPr>
        <a:xfrm>
          <a:off x="17602200" y="145542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74168</xdr:rowOff>
    </xdr:from>
    <xdr:to>
      <xdr:col>98</xdr:col>
      <xdr:colOff>38100</xdr:colOff>
      <xdr:row>85</xdr:row>
      <xdr:rowOff>4318</xdr:rowOff>
    </xdr:to>
    <xdr:sp macro="" textlink="">
      <xdr:nvSpPr>
        <xdr:cNvPr id="816" name="楕円 815">
          <a:extLst>
            <a:ext uri="{FF2B5EF4-FFF2-40B4-BE49-F238E27FC236}">
              <a16:creationId xmlns:a16="http://schemas.microsoft.com/office/drawing/2014/main" id="{6E2BDAF6-6069-458A-B48D-F7C5CFDBA800}"/>
            </a:ext>
          </a:extLst>
        </xdr:cNvPr>
        <xdr:cNvSpPr/>
      </xdr:nvSpPr>
      <xdr:spPr>
        <a:xfrm>
          <a:off x="16761460" y="1447596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124968</xdr:rowOff>
    </xdr:from>
    <xdr:to>
      <xdr:col>102</xdr:col>
      <xdr:colOff>114300</xdr:colOff>
      <xdr:row>84</xdr:row>
      <xdr:rowOff>152400</xdr:rowOff>
    </xdr:to>
    <xdr:cxnSp macro="">
      <xdr:nvCxnSpPr>
        <xdr:cNvPr id="817" name="直線コネクタ 816">
          <a:extLst>
            <a:ext uri="{FF2B5EF4-FFF2-40B4-BE49-F238E27FC236}">
              <a16:creationId xmlns:a16="http://schemas.microsoft.com/office/drawing/2014/main" id="{891BBFE5-1D39-48A9-87F8-30C399547B0D}"/>
            </a:ext>
          </a:extLst>
        </xdr:cNvPr>
        <xdr:cNvCxnSpPr/>
      </xdr:nvCxnSpPr>
      <xdr:spPr>
        <a:xfrm>
          <a:off x="16804640" y="14528673"/>
          <a:ext cx="79756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18" name="n_1aveValue【消防施設】&#10;一人当たり面積">
          <a:extLst>
            <a:ext uri="{FF2B5EF4-FFF2-40B4-BE49-F238E27FC236}">
              <a16:creationId xmlns:a16="http://schemas.microsoft.com/office/drawing/2014/main" id="{869030F8-8F99-40AD-8F98-B04F3166E563}"/>
            </a:ext>
          </a:extLst>
        </xdr:cNvPr>
        <xdr:cNvSpPr txBox="1"/>
      </xdr:nvSpPr>
      <xdr:spPr>
        <a:xfrm>
          <a:off x="18982132" y="1422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19" name="n_2aveValue【消防施設】&#10;一人当たり面積">
          <a:extLst>
            <a:ext uri="{FF2B5EF4-FFF2-40B4-BE49-F238E27FC236}">
              <a16:creationId xmlns:a16="http://schemas.microsoft.com/office/drawing/2014/main" id="{7BAFD783-FB57-412D-9DD3-873943523C8E}"/>
            </a:ext>
          </a:extLst>
        </xdr:cNvPr>
        <xdr:cNvSpPr txBox="1"/>
      </xdr:nvSpPr>
      <xdr:spPr>
        <a:xfrm>
          <a:off x="18182032" y="1423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0" name="n_3aveValue【消防施設】&#10;一人当たり面積">
          <a:extLst>
            <a:ext uri="{FF2B5EF4-FFF2-40B4-BE49-F238E27FC236}">
              <a16:creationId xmlns:a16="http://schemas.microsoft.com/office/drawing/2014/main" id="{47D46373-D6BE-4C64-A67F-4F61AEA92499}"/>
            </a:ext>
          </a:extLst>
        </xdr:cNvPr>
        <xdr:cNvSpPr txBox="1"/>
      </xdr:nvSpPr>
      <xdr:spPr>
        <a:xfrm>
          <a:off x="17384472" y="1422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1" name="n_4aveValue【消防施設】&#10;一人当たり面積">
          <a:extLst>
            <a:ext uri="{FF2B5EF4-FFF2-40B4-BE49-F238E27FC236}">
              <a16:creationId xmlns:a16="http://schemas.microsoft.com/office/drawing/2014/main" id="{B43B642F-E267-4A42-934B-1920ADFE7F9A}"/>
            </a:ext>
          </a:extLst>
        </xdr:cNvPr>
        <xdr:cNvSpPr txBox="1"/>
      </xdr:nvSpPr>
      <xdr:spPr>
        <a:xfrm>
          <a:off x="16588817" y="142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22" name="n_1mainValue【消防施設】&#10;一人当たり面積">
          <a:extLst>
            <a:ext uri="{FF2B5EF4-FFF2-40B4-BE49-F238E27FC236}">
              <a16:creationId xmlns:a16="http://schemas.microsoft.com/office/drawing/2014/main" id="{79D874C8-A408-45D3-BDD4-E08128890A60}"/>
            </a:ext>
          </a:extLst>
        </xdr:cNvPr>
        <xdr:cNvSpPr txBox="1"/>
      </xdr:nvSpPr>
      <xdr:spPr>
        <a:xfrm>
          <a:off x="18982132"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23" name="n_2mainValue【消防施設】&#10;一人当たり面積">
          <a:extLst>
            <a:ext uri="{FF2B5EF4-FFF2-40B4-BE49-F238E27FC236}">
              <a16:creationId xmlns:a16="http://schemas.microsoft.com/office/drawing/2014/main" id="{B67632B3-01A3-408B-84E9-65E58302C3E9}"/>
            </a:ext>
          </a:extLst>
        </xdr:cNvPr>
        <xdr:cNvSpPr txBox="1"/>
      </xdr:nvSpPr>
      <xdr:spPr>
        <a:xfrm>
          <a:off x="18182032"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24" name="n_3mainValue【消防施設】&#10;一人当たり面積">
          <a:extLst>
            <a:ext uri="{FF2B5EF4-FFF2-40B4-BE49-F238E27FC236}">
              <a16:creationId xmlns:a16="http://schemas.microsoft.com/office/drawing/2014/main" id="{525C7584-6711-411D-B035-5A680D09AACB}"/>
            </a:ext>
          </a:extLst>
        </xdr:cNvPr>
        <xdr:cNvSpPr txBox="1"/>
      </xdr:nvSpPr>
      <xdr:spPr>
        <a:xfrm>
          <a:off x="17384472"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166895</xdr:rowOff>
    </xdr:from>
    <xdr:ext cx="469744" cy="259045"/>
    <xdr:sp macro="" textlink="">
      <xdr:nvSpPr>
        <xdr:cNvPr id="825" name="n_4mainValue【消防施設】&#10;一人当たり面積">
          <a:extLst>
            <a:ext uri="{FF2B5EF4-FFF2-40B4-BE49-F238E27FC236}">
              <a16:creationId xmlns:a16="http://schemas.microsoft.com/office/drawing/2014/main" id="{33D5F5E7-566B-4CCD-BF59-F902C2A715F2}"/>
            </a:ext>
          </a:extLst>
        </xdr:cNvPr>
        <xdr:cNvSpPr txBox="1"/>
      </xdr:nvSpPr>
      <xdr:spPr>
        <a:xfrm>
          <a:off x="16588817" y="1457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a:extLst>
            <a:ext uri="{FF2B5EF4-FFF2-40B4-BE49-F238E27FC236}">
              <a16:creationId xmlns:a16="http://schemas.microsoft.com/office/drawing/2014/main" id="{B7024AF8-83CB-4CAC-9380-E1FCBDE90835}"/>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a:extLst>
            <a:ext uri="{FF2B5EF4-FFF2-40B4-BE49-F238E27FC236}">
              <a16:creationId xmlns:a16="http://schemas.microsoft.com/office/drawing/2014/main" id="{615145F1-38FF-4701-B40C-6ECF072FD0B4}"/>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a:extLst>
            <a:ext uri="{FF2B5EF4-FFF2-40B4-BE49-F238E27FC236}">
              <a16:creationId xmlns:a16="http://schemas.microsoft.com/office/drawing/2014/main" id="{8F26BB2E-C0A6-4E9E-BF8A-9194E78BA646}"/>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a:extLst>
            <a:ext uri="{FF2B5EF4-FFF2-40B4-BE49-F238E27FC236}">
              <a16:creationId xmlns:a16="http://schemas.microsoft.com/office/drawing/2014/main" id="{E49FF74A-17D4-4D17-B1E8-54C8DE0125B4}"/>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a:extLst>
            <a:ext uri="{FF2B5EF4-FFF2-40B4-BE49-F238E27FC236}">
              <a16:creationId xmlns:a16="http://schemas.microsoft.com/office/drawing/2014/main" id="{179DC930-EE29-4408-9AB2-06D55429D53F}"/>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a:extLst>
            <a:ext uri="{FF2B5EF4-FFF2-40B4-BE49-F238E27FC236}">
              <a16:creationId xmlns:a16="http://schemas.microsoft.com/office/drawing/2014/main" id="{F1736801-3DF2-46C5-8182-60CE51DD36AD}"/>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a:extLst>
            <a:ext uri="{FF2B5EF4-FFF2-40B4-BE49-F238E27FC236}">
              <a16:creationId xmlns:a16="http://schemas.microsoft.com/office/drawing/2014/main" id="{0619DE6A-7BED-465D-899A-93A998D5C815}"/>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a:extLst>
            <a:ext uri="{FF2B5EF4-FFF2-40B4-BE49-F238E27FC236}">
              <a16:creationId xmlns:a16="http://schemas.microsoft.com/office/drawing/2014/main" id="{69096630-7DB0-488B-858D-729CEAC21BB9}"/>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a:extLst>
            <a:ext uri="{FF2B5EF4-FFF2-40B4-BE49-F238E27FC236}">
              <a16:creationId xmlns:a16="http://schemas.microsoft.com/office/drawing/2014/main" id="{8C4BF954-0D5D-47A2-AB59-A74DCFAFD085}"/>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a:extLst>
            <a:ext uri="{FF2B5EF4-FFF2-40B4-BE49-F238E27FC236}">
              <a16:creationId xmlns:a16="http://schemas.microsoft.com/office/drawing/2014/main" id="{317037D6-BE75-4410-9E78-C25A13998CA9}"/>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a:extLst>
            <a:ext uri="{FF2B5EF4-FFF2-40B4-BE49-F238E27FC236}">
              <a16:creationId xmlns:a16="http://schemas.microsoft.com/office/drawing/2014/main" id="{607E5E26-77EE-44AC-A37D-EFCACE6D982F}"/>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7" name="直線コネクタ 836">
          <a:extLst>
            <a:ext uri="{FF2B5EF4-FFF2-40B4-BE49-F238E27FC236}">
              <a16:creationId xmlns:a16="http://schemas.microsoft.com/office/drawing/2014/main" id="{9BF6D469-5689-4EFD-8DA4-1893A3280CC8}"/>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8" name="テキスト ボックス 837">
          <a:extLst>
            <a:ext uri="{FF2B5EF4-FFF2-40B4-BE49-F238E27FC236}">
              <a16:creationId xmlns:a16="http://schemas.microsoft.com/office/drawing/2014/main" id="{231B9C6E-A843-4EB0-B0F7-031F4B066097}"/>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9" name="直線コネクタ 838">
          <a:extLst>
            <a:ext uri="{FF2B5EF4-FFF2-40B4-BE49-F238E27FC236}">
              <a16:creationId xmlns:a16="http://schemas.microsoft.com/office/drawing/2014/main" id="{C225BBE5-DB53-4FC1-9D11-FC218388154C}"/>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0" name="テキスト ボックス 839">
          <a:extLst>
            <a:ext uri="{FF2B5EF4-FFF2-40B4-BE49-F238E27FC236}">
              <a16:creationId xmlns:a16="http://schemas.microsoft.com/office/drawing/2014/main" id="{5445DBF0-75C7-4F26-91CF-331F055823F6}"/>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1" name="直線コネクタ 840">
          <a:extLst>
            <a:ext uri="{FF2B5EF4-FFF2-40B4-BE49-F238E27FC236}">
              <a16:creationId xmlns:a16="http://schemas.microsoft.com/office/drawing/2014/main" id="{AA2DC9B7-304A-4258-81AE-EEAF6AD26D5B}"/>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2" name="テキスト ボックス 841">
          <a:extLst>
            <a:ext uri="{FF2B5EF4-FFF2-40B4-BE49-F238E27FC236}">
              <a16:creationId xmlns:a16="http://schemas.microsoft.com/office/drawing/2014/main" id="{F02D1139-3738-4150-A85B-939E0234F616}"/>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3" name="直線コネクタ 842">
          <a:extLst>
            <a:ext uri="{FF2B5EF4-FFF2-40B4-BE49-F238E27FC236}">
              <a16:creationId xmlns:a16="http://schemas.microsoft.com/office/drawing/2014/main" id="{3F5535E2-3BCA-49BF-B484-46D6376353CA}"/>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4" name="テキスト ボックス 843">
          <a:extLst>
            <a:ext uri="{FF2B5EF4-FFF2-40B4-BE49-F238E27FC236}">
              <a16:creationId xmlns:a16="http://schemas.microsoft.com/office/drawing/2014/main" id="{3E1B8DE7-FDB5-478B-B515-CFC09D54A0BC}"/>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5" name="直線コネクタ 844">
          <a:extLst>
            <a:ext uri="{FF2B5EF4-FFF2-40B4-BE49-F238E27FC236}">
              <a16:creationId xmlns:a16="http://schemas.microsoft.com/office/drawing/2014/main" id="{838BB742-252D-4EC0-AF1E-3381160EC5CA}"/>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6" name="テキスト ボックス 845">
          <a:extLst>
            <a:ext uri="{FF2B5EF4-FFF2-40B4-BE49-F238E27FC236}">
              <a16:creationId xmlns:a16="http://schemas.microsoft.com/office/drawing/2014/main" id="{EC90B849-0712-440C-92C0-53FA3AFC66F2}"/>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7" name="直線コネクタ 846">
          <a:extLst>
            <a:ext uri="{FF2B5EF4-FFF2-40B4-BE49-F238E27FC236}">
              <a16:creationId xmlns:a16="http://schemas.microsoft.com/office/drawing/2014/main" id="{559AB3AB-37E0-4C03-B9C7-E319E582C6CF}"/>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8" name="テキスト ボックス 847">
          <a:extLst>
            <a:ext uri="{FF2B5EF4-FFF2-40B4-BE49-F238E27FC236}">
              <a16:creationId xmlns:a16="http://schemas.microsoft.com/office/drawing/2014/main" id="{20E0F122-E9BD-4381-9CB4-2794FAA47C61}"/>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id="{89EABD91-87F1-4DA3-823E-4DB745811852}"/>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C0F96A4B-E050-4D51-BC02-A030DAFF0BF2}"/>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1" name="直線コネクタ 850">
          <a:extLst>
            <a:ext uri="{FF2B5EF4-FFF2-40B4-BE49-F238E27FC236}">
              <a16:creationId xmlns:a16="http://schemas.microsoft.com/office/drawing/2014/main" id="{CD38752A-0118-4AC1-82FA-C913AE67A733}"/>
            </a:ext>
          </a:extLst>
        </xdr:cNvPr>
        <xdr:cNvCxnSpPr/>
      </xdr:nvCxnSpPr>
      <xdr:spPr>
        <a:xfrm flipV="1">
          <a:off x="14703424" y="17148266"/>
          <a:ext cx="0" cy="149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2" name="【庁舎】&#10;有形固定資産減価償却率最小値テキスト">
          <a:extLst>
            <a:ext uri="{FF2B5EF4-FFF2-40B4-BE49-F238E27FC236}">
              <a16:creationId xmlns:a16="http://schemas.microsoft.com/office/drawing/2014/main" id="{DB0C05A6-63F4-4B88-831A-83779B41600A}"/>
            </a:ext>
          </a:extLst>
        </xdr:cNvPr>
        <xdr:cNvSpPr txBox="1"/>
      </xdr:nvSpPr>
      <xdr:spPr>
        <a:xfrm>
          <a:off x="1474216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3" name="直線コネクタ 852">
          <a:extLst>
            <a:ext uri="{FF2B5EF4-FFF2-40B4-BE49-F238E27FC236}">
              <a16:creationId xmlns:a16="http://schemas.microsoft.com/office/drawing/2014/main" id="{80DBEB79-7250-4EB3-AE4B-643F33926478}"/>
            </a:ext>
          </a:extLst>
        </xdr:cNvPr>
        <xdr:cNvCxnSpPr/>
      </xdr:nvCxnSpPr>
      <xdr:spPr>
        <a:xfrm>
          <a:off x="14611350" y="18640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54" name="【庁舎】&#10;有形固定資産減価償却率最大値テキスト">
          <a:extLst>
            <a:ext uri="{FF2B5EF4-FFF2-40B4-BE49-F238E27FC236}">
              <a16:creationId xmlns:a16="http://schemas.microsoft.com/office/drawing/2014/main" id="{C5C2DC79-565D-4936-BFFF-92C4658176DE}"/>
            </a:ext>
          </a:extLst>
        </xdr:cNvPr>
        <xdr:cNvSpPr txBox="1"/>
      </xdr:nvSpPr>
      <xdr:spPr>
        <a:xfrm>
          <a:off x="1474216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55" name="直線コネクタ 854">
          <a:extLst>
            <a:ext uri="{FF2B5EF4-FFF2-40B4-BE49-F238E27FC236}">
              <a16:creationId xmlns:a16="http://schemas.microsoft.com/office/drawing/2014/main" id="{900B875F-DFC9-4E43-B64C-B837D86ED948}"/>
            </a:ext>
          </a:extLst>
        </xdr:cNvPr>
        <xdr:cNvCxnSpPr/>
      </xdr:nvCxnSpPr>
      <xdr:spPr>
        <a:xfrm>
          <a:off x="14611350" y="1714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56" name="【庁舎】&#10;有形固定資産減価償却率平均値テキスト">
          <a:extLst>
            <a:ext uri="{FF2B5EF4-FFF2-40B4-BE49-F238E27FC236}">
              <a16:creationId xmlns:a16="http://schemas.microsoft.com/office/drawing/2014/main" id="{89B1B3E4-21ED-480C-A8E5-62A7AE364B48}"/>
            </a:ext>
          </a:extLst>
        </xdr:cNvPr>
        <xdr:cNvSpPr txBox="1"/>
      </xdr:nvSpPr>
      <xdr:spPr>
        <a:xfrm>
          <a:off x="14742160" y="17848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57" name="フローチャート: 判断 856">
          <a:extLst>
            <a:ext uri="{FF2B5EF4-FFF2-40B4-BE49-F238E27FC236}">
              <a16:creationId xmlns:a16="http://schemas.microsoft.com/office/drawing/2014/main" id="{41870182-E598-4179-8400-36675ECC6014}"/>
            </a:ext>
          </a:extLst>
        </xdr:cNvPr>
        <xdr:cNvSpPr/>
      </xdr:nvSpPr>
      <xdr:spPr>
        <a:xfrm>
          <a:off x="14649450" y="1787606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58" name="フローチャート: 判断 857">
          <a:extLst>
            <a:ext uri="{FF2B5EF4-FFF2-40B4-BE49-F238E27FC236}">
              <a16:creationId xmlns:a16="http://schemas.microsoft.com/office/drawing/2014/main" id="{9BC80573-9787-47DA-8C4D-EE9F77DF6358}"/>
            </a:ext>
          </a:extLst>
        </xdr:cNvPr>
        <xdr:cNvSpPr/>
      </xdr:nvSpPr>
      <xdr:spPr>
        <a:xfrm>
          <a:off x="13887450" y="179201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59" name="フローチャート: 判断 858">
          <a:extLst>
            <a:ext uri="{FF2B5EF4-FFF2-40B4-BE49-F238E27FC236}">
              <a16:creationId xmlns:a16="http://schemas.microsoft.com/office/drawing/2014/main" id="{B8DFBB1D-A641-4D96-8D73-69EFA379FFEB}"/>
            </a:ext>
          </a:extLst>
        </xdr:cNvPr>
        <xdr:cNvSpPr/>
      </xdr:nvSpPr>
      <xdr:spPr>
        <a:xfrm>
          <a:off x="13089890" y="1792695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0" name="フローチャート: 判断 859">
          <a:extLst>
            <a:ext uri="{FF2B5EF4-FFF2-40B4-BE49-F238E27FC236}">
              <a16:creationId xmlns:a16="http://schemas.microsoft.com/office/drawing/2014/main" id="{288D24DF-CFD9-4FC3-A223-328F9C3A5B26}"/>
            </a:ext>
          </a:extLst>
        </xdr:cNvPr>
        <xdr:cNvSpPr/>
      </xdr:nvSpPr>
      <xdr:spPr>
        <a:xfrm>
          <a:off x="12303760" y="179136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1" name="フローチャート: 判断 860">
          <a:extLst>
            <a:ext uri="{FF2B5EF4-FFF2-40B4-BE49-F238E27FC236}">
              <a16:creationId xmlns:a16="http://schemas.microsoft.com/office/drawing/2014/main" id="{59F5DCE6-EA95-44FC-90E0-847ACAD9855E}"/>
            </a:ext>
          </a:extLst>
        </xdr:cNvPr>
        <xdr:cNvSpPr/>
      </xdr:nvSpPr>
      <xdr:spPr>
        <a:xfrm>
          <a:off x="11487150" y="179168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BCE7661E-3A56-4A3F-B9F5-E2EF0C4C98D7}"/>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576E2CC6-5737-4A9E-9FD7-B7ECCE89E622}"/>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2096648F-C26F-4F2B-BBEC-1376D1102091}"/>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997D64E1-FFD1-4B99-90CB-9F49A303EA3A}"/>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3410D788-36BB-41AD-BC67-EE72080E3D5F}"/>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142966</xdr:rowOff>
    </xdr:from>
    <xdr:to>
      <xdr:col>85</xdr:col>
      <xdr:colOff>177800</xdr:colOff>
      <xdr:row>102</xdr:row>
      <xdr:rowOff>73116</xdr:rowOff>
    </xdr:to>
    <xdr:sp macro="" textlink="">
      <xdr:nvSpPr>
        <xdr:cNvPr id="867" name="楕円 866">
          <a:extLst>
            <a:ext uri="{FF2B5EF4-FFF2-40B4-BE49-F238E27FC236}">
              <a16:creationId xmlns:a16="http://schemas.microsoft.com/office/drawing/2014/main" id="{051B04DA-5EF2-4C30-AE25-3E1BCFE5E310}"/>
            </a:ext>
          </a:extLst>
        </xdr:cNvPr>
        <xdr:cNvSpPr/>
      </xdr:nvSpPr>
      <xdr:spPr>
        <a:xfrm>
          <a:off x="14649450" y="1745751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165843</xdr:rowOff>
    </xdr:from>
    <xdr:ext cx="405111" cy="259045"/>
    <xdr:sp macro="" textlink="">
      <xdr:nvSpPr>
        <xdr:cNvPr id="868" name="【庁舎】&#10;有形固定資産減価償却率該当値テキスト">
          <a:extLst>
            <a:ext uri="{FF2B5EF4-FFF2-40B4-BE49-F238E27FC236}">
              <a16:creationId xmlns:a16="http://schemas.microsoft.com/office/drawing/2014/main" id="{80085218-B68F-48A8-881A-DA99AB458D21}"/>
            </a:ext>
          </a:extLst>
        </xdr:cNvPr>
        <xdr:cNvSpPr txBox="1"/>
      </xdr:nvSpPr>
      <xdr:spPr>
        <a:xfrm>
          <a:off x="14742160"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7438</xdr:rowOff>
    </xdr:from>
    <xdr:to>
      <xdr:col>81</xdr:col>
      <xdr:colOff>101600</xdr:colOff>
      <xdr:row>107</xdr:row>
      <xdr:rowOff>109038</xdr:rowOff>
    </xdr:to>
    <xdr:sp macro="" textlink="">
      <xdr:nvSpPr>
        <xdr:cNvPr id="869" name="楕円 868">
          <a:extLst>
            <a:ext uri="{FF2B5EF4-FFF2-40B4-BE49-F238E27FC236}">
              <a16:creationId xmlns:a16="http://schemas.microsoft.com/office/drawing/2014/main" id="{508672F5-181D-4CE6-8F72-5B4416BAE133}"/>
            </a:ext>
          </a:extLst>
        </xdr:cNvPr>
        <xdr:cNvSpPr/>
      </xdr:nvSpPr>
      <xdr:spPr>
        <a:xfrm>
          <a:off x="13887450" y="1835449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22316</xdr:rowOff>
    </xdr:from>
    <xdr:to>
      <xdr:col>85</xdr:col>
      <xdr:colOff>127000</xdr:colOff>
      <xdr:row>107</xdr:row>
      <xdr:rowOff>58238</xdr:rowOff>
    </xdr:to>
    <xdr:cxnSp macro="">
      <xdr:nvCxnSpPr>
        <xdr:cNvPr id="870" name="直線コネクタ 869">
          <a:extLst>
            <a:ext uri="{FF2B5EF4-FFF2-40B4-BE49-F238E27FC236}">
              <a16:creationId xmlns:a16="http://schemas.microsoft.com/office/drawing/2014/main" id="{F6F6778D-50A6-4993-9D2B-86E79E3E0712}"/>
            </a:ext>
          </a:extLst>
        </xdr:cNvPr>
        <xdr:cNvCxnSpPr/>
      </xdr:nvCxnSpPr>
      <xdr:spPr>
        <a:xfrm flipV="1">
          <a:off x="13942060" y="17506406"/>
          <a:ext cx="762000" cy="89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144599</xdr:rowOff>
    </xdr:from>
    <xdr:to>
      <xdr:col>76</xdr:col>
      <xdr:colOff>165100</xdr:colOff>
      <xdr:row>107</xdr:row>
      <xdr:rowOff>74749</xdr:rowOff>
    </xdr:to>
    <xdr:sp macro="" textlink="">
      <xdr:nvSpPr>
        <xdr:cNvPr id="871" name="楕円 870">
          <a:extLst>
            <a:ext uri="{FF2B5EF4-FFF2-40B4-BE49-F238E27FC236}">
              <a16:creationId xmlns:a16="http://schemas.microsoft.com/office/drawing/2014/main" id="{D40CA335-1B38-4192-8718-48CE6C1078BC}"/>
            </a:ext>
          </a:extLst>
        </xdr:cNvPr>
        <xdr:cNvSpPr/>
      </xdr:nvSpPr>
      <xdr:spPr>
        <a:xfrm>
          <a:off x="13089890" y="1831639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23949</xdr:rowOff>
    </xdr:from>
    <xdr:to>
      <xdr:col>81</xdr:col>
      <xdr:colOff>50800</xdr:colOff>
      <xdr:row>107</xdr:row>
      <xdr:rowOff>58238</xdr:rowOff>
    </xdr:to>
    <xdr:cxnSp macro="">
      <xdr:nvCxnSpPr>
        <xdr:cNvPr id="872" name="直線コネクタ 871">
          <a:extLst>
            <a:ext uri="{FF2B5EF4-FFF2-40B4-BE49-F238E27FC236}">
              <a16:creationId xmlns:a16="http://schemas.microsoft.com/office/drawing/2014/main" id="{EA25BEC8-E9D8-48DB-9450-8A751E7E01FD}"/>
            </a:ext>
          </a:extLst>
        </xdr:cNvPr>
        <xdr:cNvCxnSpPr/>
      </xdr:nvCxnSpPr>
      <xdr:spPr>
        <a:xfrm>
          <a:off x="13144500" y="18365289"/>
          <a:ext cx="7975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113574</xdr:rowOff>
    </xdr:from>
    <xdr:to>
      <xdr:col>72</xdr:col>
      <xdr:colOff>38100</xdr:colOff>
      <xdr:row>107</xdr:row>
      <xdr:rowOff>43724</xdr:rowOff>
    </xdr:to>
    <xdr:sp macro="" textlink="">
      <xdr:nvSpPr>
        <xdr:cNvPr id="873" name="楕円 872">
          <a:extLst>
            <a:ext uri="{FF2B5EF4-FFF2-40B4-BE49-F238E27FC236}">
              <a16:creationId xmlns:a16="http://schemas.microsoft.com/office/drawing/2014/main" id="{5B7F4C9D-5070-42E1-94AB-BFB6B3BD211B}"/>
            </a:ext>
          </a:extLst>
        </xdr:cNvPr>
        <xdr:cNvSpPr/>
      </xdr:nvSpPr>
      <xdr:spPr>
        <a:xfrm>
          <a:off x="12303760" y="1828727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164374</xdr:rowOff>
    </xdr:from>
    <xdr:to>
      <xdr:col>76</xdr:col>
      <xdr:colOff>114300</xdr:colOff>
      <xdr:row>107</xdr:row>
      <xdr:rowOff>23949</xdr:rowOff>
    </xdr:to>
    <xdr:cxnSp macro="">
      <xdr:nvCxnSpPr>
        <xdr:cNvPr id="874" name="直線コネクタ 873">
          <a:extLst>
            <a:ext uri="{FF2B5EF4-FFF2-40B4-BE49-F238E27FC236}">
              <a16:creationId xmlns:a16="http://schemas.microsoft.com/office/drawing/2014/main" id="{7DECE325-F406-4BDB-92BC-4D4F613B9C0B}"/>
            </a:ext>
          </a:extLst>
        </xdr:cNvPr>
        <xdr:cNvCxnSpPr/>
      </xdr:nvCxnSpPr>
      <xdr:spPr>
        <a:xfrm>
          <a:off x="12346940" y="18341884"/>
          <a:ext cx="797560" cy="2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43362</xdr:rowOff>
    </xdr:from>
    <xdr:to>
      <xdr:col>67</xdr:col>
      <xdr:colOff>101600</xdr:colOff>
      <xdr:row>106</xdr:row>
      <xdr:rowOff>144962</xdr:rowOff>
    </xdr:to>
    <xdr:sp macro="" textlink="">
      <xdr:nvSpPr>
        <xdr:cNvPr id="875" name="楕円 874">
          <a:extLst>
            <a:ext uri="{FF2B5EF4-FFF2-40B4-BE49-F238E27FC236}">
              <a16:creationId xmlns:a16="http://schemas.microsoft.com/office/drawing/2014/main" id="{6AB65E59-15F0-4437-97D2-AC463CD08B63}"/>
            </a:ext>
          </a:extLst>
        </xdr:cNvPr>
        <xdr:cNvSpPr/>
      </xdr:nvSpPr>
      <xdr:spPr>
        <a:xfrm>
          <a:off x="11487150" y="182189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94162</xdr:rowOff>
    </xdr:from>
    <xdr:to>
      <xdr:col>71</xdr:col>
      <xdr:colOff>177800</xdr:colOff>
      <xdr:row>106</xdr:row>
      <xdr:rowOff>164374</xdr:rowOff>
    </xdr:to>
    <xdr:cxnSp macro="">
      <xdr:nvCxnSpPr>
        <xdr:cNvPr id="876" name="直線コネクタ 875">
          <a:extLst>
            <a:ext uri="{FF2B5EF4-FFF2-40B4-BE49-F238E27FC236}">
              <a16:creationId xmlns:a16="http://schemas.microsoft.com/office/drawing/2014/main" id="{6CDE0762-79E4-478B-AA36-1F2C7E787710}"/>
            </a:ext>
          </a:extLst>
        </xdr:cNvPr>
        <xdr:cNvCxnSpPr/>
      </xdr:nvCxnSpPr>
      <xdr:spPr>
        <a:xfrm>
          <a:off x="11541760" y="18271672"/>
          <a:ext cx="80518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77" name="n_1aveValue【庁舎】&#10;有形固定資産減価償却率">
          <a:extLst>
            <a:ext uri="{FF2B5EF4-FFF2-40B4-BE49-F238E27FC236}">
              <a16:creationId xmlns:a16="http://schemas.microsoft.com/office/drawing/2014/main" id="{41865B4C-C0AD-433C-B21E-54C26BD38398}"/>
            </a:ext>
          </a:extLst>
        </xdr:cNvPr>
        <xdr:cNvSpPr txBox="1"/>
      </xdr:nvSpPr>
      <xdr:spPr>
        <a:xfrm>
          <a:off x="13738234" y="17691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78" name="n_2aveValue【庁舎】&#10;有形固定資産減価償却率">
          <a:extLst>
            <a:ext uri="{FF2B5EF4-FFF2-40B4-BE49-F238E27FC236}">
              <a16:creationId xmlns:a16="http://schemas.microsoft.com/office/drawing/2014/main" id="{40B331B2-B548-4B52-B62D-3903C5F9CBDD}"/>
            </a:ext>
          </a:extLst>
        </xdr:cNvPr>
        <xdr:cNvSpPr txBox="1"/>
      </xdr:nvSpPr>
      <xdr:spPr>
        <a:xfrm>
          <a:off x="1295718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79" name="n_3aveValue【庁舎】&#10;有形固定資産減価償却率">
          <a:extLst>
            <a:ext uri="{FF2B5EF4-FFF2-40B4-BE49-F238E27FC236}">
              <a16:creationId xmlns:a16="http://schemas.microsoft.com/office/drawing/2014/main" id="{BB07BA7E-45F9-47FA-8FA6-C62138F958F1}"/>
            </a:ext>
          </a:extLst>
        </xdr:cNvPr>
        <xdr:cNvSpPr txBox="1"/>
      </xdr:nvSpPr>
      <xdr:spPr>
        <a:xfrm>
          <a:off x="12171054" y="17685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0" name="n_4aveValue【庁舎】&#10;有形固定資産減価償却率">
          <a:extLst>
            <a:ext uri="{FF2B5EF4-FFF2-40B4-BE49-F238E27FC236}">
              <a16:creationId xmlns:a16="http://schemas.microsoft.com/office/drawing/2014/main" id="{9BE920A1-EB57-4D6A-B77C-981319F83DC9}"/>
            </a:ext>
          </a:extLst>
        </xdr:cNvPr>
        <xdr:cNvSpPr txBox="1"/>
      </xdr:nvSpPr>
      <xdr:spPr>
        <a:xfrm>
          <a:off x="11354444" y="1768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100165</xdr:rowOff>
    </xdr:from>
    <xdr:ext cx="405111" cy="259045"/>
    <xdr:sp macro="" textlink="">
      <xdr:nvSpPr>
        <xdr:cNvPr id="881" name="n_1mainValue【庁舎】&#10;有形固定資産減価償却率">
          <a:extLst>
            <a:ext uri="{FF2B5EF4-FFF2-40B4-BE49-F238E27FC236}">
              <a16:creationId xmlns:a16="http://schemas.microsoft.com/office/drawing/2014/main" id="{FC6E5047-B5D6-4DB3-B132-7BA28EAB6C21}"/>
            </a:ext>
          </a:extLst>
        </xdr:cNvPr>
        <xdr:cNvSpPr txBox="1"/>
      </xdr:nvSpPr>
      <xdr:spPr>
        <a:xfrm>
          <a:off x="13738234" y="1844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65876</xdr:rowOff>
    </xdr:from>
    <xdr:ext cx="405111" cy="259045"/>
    <xdr:sp macro="" textlink="">
      <xdr:nvSpPr>
        <xdr:cNvPr id="882" name="n_2mainValue【庁舎】&#10;有形固定資産減価償却率">
          <a:extLst>
            <a:ext uri="{FF2B5EF4-FFF2-40B4-BE49-F238E27FC236}">
              <a16:creationId xmlns:a16="http://schemas.microsoft.com/office/drawing/2014/main" id="{A8D5BED6-60A1-4938-8178-79EAB51C2EE1}"/>
            </a:ext>
          </a:extLst>
        </xdr:cNvPr>
        <xdr:cNvSpPr txBox="1"/>
      </xdr:nvSpPr>
      <xdr:spPr>
        <a:xfrm>
          <a:off x="12957184" y="1840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34851</xdr:rowOff>
    </xdr:from>
    <xdr:ext cx="405111" cy="259045"/>
    <xdr:sp macro="" textlink="">
      <xdr:nvSpPr>
        <xdr:cNvPr id="883" name="n_3mainValue【庁舎】&#10;有形固定資産減価償却率">
          <a:extLst>
            <a:ext uri="{FF2B5EF4-FFF2-40B4-BE49-F238E27FC236}">
              <a16:creationId xmlns:a16="http://schemas.microsoft.com/office/drawing/2014/main" id="{4AB07C58-A7DF-426D-9769-C5D2300721F7}"/>
            </a:ext>
          </a:extLst>
        </xdr:cNvPr>
        <xdr:cNvSpPr txBox="1"/>
      </xdr:nvSpPr>
      <xdr:spPr>
        <a:xfrm>
          <a:off x="1217105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136089</xdr:rowOff>
    </xdr:from>
    <xdr:ext cx="405111" cy="259045"/>
    <xdr:sp macro="" textlink="">
      <xdr:nvSpPr>
        <xdr:cNvPr id="884" name="n_4mainValue【庁舎】&#10;有形固定資産減価償却率">
          <a:extLst>
            <a:ext uri="{FF2B5EF4-FFF2-40B4-BE49-F238E27FC236}">
              <a16:creationId xmlns:a16="http://schemas.microsoft.com/office/drawing/2014/main" id="{EEF8C1F3-31E2-45DD-A3A3-826DEB61285C}"/>
            </a:ext>
          </a:extLst>
        </xdr:cNvPr>
        <xdr:cNvSpPr txBox="1"/>
      </xdr:nvSpPr>
      <xdr:spPr>
        <a:xfrm>
          <a:off x="11354444" y="1830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5BDCF70A-533E-4CBF-BAC7-2C65227DB0E2}"/>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3DED0E6A-2363-49AD-8578-62E9A76812EA}"/>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E0E21493-92F6-42F5-B798-72363459A4E5}"/>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66CF074D-7086-4982-9BCE-CA9B42302844}"/>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C4E74679-482A-4A30-97EF-CEC27BBC9035}"/>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35059E68-E1FB-4E38-AC20-4775B3556A3D}"/>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7CD9B6C-9070-47D6-BE83-92D670244B3C}"/>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2F98BC4D-8442-4AE6-B099-77D2C2BCF70C}"/>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6782C61F-EBEA-4957-9A85-BB1D12A824F1}"/>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32DFABCB-8352-4C8C-99A3-A42B42437DF6}"/>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5" name="直線コネクタ 894">
          <a:extLst>
            <a:ext uri="{FF2B5EF4-FFF2-40B4-BE49-F238E27FC236}">
              <a16:creationId xmlns:a16="http://schemas.microsoft.com/office/drawing/2014/main" id="{55D2FAB8-2178-4ABD-9482-6EBD96556D51}"/>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6" name="テキスト ボックス 895">
          <a:extLst>
            <a:ext uri="{FF2B5EF4-FFF2-40B4-BE49-F238E27FC236}">
              <a16:creationId xmlns:a16="http://schemas.microsoft.com/office/drawing/2014/main" id="{6ADC4388-DDB2-4BED-B0A5-34F47FACCBE0}"/>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7" name="直線コネクタ 896">
          <a:extLst>
            <a:ext uri="{FF2B5EF4-FFF2-40B4-BE49-F238E27FC236}">
              <a16:creationId xmlns:a16="http://schemas.microsoft.com/office/drawing/2014/main" id="{163083E5-55CC-41F1-9EFF-EC17E0F40622}"/>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8" name="テキスト ボックス 897">
          <a:extLst>
            <a:ext uri="{FF2B5EF4-FFF2-40B4-BE49-F238E27FC236}">
              <a16:creationId xmlns:a16="http://schemas.microsoft.com/office/drawing/2014/main" id="{FD9A0B98-F39B-47FB-B56F-BC43D1D1E3ED}"/>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9" name="直線コネクタ 898">
          <a:extLst>
            <a:ext uri="{FF2B5EF4-FFF2-40B4-BE49-F238E27FC236}">
              <a16:creationId xmlns:a16="http://schemas.microsoft.com/office/drawing/2014/main" id="{E94F8ED8-564E-4286-A0DB-CAF4FFD88EB7}"/>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0" name="テキスト ボックス 899">
          <a:extLst>
            <a:ext uri="{FF2B5EF4-FFF2-40B4-BE49-F238E27FC236}">
              <a16:creationId xmlns:a16="http://schemas.microsoft.com/office/drawing/2014/main" id="{6EADCCF0-9CFC-4B01-9FDF-A82814249447}"/>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1" name="直線コネクタ 900">
          <a:extLst>
            <a:ext uri="{FF2B5EF4-FFF2-40B4-BE49-F238E27FC236}">
              <a16:creationId xmlns:a16="http://schemas.microsoft.com/office/drawing/2014/main" id="{9DA32C13-918A-4D01-94E8-6B0FCFBAA72A}"/>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2" name="テキスト ボックス 901">
          <a:extLst>
            <a:ext uri="{FF2B5EF4-FFF2-40B4-BE49-F238E27FC236}">
              <a16:creationId xmlns:a16="http://schemas.microsoft.com/office/drawing/2014/main" id="{03F9B1C1-4B3A-4AD0-9335-F0DF85FFC148}"/>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3" name="直線コネクタ 902">
          <a:extLst>
            <a:ext uri="{FF2B5EF4-FFF2-40B4-BE49-F238E27FC236}">
              <a16:creationId xmlns:a16="http://schemas.microsoft.com/office/drawing/2014/main" id="{3F2CBA95-C5E7-41DC-816A-CF45DF905AC2}"/>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4" name="テキスト ボックス 903">
          <a:extLst>
            <a:ext uri="{FF2B5EF4-FFF2-40B4-BE49-F238E27FC236}">
              <a16:creationId xmlns:a16="http://schemas.microsoft.com/office/drawing/2014/main" id="{6EBE2304-CAF1-49EA-AE9E-E38C8E280082}"/>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5" name="直線コネクタ 904">
          <a:extLst>
            <a:ext uri="{FF2B5EF4-FFF2-40B4-BE49-F238E27FC236}">
              <a16:creationId xmlns:a16="http://schemas.microsoft.com/office/drawing/2014/main" id="{E65F637C-06FE-40CF-BC7B-59670E6C753C}"/>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6" name="テキスト ボックス 905">
          <a:extLst>
            <a:ext uri="{FF2B5EF4-FFF2-40B4-BE49-F238E27FC236}">
              <a16:creationId xmlns:a16="http://schemas.microsoft.com/office/drawing/2014/main" id="{7B91A61E-A8D0-44AD-9BC6-E3034F97D975}"/>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a:extLst>
            <a:ext uri="{FF2B5EF4-FFF2-40B4-BE49-F238E27FC236}">
              <a16:creationId xmlns:a16="http://schemas.microsoft.com/office/drawing/2014/main" id="{4DA665BD-D0A8-4EB1-AAB4-9DC5523049A8}"/>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a:extLst>
            <a:ext uri="{FF2B5EF4-FFF2-40B4-BE49-F238E27FC236}">
              <a16:creationId xmlns:a16="http://schemas.microsoft.com/office/drawing/2014/main" id="{E378F4F8-FA7B-4F7F-8F26-49BEE5BCCC85}"/>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a:extLst>
            <a:ext uri="{FF2B5EF4-FFF2-40B4-BE49-F238E27FC236}">
              <a16:creationId xmlns:a16="http://schemas.microsoft.com/office/drawing/2014/main" id="{6FF207C4-A775-4DAE-A545-04E4C19A3CF9}"/>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0" name="直線コネクタ 909">
          <a:extLst>
            <a:ext uri="{FF2B5EF4-FFF2-40B4-BE49-F238E27FC236}">
              <a16:creationId xmlns:a16="http://schemas.microsoft.com/office/drawing/2014/main" id="{F4BA22FA-C6F5-4FAF-9405-CC66AD3497FB}"/>
            </a:ext>
          </a:extLst>
        </xdr:cNvPr>
        <xdr:cNvCxnSpPr/>
      </xdr:nvCxnSpPr>
      <xdr:spPr>
        <a:xfrm flipV="1">
          <a:off x="19947254" y="17087306"/>
          <a:ext cx="0" cy="162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1" name="【庁舎】&#10;一人当たり面積最小値テキスト">
          <a:extLst>
            <a:ext uri="{FF2B5EF4-FFF2-40B4-BE49-F238E27FC236}">
              <a16:creationId xmlns:a16="http://schemas.microsoft.com/office/drawing/2014/main" id="{0907C824-4560-4877-85A1-E9929EF27244}"/>
            </a:ext>
          </a:extLst>
        </xdr:cNvPr>
        <xdr:cNvSpPr txBox="1"/>
      </xdr:nvSpPr>
      <xdr:spPr>
        <a:xfrm>
          <a:off x="19985990" y="187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2" name="直線コネクタ 911">
          <a:extLst>
            <a:ext uri="{FF2B5EF4-FFF2-40B4-BE49-F238E27FC236}">
              <a16:creationId xmlns:a16="http://schemas.microsoft.com/office/drawing/2014/main" id="{8BD0C217-93B7-486A-B240-0ED871929E12}"/>
            </a:ext>
          </a:extLst>
        </xdr:cNvPr>
        <xdr:cNvCxnSpPr/>
      </xdr:nvCxnSpPr>
      <xdr:spPr>
        <a:xfrm>
          <a:off x="19885660" y="18709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3" name="【庁舎】&#10;一人当たり面積最大値テキスト">
          <a:extLst>
            <a:ext uri="{FF2B5EF4-FFF2-40B4-BE49-F238E27FC236}">
              <a16:creationId xmlns:a16="http://schemas.microsoft.com/office/drawing/2014/main" id="{884C76D8-2742-406A-9C21-A3FE8408C6F2}"/>
            </a:ext>
          </a:extLst>
        </xdr:cNvPr>
        <xdr:cNvSpPr txBox="1"/>
      </xdr:nvSpPr>
      <xdr:spPr>
        <a:xfrm>
          <a:off x="19985990" y="1685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14" name="直線コネクタ 913">
          <a:extLst>
            <a:ext uri="{FF2B5EF4-FFF2-40B4-BE49-F238E27FC236}">
              <a16:creationId xmlns:a16="http://schemas.microsoft.com/office/drawing/2014/main" id="{062108B0-7CDF-4905-9845-AEDB06498C03}"/>
            </a:ext>
          </a:extLst>
        </xdr:cNvPr>
        <xdr:cNvCxnSpPr/>
      </xdr:nvCxnSpPr>
      <xdr:spPr>
        <a:xfrm>
          <a:off x="19885660" y="17087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15" name="【庁舎】&#10;一人当たり面積平均値テキスト">
          <a:extLst>
            <a:ext uri="{FF2B5EF4-FFF2-40B4-BE49-F238E27FC236}">
              <a16:creationId xmlns:a16="http://schemas.microsoft.com/office/drawing/2014/main" id="{9AF180B1-93F7-4A5F-8807-7457A8F81C0D}"/>
            </a:ext>
          </a:extLst>
        </xdr:cNvPr>
        <xdr:cNvSpPr txBox="1"/>
      </xdr:nvSpPr>
      <xdr:spPr>
        <a:xfrm>
          <a:off x="19985990" y="17926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16" name="フローチャート: 判断 915">
          <a:extLst>
            <a:ext uri="{FF2B5EF4-FFF2-40B4-BE49-F238E27FC236}">
              <a16:creationId xmlns:a16="http://schemas.microsoft.com/office/drawing/2014/main" id="{D5199953-4309-4EE6-AE43-F8A03EA98ECC}"/>
            </a:ext>
          </a:extLst>
        </xdr:cNvPr>
        <xdr:cNvSpPr/>
      </xdr:nvSpPr>
      <xdr:spPr>
        <a:xfrm>
          <a:off x="19904710" y="1806983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17" name="フローチャート: 判断 916">
          <a:extLst>
            <a:ext uri="{FF2B5EF4-FFF2-40B4-BE49-F238E27FC236}">
              <a16:creationId xmlns:a16="http://schemas.microsoft.com/office/drawing/2014/main" id="{38C40330-810B-4304-B014-AB0665B171F2}"/>
            </a:ext>
          </a:extLst>
        </xdr:cNvPr>
        <xdr:cNvSpPr/>
      </xdr:nvSpPr>
      <xdr:spPr>
        <a:xfrm>
          <a:off x="19161760" y="1809840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18" name="フローチャート: 判断 917">
          <a:extLst>
            <a:ext uri="{FF2B5EF4-FFF2-40B4-BE49-F238E27FC236}">
              <a16:creationId xmlns:a16="http://schemas.microsoft.com/office/drawing/2014/main" id="{788BF244-74B2-46C1-9A95-6157A901609A}"/>
            </a:ext>
          </a:extLst>
        </xdr:cNvPr>
        <xdr:cNvSpPr/>
      </xdr:nvSpPr>
      <xdr:spPr>
        <a:xfrm>
          <a:off x="18345150" y="180940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19" name="フローチャート: 判断 918">
          <a:extLst>
            <a:ext uri="{FF2B5EF4-FFF2-40B4-BE49-F238E27FC236}">
              <a16:creationId xmlns:a16="http://schemas.microsoft.com/office/drawing/2014/main" id="{8DCE81B1-038F-4CB8-BED8-536738E3AFBC}"/>
            </a:ext>
          </a:extLst>
        </xdr:cNvPr>
        <xdr:cNvSpPr/>
      </xdr:nvSpPr>
      <xdr:spPr>
        <a:xfrm>
          <a:off x="17547590" y="1809405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0" name="フローチャート: 判断 919">
          <a:extLst>
            <a:ext uri="{FF2B5EF4-FFF2-40B4-BE49-F238E27FC236}">
              <a16:creationId xmlns:a16="http://schemas.microsoft.com/office/drawing/2014/main" id="{31378B8B-A3B2-44BD-9500-3DAF0317B97A}"/>
            </a:ext>
          </a:extLst>
        </xdr:cNvPr>
        <xdr:cNvSpPr/>
      </xdr:nvSpPr>
      <xdr:spPr>
        <a:xfrm>
          <a:off x="16761460" y="1810902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487B86C5-2B7B-4CD7-9E7E-B9E8B5AD543A}"/>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57B29081-E51B-47D7-B664-A387027BA690}"/>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3D4A9746-6997-4C8C-BFD2-79B4D2791193}"/>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BC42F677-2885-474A-B8AE-F45DAAEEEEBC}"/>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77013B7B-23E5-407B-9D3F-32C6C3C4F7E0}"/>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926" name="楕円 925">
          <a:extLst>
            <a:ext uri="{FF2B5EF4-FFF2-40B4-BE49-F238E27FC236}">
              <a16:creationId xmlns:a16="http://schemas.microsoft.com/office/drawing/2014/main" id="{C9B2284D-9AFA-42C1-9C6E-BB4F866BE92A}"/>
            </a:ext>
          </a:extLst>
        </xdr:cNvPr>
        <xdr:cNvSpPr/>
      </xdr:nvSpPr>
      <xdr:spPr>
        <a:xfrm>
          <a:off x="19904710" y="183381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927" name="【庁舎】&#10;一人当たり面積該当値テキスト">
          <a:extLst>
            <a:ext uri="{FF2B5EF4-FFF2-40B4-BE49-F238E27FC236}">
              <a16:creationId xmlns:a16="http://schemas.microsoft.com/office/drawing/2014/main" id="{FD813F16-6752-4E89-A327-DB6A16B99D87}"/>
            </a:ext>
          </a:extLst>
        </xdr:cNvPr>
        <xdr:cNvSpPr txBox="1"/>
      </xdr:nvSpPr>
      <xdr:spPr>
        <a:xfrm>
          <a:off x="19985990" y="1831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27032</xdr:rowOff>
    </xdr:from>
    <xdr:to>
      <xdr:col>112</xdr:col>
      <xdr:colOff>38100</xdr:colOff>
      <xdr:row>107</xdr:row>
      <xdr:rowOff>128632</xdr:rowOff>
    </xdr:to>
    <xdr:sp macro="" textlink="">
      <xdr:nvSpPr>
        <xdr:cNvPr id="928" name="楕円 927">
          <a:extLst>
            <a:ext uri="{FF2B5EF4-FFF2-40B4-BE49-F238E27FC236}">
              <a16:creationId xmlns:a16="http://schemas.microsoft.com/office/drawing/2014/main" id="{42FD5FEF-5C87-4C53-96D6-629960B2E19A}"/>
            </a:ext>
          </a:extLst>
        </xdr:cNvPr>
        <xdr:cNvSpPr/>
      </xdr:nvSpPr>
      <xdr:spPr>
        <a:xfrm>
          <a:off x="19161760" y="1837027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77832</xdr:rowOff>
    </xdr:to>
    <xdr:cxnSp macro="">
      <xdr:nvCxnSpPr>
        <xdr:cNvPr id="929" name="直線コネクタ 928">
          <a:extLst>
            <a:ext uri="{FF2B5EF4-FFF2-40B4-BE49-F238E27FC236}">
              <a16:creationId xmlns:a16="http://schemas.microsoft.com/office/drawing/2014/main" id="{18A25694-F31B-4FC5-B93E-4EDF484E8334}"/>
            </a:ext>
          </a:extLst>
        </xdr:cNvPr>
        <xdr:cNvCxnSpPr/>
      </xdr:nvCxnSpPr>
      <xdr:spPr>
        <a:xfrm flipV="1">
          <a:off x="19204940" y="18388966"/>
          <a:ext cx="74295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27032</xdr:rowOff>
    </xdr:from>
    <xdr:to>
      <xdr:col>107</xdr:col>
      <xdr:colOff>101600</xdr:colOff>
      <xdr:row>107</xdr:row>
      <xdr:rowOff>128632</xdr:rowOff>
    </xdr:to>
    <xdr:sp macro="" textlink="">
      <xdr:nvSpPr>
        <xdr:cNvPr id="930" name="楕円 929">
          <a:extLst>
            <a:ext uri="{FF2B5EF4-FFF2-40B4-BE49-F238E27FC236}">
              <a16:creationId xmlns:a16="http://schemas.microsoft.com/office/drawing/2014/main" id="{93C8ECEA-C17E-45C3-98AE-F5871253C7DF}"/>
            </a:ext>
          </a:extLst>
        </xdr:cNvPr>
        <xdr:cNvSpPr/>
      </xdr:nvSpPr>
      <xdr:spPr>
        <a:xfrm>
          <a:off x="18345150" y="1837027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77832</xdr:rowOff>
    </xdr:from>
    <xdr:to>
      <xdr:col>111</xdr:col>
      <xdr:colOff>177800</xdr:colOff>
      <xdr:row>107</xdr:row>
      <xdr:rowOff>77832</xdr:rowOff>
    </xdr:to>
    <xdr:cxnSp macro="">
      <xdr:nvCxnSpPr>
        <xdr:cNvPr id="931" name="直線コネクタ 930">
          <a:extLst>
            <a:ext uri="{FF2B5EF4-FFF2-40B4-BE49-F238E27FC236}">
              <a16:creationId xmlns:a16="http://schemas.microsoft.com/office/drawing/2014/main" id="{0518ED41-46A8-4226-92B5-8912A57DE21D}"/>
            </a:ext>
          </a:extLst>
        </xdr:cNvPr>
        <xdr:cNvCxnSpPr/>
      </xdr:nvCxnSpPr>
      <xdr:spPr>
        <a:xfrm>
          <a:off x="18399760" y="18422982"/>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27032</xdr:rowOff>
    </xdr:from>
    <xdr:to>
      <xdr:col>102</xdr:col>
      <xdr:colOff>165100</xdr:colOff>
      <xdr:row>107</xdr:row>
      <xdr:rowOff>128632</xdr:rowOff>
    </xdr:to>
    <xdr:sp macro="" textlink="">
      <xdr:nvSpPr>
        <xdr:cNvPr id="932" name="楕円 931">
          <a:extLst>
            <a:ext uri="{FF2B5EF4-FFF2-40B4-BE49-F238E27FC236}">
              <a16:creationId xmlns:a16="http://schemas.microsoft.com/office/drawing/2014/main" id="{40AF1FAD-9F78-40C3-87EC-370D0FCD12B5}"/>
            </a:ext>
          </a:extLst>
        </xdr:cNvPr>
        <xdr:cNvSpPr/>
      </xdr:nvSpPr>
      <xdr:spPr>
        <a:xfrm>
          <a:off x="17547590" y="1837027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77832</xdr:rowOff>
    </xdr:from>
    <xdr:to>
      <xdr:col>107</xdr:col>
      <xdr:colOff>50800</xdr:colOff>
      <xdr:row>107</xdr:row>
      <xdr:rowOff>77832</xdr:rowOff>
    </xdr:to>
    <xdr:cxnSp macro="">
      <xdr:nvCxnSpPr>
        <xdr:cNvPr id="933" name="直線コネクタ 932">
          <a:extLst>
            <a:ext uri="{FF2B5EF4-FFF2-40B4-BE49-F238E27FC236}">
              <a16:creationId xmlns:a16="http://schemas.microsoft.com/office/drawing/2014/main" id="{C29C803E-FE09-4DE0-9AA0-D4581250B5B4}"/>
            </a:ext>
          </a:extLst>
        </xdr:cNvPr>
        <xdr:cNvCxnSpPr/>
      </xdr:nvCxnSpPr>
      <xdr:spPr>
        <a:xfrm>
          <a:off x="17602200" y="1842298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69487</xdr:rowOff>
    </xdr:from>
    <xdr:to>
      <xdr:col>98</xdr:col>
      <xdr:colOff>38100</xdr:colOff>
      <xdr:row>107</xdr:row>
      <xdr:rowOff>171087</xdr:rowOff>
    </xdr:to>
    <xdr:sp macro="" textlink="">
      <xdr:nvSpPr>
        <xdr:cNvPr id="934" name="楕円 933">
          <a:extLst>
            <a:ext uri="{FF2B5EF4-FFF2-40B4-BE49-F238E27FC236}">
              <a16:creationId xmlns:a16="http://schemas.microsoft.com/office/drawing/2014/main" id="{FDD4D1DF-BB7E-4823-98FD-759EC23D5DDD}"/>
            </a:ext>
          </a:extLst>
        </xdr:cNvPr>
        <xdr:cNvSpPr/>
      </xdr:nvSpPr>
      <xdr:spPr>
        <a:xfrm>
          <a:off x="16761460" y="1841273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77832</xdr:rowOff>
    </xdr:from>
    <xdr:to>
      <xdr:col>102</xdr:col>
      <xdr:colOff>114300</xdr:colOff>
      <xdr:row>107</xdr:row>
      <xdr:rowOff>120287</xdr:rowOff>
    </xdr:to>
    <xdr:cxnSp macro="">
      <xdr:nvCxnSpPr>
        <xdr:cNvPr id="935" name="直線コネクタ 934">
          <a:extLst>
            <a:ext uri="{FF2B5EF4-FFF2-40B4-BE49-F238E27FC236}">
              <a16:creationId xmlns:a16="http://schemas.microsoft.com/office/drawing/2014/main" id="{F73E2463-A846-4C84-A6B7-0794BC272CC0}"/>
            </a:ext>
          </a:extLst>
        </xdr:cNvPr>
        <xdr:cNvCxnSpPr/>
      </xdr:nvCxnSpPr>
      <xdr:spPr>
        <a:xfrm flipV="1">
          <a:off x="16804640" y="18422982"/>
          <a:ext cx="797560" cy="4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36" name="n_1aveValue【庁舎】&#10;一人当たり面積">
          <a:extLst>
            <a:ext uri="{FF2B5EF4-FFF2-40B4-BE49-F238E27FC236}">
              <a16:creationId xmlns:a16="http://schemas.microsoft.com/office/drawing/2014/main" id="{E360A9C5-7B79-4BD5-B112-5B38677306BA}"/>
            </a:ext>
          </a:extLst>
        </xdr:cNvPr>
        <xdr:cNvSpPr txBox="1"/>
      </xdr:nvSpPr>
      <xdr:spPr>
        <a:xfrm>
          <a:off x="18982132"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37" name="n_2aveValue【庁舎】&#10;一人当たり面積">
          <a:extLst>
            <a:ext uri="{FF2B5EF4-FFF2-40B4-BE49-F238E27FC236}">
              <a16:creationId xmlns:a16="http://schemas.microsoft.com/office/drawing/2014/main" id="{47AF7E25-DC8A-4AB7-9388-7F5F3B6908DB}"/>
            </a:ext>
          </a:extLst>
        </xdr:cNvPr>
        <xdr:cNvSpPr txBox="1"/>
      </xdr:nvSpPr>
      <xdr:spPr>
        <a:xfrm>
          <a:off x="18182032" y="1787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38" name="n_3aveValue【庁舎】&#10;一人当たり面積">
          <a:extLst>
            <a:ext uri="{FF2B5EF4-FFF2-40B4-BE49-F238E27FC236}">
              <a16:creationId xmlns:a16="http://schemas.microsoft.com/office/drawing/2014/main" id="{1747C312-1350-4A9D-8768-7359C49DCF03}"/>
            </a:ext>
          </a:extLst>
        </xdr:cNvPr>
        <xdr:cNvSpPr txBox="1"/>
      </xdr:nvSpPr>
      <xdr:spPr>
        <a:xfrm>
          <a:off x="17384472" y="1787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39" name="n_4aveValue【庁舎】&#10;一人当たり面積">
          <a:extLst>
            <a:ext uri="{FF2B5EF4-FFF2-40B4-BE49-F238E27FC236}">
              <a16:creationId xmlns:a16="http://schemas.microsoft.com/office/drawing/2014/main" id="{58C24DF5-5124-4042-A0BE-6C598D436CB2}"/>
            </a:ext>
          </a:extLst>
        </xdr:cNvPr>
        <xdr:cNvSpPr txBox="1"/>
      </xdr:nvSpPr>
      <xdr:spPr>
        <a:xfrm>
          <a:off x="16588817" y="1788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119759</xdr:rowOff>
    </xdr:from>
    <xdr:ext cx="469744" cy="259045"/>
    <xdr:sp macro="" textlink="">
      <xdr:nvSpPr>
        <xdr:cNvPr id="940" name="n_1mainValue【庁舎】&#10;一人当たり面積">
          <a:extLst>
            <a:ext uri="{FF2B5EF4-FFF2-40B4-BE49-F238E27FC236}">
              <a16:creationId xmlns:a16="http://schemas.microsoft.com/office/drawing/2014/main" id="{9D373C3C-0131-4F6B-A568-AF1F4F762B0C}"/>
            </a:ext>
          </a:extLst>
        </xdr:cNvPr>
        <xdr:cNvSpPr txBox="1"/>
      </xdr:nvSpPr>
      <xdr:spPr>
        <a:xfrm>
          <a:off x="18982132" y="1846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119759</xdr:rowOff>
    </xdr:from>
    <xdr:ext cx="469744" cy="259045"/>
    <xdr:sp macro="" textlink="">
      <xdr:nvSpPr>
        <xdr:cNvPr id="941" name="n_2mainValue【庁舎】&#10;一人当たり面積">
          <a:extLst>
            <a:ext uri="{FF2B5EF4-FFF2-40B4-BE49-F238E27FC236}">
              <a16:creationId xmlns:a16="http://schemas.microsoft.com/office/drawing/2014/main" id="{D79EBA59-3F2C-4773-BE4E-2E2004F01B41}"/>
            </a:ext>
          </a:extLst>
        </xdr:cNvPr>
        <xdr:cNvSpPr txBox="1"/>
      </xdr:nvSpPr>
      <xdr:spPr>
        <a:xfrm>
          <a:off x="18182032" y="1846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119759</xdr:rowOff>
    </xdr:from>
    <xdr:ext cx="469744" cy="259045"/>
    <xdr:sp macro="" textlink="">
      <xdr:nvSpPr>
        <xdr:cNvPr id="942" name="n_3mainValue【庁舎】&#10;一人当たり面積">
          <a:extLst>
            <a:ext uri="{FF2B5EF4-FFF2-40B4-BE49-F238E27FC236}">
              <a16:creationId xmlns:a16="http://schemas.microsoft.com/office/drawing/2014/main" id="{B22885DE-E270-402E-A656-9FF49EFD3F7E}"/>
            </a:ext>
          </a:extLst>
        </xdr:cNvPr>
        <xdr:cNvSpPr txBox="1"/>
      </xdr:nvSpPr>
      <xdr:spPr>
        <a:xfrm>
          <a:off x="17384472" y="1846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162214</xdr:rowOff>
    </xdr:from>
    <xdr:ext cx="469744" cy="259045"/>
    <xdr:sp macro="" textlink="">
      <xdr:nvSpPr>
        <xdr:cNvPr id="943" name="n_4mainValue【庁舎】&#10;一人当たり面積">
          <a:extLst>
            <a:ext uri="{FF2B5EF4-FFF2-40B4-BE49-F238E27FC236}">
              <a16:creationId xmlns:a16="http://schemas.microsoft.com/office/drawing/2014/main" id="{9689D1F3-3DD6-44FC-8392-0E3B50E93DFC}"/>
            </a:ext>
          </a:extLst>
        </xdr:cNvPr>
        <xdr:cNvSpPr txBox="1"/>
      </xdr:nvSpPr>
      <xdr:spPr>
        <a:xfrm>
          <a:off x="16588817" y="1850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a:extLst>
            <a:ext uri="{FF2B5EF4-FFF2-40B4-BE49-F238E27FC236}">
              <a16:creationId xmlns:a16="http://schemas.microsoft.com/office/drawing/2014/main" id="{6731D9C1-1D22-42FF-90D4-D3C177545A49}"/>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a:extLst>
            <a:ext uri="{FF2B5EF4-FFF2-40B4-BE49-F238E27FC236}">
              <a16:creationId xmlns:a16="http://schemas.microsoft.com/office/drawing/2014/main" id="{A9674784-C0E0-48D0-91B5-B52DA97BED27}"/>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a:extLst>
            <a:ext uri="{FF2B5EF4-FFF2-40B4-BE49-F238E27FC236}">
              <a16:creationId xmlns:a16="http://schemas.microsoft.com/office/drawing/2014/main" id="{36B174E1-6911-417E-81F1-6D8C1CC66FB6}"/>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類似団体と比較して、図書館、保健所の減価償却率が高い。各施設についても順次更新を検討していることから更新や改修が進むにつれ、減価償却率は低下する見込みである。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57,116
56,587
7.72
25,314,728
23,580,899
1,660,812
13,020,027
17,515,271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508693"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56805" y="4578927"/>
          <a:ext cx="950869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近年、ほぼ横ばい傾向にある。</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年度の指数は市税などに起因する基準財政収入額の増</a:t>
          </a:r>
          <a:r>
            <a:rPr kumimoji="1" lang="ja-JP" altLang="en-US" sz="1100">
              <a:solidFill>
                <a:schemeClr val="dk1"/>
              </a:solidFill>
              <a:effectLst/>
              <a:latin typeface="+mn-lt"/>
              <a:ea typeface="+mn-ea"/>
              <a:cs typeface="+mn-cs"/>
            </a:rPr>
            <a:t>よりも</a:t>
          </a:r>
          <a:r>
            <a:rPr kumimoji="1" lang="ja-JP" altLang="ja-JP" sz="1100">
              <a:solidFill>
                <a:schemeClr val="dk1"/>
              </a:solidFill>
              <a:effectLst/>
              <a:latin typeface="+mn-lt"/>
              <a:ea typeface="+mn-ea"/>
              <a:cs typeface="+mn-cs"/>
            </a:rPr>
            <a:t>、社会福祉費や高齢者保健福祉費などに起因する基準財政需要額の増</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大きかったため、指数が若干</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本市の税収構造は、法人市民税の割合が低く、個人住民税や固定資産税の割合が高いため、年度間での指数の大幅な増減は見込まれにくい。</a:t>
          </a:r>
          <a:endParaRPr lang="ja-JP" altLang="ja-JP" sz="1400">
            <a:effectLst/>
          </a:endParaRPr>
        </a:p>
        <a:p>
          <a:r>
            <a:rPr kumimoji="1" lang="ja-JP" altLang="ja-JP" sz="1100">
              <a:solidFill>
                <a:schemeClr val="dk1"/>
              </a:solidFill>
              <a:effectLst/>
              <a:latin typeface="+mn-lt"/>
              <a:ea typeface="+mn-ea"/>
              <a:cs typeface="+mn-cs"/>
            </a:rPr>
            <a:t>　引き続き、市税の徴収強化などにより安定した収入の確保に努める。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136525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257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116417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した。社会福祉に係る扶助費や公債費などの経常的経費が増加した一方で、</a:t>
          </a:r>
          <a:r>
            <a:rPr kumimoji="1" lang="ja-JP" altLang="en-US" sz="1100">
              <a:solidFill>
                <a:schemeClr val="dk1"/>
              </a:solidFill>
              <a:effectLst/>
              <a:latin typeface="+mn-lt"/>
              <a:ea typeface="+mn-ea"/>
              <a:cs typeface="+mn-cs"/>
            </a:rPr>
            <a:t>地方交付税等の一般財源の増加等により、一時的に改善したものと考えられる。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全国平均や類似団体平均</a:t>
          </a:r>
          <a:r>
            <a:rPr kumimoji="1" lang="ja-JP" altLang="en-US" sz="1100">
              <a:solidFill>
                <a:schemeClr val="dk1"/>
              </a:solidFill>
              <a:effectLst/>
              <a:latin typeface="+mn-lt"/>
              <a:ea typeface="+mn-ea"/>
              <a:cs typeface="+mn-cs"/>
            </a:rPr>
            <a:t>と同</a:t>
          </a:r>
          <a:r>
            <a:rPr kumimoji="1" lang="ja-JP" altLang="ja-JP" sz="1100">
              <a:solidFill>
                <a:schemeClr val="dk1"/>
              </a:solidFill>
              <a:effectLst/>
              <a:latin typeface="+mn-lt"/>
              <a:ea typeface="+mn-ea"/>
              <a:cs typeface="+mn-cs"/>
            </a:rPr>
            <a:t>水準</a:t>
          </a:r>
          <a:r>
            <a:rPr kumimoji="1" lang="ja-JP" altLang="en-US" sz="1100">
              <a:solidFill>
                <a:schemeClr val="dk1"/>
              </a:solidFill>
              <a:effectLst/>
              <a:latin typeface="+mn-lt"/>
              <a:ea typeface="+mn-ea"/>
              <a:cs typeface="+mn-cs"/>
            </a:rPr>
            <a:t>となったが</a:t>
          </a:r>
          <a:r>
            <a:rPr kumimoji="1" lang="ja-JP" altLang="ja-JP" sz="1100">
              <a:solidFill>
                <a:schemeClr val="dk1"/>
              </a:solidFill>
              <a:effectLst/>
              <a:latin typeface="+mn-lt"/>
              <a:ea typeface="+mn-ea"/>
              <a:cs typeface="+mn-cs"/>
            </a:rPr>
            <a:t>、依然として財政の弾力性は乏しいため、引き続き、市税などの一般財源の確保、経常的支出の見直しなどを図り、指標の改善に努める。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66</xdr:row>
      <xdr:rowOff>68072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15650"/>
          <a:ext cx="8382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24638</xdr:rowOff>
    </xdr:from>
    <xdr:to>
      <xdr:col>19</xdr:col>
      <xdr:colOff>133350</xdr:colOff>
      <xdr:row>66</xdr:row>
      <xdr:rowOff>68072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4033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24638</xdr:rowOff>
    </xdr:from>
    <xdr:to>
      <xdr:col>15</xdr:col>
      <xdr:colOff>82550</xdr:colOff>
      <xdr:row>66</xdr:row>
      <xdr:rowOff>58420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34033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48768</xdr:rowOff>
    </xdr:from>
    <xdr:to>
      <xdr:col>11</xdr:col>
      <xdr:colOff>31750</xdr:colOff>
      <xdr:row>66</xdr:row>
      <xdr:rowOff>58420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36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17272</xdr:rowOff>
    </xdr:from>
    <xdr:to>
      <xdr:col>19</xdr:col>
      <xdr:colOff>184150</xdr:colOff>
      <xdr:row>66</xdr:row>
      <xdr:rowOff>118872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103649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1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145288</xdr:rowOff>
    </xdr:from>
    <xdr:to>
      <xdr:col>15</xdr:col>
      <xdr:colOff>133350</xdr:colOff>
      <xdr:row>66</xdr:row>
      <xdr:rowOff>75438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60215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169418</xdr:rowOff>
    </xdr:from>
    <xdr:to>
      <xdr:col>7</xdr:col>
      <xdr:colOff>31750</xdr:colOff>
      <xdr:row>66</xdr:row>
      <xdr:rowOff>99568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84345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前年度から増加しており、依然として類似団体平均を下回っている。</a:t>
          </a:r>
          <a:endParaRPr lang="ja-JP" altLang="ja-JP" sz="1400">
            <a:effectLst/>
          </a:endParaRPr>
        </a:p>
        <a:p>
          <a:r>
            <a:rPr kumimoji="1" lang="ja-JP" altLang="ja-JP" sz="1100">
              <a:solidFill>
                <a:schemeClr val="dk1"/>
              </a:solidFill>
              <a:effectLst/>
              <a:latin typeface="+mn-lt"/>
              <a:ea typeface="+mn-ea"/>
              <a:cs typeface="+mn-cs"/>
            </a:rPr>
            <a:t>　これは、人口１人当たりの物件費が、類似団体平均を下回っていることが要因である。</a:t>
          </a:r>
          <a:endParaRPr lang="ja-JP" altLang="ja-JP" sz="1400">
            <a:effectLst/>
          </a:endParaRPr>
        </a:p>
        <a:p>
          <a:r>
            <a:rPr kumimoji="1" lang="ja-JP" altLang="ja-JP" sz="1100">
              <a:solidFill>
                <a:schemeClr val="dk1"/>
              </a:solidFill>
              <a:effectLst/>
              <a:latin typeface="+mn-lt"/>
              <a:ea typeface="+mn-ea"/>
              <a:cs typeface="+mn-cs"/>
            </a:rPr>
            <a:t>　今後ともさらなる事業の選択と集中により、経常的物件費の削減に努める。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91342</xdr:rowOff>
    </xdr:from>
    <xdr:to>
      <xdr:col>23</xdr:col>
      <xdr:colOff>133350</xdr:colOff>
      <xdr:row>82</xdr:row>
      <xdr:rowOff>7369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78792"/>
          <a:ext cx="838200" cy="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93135</xdr:rowOff>
    </xdr:from>
    <xdr:to>
      <xdr:col>19</xdr:col>
      <xdr:colOff>133350</xdr:colOff>
      <xdr:row>81</xdr:row>
      <xdr:rowOff>91342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09135"/>
          <a:ext cx="889000" cy="16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93135</xdr:rowOff>
    </xdr:from>
    <xdr:to>
      <xdr:col>15</xdr:col>
      <xdr:colOff>82550</xdr:colOff>
      <xdr:row>80</xdr:row>
      <xdr:rowOff>124147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809135"/>
          <a:ext cx="889000" cy="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68362</xdr:rowOff>
    </xdr:from>
    <xdr:to>
      <xdr:col>11</xdr:col>
      <xdr:colOff>31750</xdr:colOff>
      <xdr:row>80</xdr:row>
      <xdr:rowOff>124147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784362"/>
          <a:ext cx="889000" cy="5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128019</xdr:rowOff>
    </xdr:from>
    <xdr:to>
      <xdr:col>23</xdr:col>
      <xdr:colOff>184150</xdr:colOff>
      <xdr:row>82</xdr:row>
      <xdr:rowOff>58169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144546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6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40542</xdr:rowOff>
    </xdr:from>
    <xdr:to>
      <xdr:col>19</xdr:col>
      <xdr:colOff>184150</xdr:colOff>
      <xdr:row>81</xdr:row>
      <xdr:rowOff>142142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2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152319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96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42335</xdr:rowOff>
    </xdr:from>
    <xdr:to>
      <xdr:col>15</xdr:col>
      <xdr:colOff>133350</xdr:colOff>
      <xdr:row>80</xdr:row>
      <xdr:rowOff>143935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75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154112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2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73347</xdr:rowOff>
    </xdr:from>
    <xdr:to>
      <xdr:col>11</xdr:col>
      <xdr:colOff>82550</xdr:colOff>
      <xdr:row>81</xdr:row>
      <xdr:rowOff>3497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8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5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17562</xdr:rowOff>
    </xdr:from>
    <xdr:to>
      <xdr:col>7</xdr:col>
      <xdr:colOff>31750</xdr:colOff>
      <xdr:row>80</xdr:row>
      <xdr:rowOff>119162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3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129339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0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年度は、依然として全国平均や類似団体平均を上回る高い水準で推移している。</a:t>
          </a:r>
          <a:endParaRPr lang="ja-JP" altLang="ja-JP" sz="1400">
            <a:effectLst/>
          </a:endParaRPr>
        </a:p>
        <a:p>
          <a:r>
            <a:rPr kumimoji="1" lang="ja-JP" altLang="ja-JP" sz="1100">
              <a:solidFill>
                <a:schemeClr val="dk1"/>
              </a:solidFill>
              <a:effectLst/>
              <a:latin typeface="+mn-lt"/>
              <a:ea typeface="+mn-ea"/>
              <a:cs typeface="+mn-cs"/>
            </a:rPr>
            <a:t>　これは、組織の新陳代謝に伴う昇任の低年齢化や給与制度の総合的見直しの実施が国と比較して遅れたことが要因である。</a:t>
          </a:r>
          <a:endParaRPr lang="ja-JP" altLang="ja-JP" sz="1400">
            <a:effectLst/>
          </a:endParaRPr>
        </a:p>
        <a:p>
          <a:r>
            <a:rPr kumimoji="1" lang="ja-JP" altLang="ja-JP" sz="1100">
              <a:solidFill>
                <a:schemeClr val="dk1"/>
              </a:solidFill>
              <a:effectLst/>
              <a:latin typeface="+mn-lt"/>
              <a:ea typeface="+mn-ea"/>
              <a:cs typeface="+mn-cs"/>
            </a:rPr>
            <a:t>　国や民間の給与水準との均衡を図りながら、適正かつ円滑に、実態に即した給与制度の構築を図る。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86179</xdr:rowOff>
    </xdr:from>
    <xdr:to>
      <xdr:col>81</xdr:col>
      <xdr:colOff>44450</xdr:colOff>
      <xdr:row>88</xdr:row>
      <xdr:rowOff>86179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1737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86179</xdr:rowOff>
    </xdr:from>
    <xdr:to>
      <xdr:col>77</xdr:col>
      <xdr:colOff>44450</xdr:colOff>
      <xdr:row>88</xdr:row>
      <xdr:rowOff>137886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1737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137886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2082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155121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2082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令和３年度は類似団体平均と同水準であったが、マンション開発等で人口増加が見込まれている。</a:t>
          </a:r>
          <a:endParaRPr lang="ja-JP" altLang="ja-JP" sz="1400">
            <a:effectLst/>
          </a:endParaRPr>
        </a:p>
        <a:p>
          <a:r>
            <a:rPr kumimoji="1" lang="ja-JP" altLang="ja-JP" sz="1100">
              <a:solidFill>
                <a:schemeClr val="dk1"/>
              </a:solidFill>
              <a:effectLst/>
              <a:latin typeface="+mn-lt"/>
              <a:ea typeface="+mn-ea"/>
              <a:cs typeface="+mn-cs"/>
            </a:rPr>
            <a:t>　今後も適正な定員管理の下、的確な職員の配置に努める。</a:t>
          </a:r>
          <a:endParaRPr lang="ja-JP" altLang="ja-JP" sz="1400">
            <a:effectLst/>
          </a:endParaRPr>
        </a:p>
        <a:p>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91757</xdr:rowOff>
    </xdr:from>
    <xdr:to>
      <xdr:col>81</xdr:col>
      <xdr:colOff>44450</xdr:colOff>
      <xdr:row>60</xdr:row>
      <xdr:rowOff>95779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78757"/>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91757</xdr:rowOff>
    </xdr:from>
    <xdr:to>
      <xdr:col>77</xdr:col>
      <xdr:colOff>44450</xdr:colOff>
      <xdr:row>60</xdr:row>
      <xdr:rowOff>93769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78757"/>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93769</xdr:rowOff>
    </xdr:from>
    <xdr:to>
      <xdr:col>72</xdr:col>
      <xdr:colOff>203200</xdr:colOff>
      <xdr:row>60</xdr:row>
      <xdr:rowOff>97790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8076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97790</xdr:rowOff>
    </xdr:from>
    <xdr:to>
      <xdr:col>68</xdr:col>
      <xdr:colOff>152400</xdr:colOff>
      <xdr:row>60</xdr:row>
      <xdr:rowOff>138006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847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44979</xdr:rowOff>
    </xdr:from>
    <xdr:to>
      <xdr:col>81</xdr:col>
      <xdr:colOff>95250</xdr:colOff>
      <xdr:row>60</xdr:row>
      <xdr:rowOff>146579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61506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7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40957</xdr:rowOff>
    </xdr:from>
    <xdr:to>
      <xdr:col>77</xdr:col>
      <xdr:colOff>95250</xdr:colOff>
      <xdr:row>60</xdr:row>
      <xdr:rowOff>142557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152734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9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42969</xdr:rowOff>
    </xdr:from>
    <xdr:to>
      <xdr:col>73</xdr:col>
      <xdr:colOff>44450</xdr:colOff>
      <xdr:row>60</xdr:row>
      <xdr:rowOff>144569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154746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87206</xdr:rowOff>
    </xdr:from>
    <xdr:to>
      <xdr:col>64</xdr:col>
      <xdr:colOff>152400</xdr:colOff>
      <xdr:row>61</xdr:row>
      <xdr:rowOff>17356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27533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本市では、普通建設事業並びに新規発行債の抑制に努めてきたことから、類似団体平均及び京都府平均を下回り、良好な比率となっている。</a:t>
          </a:r>
          <a:endParaRPr lang="ja-JP" altLang="ja-JP" sz="1400">
            <a:effectLst/>
          </a:endParaRPr>
        </a:p>
        <a:p>
          <a:r>
            <a:rPr kumimoji="1" lang="ja-JP" altLang="ja-JP" sz="1100">
              <a:solidFill>
                <a:schemeClr val="dk1"/>
              </a:solidFill>
              <a:effectLst/>
              <a:latin typeface="+mn-lt"/>
              <a:ea typeface="+mn-ea"/>
              <a:cs typeface="+mn-cs"/>
            </a:rPr>
            <a:t>　しかしながら、学校施設の老朽化等に係る財源として、市債の新規発行の必要性が見込まれるため、比率の上昇が想定される。</a:t>
          </a:r>
          <a:endParaRPr lang="ja-JP" altLang="ja-JP" sz="1400">
            <a:effectLst/>
          </a:endParaRPr>
        </a:p>
        <a:p>
          <a:r>
            <a:rPr kumimoji="1" lang="ja-JP" altLang="ja-JP" sz="1100">
              <a:solidFill>
                <a:schemeClr val="dk1"/>
              </a:solidFill>
              <a:effectLst/>
              <a:latin typeface="+mn-lt"/>
              <a:ea typeface="+mn-ea"/>
              <a:cs typeface="+mn-cs"/>
            </a:rPr>
            <a:t>　普通建設事業の実施に当たっては、住民のニーズや緊急性を把握し、適切な事業執行を図り、適正な水準確保に努める。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39</xdr:row>
      <xdr:rowOff>161713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76783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39</xdr:row>
      <xdr:rowOff>161713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8402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39</xdr:row>
      <xdr:rowOff>153670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82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41063</xdr:rowOff>
    </xdr:from>
    <xdr:to>
      <xdr:col>68</xdr:col>
      <xdr:colOff>152400</xdr:colOff>
      <xdr:row>39</xdr:row>
      <xdr:rowOff>137583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7276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161713</xdr:rowOff>
    </xdr:from>
    <xdr:to>
      <xdr:col>64</xdr:col>
      <xdr:colOff>152400</xdr:colOff>
      <xdr:row>39</xdr:row>
      <xdr:rowOff>91863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102040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前年度から、財政調整基金の積み立て等により、充当可能基金が増加したため、将来負担比率はなく、</a:t>
          </a:r>
          <a:r>
            <a:rPr kumimoji="1" lang="ja-JP" altLang="ja-JP" sz="1100">
              <a:solidFill>
                <a:schemeClr val="dk1"/>
              </a:solidFill>
              <a:effectLst/>
              <a:latin typeface="+mn-lt"/>
              <a:ea typeface="+mn-ea"/>
              <a:cs typeface="+mn-cs"/>
            </a:rPr>
            <a:t>類似団体平均及び京都府平均の数値を大きく下回っている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今後も引き続き、市債の新規発行には充当可能財源等の確保に努め、適切な負担の平準化を図り、適正な将来負担の水準確保に努める。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144498</xdr:rowOff>
    </xdr:from>
    <xdr:to>
      <xdr:col>77</xdr:col>
      <xdr:colOff>44450</xdr:colOff>
      <xdr:row>14</xdr:row>
      <xdr:rowOff>82973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373348"/>
          <a:ext cx="889000" cy="10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130756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70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32173</xdr:rowOff>
    </xdr:from>
    <xdr:to>
      <xdr:col>77</xdr:col>
      <xdr:colOff>95250</xdr:colOff>
      <xdr:row>14</xdr:row>
      <xdr:rowOff>133773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143950</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20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93698</xdr:rowOff>
    </xdr:from>
    <xdr:to>
      <xdr:col>73</xdr:col>
      <xdr:colOff>44450</xdr:colOff>
      <xdr:row>14</xdr:row>
      <xdr:rowOff>23848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34025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09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57,116
56,587
7.72
25,314,728
23,580,899
1,660,812
13,020,027
17,515,271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人件費に係る経常収支比率は、類似団体平均と比較して、依然高い状況にある。</a:t>
          </a:r>
          <a:endParaRPr lang="ja-JP" altLang="ja-JP" sz="1400">
            <a:effectLst/>
          </a:endParaRPr>
        </a:p>
        <a:p>
          <a:r>
            <a:rPr kumimoji="1" lang="ja-JP" altLang="ja-JP" sz="1100">
              <a:solidFill>
                <a:schemeClr val="dk1"/>
              </a:solidFill>
              <a:effectLst/>
              <a:latin typeface="+mn-lt"/>
              <a:ea typeface="+mn-ea"/>
              <a:cs typeface="+mn-cs"/>
            </a:rPr>
            <a:t>　類似団体との比較では、民生費に占める構成比率が高く、これは、市内３か所の保育所を直営としていることが要因であると考えられ、行政サービスの提供方法の差異によるものと言える。</a:t>
          </a:r>
          <a:endParaRPr lang="ja-JP" altLang="ja-JP" sz="1400">
            <a:effectLst/>
          </a:endParaRPr>
        </a:p>
        <a:p>
          <a:r>
            <a:rPr kumimoji="1" lang="ja-JP" altLang="ja-JP" sz="1100">
              <a:solidFill>
                <a:schemeClr val="dk1"/>
              </a:solidFill>
              <a:effectLst/>
              <a:latin typeface="+mn-lt"/>
              <a:ea typeface="+mn-ea"/>
              <a:cs typeface="+mn-cs"/>
            </a:rPr>
            <a:t>　引き続き、公共施設の再配置等を検討しつつ、市民ニーズに即した適正な人員配置により、人件費の抑制に努める。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38</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8302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668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2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a:t>
          </a:r>
          <a:r>
            <a:rPr kumimoji="1" lang="ja-JP" altLang="en-US" sz="1100">
              <a:solidFill>
                <a:schemeClr val="dk1"/>
              </a:solidFill>
              <a:effectLst/>
              <a:latin typeface="+mn-lt"/>
              <a:ea typeface="+mn-ea"/>
              <a:cs typeface="+mn-cs"/>
            </a:rPr>
            <a:t>について令和３年度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１．３ポイント減少し、依然</a:t>
          </a:r>
          <a:r>
            <a:rPr kumimoji="1" lang="ja-JP" altLang="ja-JP" sz="1100">
              <a:solidFill>
                <a:schemeClr val="dk1"/>
              </a:solidFill>
              <a:effectLst/>
              <a:latin typeface="+mn-lt"/>
              <a:ea typeface="+mn-ea"/>
              <a:cs typeface="+mn-cs"/>
            </a:rPr>
            <a:t>類似団体平均を下回る比率となっている。</a:t>
          </a:r>
          <a:endParaRPr lang="ja-JP" altLang="ja-JP" sz="1400">
            <a:effectLst/>
          </a:endParaRPr>
        </a:p>
        <a:p>
          <a:r>
            <a:rPr kumimoji="1" lang="ja-JP" altLang="ja-JP" sz="1100">
              <a:solidFill>
                <a:schemeClr val="dk1"/>
              </a:solidFill>
              <a:effectLst/>
              <a:latin typeface="+mn-lt"/>
              <a:ea typeface="+mn-ea"/>
              <a:cs typeface="+mn-cs"/>
            </a:rPr>
            <a:t>　今後ともさらなる事業の選択と集中により、経常的物件費の削減に努める。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97064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273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15</xdr:row>
      <xdr:rowOff>151493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68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140607</xdr:rowOff>
    </xdr:from>
    <xdr:to>
      <xdr:col>73</xdr:col>
      <xdr:colOff>180975</xdr:colOff>
      <xdr:row>15</xdr:row>
      <xdr:rowOff>151493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12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140607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90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89807</xdr:rowOff>
    </xdr:from>
    <xdr:to>
      <xdr:col>69</xdr:col>
      <xdr:colOff>142875</xdr:colOff>
      <xdr:row>16</xdr:row>
      <xdr:rowOff>19957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30134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扶助費に係る経常収支比率について、令和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．２ポイント減少しているが、類似団体と比較して高い水準で推移している。</a:t>
          </a:r>
          <a:endParaRPr lang="ja-JP" altLang="ja-JP" sz="1400">
            <a:effectLst/>
          </a:endParaRPr>
        </a:p>
        <a:p>
          <a:r>
            <a:rPr kumimoji="1" lang="ja-JP" altLang="ja-JP" sz="1100">
              <a:solidFill>
                <a:schemeClr val="dk1"/>
              </a:solidFill>
              <a:effectLst/>
              <a:latin typeface="+mn-lt"/>
              <a:ea typeface="+mn-ea"/>
              <a:cs typeface="+mn-cs"/>
            </a:rPr>
            <a:t>　主な要因としては、民間保育所運営補助事業費や</a:t>
          </a:r>
          <a:r>
            <a:rPr kumimoji="1" lang="ja-JP" altLang="en-US" sz="1100">
              <a:solidFill>
                <a:schemeClr val="dk1"/>
              </a:solidFill>
              <a:effectLst/>
              <a:latin typeface="+mn-lt"/>
              <a:ea typeface="+mn-ea"/>
              <a:cs typeface="+mn-cs"/>
            </a:rPr>
            <a:t>児童手当費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などが挙げられるが、扶助費全般について、給付の適正化を図ることによって、財政全体を圧迫する負担要因とならないよう、注視していく必要がある。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135165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771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57</xdr:row>
      <xdr:rowOff>156935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907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156935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75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57</xdr:row>
      <xdr:rowOff>156935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875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106135</xdr:rowOff>
    </xdr:from>
    <xdr:to>
      <xdr:col>15</xdr:col>
      <xdr:colOff>149225</xdr:colOff>
      <xdr:row>58</xdr:row>
      <xdr:rowOff>36285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21062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106135</xdr:rowOff>
    </xdr:from>
    <xdr:to>
      <xdr:col>6</xdr:col>
      <xdr:colOff>171450</xdr:colOff>
      <xdr:row>58</xdr:row>
      <xdr:rowOff>36285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21062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a:t>
          </a:r>
          <a:r>
            <a:rPr kumimoji="1" lang="ja-JP" altLang="en-US" sz="1100">
              <a:solidFill>
                <a:schemeClr val="dk1"/>
              </a:solidFill>
              <a:effectLst/>
              <a:latin typeface="+mn-lt"/>
              <a:ea typeface="+mn-ea"/>
              <a:cs typeface="+mn-cs"/>
            </a:rPr>
            <a:t>について令和３年度は、１．３ポイント</a:t>
          </a:r>
          <a:r>
            <a:rPr kumimoji="1" lang="ja-JP" altLang="ja-JP" sz="1100">
              <a:solidFill>
                <a:schemeClr val="dk1"/>
              </a:solidFill>
              <a:effectLst/>
              <a:latin typeface="+mn-lt"/>
              <a:ea typeface="+mn-ea"/>
              <a:cs typeface="+mn-cs"/>
            </a:rPr>
            <a:t>減少したが、依然として類似団体と比較すると高い水準にある。</a:t>
          </a:r>
          <a:endParaRPr lang="ja-JP" altLang="ja-JP" sz="1400">
            <a:effectLst/>
          </a:endParaRPr>
        </a:p>
        <a:p>
          <a:r>
            <a:rPr kumimoji="1" lang="ja-JP" altLang="ja-JP" sz="1100">
              <a:solidFill>
                <a:schemeClr val="dk1"/>
              </a:solidFill>
              <a:effectLst/>
              <a:latin typeface="+mn-lt"/>
              <a:ea typeface="+mn-ea"/>
              <a:cs typeface="+mn-cs"/>
            </a:rPr>
            <a:t>　今後とも、経営健全化に取組み、独立採算の原則の下、</a:t>
          </a:r>
          <a:r>
            <a:rPr kumimoji="1" lang="ja-JP" altLang="en-US" sz="1100">
              <a:solidFill>
                <a:schemeClr val="dk1"/>
              </a:solidFill>
              <a:effectLst/>
              <a:latin typeface="+mn-lt"/>
              <a:ea typeface="+mn-ea"/>
              <a:cs typeface="+mn-cs"/>
            </a:rPr>
            <a:t>特別会計等への</a:t>
          </a:r>
          <a:r>
            <a:rPr kumimoji="1" lang="ja-JP" altLang="ja-JP" sz="1100">
              <a:solidFill>
                <a:schemeClr val="dk1"/>
              </a:solidFill>
              <a:effectLst/>
              <a:latin typeface="+mn-lt"/>
              <a:ea typeface="+mn-ea"/>
              <a:cs typeface="+mn-cs"/>
            </a:rPr>
            <a:t>繰出金の削減に努める。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135165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66300"/>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60</xdr:row>
      <xdr:rowOff>143328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907815"/>
          <a:ext cx="889000" cy="5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143328</xdr:rowOff>
    </xdr:from>
    <xdr:to>
      <xdr:col>73</xdr:col>
      <xdr:colOff>180975</xdr:colOff>
      <xdr:row>60</xdr:row>
      <xdr:rowOff>154215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430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154215</xdr:rowOff>
    </xdr:from>
    <xdr:to>
      <xdr:col>69</xdr:col>
      <xdr:colOff>92075</xdr:colOff>
      <xdr:row>60</xdr:row>
      <xdr:rowOff>154215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441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92528</xdr:rowOff>
    </xdr:from>
    <xdr:to>
      <xdr:col>74</xdr:col>
      <xdr:colOff>31750</xdr:colOff>
      <xdr:row>61</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7455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103415</xdr:rowOff>
    </xdr:from>
    <xdr:to>
      <xdr:col>69</xdr:col>
      <xdr:colOff>142875</xdr:colOff>
      <xdr:row>61</xdr:row>
      <xdr:rowOff>33565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18342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103415</xdr:rowOff>
    </xdr:from>
    <xdr:to>
      <xdr:col>65</xdr:col>
      <xdr:colOff>53975</xdr:colOff>
      <xdr:row>61</xdr:row>
      <xdr:rowOff>33565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18342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補助費等に係る経常収支比率は、類似団体平均を上回る水準となった。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新型コロナウィルス感染症の感染拡大に係る</a:t>
          </a:r>
          <a:r>
            <a:rPr kumimoji="1" lang="ja-JP" altLang="en-US" sz="1100">
              <a:solidFill>
                <a:schemeClr val="dk1"/>
              </a:solidFill>
              <a:effectLst/>
              <a:latin typeface="+mn-lt"/>
              <a:ea typeface="+mn-ea"/>
              <a:cs typeface="+mn-cs"/>
            </a:rPr>
            <a:t>クーポン事業</a:t>
          </a:r>
          <a:r>
            <a:rPr kumimoji="1" lang="ja-JP" altLang="ja-JP" sz="1100">
              <a:solidFill>
                <a:schemeClr val="dk1"/>
              </a:solidFill>
              <a:effectLst/>
              <a:latin typeface="+mn-lt"/>
              <a:ea typeface="+mn-ea"/>
              <a:cs typeface="+mn-cs"/>
            </a:rPr>
            <a:t>等に加え、ごみ処理や消防、福祉に係る一部事務組合への負担金が主な要因であるが、引き続き、本市での事務事業の見直しに加え、他団体への補助金の適正化も含め、補助金支出の適正な執行に努める。　　　　　　　　　　　　　　　　　　　　　　　　　　　　　　　　　　　　　　　　　　　　　　　　　　　　　　　　　　　　　　　　　　　　　　　　　　　　　　　　　　　　　　　　　　　　　　　　　　　　　　　　　　　　　　　　　　　　　　　　　　　　　　　　　　　　　　　　　　　　　　　　　　　　　　　　　　　　　　　　　　　　　　　　　　　　　　　　　　　　　　　　　　　　　　　　　　　　　　　　　　　　　　　　　　　　　　　　　　　　　　　　　　</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138430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906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37</xdr:row>
      <xdr:rowOff>138430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30377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154432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303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154432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普通建設事業費の支出を抑制してきた過去の経緯から、後年度の元利償還金の負担は、類似団体平均を大きく下回っている。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しかしながら、</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向日町駅周辺の都市基盤整備や老朽化した公共施設</a:t>
          </a:r>
          <a:r>
            <a:rPr kumimoji="1" lang="ja-JP" altLang="en-US" sz="1100">
              <a:solidFill>
                <a:schemeClr val="dk1"/>
              </a:solidFill>
              <a:effectLst/>
              <a:latin typeface="+mn-lt"/>
              <a:ea typeface="+mn-ea"/>
              <a:cs typeface="+mn-cs"/>
            </a:rPr>
            <a:t>、学校施設</a:t>
          </a:r>
          <a:r>
            <a:rPr kumimoji="1" lang="ja-JP" altLang="ja-JP" sz="1100">
              <a:solidFill>
                <a:schemeClr val="dk1"/>
              </a:solidFill>
              <a:effectLst/>
              <a:latin typeface="+mn-lt"/>
              <a:ea typeface="+mn-ea"/>
              <a:cs typeface="+mn-cs"/>
            </a:rPr>
            <a:t>の改修等を予定しており、公債費に係る経常収支比率の逓増が見込まれるところである。今後とも新規発行債の抑制に努め、急激な負担増とならないよう、注意を払う必要がある。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123190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2920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123190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2943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85090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2936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24130</xdr:rowOff>
    </xdr:from>
    <xdr:to>
      <xdr:col>11</xdr:col>
      <xdr:colOff>9525</xdr:colOff>
      <xdr:row>75</xdr:row>
      <xdr:rowOff>77470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2882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27957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85107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公債費以外に係る経常収支比率について</a:t>
          </a:r>
          <a:r>
            <a:rPr kumimoji="1" lang="ja-JP" altLang="en-US" sz="1100">
              <a:solidFill>
                <a:schemeClr val="dk1"/>
              </a:solidFill>
              <a:effectLst/>
              <a:latin typeface="+mn-lt"/>
              <a:ea typeface="+mn-ea"/>
              <a:cs typeface="+mn-cs"/>
            </a:rPr>
            <a:t>令和３年度は、８．９ポイント減少したが、依然</a:t>
          </a:r>
          <a:r>
            <a:rPr kumimoji="1" lang="ja-JP" altLang="ja-JP" sz="1100">
              <a:solidFill>
                <a:schemeClr val="dk1"/>
              </a:solidFill>
              <a:effectLst/>
              <a:latin typeface="+mn-lt"/>
              <a:ea typeface="+mn-ea"/>
              <a:cs typeface="+mn-cs"/>
            </a:rPr>
            <a:t>類似団体平均を上回っている。</a:t>
          </a:r>
          <a:endParaRPr lang="ja-JP" altLang="ja-JP" sz="1400">
            <a:effectLst/>
          </a:endParaRPr>
        </a:p>
        <a:p>
          <a:r>
            <a:rPr kumimoji="1" lang="ja-JP" altLang="ja-JP" sz="1100">
              <a:solidFill>
                <a:schemeClr val="dk1"/>
              </a:solidFill>
              <a:effectLst/>
              <a:latin typeface="+mn-lt"/>
              <a:ea typeface="+mn-ea"/>
              <a:cs typeface="+mn-cs"/>
            </a:rPr>
            <a:t>　人件費、扶助費、補助費、繰出金の適正化などを含め、改善に努める。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80</xdr:row>
      <xdr:rowOff>58420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367513"/>
          <a:ext cx="838200" cy="40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40132</xdr:rowOff>
    </xdr:from>
    <xdr:to>
      <xdr:col>78</xdr:col>
      <xdr:colOff>69850</xdr:colOff>
      <xdr:row>80</xdr:row>
      <xdr:rowOff>58420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756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40132</xdr:rowOff>
    </xdr:from>
    <xdr:to>
      <xdr:col>73</xdr:col>
      <xdr:colOff>180975</xdr:colOff>
      <xdr:row>80</xdr:row>
      <xdr:rowOff>76708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7561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76708</xdr:rowOff>
    </xdr:from>
    <xdr:to>
      <xdr:col>69</xdr:col>
      <xdr:colOff>92075</xdr:colOff>
      <xdr:row>80</xdr:row>
      <xdr:rowOff>99568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7927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160782</xdr:rowOff>
    </xdr:from>
    <xdr:to>
      <xdr:col>74</xdr:col>
      <xdr:colOff>31750</xdr:colOff>
      <xdr:row>80</xdr:row>
      <xdr:rowOff>90932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75709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25908</xdr:rowOff>
    </xdr:from>
    <xdr:to>
      <xdr:col>69</xdr:col>
      <xdr:colOff>142875</xdr:colOff>
      <xdr:row>80</xdr:row>
      <xdr:rowOff>127508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112285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48768</xdr:rowOff>
    </xdr:from>
    <xdr:to>
      <xdr:col>65</xdr:col>
      <xdr:colOff>53975</xdr:colOff>
      <xdr:row>80</xdr:row>
      <xdr:rowOff>150368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135145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150622</xdr:rowOff>
    </xdr:from>
    <xdr:to>
      <xdr:col>29</xdr:col>
      <xdr:colOff>127000</xdr:colOff>
      <xdr:row>17</xdr:row>
      <xdr:rowOff>18720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41447"/>
          <a:ext cx="6477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18720</xdr:rowOff>
    </xdr:from>
    <xdr:to>
      <xdr:col>26</xdr:col>
      <xdr:colOff>50800</xdr:colOff>
      <xdr:row>17</xdr:row>
      <xdr:rowOff>123288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80995"/>
          <a:ext cx="698500" cy="104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103057</xdr:rowOff>
    </xdr:from>
    <xdr:to>
      <xdr:col>22</xdr:col>
      <xdr:colOff>114300</xdr:colOff>
      <xdr:row>17</xdr:row>
      <xdr:rowOff>123288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65332"/>
          <a:ext cx="698500" cy="20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98501</xdr:rowOff>
    </xdr:from>
    <xdr:to>
      <xdr:col>18</xdr:col>
      <xdr:colOff>177800</xdr:colOff>
      <xdr:row>17</xdr:row>
      <xdr:rowOff>103057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60776"/>
          <a:ext cx="698500" cy="4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99822</xdr:rowOff>
    </xdr:from>
    <xdr:to>
      <xdr:col>29</xdr:col>
      <xdr:colOff>177800</xdr:colOff>
      <xdr:row>17</xdr:row>
      <xdr:rowOff>29972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90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116349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3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139370</xdr:rowOff>
    </xdr:from>
    <xdr:to>
      <xdr:col>26</xdr:col>
      <xdr:colOff>101600</xdr:colOff>
      <xdr:row>17</xdr:row>
      <xdr:rowOff>69520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0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79697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9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72488</xdr:rowOff>
    </xdr:from>
    <xdr:to>
      <xdr:col>22</xdr:col>
      <xdr:colOff>165100</xdr:colOff>
      <xdr:row>18</xdr:row>
      <xdr:rowOff>2638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3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12815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0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52257</xdr:rowOff>
    </xdr:from>
    <xdr:to>
      <xdr:col>19</xdr:col>
      <xdr:colOff>38100</xdr:colOff>
      <xdr:row>17</xdr:row>
      <xdr:rowOff>153857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14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164034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47701</xdr:rowOff>
    </xdr:from>
    <xdr:to>
      <xdr:col>15</xdr:col>
      <xdr:colOff>101600</xdr:colOff>
      <xdr:row>17</xdr:row>
      <xdr:rowOff>149301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09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159478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7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170989</xdr:rowOff>
    </xdr:from>
    <xdr:to>
      <xdr:col>29</xdr:col>
      <xdr:colOff>127000</xdr:colOff>
      <xdr:row>37</xdr:row>
      <xdr:rowOff>41732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124239"/>
          <a:ext cx="647700" cy="42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2577</xdr:rowOff>
    </xdr:from>
    <xdr:to>
      <xdr:col>26</xdr:col>
      <xdr:colOff>50800</xdr:colOff>
      <xdr:row>37</xdr:row>
      <xdr:rowOff>41732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127277"/>
          <a:ext cx="698500" cy="39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23869</xdr:rowOff>
    </xdr:from>
    <xdr:to>
      <xdr:col>22</xdr:col>
      <xdr:colOff>114300</xdr:colOff>
      <xdr:row>37</xdr:row>
      <xdr:rowOff>2577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77119"/>
          <a:ext cx="698500" cy="150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23869</xdr:rowOff>
    </xdr:from>
    <xdr:to>
      <xdr:col>18</xdr:col>
      <xdr:colOff>177800</xdr:colOff>
      <xdr:row>37</xdr:row>
      <xdr:rowOff>78732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77119"/>
          <a:ext cx="698500" cy="226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120189</xdr:rowOff>
    </xdr:from>
    <xdr:to>
      <xdr:col>29</xdr:col>
      <xdr:colOff>177800</xdr:colOff>
      <xdr:row>37</xdr:row>
      <xdr:rowOff>50339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73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92266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4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162382</xdr:rowOff>
    </xdr:from>
    <xdr:to>
      <xdr:col>26</xdr:col>
      <xdr:colOff>101600</xdr:colOff>
      <xdr:row>37</xdr:row>
      <xdr:rowOff>92532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1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77309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02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123227</xdr:rowOff>
    </xdr:from>
    <xdr:to>
      <xdr:col>22</xdr:col>
      <xdr:colOff>165100</xdr:colOff>
      <xdr:row>37</xdr:row>
      <xdr:rowOff>53377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76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38154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6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315969</xdr:rowOff>
    </xdr:from>
    <xdr:to>
      <xdr:col>19</xdr:col>
      <xdr:colOff>38100</xdr:colOff>
      <xdr:row>36</xdr:row>
      <xdr:rowOff>74669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2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59446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1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27932</xdr:rowOff>
    </xdr:from>
    <xdr:to>
      <xdr:col>15</xdr:col>
      <xdr:colOff>101600</xdr:colOff>
      <xdr:row>37</xdr:row>
      <xdr:rowOff>129532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52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114309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3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57,116
56,587
7.72
25,314,728
23,580,899
1,660,812
13,020,027
17,515,271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14446</xdr:rowOff>
    </xdr:from>
    <xdr:to>
      <xdr:col>24</xdr:col>
      <xdr:colOff>63500</xdr:colOff>
      <xdr:row>36</xdr:row>
      <xdr:rowOff>72911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6646"/>
          <a:ext cx="838200" cy="5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72911</xdr:rowOff>
    </xdr:from>
    <xdr:to>
      <xdr:col>19</xdr:col>
      <xdr:colOff>177800</xdr:colOff>
      <xdr:row>37</xdr:row>
      <xdr:rowOff>48794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45111"/>
          <a:ext cx="889000" cy="1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26276</xdr:rowOff>
    </xdr:from>
    <xdr:to>
      <xdr:col>15</xdr:col>
      <xdr:colOff>50800</xdr:colOff>
      <xdr:row>37</xdr:row>
      <xdr:rowOff>48794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69926"/>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14675</xdr:rowOff>
    </xdr:from>
    <xdr:to>
      <xdr:col>10</xdr:col>
      <xdr:colOff>114300</xdr:colOff>
      <xdr:row>37</xdr:row>
      <xdr:rowOff>26276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58325"/>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135096</xdr:rowOff>
    </xdr:from>
    <xdr:to>
      <xdr:col>24</xdr:col>
      <xdr:colOff>114300</xdr:colOff>
      <xdr:row>36</xdr:row>
      <xdr:rowOff>65246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157973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8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22111</xdr:rowOff>
    </xdr:from>
    <xdr:to>
      <xdr:col>20</xdr:col>
      <xdr:colOff>38100</xdr:colOff>
      <xdr:row>36</xdr:row>
      <xdr:rowOff>123711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9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140238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169444</xdr:rowOff>
    </xdr:from>
    <xdr:to>
      <xdr:col>15</xdr:col>
      <xdr:colOff>101600</xdr:colOff>
      <xdr:row>37</xdr:row>
      <xdr:rowOff>99594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116121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146926</xdr:rowOff>
    </xdr:from>
    <xdr:to>
      <xdr:col>10</xdr:col>
      <xdr:colOff>165100</xdr:colOff>
      <xdr:row>37</xdr:row>
      <xdr:rowOff>77076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93603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135325</xdr:rowOff>
    </xdr:from>
    <xdr:to>
      <xdr:col>6</xdr:col>
      <xdr:colOff>38100</xdr:colOff>
      <xdr:row>37</xdr:row>
      <xdr:rowOff>65475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0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82002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125806</xdr:rowOff>
    </xdr:from>
    <xdr:to>
      <xdr:col>24</xdr:col>
      <xdr:colOff>63500</xdr:colOff>
      <xdr:row>58</xdr:row>
      <xdr:rowOff>13436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98456"/>
          <a:ext cx="838200" cy="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13436</xdr:rowOff>
    </xdr:from>
    <xdr:to>
      <xdr:col>19</xdr:col>
      <xdr:colOff>177800</xdr:colOff>
      <xdr:row>58</xdr:row>
      <xdr:rowOff>87999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57536"/>
          <a:ext cx="889000" cy="7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51676</xdr:rowOff>
    </xdr:from>
    <xdr:to>
      <xdr:col>15</xdr:col>
      <xdr:colOff>50800</xdr:colOff>
      <xdr:row>58</xdr:row>
      <xdr:rowOff>87999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95776"/>
          <a:ext cx="889000" cy="3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51676</xdr:rowOff>
    </xdr:from>
    <xdr:to>
      <xdr:col>10</xdr:col>
      <xdr:colOff>114300</xdr:colOff>
      <xdr:row>58</xdr:row>
      <xdr:rowOff>119405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95776"/>
          <a:ext cx="889000" cy="6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75006</xdr:rowOff>
    </xdr:from>
    <xdr:to>
      <xdr:col>24</xdr:col>
      <xdr:colOff>114300</xdr:colOff>
      <xdr:row>58</xdr:row>
      <xdr:rowOff>5156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161383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134086</xdr:rowOff>
    </xdr:from>
    <xdr:to>
      <xdr:col>20</xdr:col>
      <xdr:colOff>38100</xdr:colOff>
      <xdr:row>58</xdr:row>
      <xdr:rowOff>64236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0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55363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9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37199</xdr:rowOff>
    </xdr:from>
    <xdr:to>
      <xdr:col>15</xdr:col>
      <xdr:colOff>101600</xdr:colOff>
      <xdr:row>58</xdr:row>
      <xdr:rowOff>138799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129926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7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876</xdr:rowOff>
    </xdr:from>
    <xdr:to>
      <xdr:col>10</xdr:col>
      <xdr:colOff>165100</xdr:colOff>
      <xdr:row>58</xdr:row>
      <xdr:rowOff>102476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4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93603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3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68605</xdr:rowOff>
    </xdr:from>
    <xdr:to>
      <xdr:col>6</xdr:col>
      <xdr:colOff>38100</xdr:colOff>
      <xdr:row>58</xdr:row>
      <xdr:rowOff>170205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1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161332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0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2769</xdr:rowOff>
    </xdr:from>
    <xdr:to>
      <xdr:col>24</xdr:col>
      <xdr:colOff>63500</xdr:colOff>
      <xdr:row>79</xdr:row>
      <xdr:rowOff>26445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47319"/>
          <a:ext cx="8382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25563</xdr:rowOff>
    </xdr:from>
    <xdr:to>
      <xdr:col>19</xdr:col>
      <xdr:colOff>177800</xdr:colOff>
      <xdr:row>79</xdr:row>
      <xdr:rowOff>26445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70113"/>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25563</xdr:rowOff>
    </xdr:from>
    <xdr:to>
      <xdr:col>15</xdr:col>
      <xdr:colOff>50800</xdr:colOff>
      <xdr:row>79</xdr:row>
      <xdr:rowOff>36765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70113"/>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36765</xdr:rowOff>
    </xdr:from>
    <xdr:to>
      <xdr:col>10</xdr:col>
      <xdr:colOff>114300</xdr:colOff>
      <xdr:row>79</xdr:row>
      <xdr:rowOff>39737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8131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123419</xdr:rowOff>
    </xdr:from>
    <xdr:to>
      <xdr:col>24</xdr:col>
      <xdr:colOff>114300</xdr:colOff>
      <xdr:row>79</xdr:row>
      <xdr:rowOff>53569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147095</xdr:rowOff>
    </xdr:from>
    <xdr:to>
      <xdr:col>20</xdr:col>
      <xdr:colOff>38100</xdr:colOff>
      <xdr:row>79</xdr:row>
      <xdr:rowOff>77245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2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68372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1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146213</xdr:rowOff>
    </xdr:from>
    <xdr:to>
      <xdr:col>15</xdr:col>
      <xdr:colOff>101600</xdr:colOff>
      <xdr:row>79</xdr:row>
      <xdr:rowOff>76363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1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67490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1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157415</xdr:rowOff>
    </xdr:from>
    <xdr:to>
      <xdr:col>10</xdr:col>
      <xdr:colOff>165100</xdr:colOff>
      <xdr:row>79</xdr:row>
      <xdr:rowOff>87565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3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78692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2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160387</xdr:rowOff>
    </xdr:from>
    <xdr:to>
      <xdr:col>6</xdr:col>
      <xdr:colOff>38100</xdr:colOff>
      <xdr:row>79</xdr:row>
      <xdr:rowOff>90537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81664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2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66611</xdr:rowOff>
    </xdr:from>
    <xdr:to>
      <xdr:col>24</xdr:col>
      <xdr:colOff>63500</xdr:colOff>
      <xdr:row>98</xdr:row>
      <xdr:rowOff>59258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25811"/>
          <a:ext cx="838200" cy="3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59258</xdr:rowOff>
    </xdr:from>
    <xdr:to>
      <xdr:col>19</xdr:col>
      <xdr:colOff>177800</xdr:colOff>
      <xdr:row>98</xdr:row>
      <xdr:rowOff>72986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61358"/>
          <a:ext cx="8890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72986</xdr:rowOff>
    </xdr:from>
    <xdr:to>
      <xdr:col>15</xdr:col>
      <xdr:colOff>50800</xdr:colOff>
      <xdr:row>99</xdr:row>
      <xdr:rowOff>38291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75086"/>
          <a:ext cx="889000" cy="13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19977</xdr:rowOff>
    </xdr:from>
    <xdr:to>
      <xdr:col>10</xdr:col>
      <xdr:colOff>114300</xdr:colOff>
      <xdr:row>99</xdr:row>
      <xdr:rowOff>38291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93527"/>
          <a:ext cx="889000" cy="1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15811</xdr:rowOff>
    </xdr:from>
    <xdr:to>
      <xdr:col>24</xdr:col>
      <xdr:colOff>114300</xdr:colOff>
      <xdr:row>96</xdr:row>
      <xdr:rowOff>117411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38688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2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8458</xdr:rowOff>
    </xdr:from>
    <xdr:to>
      <xdr:col>20</xdr:col>
      <xdr:colOff>38100</xdr:colOff>
      <xdr:row>98</xdr:row>
      <xdr:rowOff>110058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1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126585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58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22186</xdr:rowOff>
    </xdr:from>
    <xdr:to>
      <xdr:col>15</xdr:col>
      <xdr:colOff>101600</xdr:colOff>
      <xdr:row>98</xdr:row>
      <xdr:rowOff>123786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140313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5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158941</xdr:rowOff>
    </xdr:from>
    <xdr:to>
      <xdr:col>10</xdr:col>
      <xdr:colOff>165100</xdr:colOff>
      <xdr:row>99</xdr:row>
      <xdr:rowOff>89091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6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80218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5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140627</xdr:rowOff>
    </xdr:from>
    <xdr:to>
      <xdr:col>6</xdr:col>
      <xdr:colOff>38100</xdr:colOff>
      <xdr:row>99</xdr:row>
      <xdr:rowOff>70777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4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87304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1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40880</xdr:rowOff>
    </xdr:from>
    <xdr:to>
      <xdr:col>55</xdr:col>
      <xdr:colOff>0</xdr:colOff>
      <xdr:row>36</xdr:row>
      <xdr:rowOff>85010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84380"/>
          <a:ext cx="838200" cy="107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40880</xdr:rowOff>
    </xdr:from>
    <xdr:to>
      <xdr:col>50</xdr:col>
      <xdr:colOff>114300</xdr:colOff>
      <xdr:row>37</xdr:row>
      <xdr:rowOff>80852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84380"/>
          <a:ext cx="889000" cy="124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80852</xdr:rowOff>
    </xdr:from>
    <xdr:to>
      <xdr:col>45</xdr:col>
      <xdr:colOff>177800</xdr:colOff>
      <xdr:row>37</xdr:row>
      <xdr:rowOff>89332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24502"/>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75736</xdr:rowOff>
    </xdr:from>
    <xdr:to>
      <xdr:col>41</xdr:col>
      <xdr:colOff>50800</xdr:colOff>
      <xdr:row>37</xdr:row>
      <xdr:rowOff>89332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19386"/>
          <a:ext cx="8890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34210</xdr:rowOff>
    </xdr:from>
    <xdr:to>
      <xdr:col>55</xdr:col>
      <xdr:colOff>50800</xdr:colOff>
      <xdr:row>36</xdr:row>
      <xdr:rowOff>135810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0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12637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8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161530</xdr:rowOff>
    </xdr:from>
    <xdr:to>
      <xdr:col>50</xdr:col>
      <xdr:colOff>165100</xdr:colOff>
      <xdr:row>30</xdr:row>
      <xdr:rowOff>91680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3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82807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22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30052</xdr:rowOff>
    </xdr:from>
    <xdr:to>
      <xdr:col>46</xdr:col>
      <xdr:colOff>38100</xdr:colOff>
      <xdr:row>37</xdr:row>
      <xdr:rowOff>131652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7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122779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6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38532</xdr:rowOff>
    </xdr:from>
    <xdr:to>
      <xdr:col>41</xdr:col>
      <xdr:colOff>101600</xdr:colOff>
      <xdr:row>37</xdr:row>
      <xdr:rowOff>140132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131259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7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24936</xdr:rowOff>
    </xdr:from>
    <xdr:to>
      <xdr:col>36</xdr:col>
      <xdr:colOff>165100</xdr:colOff>
      <xdr:row>37</xdr:row>
      <xdr:rowOff>126536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6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117663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6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147930</xdr:rowOff>
    </xdr:from>
    <xdr:to>
      <xdr:col>55</xdr:col>
      <xdr:colOff>0</xdr:colOff>
      <xdr:row>58</xdr:row>
      <xdr:rowOff>41577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577680"/>
          <a:ext cx="838200" cy="40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147930</xdr:rowOff>
    </xdr:from>
    <xdr:to>
      <xdr:col>50</xdr:col>
      <xdr:colOff>114300</xdr:colOff>
      <xdr:row>57</xdr:row>
      <xdr:rowOff>99586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577680"/>
          <a:ext cx="889000" cy="29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74581</xdr:rowOff>
    </xdr:from>
    <xdr:to>
      <xdr:col>45</xdr:col>
      <xdr:colOff>177800</xdr:colOff>
      <xdr:row>57</xdr:row>
      <xdr:rowOff>99586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847231"/>
          <a:ext cx="889000" cy="2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74581</xdr:rowOff>
    </xdr:from>
    <xdr:to>
      <xdr:col>41</xdr:col>
      <xdr:colOff>50800</xdr:colOff>
      <xdr:row>58</xdr:row>
      <xdr:rowOff>5752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847231"/>
          <a:ext cx="889000" cy="10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162227</xdr:rowOff>
    </xdr:from>
    <xdr:to>
      <xdr:col>55</xdr:col>
      <xdr:colOff>50800</xdr:colOff>
      <xdr:row>58</xdr:row>
      <xdr:rowOff>92377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140654</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1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97130</xdr:rowOff>
    </xdr:from>
    <xdr:to>
      <xdr:col>50</xdr:col>
      <xdr:colOff>165100</xdr:colOff>
      <xdr:row>56</xdr:row>
      <xdr:rowOff>27280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5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43807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30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48786</xdr:rowOff>
    </xdr:from>
    <xdr:to>
      <xdr:col>46</xdr:col>
      <xdr:colOff>38100</xdr:colOff>
      <xdr:row>57</xdr:row>
      <xdr:rowOff>150386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141513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1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23781</xdr:rowOff>
    </xdr:from>
    <xdr:to>
      <xdr:col>41</xdr:col>
      <xdr:colOff>101600</xdr:colOff>
      <xdr:row>57</xdr:row>
      <xdr:rowOff>125381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116508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8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126402</xdr:rowOff>
    </xdr:from>
    <xdr:to>
      <xdr:col>36</xdr:col>
      <xdr:colOff>165100</xdr:colOff>
      <xdr:row>58</xdr:row>
      <xdr:rowOff>56552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47679</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169647</xdr:rowOff>
    </xdr:from>
    <xdr:to>
      <xdr:col>55</xdr:col>
      <xdr:colOff>0</xdr:colOff>
      <xdr:row>79</xdr:row>
      <xdr:rowOff>23991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371297"/>
          <a:ext cx="838200" cy="19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169647</xdr:rowOff>
    </xdr:from>
    <xdr:to>
      <xdr:col>50</xdr:col>
      <xdr:colOff>114300</xdr:colOff>
      <xdr:row>78</xdr:row>
      <xdr:rowOff>169647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371297"/>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55175</xdr:rowOff>
    </xdr:from>
    <xdr:to>
      <xdr:col>45</xdr:col>
      <xdr:colOff>177800</xdr:colOff>
      <xdr:row>78</xdr:row>
      <xdr:rowOff>169647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428275"/>
          <a:ext cx="889000" cy="11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55175</xdr:rowOff>
    </xdr:from>
    <xdr:to>
      <xdr:col>41</xdr:col>
      <xdr:colOff>50800</xdr:colOff>
      <xdr:row>78</xdr:row>
      <xdr:rowOff>105239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428275"/>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144641</xdr:rowOff>
    </xdr:from>
    <xdr:to>
      <xdr:col>55</xdr:col>
      <xdr:colOff>50800</xdr:colOff>
      <xdr:row>79</xdr:row>
      <xdr:rowOff>74791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59568</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118847</xdr:rowOff>
    </xdr:from>
    <xdr:to>
      <xdr:col>50</xdr:col>
      <xdr:colOff>165100</xdr:colOff>
      <xdr:row>78</xdr:row>
      <xdr:rowOff>48997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65524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0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118847</xdr:rowOff>
    </xdr:from>
    <xdr:to>
      <xdr:col>46</xdr:col>
      <xdr:colOff>38100</xdr:colOff>
      <xdr:row>79</xdr:row>
      <xdr:rowOff>48997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40124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8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4375</xdr:rowOff>
    </xdr:from>
    <xdr:to>
      <xdr:col>41</xdr:col>
      <xdr:colOff>101600</xdr:colOff>
      <xdr:row>78</xdr:row>
      <xdr:rowOff>105975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97102</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47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54439</xdr:rowOff>
    </xdr:from>
    <xdr:to>
      <xdr:col>36</xdr:col>
      <xdr:colOff>165100</xdr:colOff>
      <xdr:row>78</xdr:row>
      <xdr:rowOff>156039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147166</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2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97377</xdr:rowOff>
    </xdr:from>
    <xdr:to>
      <xdr:col>55</xdr:col>
      <xdr:colOff>0</xdr:colOff>
      <xdr:row>98</xdr:row>
      <xdr:rowOff>60344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385127"/>
          <a:ext cx="838200" cy="47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97377</xdr:rowOff>
    </xdr:from>
    <xdr:to>
      <xdr:col>50</xdr:col>
      <xdr:colOff>114300</xdr:colOff>
      <xdr:row>97</xdr:row>
      <xdr:rowOff>151163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385127"/>
          <a:ext cx="889000" cy="3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151163</xdr:rowOff>
    </xdr:from>
    <xdr:to>
      <xdr:col>45</xdr:col>
      <xdr:colOff>177800</xdr:colOff>
      <xdr:row>98</xdr:row>
      <xdr:rowOff>82207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781813"/>
          <a:ext cx="889000" cy="10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82207</xdr:rowOff>
    </xdr:from>
    <xdr:to>
      <xdr:col>41</xdr:col>
      <xdr:colOff>50800</xdr:colOff>
      <xdr:row>98</xdr:row>
      <xdr:rowOff>134998</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884307"/>
          <a:ext cx="889000" cy="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9544</xdr:rowOff>
    </xdr:from>
    <xdr:to>
      <xdr:col>55</xdr:col>
      <xdr:colOff>50800</xdr:colOff>
      <xdr:row>98</xdr:row>
      <xdr:rowOff>111144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81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159421</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9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46577</xdr:rowOff>
    </xdr:from>
    <xdr:to>
      <xdr:col>50</xdr:col>
      <xdr:colOff>165100</xdr:colOff>
      <xdr:row>95</xdr:row>
      <xdr:rowOff>148177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3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164704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1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100363</xdr:rowOff>
    </xdr:from>
    <xdr:to>
      <xdr:col>46</xdr:col>
      <xdr:colOff>38100</xdr:colOff>
      <xdr:row>98</xdr:row>
      <xdr:rowOff>30513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21640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82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31407</xdr:rowOff>
    </xdr:from>
    <xdr:to>
      <xdr:col>41</xdr:col>
      <xdr:colOff>101600</xdr:colOff>
      <xdr:row>98</xdr:row>
      <xdr:rowOff>133007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124134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92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84198</xdr:rowOff>
    </xdr:from>
    <xdr:to>
      <xdr:col>36</xdr:col>
      <xdr:colOff>165100</xdr:colOff>
      <xdr:row>99</xdr:row>
      <xdr:rowOff>14348</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5475</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37428" y="169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73243</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59793"/>
          <a:ext cx="889000" cy="2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62956</xdr:rowOff>
    </xdr:from>
    <xdr:to>
      <xdr:col>76</xdr:col>
      <xdr:colOff>114300</xdr:colOff>
      <xdr:row>39</xdr:row>
      <xdr:rowOff>73243</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4950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62956</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495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22443</xdr:rowOff>
    </xdr:from>
    <xdr:to>
      <xdr:col>76</xdr:col>
      <xdr:colOff>165100</xdr:colOff>
      <xdr:row>39</xdr:row>
      <xdr:rowOff>124043</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0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115170</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801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12156</xdr:rowOff>
    </xdr:from>
    <xdr:to>
      <xdr:col>72</xdr:col>
      <xdr:colOff>38100</xdr:colOff>
      <xdr:row>39</xdr:row>
      <xdr:rowOff>113756</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104883</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79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59652</xdr:rowOff>
    </xdr:from>
    <xdr:to>
      <xdr:col>85</xdr:col>
      <xdr:colOff>127000</xdr:colOff>
      <xdr:row>77</xdr:row>
      <xdr:rowOff>79578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261302"/>
          <a:ext cx="8382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79578</xdr:rowOff>
    </xdr:from>
    <xdr:to>
      <xdr:col>81</xdr:col>
      <xdr:colOff>50800</xdr:colOff>
      <xdr:row>77</xdr:row>
      <xdr:rowOff>92596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281228"/>
          <a:ext cx="889000" cy="1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92596</xdr:rowOff>
    </xdr:from>
    <xdr:to>
      <xdr:col>76</xdr:col>
      <xdr:colOff>114300</xdr:colOff>
      <xdr:row>77</xdr:row>
      <xdr:rowOff>107722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294246"/>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107722</xdr:rowOff>
    </xdr:from>
    <xdr:to>
      <xdr:col>71</xdr:col>
      <xdr:colOff>177800</xdr:colOff>
      <xdr:row>77</xdr:row>
      <xdr:rowOff>127242</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309372"/>
          <a:ext cx="889000" cy="1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8852</xdr:rowOff>
    </xdr:from>
    <xdr:to>
      <xdr:col>85</xdr:col>
      <xdr:colOff>177800</xdr:colOff>
      <xdr:row>77</xdr:row>
      <xdr:rowOff>110452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2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158729</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18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28778</xdr:rowOff>
    </xdr:from>
    <xdr:to>
      <xdr:col>81</xdr:col>
      <xdr:colOff>101600</xdr:colOff>
      <xdr:row>77</xdr:row>
      <xdr:rowOff>130378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121505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3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41796</xdr:rowOff>
    </xdr:from>
    <xdr:to>
      <xdr:col>76</xdr:col>
      <xdr:colOff>165100</xdr:colOff>
      <xdr:row>77</xdr:row>
      <xdr:rowOff>143396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2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134523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3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56922</xdr:rowOff>
    </xdr:from>
    <xdr:to>
      <xdr:col>72</xdr:col>
      <xdr:colOff>38100</xdr:colOff>
      <xdr:row>77</xdr:row>
      <xdr:rowOff>158522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2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149649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35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76442</xdr:rowOff>
    </xdr:from>
    <xdr:to>
      <xdr:col>67</xdr:col>
      <xdr:colOff>101600</xdr:colOff>
      <xdr:row>78</xdr:row>
      <xdr:rowOff>6592</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2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169169</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37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63233</xdr:rowOff>
    </xdr:from>
    <xdr:to>
      <xdr:col>85</xdr:col>
      <xdr:colOff>127000</xdr:colOff>
      <xdr:row>98</xdr:row>
      <xdr:rowOff>144109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693883"/>
          <a:ext cx="838200" cy="25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144109</xdr:rowOff>
    </xdr:from>
    <xdr:to>
      <xdr:col>81</xdr:col>
      <xdr:colOff>50800</xdr:colOff>
      <xdr:row>99</xdr:row>
      <xdr:rowOff>8663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946209"/>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8663</xdr:rowOff>
    </xdr:from>
    <xdr:to>
      <xdr:col>76</xdr:col>
      <xdr:colOff>114300</xdr:colOff>
      <xdr:row>99</xdr:row>
      <xdr:rowOff>83285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982213"/>
          <a:ext cx="889000" cy="7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128890</xdr:rowOff>
    </xdr:from>
    <xdr:to>
      <xdr:col>71</xdr:col>
      <xdr:colOff>177800</xdr:colOff>
      <xdr:row>99</xdr:row>
      <xdr:rowOff>83285</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930990"/>
          <a:ext cx="889000" cy="1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12433</xdr:rowOff>
    </xdr:from>
    <xdr:to>
      <xdr:col>85</xdr:col>
      <xdr:colOff>177800</xdr:colOff>
      <xdr:row>97</xdr:row>
      <xdr:rowOff>114033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6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35310</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4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93309</xdr:rowOff>
    </xdr:from>
    <xdr:to>
      <xdr:col>81</xdr:col>
      <xdr:colOff>101600</xdr:colOff>
      <xdr:row>99</xdr:row>
      <xdr:rowOff>23459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8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14586</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69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129313</xdr:rowOff>
    </xdr:from>
    <xdr:to>
      <xdr:col>76</xdr:col>
      <xdr:colOff>165100</xdr:colOff>
      <xdr:row>99</xdr:row>
      <xdr:rowOff>59463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9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50590</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702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32485</xdr:rowOff>
    </xdr:from>
    <xdr:to>
      <xdr:col>72</xdr:col>
      <xdr:colOff>38100</xdr:colOff>
      <xdr:row>99</xdr:row>
      <xdr:rowOff>134085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700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125212</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514017" y="17098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78090</xdr:rowOff>
    </xdr:from>
    <xdr:to>
      <xdr:col>67</xdr:col>
      <xdr:colOff>101600</xdr:colOff>
      <xdr:row>99</xdr:row>
      <xdr:rowOff>8240</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88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170817</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697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106248</xdr:rowOff>
    </xdr:from>
    <xdr:to>
      <xdr:col>116</xdr:col>
      <xdr:colOff>63500</xdr:colOff>
      <xdr:row>37</xdr:row>
      <xdr:rowOff>54204</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278448"/>
          <a:ext cx="838200" cy="11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54204</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397854"/>
          <a:ext cx="889000" cy="3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55448</xdr:rowOff>
    </xdr:from>
    <xdr:to>
      <xdr:col>116</xdr:col>
      <xdr:colOff>114300</xdr:colOff>
      <xdr:row>36</xdr:row>
      <xdr:rowOff>157048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22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78325</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07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3404</xdr:rowOff>
    </xdr:from>
    <xdr:to>
      <xdr:col>112</xdr:col>
      <xdr:colOff>38100</xdr:colOff>
      <xdr:row>37</xdr:row>
      <xdr:rowOff>105004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121531</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12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155740</xdr:rowOff>
    </xdr:from>
    <xdr:to>
      <xdr:col>116</xdr:col>
      <xdr:colOff>63500</xdr:colOff>
      <xdr:row>58</xdr:row>
      <xdr:rowOff>156083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10099840"/>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155893</xdr:rowOff>
    </xdr:from>
    <xdr:to>
      <xdr:col>111</xdr:col>
      <xdr:colOff>177800</xdr:colOff>
      <xdr:row>58</xdr:row>
      <xdr:rowOff>156083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09999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155893</xdr:rowOff>
    </xdr:from>
    <xdr:to>
      <xdr:col>107</xdr:col>
      <xdr:colOff>50800</xdr:colOff>
      <xdr:row>58</xdr:row>
      <xdr:rowOff>156159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10099993"/>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155435</xdr:rowOff>
    </xdr:from>
    <xdr:to>
      <xdr:col>102</xdr:col>
      <xdr:colOff>114300</xdr:colOff>
      <xdr:row>58</xdr:row>
      <xdr:rowOff>156159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09953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104940</xdr:rowOff>
    </xdr:from>
    <xdr:to>
      <xdr:col>116</xdr:col>
      <xdr:colOff>114300</xdr:colOff>
      <xdr:row>59</xdr:row>
      <xdr:rowOff>35090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57192</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0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105283</xdr:rowOff>
    </xdr:from>
    <xdr:to>
      <xdr:col>112</xdr:col>
      <xdr:colOff>38100</xdr:colOff>
      <xdr:row>59</xdr:row>
      <xdr:rowOff>35433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26560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105093</xdr:rowOff>
    </xdr:from>
    <xdr:to>
      <xdr:col>107</xdr:col>
      <xdr:colOff>101600</xdr:colOff>
      <xdr:row>59</xdr:row>
      <xdr:rowOff>35243</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26370</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14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105359</xdr:rowOff>
    </xdr:from>
    <xdr:to>
      <xdr:col>102</xdr:col>
      <xdr:colOff>165100</xdr:colOff>
      <xdr:row>59</xdr:row>
      <xdr:rowOff>35509</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26636</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104635</xdr:rowOff>
    </xdr:from>
    <xdr:to>
      <xdr:col>98</xdr:col>
      <xdr:colOff>38100</xdr:colOff>
      <xdr:row>59</xdr:row>
      <xdr:rowOff>34785</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25912</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014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92348</xdr:rowOff>
    </xdr:from>
    <xdr:to>
      <xdr:col>116</xdr:col>
      <xdr:colOff>63500</xdr:colOff>
      <xdr:row>76</xdr:row>
      <xdr:rowOff>119616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122548"/>
          <a:ext cx="8382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167230</xdr:rowOff>
    </xdr:from>
    <xdr:to>
      <xdr:col>111</xdr:col>
      <xdr:colOff>177800</xdr:colOff>
      <xdr:row>76</xdr:row>
      <xdr:rowOff>119616</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2683080"/>
          <a:ext cx="889000" cy="46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167230</xdr:rowOff>
    </xdr:from>
    <xdr:to>
      <xdr:col>107</xdr:col>
      <xdr:colOff>50800</xdr:colOff>
      <xdr:row>74</xdr:row>
      <xdr:rowOff>112431</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2683080"/>
          <a:ext cx="889000" cy="11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112431</xdr:rowOff>
    </xdr:from>
    <xdr:to>
      <xdr:col>102</xdr:col>
      <xdr:colOff>114300</xdr:colOff>
      <xdr:row>74</xdr:row>
      <xdr:rowOff>149661</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2799731"/>
          <a:ext cx="8890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41548</xdr:rowOff>
    </xdr:from>
    <xdr:to>
      <xdr:col>116</xdr:col>
      <xdr:colOff>114300</xdr:colOff>
      <xdr:row>76</xdr:row>
      <xdr:rowOff>143148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0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64424</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29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68816</xdr:rowOff>
    </xdr:from>
    <xdr:to>
      <xdr:col>112</xdr:col>
      <xdr:colOff>38100</xdr:colOff>
      <xdr:row>76</xdr:row>
      <xdr:rowOff>170416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0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15493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87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116430</xdr:rowOff>
    </xdr:from>
    <xdr:to>
      <xdr:col>107</xdr:col>
      <xdr:colOff>101600</xdr:colOff>
      <xdr:row>74</xdr:row>
      <xdr:rowOff>46580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263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63107</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40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61631</xdr:rowOff>
    </xdr:from>
    <xdr:to>
      <xdr:col>102</xdr:col>
      <xdr:colOff>165100</xdr:colOff>
      <xdr:row>74</xdr:row>
      <xdr:rowOff>163231</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7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8308</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52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98861</xdr:rowOff>
    </xdr:from>
    <xdr:to>
      <xdr:col>98</xdr:col>
      <xdr:colOff>38100</xdr:colOff>
      <xdr:row>75</xdr:row>
      <xdr:rowOff>29011</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7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45538</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56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歳出決算総額の住民一人当たりのコストは４</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８６０</a:t>
          </a:r>
          <a:r>
            <a:rPr kumimoji="1" lang="ja-JP" altLang="ja-JP" sz="1100">
              <a:solidFill>
                <a:schemeClr val="dk1"/>
              </a:solidFill>
              <a:effectLst/>
              <a:latin typeface="+mn-lt"/>
              <a:ea typeface="+mn-ea"/>
              <a:cs typeface="+mn-cs"/>
            </a:rPr>
            <a:t>円となっている。主な構成項目である</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は、住民一人当たり１</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７５５</a:t>
          </a:r>
          <a:r>
            <a:rPr kumimoji="1" lang="ja-JP" altLang="ja-JP" sz="1100">
              <a:solidFill>
                <a:schemeClr val="dk1"/>
              </a:solidFill>
              <a:effectLst/>
              <a:latin typeface="+mn-lt"/>
              <a:ea typeface="+mn-ea"/>
              <a:cs typeface="+mn-cs"/>
            </a:rPr>
            <a:t>円となっており、前年度よりも増加している。</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住民税非課税世帯等に対する臨時特別給付金等、</a:t>
          </a:r>
          <a:r>
            <a:rPr kumimoji="1" lang="ja-JP" altLang="ja-JP" sz="1100">
              <a:solidFill>
                <a:schemeClr val="dk1"/>
              </a:solidFill>
              <a:effectLst/>
              <a:latin typeface="+mn-lt"/>
              <a:ea typeface="+mn-ea"/>
              <a:cs typeface="+mn-cs"/>
            </a:rPr>
            <a:t>新型コロナウィルス感染症の感染拡大に係る給付金事業などが増加したためである。</a:t>
          </a:r>
          <a:endParaRPr lang="ja-JP" altLang="ja-JP" sz="1400">
            <a:effectLst/>
          </a:endParaRPr>
        </a:p>
        <a:p>
          <a:r>
            <a:rPr kumimoji="1" lang="ja-JP" altLang="ja-JP" sz="1100">
              <a:solidFill>
                <a:schemeClr val="dk1"/>
              </a:solidFill>
              <a:effectLst/>
              <a:latin typeface="+mn-lt"/>
              <a:ea typeface="+mn-ea"/>
              <a:cs typeface="+mn-cs"/>
            </a:rPr>
            <a:t>　また、公債費について、住民一人当たりのコストは</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８０３</a:t>
          </a:r>
          <a:r>
            <a:rPr kumimoji="1" lang="ja-JP" altLang="ja-JP" sz="1100">
              <a:solidFill>
                <a:schemeClr val="dk1"/>
              </a:solidFill>
              <a:effectLst/>
              <a:latin typeface="+mn-lt"/>
              <a:ea typeface="+mn-ea"/>
              <a:cs typeface="+mn-cs"/>
            </a:rPr>
            <a:t>円であり、類似団体平均と比べて低い水準で推移している。これは、市債発行を抑制していたことが主な要因である。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57,116
56,587
7.72
25,314,728
23,580,899
1,660,812
13,020,027
17,515,271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85293</xdr:rowOff>
    </xdr:from>
    <xdr:to>
      <xdr:col>24</xdr:col>
      <xdr:colOff>63500</xdr:colOff>
      <xdr:row>33</xdr:row>
      <xdr:rowOff>127356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43143"/>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85293</xdr:rowOff>
    </xdr:from>
    <xdr:to>
      <xdr:col>19</xdr:col>
      <xdr:colOff>177800</xdr:colOff>
      <xdr:row>33</xdr:row>
      <xdr:rowOff>110439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4314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70206</xdr:rowOff>
    </xdr:from>
    <xdr:to>
      <xdr:col>15</xdr:col>
      <xdr:colOff>50800</xdr:colOff>
      <xdr:row>33</xdr:row>
      <xdr:rowOff>110439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28056"/>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70206</xdr:rowOff>
    </xdr:from>
    <xdr:to>
      <xdr:col>10</xdr:col>
      <xdr:colOff>114300</xdr:colOff>
      <xdr:row>33</xdr:row>
      <xdr:rowOff>80264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2805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76556</xdr:rowOff>
    </xdr:from>
    <xdr:to>
      <xdr:col>24</xdr:col>
      <xdr:colOff>114300</xdr:colOff>
      <xdr:row>34</xdr:row>
      <xdr:rowOff>6706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99433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8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34493</xdr:rowOff>
    </xdr:from>
    <xdr:to>
      <xdr:col>20</xdr:col>
      <xdr:colOff>38100</xdr:colOff>
      <xdr:row>33</xdr:row>
      <xdr:rowOff>136093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152620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59639</xdr:rowOff>
    </xdr:from>
    <xdr:to>
      <xdr:col>15</xdr:col>
      <xdr:colOff>101600</xdr:colOff>
      <xdr:row>33</xdr:row>
      <xdr:rowOff>161239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9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19406</xdr:rowOff>
    </xdr:from>
    <xdr:to>
      <xdr:col>10</xdr:col>
      <xdr:colOff>165100</xdr:colOff>
      <xdr:row>33</xdr:row>
      <xdr:rowOff>121006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137533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5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29464</xdr:rowOff>
    </xdr:from>
    <xdr:to>
      <xdr:col>6</xdr:col>
      <xdr:colOff>38100</xdr:colOff>
      <xdr:row>33</xdr:row>
      <xdr:rowOff>131064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8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147591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6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40497</xdr:rowOff>
    </xdr:from>
    <xdr:to>
      <xdr:col>24</xdr:col>
      <xdr:colOff>63500</xdr:colOff>
      <xdr:row>57</xdr:row>
      <xdr:rowOff>31947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98797"/>
          <a:ext cx="838200" cy="50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40497</xdr:rowOff>
    </xdr:from>
    <xdr:to>
      <xdr:col>19</xdr:col>
      <xdr:colOff>177800</xdr:colOff>
      <xdr:row>57</xdr:row>
      <xdr:rowOff>100943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98797"/>
          <a:ext cx="889000" cy="57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100943</xdr:rowOff>
    </xdr:from>
    <xdr:to>
      <xdr:col>15</xdr:col>
      <xdr:colOff>50800</xdr:colOff>
      <xdr:row>57</xdr:row>
      <xdr:rowOff>143065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73593"/>
          <a:ext cx="889000" cy="4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109488</xdr:rowOff>
    </xdr:from>
    <xdr:to>
      <xdr:col>10</xdr:col>
      <xdr:colOff>114300</xdr:colOff>
      <xdr:row>57</xdr:row>
      <xdr:rowOff>143065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82138"/>
          <a:ext cx="889000" cy="3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152597</xdr:rowOff>
    </xdr:from>
    <xdr:to>
      <xdr:col>24</xdr:col>
      <xdr:colOff>114300</xdr:colOff>
      <xdr:row>57</xdr:row>
      <xdr:rowOff>82747</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5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101887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0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161147</xdr:rowOff>
    </xdr:from>
    <xdr:to>
      <xdr:col>20</xdr:col>
      <xdr:colOff>38100</xdr:colOff>
      <xdr:row>54</xdr:row>
      <xdr:rowOff>91297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4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107824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02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50143</xdr:rowOff>
    </xdr:from>
    <xdr:to>
      <xdr:col>15</xdr:col>
      <xdr:colOff>101600</xdr:colOff>
      <xdr:row>57</xdr:row>
      <xdr:rowOff>151743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142870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1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92265</xdr:rowOff>
    </xdr:from>
    <xdr:to>
      <xdr:col>10</xdr:col>
      <xdr:colOff>165100</xdr:colOff>
      <xdr:row>58</xdr:row>
      <xdr:rowOff>22415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13542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5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58688</xdr:rowOff>
    </xdr:from>
    <xdr:to>
      <xdr:col>6</xdr:col>
      <xdr:colOff>38100</xdr:colOff>
      <xdr:row>57</xdr:row>
      <xdr:rowOff>160288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151415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2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112858</xdr:rowOff>
    </xdr:from>
    <xdr:to>
      <xdr:col>24</xdr:col>
      <xdr:colOff>63500</xdr:colOff>
      <xdr:row>77</xdr:row>
      <xdr:rowOff>30668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71608"/>
          <a:ext cx="838200" cy="26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30668</xdr:rowOff>
    </xdr:from>
    <xdr:to>
      <xdr:col>19</xdr:col>
      <xdr:colOff>177800</xdr:colOff>
      <xdr:row>77</xdr:row>
      <xdr:rowOff>95914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32318"/>
          <a:ext cx="889000" cy="6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95914</xdr:rowOff>
    </xdr:from>
    <xdr:to>
      <xdr:col>15</xdr:col>
      <xdr:colOff>50800</xdr:colOff>
      <xdr:row>78</xdr:row>
      <xdr:rowOff>4750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97564"/>
          <a:ext cx="889000" cy="8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4750</xdr:rowOff>
    </xdr:from>
    <xdr:to>
      <xdr:col>10</xdr:col>
      <xdr:colOff>114300</xdr:colOff>
      <xdr:row>78</xdr:row>
      <xdr:rowOff>25828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77850"/>
          <a:ext cx="8890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62058</xdr:rowOff>
    </xdr:from>
    <xdr:to>
      <xdr:col>24</xdr:col>
      <xdr:colOff>114300</xdr:colOff>
      <xdr:row>75</xdr:row>
      <xdr:rowOff>163658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84935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7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151318</xdr:rowOff>
    </xdr:from>
    <xdr:to>
      <xdr:col>20</xdr:col>
      <xdr:colOff>38100</xdr:colOff>
      <xdr:row>77</xdr:row>
      <xdr:rowOff>81468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8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97994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5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45114</xdr:rowOff>
    </xdr:from>
    <xdr:to>
      <xdr:col>15</xdr:col>
      <xdr:colOff>101600</xdr:colOff>
      <xdr:row>77</xdr:row>
      <xdr:rowOff>146714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163241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2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125400</xdr:rowOff>
    </xdr:from>
    <xdr:to>
      <xdr:col>10</xdr:col>
      <xdr:colOff>165100</xdr:colOff>
      <xdr:row>78</xdr:row>
      <xdr:rowOff>55550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72077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146478</xdr:rowOff>
    </xdr:from>
    <xdr:to>
      <xdr:col>6</xdr:col>
      <xdr:colOff>38100</xdr:colOff>
      <xdr:row>78</xdr:row>
      <xdr:rowOff>76628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4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93155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2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126251</xdr:rowOff>
    </xdr:from>
    <xdr:to>
      <xdr:col>24</xdr:col>
      <xdr:colOff>63500</xdr:colOff>
      <xdr:row>99</xdr:row>
      <xdr:rowOff>86601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28351"/>
          <a:ext cx="838200" cy="1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86601</xdr:rowOff>
    </xdr:from>
    <xdr:to>
      <xdr:col>19</xdr:col>
      <xdr:colOff>177800</xdr:colOff>
      <xdr:row>99</xdr:row>
      <xdr:rowOff>122923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60151"/>
          <a:ext cx="8890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122402</xdr:rowOff>
    </xdr:from>
    <xdr:to>
      <xdr:col>15</xdr:col>
      <xdr:colOff>50800</xdr:colOff>
      <xdr:row>99</xdr:row>
      <xdr:rowOff>122923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709595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117754</xdr:rowOff>
    </xdr:from>
    <xdr:to>
      <xdr:col>10</xdr:col>
      <xdr:colOff>114300</xdr:colOff>
      <xdr:row>99</xdr:row>
      <xdr:rowOff>122402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91304"/>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75451</xdr:rowOff>
    </xdr:from>
    <xdr:to>
      <xdr:col>24</xdr:col>
      <xdr:colOff>114300</xdr:colOff>
      <xdr:row>99</xdr:row>
      <xdr:rowOff>5601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53878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5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35801</xdr:rowOff>
    </xdr:from>
    <xdr:to>
      <xdr:col>20</xdr:col>
      <xdr:colOff>38100</xdr:colOff>
      <xdr:row>99</xdr:row>
      <xdr:rowOff>137401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700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128528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10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72123</xdr:rowOff>
    </xdr:from>
    <xdr:to>
      <xdr:col>15</xdr:col>
      <xdr:colOff>101600</xdr:colOff>
      <xdr:row>100</xdr:row>
      <xdr:rowOff>2273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4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164850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3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71602</xdr:rowOff>
    </xdr:from>
    <xdr:to>
      <xdr:col>10</xdr:col>
      <xdr:colOff>165100</xdr:colOff>
      <xdr:row>100</xdr:row>
      <xdr:rowOff>1752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4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164329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3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66954</xdr:rowOff>
    </xdr:from>
    <xdr:to>
      <xdr:col>6</xdr:col>
      <xdr:colOff>38100</xdr:colOff>
      <xdr:row>99</xdr:row>
      <xdr:rowOff>168554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4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159681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3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43688</xdr:rowOff>
    </xdr:from>
    <xdr:to>
      <xdr:col>55</xdr:col>
      <xdr:colOff>0</xdr:colOff>
      <xdr:row>38</xdr:row>
      <xdr:rowOff>45212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5878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43307</xdr:rowOff>
    </xdr:from>
    <xdr:to>
      <xdr:col>50</xdr:col>
      <xdr:colOff>114300</xdr:colOff>
      <xdr:row>38</xdr:row>
      <xdr:rowOff>45212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5840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37592</xdr:rowOff>
    </xdr:from>
    <xdr:to>
      <xdr:col>45</xdr:col>
      <xdr:colOff>177800</xdr:colOff>
      <xdr:row>38</xdr:row>
      <xdr:rowOff>43307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5269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36068</xdr:rowOff>
    </xdr:from>
    <xdr:to>
      <xdr:col>41</xdr:col>
      <xdr:colOff>50800</xdr:colOff>
      <xdr:row>38</xdr:row>
      <xdr:rowOff>37592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511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164338</xdr:rowOff>
    </xdr:from>
    <xdr:to>
      <xdr:col>55</xdr:col>
      <xdr:colOff>50800</xdr:colOff>
      <xdr:row>38</xdr:row>
      <xdr:rowOff>94488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142765</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165862</xdr:rowOff>
    </xdr:from>
    <xdr:to>
      <xdr:col>50</xdr:col>
      <xdr:colOff>165100</xdr:colOff>
      <xdr:row>38</xdr:row>
      <xdr:rowOff>96012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87139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02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163957</xdr:rowOff>
    </xdr:from>
    <xdr:to>
      <xdr:col>46</xdr:col>
      <xdr:colOff>38100</xdr:colOff>
      <xdr:row>38</xdr:row>
      <xdr:rowOff>94107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85234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0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158242</xdr:rowOff>
    </xdr:from>
    <xdr:to>
      <xdr:col>41</xdr:col>
      <xdr:colOff>101600</xdr:colOff>
      <xdr:row>38</xdr:row>
      <xdr:rowOff>88392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79519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156718</xdr:rowOff>
    </xdr:from>
    <xdr:to>
      <xdr:col>36</xdr:col>
      <xdr:colOff>165100</xdr:colOff>
      <xdr:row>38</xdr:row>
      <xdr:rowOff>86868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77995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9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115766</xdr:rowOff>
    </xdr:from>
    <xdr:to>
      <xdr:col>55</xdr:col>
      <xdr:colOff>0</xdr:colOff>
      <xdr:row>58</xdr:row>
      <xdr:rowOff>118714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59866"/>
          <a:ext cx="8382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115766</xdr:rowOff>
    </xdr:from>
    <xdr:to>
      <xdr:col>50</xdr:col>
      <xdr:colOff>114300</xdr:colOff>
      <xdr:row>58</xdr:row>
      <xdr:rowOff>117503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59866"/>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115468</xdr:rowOff>
    </xdr:from>
    <xdr:to>
      <xdr:col>45</xdr:col>
      <xdr:colOff>177800</xdr:colOff>
      <xdr:row>58</xdr:row>
      <xdr:rowOff>117503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59568"/>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114829</xdr:rowOff>
    </xdr:from>
    <xdr:to>
      <xdr:col>41</xdr:col>
      <xdr:colOff>50800</xdr:colOff>
      <xdr:row>58</xdr:row>
      <xdr:rowOff>115468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58929"/>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67914</xdr:rowOff>
    </xdr:from>
    <xdr:to>
      <xdr:col>55</xdr:col>
      <xdr:colOff>50800</xdr:colOff>
      <xdr:row>58</xdr:row>
      <xdr:rowOff>169514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154291</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2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64966</xdr:rowOff>
    </xdr:from>
    <xdr:to>
      <xdr:col>50</xdr:col>
      <xdr:colOff>165100</xdr:colOff>
      <xdr:row>58</xdr:row>
      <xdr:rowOff>166566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0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157693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10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66703</xdr:rowOff>
    </xdr:from>
    <xdr:to>
      <xdr:col>46</xdr:col>
      <xdr:colOff>38100</xdr:colOff>
      <xdr:row>58</xdr:row>
      <xdr:rowOff>168303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1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159430</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10103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64668</xdr:rowOff>
    </xdr:from>
    <xdr:to>
      <xdr:col>41</xdr:col>
      <xdr:colOff>101600</xdr:colOff>
      <xdr:row>58</xdr:row>
      <xdr:rowOff>166268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157395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1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64029</xdr:rowOff>
    </xdr:from>
    <xdr:to>
      <xdr:col>36</xdr:col>
      <xdr:colOff>165100</xdr:colOff>
      <xdr:row>58</xdr:row>
      <xdr:rowOff>165629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156756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10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117846</xdr:rowOff>
    </xdr:from>
    <xdr:to>
      <xdr:col>55</xdr:col>
      <xdr:colOff>0</xdr:colOff>
      <xdr:row>78</xdr:row>
      <xdr:rowOff>54707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19496"/>
          <a:ext cx="838200" cy="10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117846</xdr:rowOff>
    </xdr:from>
    <xdr:to>
      <xdr:col>50</xdr:col>
      <xdr:colOff>114300</xdr:colOff>
      <xdr:row>78</xdr:row>
      <xdr:rowOff>68856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19496"/>
          <a:ext cx="889000" cy="1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4483</xdr:rowOff>
    </xdr:from>
    <xdr:to>
      <xdr:col>45</xdr:col>
      <xdr:colOff>177800</xdr:colOff>
      <xdr:row>78</xdr:row>
      <xdr:rowOff>68856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77583"/>
          <a:ext cx="889000" cy="6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4483</xdr:rowOff>
    </xdr:from>
    <xdr:to>
      <xdr:col>41</xdr:col>
      <xdr:colOff>50800</xdr:colOff>
      <xdr:row>78</xdr:row>
      <xdr:rowOff>81682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77583"/>
          <a:ext cx="889000" cy="7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3907</xdr:rowOff>
    </xdr:from>
    <xdr:to>
      <xdr:col>55</xdr:col>
      <xdr:colOff>50800</xdr:colOff>
      <xdr:row>78</xdr:row>
      <xdr:rowOff>105507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90284</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67046</xdr:rowOff>
    </xdr:from>
    <xdr:to>
      <xdr:col>50</xdr:col>
      <xdr:colOff>165100</xdr:colOff>
      <xdr:row>77</xdr:row>
      <xdr:rowOff>168646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159773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3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18056</xdr:rowOff>
    </xdr:from>
    <xdr:to>
      <xdr:col>46</xdr:col>
      <xdr:colOff>38100</xdr:colOff>
      <xdr:row>78</xdr:row>
      <xdr:rowOff>119656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9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110783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8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125133</xdr:rowOff>
    </xdr:from>
    <xdr:to>
      <xdr:col>41</xdr:col>
      <xdr:colOff>101600</xdr:colOff>
      <xdr:row>78</xdr:row>
      <xdr:rowOff>55283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2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46410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1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30882</xdr:rowOff>
    </xdr:from>
    <xdr:to>
      <xdr:col>36</xdr:col>
      <xdr:colOff>165100</xdr:colOff>
      <xdr:row>78</xdr:row>
      <xdr:rowOff>132482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0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123609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9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76682</xdr:rowOff>
    </xdr:from>
    <xdr:to>
      <xdr:col>55</xdr:col>
      <xdr:colOff>0</xdr:colOff>
      <xdr:row>96</xdr:row>
      <xdr:rowOff>144983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35882"/>
          <a:ext cx="838200" cy="6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144983</xdr:rowOff>
    </xdr:from>
    <xdr:to>
      <xdr:col>50</xdr:col>
      <xdr:colOff>114300</xdr:colOff>
      <xdr:row>96</xdr:row>
      <xdr:rowOff>171056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04183"/>
          <a:ext cx="889000" cy="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147929</xdr:rowOff>
    </xdr:from>
    <xdr:to>
      <xdr:col>45</xdr:col>
      <xdr:colOff>177800</xdr:colOff>
      <xdr:row>96</xdr:row>
      <xdr:rowOff>171056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07129"/>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147929</xdr:rowOff>
    </xdr:from>
    <xdr:to>
      <xdr:col>41</xdr:col>
      <xdr:colOff>50800</xdr:colOff>
      <xdr:row>96</xdr:row>
      <xdr:rowOff>165328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607129"/>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25882</xdr:rowOff>
    </xdr:from>
    <xdr:to>
      <xdr:col>55</xdr:col>
      <xdr:colOff>50800</xdr:colOff>
      <xdr:row>96</xdr:row>
      <xdr:rowOff>127482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4309</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94183</xdr:rowOff>
    </xdr:from>
    <xdr:to>
      <xdr:col>50</xdr:col>
      <xdr:colOff>165100</xdr:colOff>
      <xdr:row>97</xdr:row>
      <xdr:rowOff>24333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5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15460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4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120256</xdr:rowOff>
    </xdr:from>
    <xdr:to>
      <xdr:col>46</xdr:col>
      <xdr:colOff>38100</xdr:colOff>
      <xdr:row>97</xdr:row>
      <xdr:rowOff>50406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41533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7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97129</xdr:rowOff>
    </xdr:from>
    <xdr:to>
      <xdr:col>41</xdr:col>
      <xdr:colOff>101600</xdr:colOff>
      <xdr:row>97</xdr:row>
      <xdr:rowOff>27279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18406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114528</xdr:rowOff>
    </xdr:from>
    <xdr:to>
      <xdr:col>36</xdr:col>
      <xdr:colOff>165100</xdr:colOff>
      <xdr:row>97</xdr:row>
      <xdr:rowOff>44678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35805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6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160548</xdr:rowOff>
    </xdr:from>
    <xdr:to>
      <xdr:col>85</xdr:col>
      <xdr:colOff>127000</xdr:colOff>
      <xdr:row>37</xdr:row>
      <xdr:rowOff>169738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504198"/>
          <a:ext cx="8382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160548</xdr:rowOff>
    </xdr:from>
    <xdr:to>
      <xdr:col>81</xdr:col>
      <xdr:colOff>50800</xdr:colOff>
      <xdr:row>37</xdr:row>
      <xdr:rowOff>169464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04198"/>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164983</xdr:rowOff>
    </xdr:from>
    <xdr:to>
      <xdr:col>76</xdr:col>
      <xdr:colOff>114300</xdr:colOff>
      <xdr:row>37</xdr:row>
      <xdr:rowOff>169464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08633"/>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164983</xdr:rowOff>
    </xdr:from>
    <xdr:to>
      <xdr:col>71</xdr:col>
      <xdr:colOff>177800</xdr:colOff>
      <xdr:row>37</xdr:row>
      <xdr:rowOff>165395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08633"/>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118938</xdr:rowOff>
    </xdr:from>
    <xdr:to>
      <xdr:col>85</xdr:col>
      <xdr:colOff>177800</xdr:colOff>
      <xdr:row>38</xdr:row>
      <xdr:rowOff>49088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97365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4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109748</xdr:rowOff>
    </xdr:from>
    <xdr:to>
      <xdr:col>81</xdr:col>
      <xdr:colOff>101600</xdr:colOff>
      <xdr:row>38</xdr:row>
      <xdr:rowOff>39898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5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31025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118664</xdr:rowOff>
    </xdr:from>
    <xdr:to>
      <xdr:col>76</xdr:col>
      <xdr:colOff>165100</xdr:colOff>
      <xdr:row>38</xdr:row>
      <xdr:rowOff>48814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6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39941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5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114183</xdr:rowOff>
    </xdr:from>
    <xdr:to>
      <xdr:col>72</xdr:col>
      <xdr:colOff>38100</xdr:colOff>
      <xdr:row>38</xdr:row>
      <xdr:rowOff>44334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578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35460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5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114595</xdr:rowOff>
    </xdr:from>
    <xdr:to>
      <xdr:col>67</xdr:col>
      <xdr:colOff>101600</xdr:colOff>
      <xdr:row>38</xdr:row>
      <xdr:rowOff>44745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35872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5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38299</xdr:rowOff>
    </xdr:from>
    <xdr:to>
      <xdr:col>85</xdr:col>
      <xdr:colOff>127000</xdr:colOff>
      <xdr:row>58</xdr:row>
      <xdr:rowOff>40618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10949"/>
          <a:ext cx="838200" cy="17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38299</xdr:rowOff>
    </xdr:from>
    <xdr:to>
      <xdr:col>81</xdr:col>
      <xdr:colOff>50800</xdr:colOff>
      <xdr:row>57</xdr:row>
      <xdr:rowOff>115991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10949"/>
          <a:ext cx="889000" cy="7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115991</xdr:rowOff>
    </xdr:from>
    <xdr:to>
      <xdr:col>76</xdr:col>
      <xdr:colOff>114300</xdr:colOff>
      <xdr:row>57</xdr:row>
      <xdr:rowOff>132744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88641"/>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132744</xdr:rowOff>
    </xdr:from>
    <xdr:to>
      <xdr:col>71</xdr:col>
      <xdr:colOff>177800</xdr:colOff>
      <xdr:row>58</xdr:row>
      <xdr:rowOff>54612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05394"/>
          <a:ext cx="889000" cy="9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161268</xdr:rowOff>
    </xdr:from>
    <xdr:to>
      <xdr:col>85</xdr:col>
      <xdr:colOff>177800</xdr:colOff>
      <xdr:row>58</xdr:row>
      <xdr:rowOff>91418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3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139695</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1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158949</xdr:rowOff>
    </xdr:from>
    <xdr:to>
      <xdr:col>81</xdr:col>
      <xdr:colOff>101600</xdr:colOff>
      <xdr:row>57</xdr:row>
      <xdr:rowOff>89099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80226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5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65191</xdr:rowOff>
    </xdr:from>
    <xdr:to>
      <xdr:col>76</xdr:col>
      <xdr:colOff>165100</xdr:colOff>
      <xdr:row>57</xdr:row>
      <xdr:rowOff>166791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3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157918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81944</xdr:rowOff>
    </xdr:from>
    <xdr:to>
      <xdr:col>72</xdr:col>
      <xdr:colOff>38100</xdr:colOff>
      <xdr:row>58</xdr:row>
      <xdr:rowOff>12094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3221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4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3812</xdr:rowOff>
    </xdr:from>
    <xdr:to>
      <xdr:col>67</xdr:col>
      <xdr:colOff>101600</xdr:colOff>
      <xdr:row>58</xdr:row>
      <xdr:rowOff>105412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4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96539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4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73242</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17792"/>
          <a:ext cx="889000" cy="2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62956</xdr:rowOff>
    </xdr:from>
    <xdr:to>
      <xdr:col>76</xdr:col>
      <xdr:colOff>114300</xdr:colOff>
      <xdr:row>79</xdr:row>
      <xdr:rowOff>73242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07506"/>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62956</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6075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22442</xdr:rowOff>
    </xdr:from>
    <xdr:to>
      <xdr:col>76</xdr:col>
      <xdr:colOff>165100</xdr:colOff>
      <xdr:row>79</xdr:row>
      <xdr:rowOff>124042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115169</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59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12156</xdr:rowOff>
    </xdr:from>
    <xdr:to>
      <xdr:col>72</xdr:col>
      <xdr:colOff>38100</xdr:colOff>
      <xdr:row>79</xdr:row>
      <xdr:rowOff>113756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104883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4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59652</xdr:rowOff>
    </xdr:from>
    <xdr:to>
      <xdr:col>85</xdr:col>
      <xdr:colOff>127000</xdr:colOff>
      <xdr:row>97</xdr:row>
      <xdr:rowOff>79578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90302"/>
          <a:ext cx="8382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79578</xdr:rowOff>
    </xdr:from>
    <xdr:to>
      <xdr:col>81</xdr:col>
      <xdr:colOff>50800</xdr:colOff>
      <xdr:row>97</xdr:row>
      <xdr:rowOff>92596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10228"/>
          <a:ext cx="889000" cy="1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92596</xdr:rowOff>
    </xdr:from>
    <xdr:to>
      <xdr:col>76</xdr:col>
      <xdr:colOff>114300</xdr:colOff>
      <xdr:row>97</xdr:row>
      <xdr:rowOff>107722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23246"/>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107722</xdr:rowOff>
    </xdr:from>
    <xdr:to>
      <xdr:col>71</xdr:col>
      <xdr:colOff>177800</xdr:colOff>
      <xdr:row>97</xdr:row>
      <xdr:rowOff>127242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38372"/>
          <a:ext cx="889000" cy="1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8852</xdr:rowOff>
    </xdr:from>
    <xdr:to>
      <xdr:col>85</xdr:col>
      <xdr:colOff>177800</xdr:colOff>
      <xdr:row>97</xdr:row>
      <xdr:rowOff>110452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158729</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1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28778</xdr:rowOff>
    </xdr:from>
    <xdr:to>
      <xdr:col>81</xdr:col>
      <xdr:colOff>101600</xdr:colOff>
      <xdr:row>97</xdr:row>
      <xdr:rowOff>130378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121505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75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41796</xdr:rowOff>
    </xdr:from>
    <xdr:to>
      <xdr:col>76</xdr:col>
      <xdr:colOff>165100</xdr:colOff>
      <xdr:row>97</xdr:row>
      <xdr:rowOff>143396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7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134523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6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56922</xdr:rowOff>
    </xdr:from>
    <xdr:to>
      <xdr:col>72</xdr:col>
      <xdr:colOff>38100</xdr:colOff>
      <xdr:row>97</xdr:row>
      <xdr:rowOff>158522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149649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7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76442</xdr:rowOff>
    </xdr:from>
    <xdr:to>
      <xdr:col>67</xdr:col>
      <xdr:colOff>101600</xdr:colOff>
      <xdr:row>98</xdr:row>
      <xdr:rowOff>6592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169169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9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総務費は、住民一人当たり</a:t>
          </a:r>
          <a:r>
            <a:rPr kumimoji="1" lang="ja-JP" altLang="en-US" sz="1100">
              <a:solidFill>
                <a:schemeClr val="dk1"/>
              </a:solidFill>
              <a:effectLst/>
              <a:latin typeface="+mn-lt"/>
              <a:ea typeface="+mn-ea"/>
              <a:cs typeface="+mn-cs"/>
            </a:rPr>
            <a:t>６１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０８</a:t>
          </a:r>
          <a:r>
            <a:rPr kumimoji="1" lang="ja-JP" altLang="ja-JP" sz="1100">
              <a:solidFill>
                <a:schemeClr val="dk1"/>
              </a:solidFill>
              <a:effectLst/>
              <a:latin typeface="+mn-lt"/>
              <a:ea typeface="+mn-ea"/>
              <a:cs typeface="+mn-cs"/>
            </a:rPr>
            <a:t>８円となり、前年度と比較すると</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、類似団体を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回ることとなった。</a:t>
          </a:r>
          <a:endParaRPr lang="ja-JP" altLang="ja-JP" sz="1400">
            <a:effectLst/>
          </a:endParaRPr>
        </a:p>
        <a:p>
          <a:r>
            <a:rPr kumimoji="1" lang="ja-JP" altLang="ja-JP" sz="1100">
              <a:solidFill>
                <a:schemeClr val="dk1"/>
              </a:solidFill>
              <a:effectLst/>
              <a:latin typeface="+mn-lt"/>
              <a:ea typeface="+mn-ea"/>
              <a:cs typeface="+mn-cs"/>
            </a:rPr>
            <a:t>　主な要因は、新庁舎に係る庁舎等建設事業費が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したためである。</a:t>
          </a:r>
          <a:endParaRPr lang="ja-JP" altLang="ja-JP" sz="1400">
            <a:effectLst/>
          </a:endParaRPr>
        </a:p>
        <a:p>
          <a:r>
            <a:rPr kumimoji="1" lang="ja-JP" altLang="ja-JP" sz="1100">
              <a:solidFill>
                <a:schemeClr val="dk1"/>
              </a:solidFill>
              <a:effectLst/>
              <a:latin typeface="+mn-lt"/>
              <a:ea typeface="+mn-ea"/>
              <a:cs typeface="+mn-cs"/>
            </a:rPr>
            <a:t>　民生費は、住民一人当たり１</a:t>
          </a:r>
          <a:r>
            <a:rPr kumimoji="1" lang="ja-JP" altLang="en-US" sz="1100">
              <a:solidFill>
                <a:schemeClr val="dk1"/>
              </a:solidFill>
              <a:effectLst/>
              <a:latin typeface="+mn-lt"/>
              <a:ea typeface="+mn-ea"/>
              <a:cs typeface="+mn-cs"/>
            </a:rPr>
            <a:t>９４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８１８</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主な費用は、住民税非課税世帯等に対する臨時特別給付金</a:t>
          </a:r>
          <a:r>
            <a:rPr kumimoji="1" lang="ja-JP" altLang="en-US" sz="1100">
              <a:solidFill>
                <a:schemeClr val="dk1"/>
              </a:solidFill>
              <a:effectLst/>
              <a:latin typeface="+mn-lt"/>
              <a:ea typeface="+mn-ea"/>
              <a:cs typeface="+mn-cs"/>
            </a:rPr>
            <a:t>などの</a:t>
          </a:r>
          <a:r>
            <a:rPr kumimoji="1" lang="ja-JP" altLang="ja-JP" sz="1100">
              <a:solidFill>
                <a:schemeClr val="dk1"/>
              </a:solidFill>
              <a:effectLst/>
              <a:latin typeface="+mn-lt"/>
              <a:ea typeface="+mn-ea"/>
              <a:cs typeface="+mn-cs"/>
            </a:rPr>
            <a:t>新型コロナウィルス感染症の感染拡大に係る給付金事業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障がい者自立支援給付費や民間保育所運営補助、子育てのための施設等利用給付金である。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年度においては、コロナ禍の状況においても堅調な税収となったことや、</a:t>
          </a:r>
          <a:r>
            <a:rPr kumimoji="1" lang="ja-JP" altLang="en-US" sz="1100">
              <a:solidFill>
                <a:schemeClr val="dk1"/>
              </a:solidFill>
              <a:effectLst/>
              <a:latin typeface="+mn-lt"/>
              <a:ea typeface="+mn-ea"/>
              <a:cs typeface="+mn-cs"/>
            </a:rPr>
            <a:t>国補正予算で普通交付税の追加交付などが行われたことから</a:t>
          </a:r>
          <a:r>
            <a:rPr kumimoji="1" lang="ja-JP" altLang="ja-JP" sz="1100">
              <a:solidFill>
                <a:schemeClr val="dk1"/>
              </a:solidFill>
              <a:effectLst/>
              <a:latin typeface="+mn-lt"/>
              <a:ea typeface="+mn-ea"/>
              <a:cs typeface="+mn-cs"/>
            </a:rPr>
            <a:t>、実質収支は黒字になっている。</a:t>
          </a:r>
          <a:endParaRPr lang="ja-JP" altLang="ja-JP" sz="1400">
            <a:effectLst/>
          </a:endParaRPr>
        </a:p>
        <a:p>
          <a:r>
            <a:rPr kumimoji="1" lang="ja-JP" altLang="ja-JP" sz="1100">
              <a:solidFill>
                <a:schemeClr val="dk1"/>
              </a:solidFill>
              <a:effectLst/>
              <a:latin typeface="+mn-lt"/>
              <a:ea typeface="+mn-ea"/>
              <a:cs typeface="+mn-cs"/>
            </a:rPr>
            <a:t>　今後の見通しとしては、短期的には、開発に伴う市税収入の増加が見込まれるものの、一般財源の確保について、不安定な状況が懸念され、また社会保障関連経費や普通建設事業費等の増加により、歳出増が見込まれることから、行政運営に支障を来すことのないよう、引き続き、一定額以上の基金残高の確保を図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今年度については、全ての会計において実質黒字となり、連結実質赤字は発生しなかった。</a:t>
          </a:r>
          <a:endParaRPr lang="ja-JP" altLang="ja-JP" sz="1400">
            <a:effectLst/>
          </a:endParaRPr>
        </a:p>
        <a:p>
          <a:r>
            <a:rPr kumimoji="1" lang="ja-JP" altLang="ja-JP" sz="1100">
              <a:solidFill>
                <a:schemeClr val="dk1"/>
              </a:solidFill>
              <a:effectLst/>
              <a:latin typeface="+mn-lt"/>
              <a:ea typeface="+mn-ea"/>
              <a:cs typeface="+mn-cs"/>
            </a:rPr>
            <a:t>　ただし、各会計には一般会計からの繰出金による歳入があり、財源不足額を補てんされているため、一般会計の繰出金の歳出負担は年々大きなものとなっている。</a:t>
          </a:r>
          <a:endParaRPr lang="ja-JP" altLang="ja-JP" sz="1400">
            <a:effectLst/>
          </a:endParaRPr>
        </a:p>
        <a:p>
          <a:r>
            <a:rPr kumimoji="1" lang="ja-JP" altLang="ja-JP" sz="1100">
              <a:solidFill>
                <a:schemeClr val="dk1"/>
              </a:solidFill>
              <a:effectLst/>
              <a:latin typeface="+mn-lt"/>
              <a:ea typeface="+mn-ea"/>
              <a:cs typeface="+mn-cs"/>
            </a:rPr>
            <a:t>　このため、繰出対象会計の収入確保を念頭に、歳出の抑制、適切な市債管理等を実施し、全ての特別会計において限りある予算の効率性を高めるとともに、健全な財政運営に努める。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81" t="s">
        <v>80</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172"/>
      <c r="DK1" s="172"/>
      <c r="DL1" s="172"/>
      <c r="DM1" s="172"/>
      <c r="DN1" s="172"/>
      <c r="DO1" s="172"/>
    </row>
    <row r="2" spans="1:119" ht="24" thickBot="1" x14ac:dyDescent="0.25">
      <c r="B2" s="173" t="s">
        <v>81</v>
      </c>
      <c r="C2" s="173"/>
      <c r="D2" s="174"/>
    </row>
    <row r="3" spans="1:119" ht="18.75" customHeight="1" thickBot="1" x14ac:dyDescent="0.25">
      <c r="A3" s="172"/>
      <c r="B3" s="582" t="s">
        <v>82</v>
      </c>
      <c r="C3" s="583"/>
      <c r="D3" s="583"/>
      <c r="E3" s="584"/>
      <c r="F3" s="584"/>
      <c r="G3" s="584"/>
      <c r="H3" s="584"/>
      <c r="I3" s="584"/>
      <c r="J3" s="584"/>
      <c r="K3" s="584"/>
      <c r="L3" s="584" t="s">
        <v>83</v>
      </c>
      <c r="M3" s="584"/>
      <c r="N3" s="584"/>
      <c r="O3" s="584"/>
      <c r="P3" s="584"/>
      <c r="Q3" s="584"/>
      <c r="R3" s="587"/>
      <c r="S3" s="587"/>
      <c r="T3" s="587"/>
      <c r="U3" s="587"/>
      <c r="V3" s="588"/>
      <c r="W3" s="478" t="s">
        <v>84</v>
      </c>
      <c r="X3" s="479"/>
      <c r="Y3" s="479"/>
      <c r="Z3" s="479"/>
      <c r="AA3" s="479"/>
      <c r="AB3" s="583"/>
      <c r="AC3" s="587" t="s">
        <v>85</v>
      </c>
      <c r="AD3" s="479"/>
      <c r="AE3" s="479"/>
      <c r="AF3" s="479"/>
      <c r="AG3" s="479"/>
      <c r="AH3" s="479"/>
      <c r="AI3" s="479"/>
      <c r="AJ3" s="479"/>
      <c r="AK3" s="479"/>
      <c r="AL3" s="549"/>
      <c r="AM3" s="478" t="s">
        <v>86</v>
      </c>
      <c r="AN3" s="479"/>
      <c r="AO3" s="479"/>
      <c r="AP3" s="479"/>
      <c r="AQ3" s="479"/>
      <c r="AR3" s="479"/>
      <c r="AS3" s="479"/>
      <c r="AT3" s="479"/>
      <c r="AU3" s="479"/>
      <c r="AV3" s="479"/>
      <c r="AW3" s="479"/>
      <c r="AX3" s="549"/>
      <c r="AY3" s="541" t="s">
        <v>1</v>
      </c>
      <c r="AZ3" s="542"/>
      <c r="BA3" s="542"/>
      <c r="BB3" s="542"/>
      <c r="BC3" s="542"/>
      <c r="BD3" s="542"/>
      <c r="BE3" s="542"/>
      <c r="BF3" s="542"/>
      <c r="BG3" s="542"/>
      <c r="BH3" s="542"/>
      <c r="BI3" s="542"/>
      <c r="BJ3" s="542"/>
      <c r="BK3" s="542"/>
      <c r="BL3" s="542"/>
      <c r="BM3" s="591"/>
      <c r="BN3" s="478" t="s">
        <v>87</v>
      </c>
      <c r="BO3" s="479"/>
      <c r="BP3" s="479"/>
      <c r="BQ3" s="479"/>
      <c r="BR3" s="479"/>
      <c r="BS3" s="479"/>
      <c r="BT3" s="479"/>
      <c r="BU3" s="549"/>
      <c r="BV3" s="478" t="s">
        <v>88</v>
      </c>
      <c r="BW3" s="479"/>
      <c r="BX3" s="479"/>
      <c r="BY3" s="479"/>
      <c r="BZ3" s="479"/>
      <c r="CA3" s="479"/>
      <c r="CB3" s="479"/>
      <c r="CC3" s="549"/>
      <c r="CD3" s="541" t="s">
        <v>1</v>
      </c>
      <c r="CE3" s="542"/>
      <c r="CF3" s="542"/>
      <c r="CG3" s="542"/>
      <c r="CH3" s="542"/>
      <c r="CI3" s="542"/>
      <c r="CJ3" s="542"/>
      <c r="CK3" s="542"/>
      <c r="CL3" s="542"/>
      <c r="CM3" s="542"/>
      <c r="CN3" s="542"/>
      <c r="CO3" s="542"/>
      <c r="CP3" s="542"/>
      <c r="CQ3" s="542"/>
      <c r="CR3" s="542"/>
      <c r="CS3" s="591"/>
      <c r="CT3" s="478" t="s">
        <v>89</v>
      </c>
      <c r="CU3" s="479"/>
      <c r="CV3" s="479"/>
      <c r="CW3" s="479"/>
      <c r="CX3" s="479"/>
      <c r="CY3" s="479"/>
      <c r="CZ3" s="479"/>
      <c r="DA3" s="549"/>
      <c r="DB3" s="478" t="s">
        <v>90</v>
      </c>
      <c r="DC3" s="479"/>
      <c r="DD3" s="479"/>
      <c r="DE3" s="479"/>
      <c r="DF3" s="479"/>
      <c r="DG3" s="479"/>
      <c r="DH3" s="479"/>
      <c r="DI3" s="549"/>
    </row>
    <row r="4" spans="1:119" ht="18.75" customHeight="1" x14ac:dyDescent="0.2">
      <c r="A4" s="172"/>
      <c r="B4" s="557"/>
      <c r="C4" s="558"/>
      <c r="D4" s="558"/>
      <c r="E4" s="559"/>
      <c r="F4" s="559"/>
      <c r="G4" s="559"/>
      <c r="H4" s="559"/>
      <c r="I4" s="559"/>
      <c r="J4" s="559"/>
      <c r="K4" s="559"/>
      <c r="L4" s="559"/>
      <c r="M4" s="559"/>
      <c r="N4" s="559"/>
      <c r="O4" s="559"/>
      <c r="P4" s="559"/>
      <c r="Q4" s="559"/>
      <c r="R4" s="563"/>
      <c r="S4" s="563"/>
      <c r="T4" s="563"/>
      <c r="U4" s="563"/>
      <c r="V4" s="564"/>
      <c r="W4" s="550"/>
      <c r="X4" s="360"/>
      <c r="Y4" s="360"/>
      <c r="Z4" s="360"/>
      <c r="AA4" s="360"/>
      <c r="AB4" s="558"/>
      <c r="AC4" s="563"/>
      <c r="AD4" s="360"/>
      <c r="AE4" s="360"/>
      <c r="AF4" s="360"/>
      <c r="AG4" s="360"/>
      <c r="AH4" s="360"/>
      <c r="AI4" s="360"/>
      <c r="AJ4" s="360"/>
      <c r="AK4" s="360"/>
      <c r="AL4" s="551"/>
      <c r="AM4" s="500"/>
      <c r="AN4" s="398"/>
      <c r="AO4" s="398"/>
      <c r="AP4" s="398"/>
      <c r="AQ4" s="398"/>
      <c r="AR4" s="398"/>
      <c r="AS4" s="398"/>
      <c r="AT4" s="398"/>
      <c r="AU4" s="398"/>
      <c r="AV4" s="398"/>
      <c r="AW4" s="398"/>
      <c r="AX4" s="590"/>
      <c r="AY4" s="435" t="s">
        <v>91</v>
      </c>
      <c r="AZ4" s="436"/>
      <c r="BA4" s="436"/>
      <c r="BB4" s="436"/>
      <c r="BC4" s="436"/>
      <c r="BD4" s="436"/>
      <c r="BE4" s="436"/>
      <c r="BF4" s="436"/>
      <c r="BG4" s="436"/>
      <c r="BH4" s="436"/>
      <c r="BI4" s="436"/>
      <c r="BJ4" s="436"/>
      <c r="BK4" s="436"/>
      <c r="BL4" s="436"/>
      <c r="BM4" s="437"/>
      <c r="BN4" s="438">
        <v>25314728</v>
      </c>
      <c r="BO4" s="439"/>
      <c r="BP4" s="439"/>
      <c r="BQ4" s="439"/>
      <c r="BR4" s="439"/>
      <c r="BS4" s="439"/>
      <c r="BT4" s="439"/>
      <c r="BU4" s="440"/>
      <c r="BV4" s="438">
        <v>29255622</v>
      </c>
      <c r="BW4" s="439"/>
      <c r="BX4" s="439"/>
      <c r="BY4" s="439"/>
      <c r="BZ4" s="439"/>
      <c r="CA4" s="439"/>
      <c r="CB4" s="439"/>
      <c r="CC4" s="440"/>
      <c r="CD4" s="575" t="s">
        <v>92</v>
      </c>
      <c r="CE4" s="576"/>
      <c r="CF4" s="576"/>
      <c r="CG4" s="576"/>
      <c r="CH4" s="576"/>
      <c r="CI4" s="576"/>
      <c r="CJ4" s="576"/>
      <c r="CK4" s="576"/>
      <c r="CL4" s="576"/>
      <c r="CM4" s="576"/>
      <c r="CN4" s="576"/>
      <c r="CO4" s="576"/>
      <c r="CP4" s="576"/>
      <c r="CQ4" s="576"/>
      <c r="CR4" s="576"/>
      <c r="CS4" s="577"/>
      <c r="CT4" s="578">
        <v>12.8</v>
      </c>
      <c r="CU4" s="579"/>
      <c r="CV4" s="579"/>
      <c r="CW4" s="579"/>
      <c r="CX4" s="579"/>
      <c r="CY4" s="579"/>
      <c r="CZ4" s="579"/>
      <c r="DA4" s="580"/>
      <c r="DB4" s="578">
        <v>6.2</v>
      </c>
      <c r="DC4" s="579"/>
      <c r="DD4" s="579"/>
      <c r="DE4" s="579"/>
      <c r="DF4" s="579"/>
      <c r="DG4" s="579"/>
      <c r="DH4" s="579"/>
      <c r="DI4" s="580"/>
    </row>
    <row r="5" spans="1:119" ht="18.75" customHeight="1" x14ac:dyDescent="0.2">
      <c r="A5" s="172"/>
      <c r="B5" s="585"/>
      <c r="C5" s="399"/>
      <c r="D5" s="399"/>
      <c r="E5" s="586"/>
      <c r="F5" s="586"/>
      <c r="G5" s="586"/>
      <c r="H5" s="586"/>
      <c r="I5" s="586"/>
      <c r="J5" s="586"/>
      <c r="K5" s="586"/>
      <c r="L5" s="586"/>
      <c r="M5" s="586"/>
      <c r="N5" s="586"/>
      <c r="O5" s="586"/>
      <c r="P5" s="586"/>
      <c r="Q5" s="586"/>
      <c r="R5" s="397"/>
      <c r="S5" s="397"/>
      <c r="T5" s="397"/>
      <c r="U5" s="397"/>
      <c r="V5" s="589"/>
      <c r="W5" s="500"/>
      <c r="X5" s="398"/>
      <c r="Y5" s="398"/>
      <c r="Z5" s="398"/>
      <c r="AA5" s="398"/>
      <c r="AB5" s="399"/>
      <c r="AC5" s="397"/>
      <c r="AD5" s="398"/>
      <c r="AE5" s="398"/>
      <c r="AF5" s="398"/>
      <c r="AG5" s="398"/>
      <c r="AH5" s="398"/>
      <c r="AI5" s="398"/>
      <c r="AJ5" s="398"/>
      <c r="AK5" s="398"/>
      <c r="AL5" s="590"/>
      <c r="AM5" s="466" t="s">
        <v>93</v>
      </c>
      <c r="AN5" s="366"/>
      <c r="AO5" s="366"/>
      <c r="AP5" s="366"/>
      <c r="AQ5" s="366"/>
      <c r="AR5" s="366"/>
      <c r="AS5" s="366"/>
      <c r="AT5" s="367"/>
      <c r="AU5" s="467" t="s">
        <v>94</v>
      </c>
      <c r="AV5" s="468"/>
      <c r="AW5" s="468"/>
      <c r="AX5" s="468"/>
      <c r="AY5" s="423" t="s">
        <v>95</v>
      </c>
      <c r="AZ5" s="424"/>
      <c r="BA5" s="424"/>
      <c r="BB5" s="424"/>
      <c r="BC5" s="424"/>
      <c r="BD5" s="424"/>
      <c r="BE5" s="424"/>
      <c r="BF5" s="424"/>
      <c r="BG5" s="424"/>
      <c r="BH5" s="424"/>
      <c r="BI5" s="424"/>
      <c r="BJ5" s="424"/>
      <c r="BK5" s="424"/>
      <c r="BL5" s="424"/>
      <c r="BM5" s="425"/>
      <c r="BN5" s="409">
        <v>23580899</v>
      </c>
      <c r="BO5" s="410"/>
      <c r="BP5" s="410"/>
      <c r="BQ5" s="410"/>
      <c r="BR5" s="410"/>
      <c r="BS5" s="410"/>
      <c r="BT5" s="410"/>
      <c r="BU5" s="411"/>
      <c r="BV5" s="409">
        <v>28348117</v>
      </c>
      <c r="BW5" s="410"/>
      <c r="BX5" s="410"/>
      <c r="BY5" s="410"/>
      <c r="BZ5" s="410"/>
      <c r="CA5" s="410"/>
      <c r="CB5" s="410"/>
      <c r="CC5" s="411"/>
      <c r="CD5" s="449" t="s">
        <v>96</v>
      </c>
      <c r="CE5" s="369"/>
      <c r="CF5" s="369"/>
      <c r="CG5" s="369"/>
      <c r="CH5" s="369"/>
      <c r="CI5" s="369"/>
      <c r="CJ5" s="369"/>
      <c r="CK5" s="369"/>
      <c r="CL5" s="369"/>
      <c r="CM5" s="369"/>
      <c r="CN5" s="369"/>
      <c r="CO5" s="369"/>
      <c r="CP5" s="369"/>
      <c r="CQ5" s="369"/>
      <c r="CR5" s="369"/>
      <c r="CS5" s="450"/>
      <c r="CT5" s="406">
        <v>87.5</v>
      </c>
      <c r="CU5" s="407"/>
      <c r="CV5" s="407"/>
      <c r="CW5" s="407"/>
      <c r="CX5" s="407"/>
      <c r="CY5" s="407"/>
      <c r="CZ5" s="407"/>
      <c r="DA5" s="408"/>
      <c r="DB5" s="406">
        <v>97.2</v>
      </c>
      <c r="DC5" s="407"/>
      <c r="DD5" s="407"/>
      <c r="DE5" s="407"/>
      <c r="DF5" s="407"/>
      <c r="DG5" s="407"/>
      <c r="DH5" s="407"/>
      <c r="DI5" s="408"/>
    </row>
    <row r="6" spans="1:119" ht="18.75" customHeight="1" x14ac:dyDescent="0.2">
      <c r="A6" s="172"/>
      <c r="B6" s="555" t="s">
        <v>97</v>
      </c>
      <c r="C6" s="396"/>
      <c r="D6" s="396"/>
      <c r="E6" s="556"/>
      <c r="F6" s="556"/>
      <c r="G6" s="556"/>
      <c r="H6" s="556"/>
      <c r="I6" s="556"/>
      <c r="J6" s="556"/>
      <c r="K6" s="556"/>
      <c r="L6" s="556" t="s">
        <v>98</v>
      </c>
      <c r="M6" s="556"/>
      <c r="N6" s="556"/>
      <c r="O6" s="556"/>
      <c r="P6" s="556"/>
      <c r="Q6" s="556"/>
      <c r="R6" s="394"/>
      <c r="S6" s="394"/>
      <c r="T6" s="394"/>
      <c r="U6" s="394"/>
      <c r="V6" s="562"/>
      <c r="W6" s="499" t="s">
        <v>99</v>
      </c>
      <c r="X6" s="395"/>
      <c r="Y6" s="395"/>
      <c r="Z6" s="395"/>
      <c r="AA6" s="395"/>
      <c r="AB6" s="396"/>
      <c r="AC6" s="567" t="s">
        <v>100</v>
      </c>
      <c r="AD6" s="568"/>
      <c r="AE6" s="568"/>
      <c r="AF6" s="568"/>
      <c r="AG6" s="568"/>
      <c r="AH6" s="568"/>
      <c r="AI6" s="568"/>
      <c r="AJ6" s="568"/>
      <c r="AK6" s="568"/>
      <c r="AL6" s="569"/>
      <c r="AM6" s="466" t="s">
        <v>101</v>
      </c>
      <c r="AN6" s="366"/>
      <c r="AO6" s="366"/>
      <c r="AP6" s="366"/>
      <c r="AQ6" s="366"/>
      <c r="AR6" s="366"/>
      <c r="AS6" s="366"/>
      <c r="AT6" s="367"/>
      <c r="AU6" s="467" t="s">
        <v>94</v>
      </c>
      <c r="AV6" s="468"/>
      <c r="AW6" s="468"/>
      <c r="AX6" s="468"/>
      <c r="AY6" s="423" t="s">
        <v>102</v>
      </c>
      <c r="AZ6" s="424"/>
      <c r="BA6" s="424"/>
      <c r="BB6" s="424"/>
      <c r="BC6" s="424"/>
      <c r="BD6" s="424"/>
      <c r="BE6" s="424"/>
      <c r="BF6" s="424"/>
      <c r="BG6" s="424"/>
      <c r="BH6" s="424"/>
      <c r="BI6" s="424"/>
      <c r="BJ6" s="424"/>
      <c r="BK6" s="424"/>
      <c r="BL6" s="424"/>
      <c r="BM6" s="425"/>
      <c r="BN6" s="409">
        <v>1733829</v>
      </c>
      <c r="BO6" s="410"/>
      <c r="BP6" s="410"/>
      <c r="BQ6" s="410"/>
      <c r="BR6" s="410"/>
      <c r="BS6" s="410"/>
      <c r="BT6" s="410"/>
      <c r="BU6" s="411"/>
      <c r="BV6" s="409">
        <v>907505</v>
      </c>
      <c r="BW6" s="410"/>
      <c r="BX6" s="410"/>
      <c r="BY6" s="410"/>
      <c r="BZ6" s="410"/>
      <c r="CA6" s="410"/>
      <c r="CB6" s="410"/>
      <c r="CC6" s="411"/>
      <c r="CD6" s="449" t="s">
        <v>103</v>
      </c>
      <c r="CE6" s="369"/>
      <c r="CF6" s="369"/>
      <c r="CG6" s="369"/>
      <c r="CH6" s="369"/>
      <c r="CI6" s="369"/>
      <c r="CJ6" s="369"/>
      <c r="CK6" s="369"/>
      <c r="CL6" s="369"/>
      <c r="CM6" s="369"/>
      <c r="CN6" s="369"/>
      <c r="CO6" s="369"/>
      <c r="CP6" s="369"/>
      <c r="CQ6" s="369"/>
      <c r="CR6" s="369"/>
      <c r="CS6" s="450"/>
      <c r="CT6" s="552">
        <v>92.3</v>
      </c>
      <c r="CU6" s="553"/>
      <c r="CV6" s="553"/>
      <c r="CW6" s="553"/>
      <c r="CX6" s="553"/>
      <c r="CY6" s="553"/>
      <c r="CZ6" s="553"/>
      <c r="DA6" s="554"/>
      <c r="DB6" s="552">
        <v>103.5</v>
      </c>
      <c r="DC6" s="553"/>
      <c r="DD6" s="553"/>
      <c r="DE6" s="553"/>
      <c r="DF6" s="553"/>
      <c r="DG6" s="553"/>
      <c r="DH6" s="553"/>
      <c r="DI6" s="554"/>
    </row>
    <row r="7" spans="1:119" ht="18.75" customHeight="1" x14ac:dyDescent="0.2">
      <c r="A7" s="172"/>
      <c r="B7" s="557"/>
      <c r="C7" s="558"/>
      <c r="D7" s="558"/>
      <c r="E7" s="559"/>
      <c r="F7" s="559"/>
      <c r="G7" s="559"/>
      <c r="H7" s="559"/>
      <c r="I7" s="559"/>
      <c r="J7" s="559"/>
      <c r="K7" s="559"/>
      <c r="L7" s="559"/>
      <c r="M7" s="559"/>
      <c r="N7" s="559"/>
      <c r="O7" s="559"/>
      <c r="P7" s="559"/>
      <c r="Q7" s="559"/>
      <c r="R7" s="563"/>
      <c r="S7" s="563"/>
      <c r="T7" s="563"/>
      <c r="U7" s="563"/>
      <c r="V7" s="564"/>
      <c r="W7" s="550"/>
      <c r="X7" s="360"/>
      <c r="Y7" s="360"/>
      <c r="Z7" s="360"/>
      <c r="AA7" s="360"/>
      <c r="AB7" s="558"/>
      <c r="AC7" s="570"/>
      <c r="AD7" s="361"/>
      <c r="AE7" s="361"/>
      <c r="AF7" s="361"/>
      <c r="AG7" s="361"/>
      <c r="AH7" s="361"/>
      <c r="AI7" s="361"/>
      <c r="AJ7" s="361"/>
      <c r="AK7" s="361"/>
      <c r="AL7" s="571"/>
      <c r="AM7" s="466" t="s">
        <v>104</v>
      </c>
      <c r="AN7" s="366"/>
      <c r="AO7" s="366"/>
      <c r="AP7" s="366"/>
      <c r="AQ7" s="366"/>
      <c r="AR7" s="366"/>
      <c r="AS7" s="366"/>
      <c r="AT7" s="367"/>
      <c r="AU7" s="467" t="s">
        <v>105</v>
      </c>
      <c r="AV7" s="468"/>
      <c r="AW7" s="468"/>
      <c r="AX7" s="468"/>
      <c r="AY7" s="423" t="s">
        <v>106</v>
      </c>
      <c r="AZ7" s="424"/>
      <c r="BA7" s="424"/>
      <c r="BB7" s="424"/>
      <c r="BC7" s="424"/>
      <c r="BD7" s="424"/>
      <c r="BE7" s="424"/>
      <c r="BF7" s="424"/>
      <c r="BG7" s="424"/>
      <c r="BH7" s="424"/>
      <c r="BI7" s="424"/>
      <c r="BJ7" s="424"/>
      <c r="BK7" s="424"/>
      <c r="BL7" s="424"/>
      <c r="BM7" s="425"/>
      <c r="BN7" s="409">
        <v>73017</v>
      </c>
      <c r="BO7" s="410"/>
      <c r="BP7" s="410"/>
      <c r="BQ7" s="410"/>
      <c r="BR7" s="410"/>
      <c r="BS7" s="410"/>
      <c r="BT7" s="410"/>
      <c r="BU7" s="411"/>
      <c r="BV7" s="409">
        <v>156073</v>
      </c>
      <c r="BW7" s="410"/>
      <c r="BX7" s="410"/>
      <c r="BY7" s="410"/>
      <c r="BZ7" s="410"/>
      <c r="CA7" s="410"/>
      <c r="CB7" s="410"/>
      <c r="CC7" s="411"/>
      <c r="CD7" s="449" t="s">
        <v>107</v>
      </c>
      <c r="CE7" s="369"/>
      <c r="CF7" s="369"/>
      <c r="CG7" s="369"/>
      <c r="CH7" s="369"/>
      <c r="CI7" s="369"/>
      <c r="CJ7" s="369"/>
      <c r="CK7" s="369"/>
      <c r="CL7" s="369"/>
      <c r="CM7" s="369"/>
      <c r="CN7" s="369"/>
      <c r="CO7" s="369"/>
      <c r="CP7" s="369"/>
      <c r="CQ7" s="369"/>
      <c r="CR7" s="369"/>
      <c r="CS7" s="450"/>
      <c r="CT7" s="409">
        <v>13020027</v>
      </c>
      <c r="CU7" s="410"/>
      <c r="CV7" s="410"/>
      <c r="CW7" s="410"/>
      <c r="CX7" s="410"/>
      <c r="CY7" s="410"/>
      <c r="CZ7" s="410"/>
      <c r="DA7" s="411"/>
      <c r="DB7" s="409">
        <v>12064187</v>
      </c>
      <c r="DC7" s="410"/>
      <c r="DD7" s="410"/>
      <c r="DE7" s="410"/>
      <c r="DF7" s="410"/>
      <c r="DG7" s="410"/>
      <c r="DH7" s="410"/>
      <c r="DI7" s="411"/>
    </row>
    <row r="8" spans="1:119" ht="18.75" customHeight="1" thickBot="1" x14ac:dyDescent="0.25">
      <c r="A8" s="172"/>
      <c r="B8" s="560"/>
      <c r="C8" s="505"/>
      <c r="D8" s="505"/>
      <c r="E8" s="561"/>
      <c r="F8" s="561"/>
      <c r="G8" s="561"/>
      <c r="H8" s="561"/>
      <c r="I8" s="561"/>
      <c r="J8" s="561"/>
      <c r="K8" s="561"/>
      <c r="L8" s="561"/>
      <c r="M8" s="561"/>
      <c r="N8" s="561"/>
      <c r="O8" s="561"/>
      <c r="P8" s="561"/>
      <c r="Q8" s="561"/>
      <c r="R8" s="565"/>
      <c r="S8" s="565"/>
      <c r="T8" s="565"/>
      <c r="U8" s="565"/>
      <c r="V8" s="566"/>
      <c r="W8" s="480"/>
      <c r="X8" s="481"/>
      <c r="Y8" s="481"/>
      <c r="Z8" s="481"/>
      <c r="AA8" s="481"/>
      <c r="AB8" s="505"/>
      <c r="AC8" s="572"/>
      <c r="AD8" s="573"/>
      <c r="AE8" s="573"/>
      <c r="AF8" s="573"/>
      <c r="AG8" s="573"/>
      <c r="AH8" s="573"/>
      <c r="AI8" s="573"/>
      <c r="AJ8" s="573"/>
      <c r="AK8" s="573"/>
      <c r="AL8" s="574"/>
      <c r="AM8" s="466" t="s">
        <v>108</v>
      </c>
      <c r="AN8" s="366"/>
      <c r="AO8" s="366"/>
      <c r="AP8" s="366"/>
      <c r="AQ8" s="366"/>
      <c r="AR8" s="366"/>
      <c r="AS8" s="366"/>
      <c r="AT8" s="367"/>
      <c r="AU8" s="467" t="s">
        <v>109</v>
      </c>
      <c r="AV8" s="468"/>
      <c r="AW8" s="468"/>
      <c r="AX8" s="468"/>
      <c r="AY8" s="423" t="s">
        <v>110</v>
      </c>
      <c r="AZ8" s="424"/>
      <c r="BA8" s="424"/>
      <c r="BB8" s="424"/>
      <c r="BC8" s="424"/>
      <c r="BD8" s="424"/>
      <c r="BE8" s="424"/>
      <c r="BF8" s="424"/>
      <c r="BG8" s="424"/>
      <c r="BH8" s="424"/>
      <c r="BI8" s="424"/>
      <c r="BJ8" s="424"/>
      <c r="BK8" s="424"/>
      <c r="BL8" s="424"/>
      <c r="BM8" s="425"/>
      <c r="BN8" s="409">
        <v>1660812</v>
      </c>
      <c r="BO8" s="410"/>
      <c r="BP8" s="410"/>
      <c r="BQ8" s="410"/>
      <c r="BR8" s="410"/>
      <c r="BS8" s="410"/>
      <c r="BT8" s="410"/>
      <c r="BU8" s="411"/>
      <c r="BV8" s="409">
        <v>751432</v>
      </c>
      <c r="BW8" s="410"/>
      <c r="BX8" s="410"/>
      <c r="BY8" s="410"/>
      <c r="BZ8" s="410"/>
      <c r="CA8" s="410"/>
      <c r="CB8" s="410"/>
      <c r="CC8" s="411"/>
      <c r="CD8" s="449" t="s">
        <v>111</v>
      </c>
      <c r="CE8" s="369"/>
      <c r="CF8" s="369"/>
      <c r="CG8" s="369"/>
      <c r="CH8" s="369"/>
      <c r="CI8" s="369"/>
      <c r="CJ8" s="369"/>
      <c r="CK8" s="369"/>
      <c r="CL8" s="369"/>
      <c r="CM8" s="369"/>
      <c r="CN8" s="369"/>
      <c r="CO8" s="369"/>
      <c r="CP8" s="369"/>
      <c r="CQ8" s="369"/>
      <c r="CR8" s="369"/>
      <c r="CS8" s="450"/>
      <c r="CT8" s="512">
        <v>0.71</v>
      </c>
      <c r="CU8" s="513"/>
      <c r="CV8" s="513"/>
      <c r="CW8" s="513"/>
      <c r="CX8" s="513"/>
      <c r="CY8" s="513"/>
      <c r="CZ8" s="513"/>
      <c r="DA8" s="514"/>
      <c r="DB8" s="512">
        <v>0.73</v>
      </c>
      <c r="DC8" s="513"/>
      <c r="DD8" s="513"/>
      <c r="DE8" s="513"/>
      <c r="DF8" s="513"/>
      <c r="DG8" s="513"/>
      <c r="DH8" s="513"/>
      <c r="DI8" s="514"/>
    </row>
    <row r="9" spans="1:119" ht="18.75" customHeight="1" thickBot="1" x14ac:dyDescent="0.25">
      <c r="A9" s="172"/>
      <c r="B9" s="541" t="s">
        <v>112</v>
      </c>
      <c r="C9" s="542"/>
      <c r="D9" s="542"/>
      <c r="E9" s="542"/>
      <c r="F9" s="542"/>
      <c r="G9" s="542"/>
      <c r="H9" s="542"/>
      <c r="I9" s="542"/>
      <c r="J9" s="542"/>
      <c r="K9" s="460"/>
      <c r="L9" s="543" t="s">
        <v>113</v>
      </c>
      <c r="M9" s="544"/>
      <c r="N9" s="544"/>
      <c r="O9" s="544"/>
      <c r="P9" s="544"/>
      <c r="Q9" s="545"/>
      <c r="R9" s="546">
        <v>56859</v>
      </c>
      <c r="S9" s="547"/>
      <c r="T9" s="547"/>
      <c r="U9" s="547"/>
      <c r="V9" s="548"/>
      <c r="W9" s="478" t="s">
        <v>114</v>
      </c>
      <c r="X9" s="479"/>
      <c r="Y9" s="479"/>
      <c r="Z9" s="479"/>
      <c r="AA9" s="479"/>
      <c r="AB9" s="479"/>
      <c r="AC9" s="479"/>
      <c r="AD9" s="479"/>
      <c r="AE9" s="479"/>
      <c r="AF9" s="479"/>
      <c r="AG9" s="479"/>
      <c r="AH9" s="479"/>
      <c r="AI9" s="479"/>
      <c r="AJ9" s="479"/>
      <c r="AK9" s="479"/>
      <c r="AL9" s="549"/>
      <c r="AM9" s="466" t="s">
        <v>115</v>
      </c>
      <c r="AN9" s="366"/>
      <c r="AO9" s="366"/>
      <c r="AP9" s="366"/>
      <c r="AQ9" s="366"/>
      <c r="AR9" s="366"/>
      <c r="AS9" s="366"/>
      <c r="AT9" s="367"/>
      <c r="AU9" s="467" t="s">
        <v>94</v>
      </c>
      <c r="AV9" s="468"/>
      <c r="AW9" s="468"/>
      <c r="AX9" s="468"/>
      <c r="AY9" s="423" t="s">
        <v>116</v>
      </c>
      <c r="AZ9" s="424"/>
      <c r="BA9" s="424"/>
      <c r="BB9" s="424"/>
      <c r="BC9" s="424"/>
      <c r="BD9" s="424"/>
      <c r="BE9" s="424"/>
      <c r="BF9" s="424"/>
      <c r="BG9" s="424"/>
      <c r="BH9" s="424"/>
      <c r="BI9" s="424"/>
      <c r="BJ9" s="424"/>
      <c r="BK9" s="424"/>
      <c r="BL9" s="424"/>
      <c r="BM9" s="425"/>
      <c r="BN9" s="409">
        <v>909380</v>
      </c>
      <c r="BO9" s="410"/>
      <c r="BP9" s="410"/>
      <c r="BQ9" s="410"/>
      <c r="BR9" s="410"/>
      <c r="BS9" s="410"/>
      <c r="BT9" s="410"/>
      <c r="BU9" s="411"/>
      <c r="BV9" s="409">
        <v>105010</v>
      </c>
      <c r="BW9" s="410"/>
      <c r="BX9" s="410"/>
      <c r="BY9" s="410"/>
      <c r="BZ9" s="410"/>
      <c r="CA9" s="410"/>
      <c r="CB9" s="410"/>
      <c r="CC9" s="411"/>
      <c r="CD9" s="449" t="s">
        <v>117</v>
      </c>
      <c r="CE9" s="369"/>
      <c r="CF9" s="369"/>
      <c r="CG9" s="369"/>
      <c r="CH9" s="369"/>
      <c r="CI9" s="369"/>
      <c r="CJ9" s="369"/>
      <c r="CK9" s="369"/>
      <c r="CL9" s="369"/>
      <c r="CM9" s="369"/>
      <c r="CN9" s="369"/>
      <c r="CO9" s="369"/>
      <c r="CP9" s="369"/>
      <c r="CQ9" s="369"/>
      <c r="CR9" s="369"/>
      <c r="CS9" s="450"/>
      <c r="CT9" s="406">
        <v>8.6</v>
      </c>
      <c r="CU9" s="407"/>
      <c r="CV9" s="407"/>
      <c r="CW9" s="407"/>
      <c r="CX9" s="407"/>
      <c r="CY9" s="407"/>
      <c r="CZ9" s="407"/>
      <c r="DA9" s="408"/>
      <c r="DB9" s="406">
        <v>9.1</v>
      </c>
      <c r="DC9" s="407"/>
      <c r="DD9" s="407"/>
      <c r="DE9" s="407"/>
      <c r="DF9" s="407"/>
      <c r="DG9" s="407"/>
      <c r="DH9" s="407"/>
      <c r="DI9" s="408"/>
    </row>
    <row r="10" spans="1:119" ht="18.75" customHeight="1" thickBot="1" x14ac:dyDescent="0.25">
      <c r="A10" s="172"/>
      <c r="B10" s="541"/>
      <c r="C10" s="542"/>
      <c r="D10" s="542"/>
      <c r="E10" s="542"/>
      <c r="F10" s="542"/>
      <c r="G10" s="542"/>
      <c r="H10" s="542"/>
      <c r="I10" s="542"/>
      <c r="J10" s="542"/>
      <c r="K10" s="460"/>
      <c r="L10" s="365" t="s">
        <v>118</v>
      </c>
      <c r="M10" s="366"/>
      <c r="N10" s="366"/>
      <c r="O10" s="366"/>
      <c r="P10" s="366"/>
      <c r="Q10" s="367"/>
      <c r="R10" s="362">
        <v>53380</v>
      </c>
      <c r="S10" s="363"/>
      <c r="T10" s="363"/>
      <c r="U10" s="363"/>
      <c r="V10" s="422"/>
      <c r="W10" s="550"/>
      <c r="X10" s="360"/>
      <c r="Y10" s="360"/>
      <c r="Z10" s="360"/>
      <c r="AA10" s="360"/>
      <c r="AB10" s="360"/>
      <c r="AC10" s="360"/>
      <c r="AD10" s="360"/>
      <c r="AE10" s="360"/>
      <c r="AF10" s="360"/>
      <c r="AG10" s="360"/>
      <c r="AH10" s="360"/>
      <c r="AI10" s="360"/>
      <c r="AJ10" s="360"/>
      <c r="AK10" s="360"/>
      <c r="AL10" s="551"/>
      <c r="AM10" s="466" t="s">
        <v>119</v>
      </c>
      <c r="AN10" s="366"/>
      <c r="AO10" s="366"/>
      <c r="AP10" s="366"/>
      <c r="AQ10" s="366"/>
      <c r="AR10" s="366"/>
      <c r="AS10" s="366"/>
      <c r="AT10" s="367"/>
      <c r="AU10" s="467" t="s">
        <v>120</v>
      </c>
      <c r="AV10" s="468"/>
      <c r="AW10" s="468"/>
      <c r="AX10" s="468"/>
      <c r="AY10" s="423" t="s">
        <v>121</v>
      </c>
      <c r="AZ10" s="424"/>
      <c r="BA10" s="424"/>
      <c r="BB10" s="424"/>
      <c r="BC10" s="424"/>
      <c r="BD10" s="424"/>
      <c r="BE10" s="424"/>
      <c r="BF10" s="424"/>
      <c r="BG10" s="424"/>
      <c r="BH10" s="424"/>
      <c r="BI10" s="424"/>
      <c r="BJ10" s="424"/>
      <c r="BK10" s="424"/>
      <c r="BL10" s="424"/>
      <c r="BM10" s="425"/>
      <c r="BN10" s="409">
        <v>848101</v>
      </c>
      <c r="BO10" s="410"/>
      <c r="BP10" s="410"/>
      <c r="BQ10" s="410"/>
      <c r="BR10" s="410"/>
      <c r="BS10" s="410"/>
      <c r="BT10" s="410"/>
      <c r="BU10" s="411"/>
      <c r="BV10" s="409">
        <v>746</v>
      </c>
      <c r="BW10" s="410"/>
      <c r="BX10" s="410"/>
      <c r="BY10" s="410"/>
      <c r="BZ10" s="410"/>
      <c r="CA10" s="410"/>
      <c r="CB10" s="410"/>
      <c r="CC10" s="411"/>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541"/>
      <c r="C11" s="542"/>
      <c r="D11" s="542"/>
      <c r="E11" s="542"/>
      <c r="F11" s="542"/>
      <c r="G11" s="542"/>
      <c r="H11" s="542"/>
      <c r="I11" s="542"/>
      <c r="J11" s="542"/>
      <c r="K11" s="460"/>
      <c r="L11" s="370" t="s">
        <v>123</v>
      </c>
      <c r="M11" s="371"/>
      <c r="N11" s="371"/>
      <c r="O11" s="371"/>
      <c r="P11" s="371"/>
      <c r="Q11" s="372"/>
      <c r="R11" s="538" t="s">
        <v>124</v>
      </c>
      <c r="S11" s="539"/>
      <c r="T11" s="539"/>
      <c r="U11" s="539"/>
      <c r="V11" s="540"/>
      <c r="W11" s="550"/>
      <c r="X11" s="360"/>
      <c r="Y11" s="360"/>
      <c r="Z11" s="360"/>
      <c r="AA11" s="360"/>
      <c r="AB11" s="360"/>
      <c r="AC11" s="360"/>
      <c r="AD11" s="360"/>
      <c r="AE11" s="360"/>
      <c r="AF11" s="360"/>
      <c r="AG11" s="360"/>
      <c r="AH11" s="360"/>
      <c r="AI11" s="360"/>
      <c r="AJ11" s="360"/>
      <c r="AK11" s="360"/>
      <c r="AL11" s="551"/>
      <c r="AM11" s="466" t="s">
        <v>125</v>
      </c>
      <c r="AN11" s="366"/>
      <c r="AO11" s="366"/>
      <c r="AP11" s="366"/>
      <c r="AQ11" s="366"/>
      <c r="AR11" s="366"/>
      <c r="AS11" s="366"/>
      <c r="AT11" s="367"/>
      <c r="AU11" s="467" t="s">
        <v>126</v>
      </c>
      <c r="AV11" s="468"/>
      <c r="AW11" s="468"/>
      <c r="AX11" s="468"/>
      <c r="AY11" s="423" t="s">
        <v>127</v>
      </c>
      <c r="AZ11" s="424"/>
      <c r="BA11" s="424"/>
      <c r="BB11" s="424"/>
      <c r="BC11" s="424"/>
      <c r="BD11" s="424"/>
      <c r="BE11" s="424"/>
      <c r="BF11" s="424"/>
      <c r="BG11" s="424"/>
      <c r="BH11" s="424"/>
      <c r="BI11" s="424"/>
      <c r="BJ11" s="424"/>
      <c r="BK11" s="424"/>
      <c r="BL11" s="424"/>
      <c r="BM11" s="425"/>
      <c r="BN11" s="409">
        <v>0</v>
      </c>
      <c r="BO11" s="410"/>
      <c r="BP11" s="410"/>
      <c r="BQ11" s="410"/>
      <c r="BR11" s="410"/>
      <c r="BS11" s="410"/>
      <c r="BT11" s="410"/>
      <c r="BU11" s="411"/>
      <c r="BV11" s="409">
        <v>0</v>
      </c>
      <c r="BW11" s="410"/>
      <c r="BX11" s="410"/>
      <c r="BY11" s="410"/>
      <c r="BZ11" s="410"/>
      <c r="CA11" s="410"/>
      <c r="CB11" s="410"/>
      <c r="CC11" s="411"/>
      <c r="CD11" s="449" t="s">
        <v>128</v>
      </c>
      <c r="CE11" s="369"/>
      <c r="CF11" s="369"/>
      <c r="CG11" s="369"/>
      <c r="CH11" s="369"/>
      <c r="CI11" s="369"/>
      <c r="CJ11" s="369"/>
      <c r="CK11" s="369"/>
      <c r="CL11" s="369"/>
      <c r="CM11" s="369"/>
      <c r="CN11" s="369"/>
      <c r="CO11" s="369"/>
      <c r="CP11" s="369"/>
      <c r="CQ11" s="369"/>
      <c r="CR11" s="369"/>
      <c r="CS11" s="450"/>
      <c r="CT11" s="512" t="s">
        <v>129</v>
      </c>
      <c r="CU11" s="513"/>
      <c r="CV11" s="513"/>
      <c r="CW11" s="513"/>
      <c r="CX11" s="513"/>
      <c r="CY11" s="513"/>
      <c r="CZ11" s="513"/>
      <c r="DA11" s="514"/>
      <c r="DB11" s="512" t="s">
        <v>130</v>
      </c>
      <c r="DC11" s="513"/>
      <c r="DD11" s="513"/>
      <c r="DE11" s="513"/>
      <c r="DF11" s="513"/>
      <c r="DG11" s="513"/>
      <c r="DH11" s="513"/>
      <c r="DI11" s="514"/>
    </row>
    <row r="12" spans="1:119" ht="18.75" customHeight="1" x14ac:dyDescent="0.2">
      <c r="A12" s="172"/>
      <c r="B12" s="515" t="s">
        <v>131</v>
      </c>
      <c r="C12" s="516"/>
      <c r="D12" s="516"/>
      <c r="E12" s="516"/>
      <c r="F12" s="516"/>
      <c r="G12" s="516"/>
      <c r="H12" s="516"/>
      <c r="I12" s="516"/>
      <c r="J12" s="516"/>
      <c r="K12" s="517"/>
      <c r="L12" s="524" t="s">
        <v>132</v>
      </c>
      <c r="M12" s="525"/>
      <c r="N12" s="525"/>
      <c r="O12" s="525"/>
      <c r="P12" s="525"/>
      <c r="Q12" s="526"/>
      <c r="R12" s="527">
        <v>57116</v>
      </c>
      <c r="S12" s="528"/>
      <c r="T12" s="528"/>
      <c r="U12" s="528"/>
      <c r="V12" s="529"/>
      <c r="W12" s="530" t="s">
        <v>1</v>
      </c>
      <c r="X12" s="468"/>
      <c r="Y12" s="468"/>
      <c r="Z12" s="468"/>
      <c r="AA12" s="468"/>
      <c r="AB12" s="531"/>
      <c r="AC12" s="532" t="s">
        <v>133</v>
      </c>
      <c r="AD12" s="533"/>
      <c r="AE12" s="533"/>
      <c r="AF12" s="533"/>
      <c r="AG12" s="534"/>
      <c r="AH12" s="532" t="s">
        <v>134</v>
      </c>
      <c r="AI12" s="533"/>
      <c r="AJ12" s="533"/>
      <c r="AK12" s="533"/>
      <c r="AL12" s="535"/>
      <c r="AM12" s="466" t="s">
        <v>135</v>
      </c>
      <c r="AN12" s="366"/>
      <c r="AO12" s="366"/>
      <c r="AP12" s="366"/>
      <c r="AQ12" s="366"/>
      <c r="AR12" s="366"/>
      <c r="AS12" s="366"/>
      <c r="AT12" s="367"/>
      <c r="AU12" s="467" t="s">
        <v>136</v>
      </c>
      <c r="AV12" s="468"/>
      <c r="AW12" s="468"/>
      <c r="AX12" s="468"/>
      <c r="AY12" s="423" t="s">
        <v>137</v>
      </c>
      <c r="AZ12" s="424"/>
      <c r="BA12" s="424"/>
      <c r="BB12" s="424"/>
      <c r="BC12" s="424"/>
      <c r="BD12" s="424"/>
      <c r="BE12" s="424"/>
      <c r="BF12" s="424"/>
      <c r="BG12" s="424"/>
      <c r="BH12" s="424"/>
      <c r="BI12" s="424"/>
      <c r="BJ12" s="424"/>
      <c r="BK12" s="424"/>
      <c r="BL12" s="424"/>
      <c r="BM12" s="425"/>
      <c r="BN12" s="409">
        <v>0</v>
      </c>
      <c r="BO12" s="410"/>
      <c r="BP12" s="410"/>
      <c r="BQ12" s="410"/>
      <c r="BR12" s="410"/>
      <c r="BS12" s="410"/>
      <c r="BT12" s="410"/>
      <c r="BU12" s="411"/>
      <c r="BV12" s="409">
        <v>424824</v>
      </c>
      <c r="BW12" s="410"/>
      <c r="BX12" s="410"/>
      <c r="BY12" s="410"/>
      <c r="BZ12" s="410"/>
      <c r="CA12" s="410"/>
      <c r="CB12" s="410"/>
      <c r="CC12" s="411"/>
      <c r="CD12" s="449" t="s">
        <v>138</v>
      </c>
      <c r="CE12" s="369"/>
      <c r="CF12" s="369"/>
      <c r="CG12" s="369"/>
      <c r="CH12" s="369"/>
      <c r="CI12" s="369"/>
      <c r="CJ12" s="369"/>
      <c r="CK12" s="369"/>
      <c r="CL12" s="369"/>
      <c r="CM12" s="369"/>
      <c r="CN12" s="369"/>
      <c r="CO12" s="369"/>
      <c r="CP12" s="369"/>
      <c r="CQ12" s="369"/>
      <c r="CR12" s="369"/>
      <c r="CS12" s="450"/>
      <c r="CT12" s="512" t="s">
        <v>139</v>
      </c>
      <c r="CU12" s="513"/>
      <c r="CV12" s="513"/>
      <c r="CW12" s="513"/>
      <c r="CX12" s="513"/>
      <c r="CY12" s="513"/>
      <c r="CZ12" s="513"/>
      <c r="DA12" s="514"/>
      <c r="DB12" s="512" t="s">
        <v>130</v>
      </c>
      <c r="DC12" s="513"/>
      <c r="DD12" s="513"/>
      <c r="DE12" s="513"/>
      <c r="DF12" s="513"/>
      <c r="DG12" s="513"/>
      <c r="DH12" s="513"/>
      <c r="DI12" s="514"/>
    </row>
    <row r="13" spans="1:119" ht="18.75" customHeight="1" x14ac:dyDescent="0.2">
      <c r="A13" s="172"/>
      <c r="B13" s="518"/>
      <c r="C13" s="519"/>
      <c r="D13" s="519"/>
      <c r="E13" s="519"/>
      <c r="F13" s="519"/>
      <c r="G13" s="519"/>
      <c r="H13" s="519"/>
      <c r="I13" s="519"/>
      <c r="J13" s="519"/>
      <c r="K13" s="520"/>
      <c r="L13" s="187"/>
      <c r="M13" s="493" t="s">
        <v>140</v>
      </c>
      <c r="N13" s="494"/>
      <c r="O13" s="494"/>
      <c r="P13" s="494"/>
      <c r="Q13" s="495"/>
      <c r="R13" s="496">
        <v>56587</v>
      </c>
      <c r="S13" s="497"/>
      <c r="T13" s="497"/>
      <c r="U13" s="497"/>
      <c r="V13" s="498"/>
      <c r="W13" s="499" t="s">
        <v>141</v>
      </c>
      <c r="X13" s="395"/>
      <c r="Y13" s="395"/>
      <c r="Z13" s="395"/>
      <c r="AA13" s="395"/>
      <c r="AB13" s="396"/>
      <c r="AC13" s="362">
        <v>248</v>
      </c>
      <c r="AD13" s="363"/>
      <c r="AE13" s="363"/>
      <c r="AF13" s="363"/>
      <c r="AG13" s="364"/>
      <c r="AH13" s="362">
        <v>251</v>
      </c>
      <c r="AI13" s="363"/>
      <c r="AJ13" s="363"/>
      <c r="AK13" s="363"/>
      <c r="AL13" s="422"/>
      <c r="AM13" s="466" t="s">
        <v>142</v>
      </c>
      <c r="AN13" s="366"/>
      <c r="AO13" s="366"/>
      <c r="AP13" s="366"/>
      <c r="AQ13" s="366"/>
      <c r="AR13" s="366"/>
      <c r="AS13" s="366"/>
      <c r="AT13" s="367"/>
      <c r="AU13" s="467" t="s">
        <v>143</v>
      </c>
      <c r="AV13" s="468"/>
      <c r="AW13" s="468"/>
      <c r="AX13" s="468"/>
      <c r="AY13" s="423" t="s">
        <v>144</v>
      </c>
      <c r="AZ13" s="424"/>
      <c r="BA13" s="424"/>
      <c r="BB13" s="424"/>
      <c r="BC13" s="424"/>
      <c r="BD13" s="424"/>
      <c r="BE13" s="424"/>
      <c r="BF13" s="424"/>
      <c r="BG13" s="424"/>
      <c r="BH13" s="424"/>
      <c r="BI13" s="424"/>
      <c r="BJ13" s="424"/>
      <c r="BK13" s="424"/>
      <c r="BL13" s="424"/>
      <c r="BM13" s="425"/>
      <c r="BN13" s="409">
        <v>1757481</v>
      </c>
      <c r="BO13" s="410"/>
      <c r="BP13" s="410"/>
      <c r="BQ13" s="410"/>
      <c r="BR13" s="410"/>
      <c r="BS13" s="410"/>
      <c r="BT13" s="410"/>
      <c r="BU13" s="411"/>
      <c r="BV13" s="409">
        <v>-319068</v>
      </c>
      <c r="BW13" s="410"/>
      <c r="BX13" s="410"/>
      <c r="BY13" s="410"/>
      <c r="BZ13" s="410"/>
      <c r="CA13" s="410"/>
      <c r="CB13" s="410"/>
      <c r="CC13" s="411"/>
      <c r="CD13" s="449" t="s">
        <v>145</v>
      </c>
      <c r="CE13" s="369"/>
      <c r="CF13" s="369"/>
      <c r="CG13" s="369"/>
      <c r="CH13" s="369"/>
      <c r="CI13" s="369"/>
      <c r="CJ13" s="369"/>
      <c r="CK13" s="369"/>
      <c r="CL13" s="369"/>
      <c r="CM13" s="369"/>
      <c r="CN13" s="369"/>
      <c r="CO13" s="369"/>
      <c r="CP13" s="369"/>
      <c r="CQ13" s="369"/>
      <c r="CR13" s="369"/>
      <c r="CS13" s="450"/>
      <c r="CT13" s="406">
        <v>2.2999999999999998</v>
      </c>
      <c r="CU13" s="407"/>
      <c r="CV13" s="407"/>
      <c r="CW13" s="407"/>
      <c r="CX13" s="407"/>
      <c r="CY13" s="407"/>
      <c r="CZ13" s="407"/>
      <c r="DA13" s="408"/>
      <c r="DB13" s="406">
        <v>3.3</v>
      </c>
      <c r="DC13" s="407"/>
      <c r="DD13" s="407"/>
      <c r="DE13" s="407"/>
      <c r="DF13" s="407"/>
      <c r="DG13" s="407"/>
      <c r="DH13" s="407"/>
      <c r="DI13" s="408"/>
    </row>
    <row r="14" spans="1:119" ht="18.75" customHeight="1" thickBot="1" x14ac:dyDescent="0.25">
      <c r="A14" s="172"/>
      <c r="B14" s="518"/>
      <c r="C14" s="519"/>
      <c r="D14" s="519"/>
      <c r="E14" s="519"/>
      <c r="F14" s="519"/>
      <c r="G14" s="519"/>
      <c r="H14" s="519"/>
      <c r="I14" s="519"/>
      <c r="J14" s="519"/>
      <c r="K14" s="520"/>
      <c r="L14" s="483" t="s">
        <v>146</v>
      </c>
      <c r="M14" s="536"/>
      <c r="N14" s="536"/>
      <c r="O14" s="536"/>
      <c r="P14" s="536"/>
      <c r="Q14" s="537"/>
      <c r="R14" s="496">
        <v>57316</v>
      </c>
      <c r="S14" s="497"/>
      <c r="T14" s="497"/>
      <c r="U14" s="497"/>
      <c r="V14" s="498"/>
      <c r="W14" s="500"/>
      <c r="X14" s="398"/>
      <c r="Y14" s="398"/>
      <c r="Z14" s="398"/>
      <c r="AA14" s="398"/>
      <c r="AB14" s="399"/>
      <c r="AC14" s="489">
        <v>1</v>
      </c>
      <c r="AD14" s="490"/>
      <c r="AE14" s="490"/>
      <c r="AF14" s="490"/>
      <c r="AG14" s="491"/>
      <c r="AH14" s="489">
        <v>1.1000000000000001</v>
      </c>
      <c r="AI14" s="490"/>
      <c r="AJ14" s="490"/>
      <c r="AK14" s="490"/>
      <c r="AL14" s="492"/>
      <c r="AM14" s="466"/>
      <c r="AN14" s="366"/>
      <c r="AO14" s="366"/>
      <c r="AP14" s="366"/>
      <c r="AQ14" s="366"/>
      <c r="AR14" s="366"/>
      <c r="AS14" s="366"/>
      <c r="AT14" s="367"/>
      <c r="AU14" s="467"/>
      <c r="AV14" s="468"/>
      <c r="AW14" s="468"/>
      <c r="AX14" s="468"/>
      <c r="AY14" s="423"/>
      <c r="AZ14" s="424"/>
      <c r="BA14" s="424"/>
      <c r="BB14" s="424"/>
      <c r="BC14" s="424"/>
      <c r="BD14" s="424"/>
      <c r="BE14" s="424"/>
      <c r="BF14" s="424"/>
      <c r="BG14" s="424"/>
      <c r="BH14" s="424"/>
      <c r="BI14" s="424"/>
      <c r="BJ14" s="424"/>
      <c r="BK14" s="424"/>
      <c r="BL14" s="424"/>
      <c r="BM14" s="425"/>
      <c r="BN14" s="409"/>
      <c r="BO14" s="410"/>
      <c r="BP14" s="410"/>
      <c r="BQ14" s="410"/>
      <c r="BR14" s="410"/>
      <c r="BS14" s="410"/>
      <c r="BT14" s="410"/>
      <c r="BU14" s="411"/>
      <c r="BV14" s="409"/>
      <c r="BW14" s="410"/>
      <c r="BX14" s="410"/>
      <c r="BY14" s="410"/>
      <c r="BZ14" s="410"/>
      <c r="CA14" s="410"/>
      <c r="CB14" s="410"/>
      <c r="CC14" s="411"/>
      <c r="CD14" s="446" t="s">
        <v>147</v>
      </c>
      <c r="CE14" s="447"/>
      <c r="CF14" s="447"/>
      <c r="CG14" s="447"/>
      <c r="CH14" s="447"/>
      <c r="CI14" s="447"/>
      <c r="CJ14" s="447"/>
      <c r="CK14" s="447"/>
      <c r="CL14" s="447"/>
      <c r="CM14" s="447"/>
      <c r="CN14" s="447"/>
      <c r="CO14" s="447"/>
      <c r="CP14" s="447"/>
      <c r="CQ14" s="447"/>
      <c r="CR14" s="447"/>
      <c r="CS14" s="448"/>
      <c r="CT14" s="506" t="s">
        <v>130</v>
      </c>
      <c r="CU14" s="507"/>
      <c r="CV14" s="507"/>
      <c r="CW14" s="507"/>
      <c r="CX14" s="507"/>
      <c r="CY14" s="507"/>
      <c r="CZ14" s="507"/>
      <c r="DA14" s="508"/>
      <c r="DB14" s="506">
        <v>8.4</v>
      </c>
      <c r="DC14" s="507"/>
      <c r="DD14" s="507"/>
      <c r="DE14" s="507"/>
      <c r="DF14" s="507"/>
      <c r="DG14" s="507"/>
      <c r="DH14" s="507"/>
      <c r="DI14" s="508"/>
    </row>
    <row r="15" spans="1:119" ht="18.75" customHeight="1" x14ac:dyDescent="0.2">
      <c r="A15" s="172"/>
      <c r="B15" s="518"/>
      <c r="C15" s="519"/>
      <c r="D15" s="519"/>
      <c r="E15" s="519"/>
      <c r="F15" s="519"/>
      <c r="G15" s="519"/>
      <c r="H15" s="519"/>
      <c r="I15" s="519"/>
      <c r="J15" s="519"/>
      <c r="K15" s="520"/>
      <c r="L15" s="187"/>
      <c r="M15" s="493" t="s">
        <v>140</v>
      </c>
      <c r="N15" s="494"/>
      <c r="O15" s="494"/>
      <c r="P15" s="494"/>
      <c r="Q15" s="495"/>
      <c r="R15" s="496">
        <v>56791</v>
      </c>
      <c r="S15" s="497"/>
      <c r="T15" s="497"/>
      <c r="U15" s="497"/>
      <c r="V15" s="498"/>
      <c r="W15" s="499" t="s">
        <v>148</v>
      </c>
      <c r="X15" s="395"/>
      <c r="Y15" s="395"/>
      <c r="Z15" s="395"/>
      <c r="AA15" s="395"/>
      <c r="AB15" s="396"/>
      <c r="AC15" s="362">
        <v>6191</v>
      </c>
      <c r="AD15" s="363"/>
      <c r="AE15" s="363"/>
      <c r="AF15" s="363"/>
      <c r="AG15" s="364"/>
      <c r="AH15" s="362">
        <v>6170</v>
      </c>
      <c r="AI15" s="363"/>
      <c r="AJ15" s="363"/>
      <c r="AK15" s="363"/>
      <c r="AL15" s="422"/>
      <c r="AM15" s="466"/>
      <c r="AN15" s="366"/>
      <c r="AO15" s="366"/>
      <c r="AP15" s="366"/>
      <c r="AQ15" s="366"/>
      <c r="AR15" s="366"/>
      <c r="AS15" s="366"/>
      <c r="AT15" s="367"/>
      <c r="AU15" s="467"/>
      <c r="AV15" s="468"/>
      <c r="AW15" s="468"/>
      <c r="AX15" s="468"/>
      <c r="AY15" s="435" t="s">
        <v>149</v>
      </c>
      <c r="AZ15" s="436"/>
      <c r="BA15" s="436"/>
      <c r="BB15" s="436"/>
      <c r="BC15" s="436"/>
      <c r="BD15" s="436"/>
      <c r="BE15" s="436"/>
      <c r="BF15" s="436"/>
      <c r="BG15" s="436"/>
      <c r="BH15" s="436"/>
      <c r="BI15" s="436"/>
      <c r="BJ15" s="436"/>
      <c r="BK15" s="436"/>
      <c r="BL15" s="436"/>
      <c r="BM15" s="437"/>
      <c r="BN15" s="438">
        <v>6768795</v>
      </c>
      <c r="BO15" s="439"/>
      <c r="BP15" s="439"/>
      <c r="BQ15" s="439"/>
      <c r="BR15" s="439"/>
      <c r="BS15" s="439"/>
      <c r="BT15" s="439"/>
      <c r="BU15" s="440"/>
      <c r="BV15" s="438">
        <v>6898002</v>
      </c>
      <c r="BW15" s="439"/>
      <c r="BX15" s="439"/>
      <c r="BY15" s="439"/>
      <c r="BZ15" s="439"/>
      <c r="CA15" s="439"/>
      <c r="CB15" s="439"/>
      <c r="CC15" s="440"/>
      <c r="CD15" s="509" t="s">
        <v>150</v>
      </c>
      <c r="CE15" s="510"/>
      <c r="CF15" s="510"/>
      <c r="CG15" s="510"/>
      <c r="CH15" s="510"/>
      <c r="CI15" s="510"/>
      <c r="CJ15" s="510"/>
      <c r="CK15" s="510"/>
      <c r="CL15" s="510"/>
      <c r="CM15" s="510"/>
      <c r="CN15" s="510"/>
      <c r="CO15" s="510"/>
      <c r="CP15" s="510"/>
      <c r="CQ15" s="510"/>
      <c r="CR15" s="510"/>
      <c r="CS15" s="51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518"/>
      <c r="C16" s="519"/>
      <c r="D16" s="519"/>
      <c r="E16" s="519"/>
      <c r="F16" s="519"/>
      <c r="G16" s="519"/>
      <c r="H16" s="519"/>
      <c r="I16" s="519"/>
      <c r="J16" s="519"/>
      <c r="K16" s="520"/>
      <c r="L16" s="483" t="s">
        <v>151</v>
      </c>
      <c r="M16" s="484"/>
      <c r="N16" s="484"/>
      <c r="O16" s="484"/>
      <c r="P16" s="484"/>
      <c r="Q16" s="485"/>
      <c r="R16" s="486" t="s">
        <v>152</v>
      </c>
      <c r="S16" s="487"/>
      <c r="T16" s="487"/>
      <c r="U16" s="487"/>
      <c r="V16" s="488"/>
      <c r="W16" s="500"/>
      <c r="X16" s="398"/>
      <c r="Y16" s="398"/>
      <c r="Z16" s="398"/>
      <c r="AA16" s="398"/>
      <c r="AB16" s="399"/>
      <c r="AC16" s="489">
        <v>25.1</v>
      </c>
      <c r="AD16" s="490"/>
      <c r="AE16" s="490"/>
      <c r="AF16" s="490"/>
      <c r="AG16" s="491"/>
      <c r="AH16" s="489">
        <v>25.9</v>
      </c>
      <c r="AI16" s="490"/>
      <c r="AJ16" s="490"/>
      <c r="AK16" s="490"/>
      <c r="AL16" s="492"/>
      <c r="AM16" s="466"/>
      <c r="AN16" s="366"/>
      <c r="AO16" s="366"/>
      <c r="AP16" s="366"/>
      <c r="AQ16" s="366"/>
      <c r="AR16" s="366"/>
      <c r="AS16" s="366"/>
      <c r="AT16" s="367"/>
      <c r="AU16" s="467"/>
      <c r="AV16" s="468"/>
      <c r="AW16" s="468"/>
      <c r="AX16" s="468"/>
      <c r="AY16" s="423" t="s">
        <v>153</v>
      </c>
      <c r="AZ16" s="424"/>
      <c r="BA16" s="424"/>
      <c r="BB16" s="424"/>
      <c r="BC16" s="424"/>
      <c r="BD16" s="424"/>
      <c r="BE16" s="424"/>
      <c r="BF16" s="424"/>
      <c r="BG16" s="424"/>
      <c r="BH16" s="424"/>
      <c r="BI16" s="424"/>
      <c r="BJ16" s="424"/>
      <c r="BK16" s="424"/>
      <c r="BL16" s="424"/>
      <c r="BM16" s="425"/>
      <c r="BN16" s="409">
        <v>10127617</v>
      </c>
      <c r="BO16" s="410"/>
      <c r="BP16" s="410"/>
      <c r="BQ16" s="410"/>
      <c r="BR16" s="410"/>
      <c r="BS16" s="410"/>
      <c r="BT16" s="410"/>
      <c r="BU16" s="411"/>
      <c r="BV16" s="409">
        <v>9437907</v>
      </c>
      <c r="BW16" s="410"/>
      <c r="BX16" s="410"/>
      <c r="BY16" s="410"/>
      <c r="BZ16" s="410"/>
      <c r="CA16" s="410"/>
      <c r="CB16" s="410"/>
      <c r="CC16" s="411"/>
      <c r="CD16" s="181"/>
      <c r="CE16" s="441"/>
      <c r="CF16" s="441"/>
      <c r="CG16" s="441"/>
      <c r="CH16" s="441"/>
      <c r="CI16" s="441"/>
      <c r="CJ16" s="441"/>
      <c r="CK16" s="441"/>
      <c r="CL16" s="441"/>
      <c r="CM16" s="441"/>
      <c r="CN16" s="441"/>
      <c r="CO16" s="441"/>
      <c r="CP16" s="441"/>
      <c r="CQ16" s="441"/>
      <c r="CR16" s="441"/>
      <c r="CS16" s="442"/>
      <c r="CT16" s="406"/>
      <c r="CU16" s="407"/>
      <c r="CV16" s="407"/>
      <c r="CW16" s="407"/>
      <c r="CX16" s="407"/>
      <c r="CY16" s="407"/>
      <c r="CZ16" s="407"/>
      <c r="DA16" s="408"/>
      <c r="DB16" s="406"/>
      <c r="DC16" s="407"/>
      <c r="DD16" s="407"/>
      <c r="DE16" s="407"/>
      <c r="DF16" s="407"/>
      <c r="DG16" s="407"/>
      <c r="DH16" s="407"/>
      <c r="DI16" s="408"/>
    </row>
    <row r="17" spans="1:113" ht="18.75" customHeight="1" thickBot="1" x14ac:dyDescent="0.25">
      <c r="A17" s="172"/>
      <c r="B17" s="521"/>
      <c r="C17" s="522"/>
      <c r="D17" s="522"/>
      <c r="E17" s="522"/>
      <c r="F17" s="522"/>
      <c r="G17" s="522"/>
      <c r="H17" s="522"/>
      <c r="I17" s="522"/>
      <c r="J17" s="522"/>
      <c r="K17" s="523"/>
      <c r="L17" s="191"/>
      <c r="M17" s="502" t="s">
        <v>154</v>
      </c>
      <c r="N17" s="503"/>
      <c r="O17" s="503"/>
      <c r="P17" s="503"/>
      <c r="Q17" s="504"/>
      <c r="R17" s="486" t="s">
        <v>155</v>
      </c>
      <c r="S17" s="487"/>
      <c r="T17" s="487"/>
      <c r="U17" s="487"/>
      <c r="V17" s="488"/>
      <c r="W17" s="499" t="s">
        <v>156</v>
      </c>
      <c r="X17" s="395"/>
      <c r="Y17" s="395"/>
      <c r="Z17" s="395"/>
      <c r="AA17" s="395"/>
      <c r="AB17" s="396"/>
      <c r="AC17" s="362">
        <v>18261</v>
      </c>
      <c r="AD17" s="363"/>
      <c r="AE17" s="363"/>
      <c r="AF17" s="363"/>
      <c r="AG17" s="364"/>
      <c r="AH17" s="362">
        <v>17399</v>
      </c>
      <c r="AI17" s="363"/>
      <c r="AJ17" s="363"/>
      <c r="AK17" s="363"/>
      <c r="AL17" s="422"/>
      <c r="AM17" s="466"/>
      <c r="AN17" s="366"/>
      <c r="AO17" s="366"/>
      <c r="AP17" s="366"/>
      <c r="AQ17" s="366"/>
      <c r="AR17" s="366"/>
      <c r="AS17" s="366"/>
      <c r="AT17" s="367"/>
      <c r="AU17" s="467"/>
      <c r="AV17" s="468"/>
      <c r="AW17" s="468"/>
      <c r="AX17" s="468"/>
      <c r="AY17" s="423" t="s">
        <v>157</v>
      </c>
      <c r="AZ17" s="424"/>
      <c r="BA17" s="424"/>
      <c r="BB17" s="424"/>
      <c r="BC17" s="424"/>
      <c r="BD17" s="424"/>
      <c r="BE17" s="424"/>
      <c r="BF17" s="424"/>
      <c r="BG17" s="424"/>
      <c r="BH17" s="424"/>
      <c r="BI17" s="424"/>
      <c r="BJ17" s="424"/>
      <c r="BK17" s="424"/>
      <c r="BL17" s="424"/>
      <c r="BM17" s="425"/>
      <c r="BN17" s="409">
        <v>8628335</v>
      </c>
      <c r="BO17" s="410"/>
      <c r="BP17" s="410"/>
      <c r="BQ17" s="410"/>
      <c r="BR17" s="410"/>
      <c r="BS17" s="410"/>
      <c r="BT17" s="410"/>
      <c r="BU17" s="411"/>
      <c r="BV17" s="409">
        <v>8855143</v>
      </c>
      <c r="BW17" s="410"/>
      <c r="BX17" s="410"/>
      <c r="BY17" s="410"/>
      <c r="BZ17" s="410"/>
      <c r="CA17" s="410"/>
      <c r="CB17" s="410"/>
      <c r="CC17" s="411"/>
      <c r="CD17" s="181"/>
      <c r="CE17" s="441"/>
      <c r="CF17" s="441"/>
      <c r="CG17" s="441"/>
      <c r="CH17" s="441"/>
      <c r="CI17" s="441"/>
      <c r="CJ17" s="441"/>
      <c r="CK17" s="441"/>
      <c r="CL17" s="441"/>
      <c r="CM17" s="441"/>
      <c r="CN17" s="441"/>
      <c r="CO17" s="441"/>
      <c r="CP17" s="441"/>
      <c r="CQ17" s="441"/>
      <c r="CR17" s="441"/>
      <c r="CS17" s="442"/>
      <c r="CT17" s="406"/>
      <c r="CU17" s="407"/>
      <c r="CV17" s="407"/>
      <c r="CW17" s="407"/>
      <c r="CX17" s="407"/>
      <c r="CY17" s="407"/>
      <c r="CZ17" s="407"/>
      <c r="DA17" s="408"/>
      <c r="DB17" s="406"/>
      <c r="DC17" s="407"/>
      <c r="DD17" s="407"/>
      <c r="DE17" s="407"/>
      <c r="DF17" s="407"/>
      <c r="DG17" s="407"/>
      <c r="DH17" s="407"/>
      <c r="DI17" s="408"/>
    </row>
    <row r="18" spans="1:113" ht="18.75" customHeight="1" thickBot="1" x14ac:dyDescent="0.25">
      <c r="A18" s="172"/>
      <c r="B18" s="459" t="s">
        <v>158</v>
      </c>
      <c r="C18" s="460"/>
      <c r="D18" s="460"/>
      <c r="E18" s="461"/>
      <c r="F18" s="461"/>
      <c r="G18" s="461"/>
      <c r="H18" s="461"/>
      <c r="I18" s="461"/>
      <c r="J18" s="461"/>
      <c r="K18" s="461"/>
      <c r="L18" s="462">
        <v>7.72</v>
      </c>
      <c r="M18" s="462"/>
      <c r="N18" s="462"/>
      <c r="O18" s="462"/>
      <c r="P18" s="462"/>
      <c r="Q18" s="462"/>
      <c r="R18" s="463"/>
      <c r="S18" s="463"/>
      <c r="T18" s="463"/>
      <c r="U18" s="463"/>
      <c r="V18" s="464"/>
      <c r="W18" s="480"/>
      <c r="X18" s="481"/>
      <c r="Y18" s="481"/>
      <c r="Z18" s="481"/>
      <c r="AA18" s="481"/>
      <c r="AB18" s="505"/>
      <c r="AC18" s="379">
        <v>73.900000000000006</v>
      </c>
      <c r="AD18" s="380"/>
      <c r="AE18" s="380"/>
      <c r="AF18" s="380"/>
      <c r="AG18" s="465"/>
      <c r="AH18" s="379">
        <v>73</v>
      </c>
      <c r="AI18" s="380"/>
      <c r="AJ18" s="380"/>
      <c r="AK18" s="380"/>
      <c r="AL18" s="381"/>
      <c r="AM18" s="466"/>
      <c r="AN18" s="366"/>
      <c r="AO18" s="366"/>
      <c r="AP18" s="366"/>
      <c r="AQ18" s="366"/>
      <c r="AR18" s="366"/>
      <c r="AS18" s="366"/>
      <c r="AT18" s="367"/>
      <c r="AU18" s="467"/>
      <c r="AV18" s="468"/>
      <c r="AW18" s="468"/>
      <c r="AX18" s="468"/>
      <c r="AY18" s="423" t="s">
        <v>159</v>
      </c>
      <c r="AZ18" s="424"/>
      <c r="BA18" s="424"/>
      <c r="BB18" s="424"/>
      <c r="BC18" s="424"/>
      <c r="BD18" s="424"/>
      <c r="BE18" s="424"/>
      <c r="BF18" s="424"/>
      <c r="BG18" s="424"/>
      <c r="BH18" s="424"/>
      <c r="BI18" s="424"/>
      <c r="BJ18" s="424"/>
      <c r="BK18" s="424"/>
      <c r="BL18" s="424"/>
      <c r="BM18" s="425"/>
      <c r="BN18" s="409">
        <v>11952097</v>
      </c>
      <c r="BO18" s="410"/>
      <c r="BP18" s="410"/>
      <c r="BQ18" s="410"/>
      <c r="BR18" s="410"/>
      <c r="BS18" s="410"/>
      <c r="BT18" s="410"/>
      <c r="BU18" s="411"/>
      <c r="BV18" s="409">
        <v>11592902</v>
      </c>
      <c r="BW18" s="410"/>
      <c r="BX18" s="410"/>
      <c r="BY18" s="410"/>
      <c r="BZ18" s="410"/>
      <c r="CA18" s="410"/>
      <c r="CB18" s="410"/>
      <c r="CC18" s="411"/>
      <c r="CD18" s="181"/>
      <c r="CE18" s="441"/>
      <c r="CF18" s="441"/>
      <c r="CG18" s="441"/>
      <c r="CH18" s="441"/>
      <c r="CI18" s="441"/>
      <c r="CJ18" s="441"/>
      <c r="CK18" s="441"/>
      <c r="CL18" s="441"/>
      <c r="CM18" s="441"/>
      <c r="CN18" s="441"/>
      <c r="CO18" s="441"/>
      <c r="CP18" s="441"/>
      <c r="CQ18" s="441"/>
      <c r="CR18" s="441"/>
      <c r="CS18" s="442"/>
      <c r="CT18" s="406"/>
      <c r="CU18" s="407"/>
      <c r="CV18" s="407"/>
      <c r="CW18" s="407"/>
      <c r="CX18" s="407"/>
      <c r="CY18" s="407"/>
      <c r="CZ18" s="407"/>
      <c r="DA18" s="408"/>
      <c r="DB18" s="406"/>
      <c r="DC18" s="407"/>
      <c r="DD18" s="407"/>
      <c r="DE18" s="407"/>
      <c r="DF18" s="407"/>
      <c r="DG18" s="407"/>
      <c r="DH18" s="407"/>
      <c r="DI18" s="408"/>
    </row>
    <row r="19" spans="1:113" ht="18.75" customHeight="1" thickBot="1" x14ac:dyDescent="0.25">
      <c r="A19" s="172"/>
      <c r="B19" s="459" t="s">
        <v>160</v>
      </c>
      <c r="C19" s="460"/>
      <c r="D19" s="460"/>
      <c r="E19" s="461"/>
      <c r="F19" s="461"/>
      <c r="G19" s="461"/>
      <c r="H19" s="461"/>
      <c r="I19" s="461"/>
      <c r="J19" s="461"/>
      <c r="K19" s="461"/>
      <c r="L19" s="469">
        <v>7365</v>
      </c>
      <c r="M19" s="469"/>
      <c r="N19" s="469"/>
      <c r="O19" s="469"/>
      <c r="P19" s="469"/>
      <c r="Q19" s="469"/>
      <c r="R19" s="470"/>
      <c r="S19" s="470"/>
      <c r="T19" s="470"/>
      <c r="U19" s="470"/>
      <c r="V19" s="471"/>
      <c r="W19" s="478"/>
      <c r="X19" s="479"/>
      <c r="Y19" s="479"/>
      <c r="Z19" s="479"/>
      <c r="AA19" s="479"/>
      <c r="AB19" s="479"/>
      <c r="AC19" s="482"/>
      <c r="AD19" s="482"/>
      <c r="AE19" s="482"/>
      <c r="AF19" s="482"/>
      <c r="AG19" s="482"/>
      <c r="AH19" s="482"/>
      <c r="AI19" s="482"/>
      <c r="AJ19" s="482"/>
      <c r="AK19" s="482"/>
      <c r="AL19" s="501"/>
      <c r="AM19" s="466"/>
      <c r="AN19" s="366"/>
      <c r="AO19" s="366"/>
      <c r="AP19" s="366"/>
      <c r="AQ19" s="366"/>
      <c r="AR19" s="366"/>
      <c r="AS19" s="366"/>
      <c r="AT19" s="367"/>
      <c r="AU19" s="467"/>
      <c r="AV19" s="468"/>
      <c r="AW19" s="468"/>
      <c r="AX19" s="468"/>
      <c r="AY19" s="423" t="s">
        <v>161</v>
      </c>
      <c r="AZ19" s="424"/>
      <c r="BA19" s="424"/>
      <c r="BB19" s="424"/>
      <c r="BC19" s="424"/>
      <c r="BD19" s="424"/>
      <c r="BE19" s="424"/>
      <c r="BF19" s="424"/>
      <c r="BG19" s="424"/>
      <c r="BH19" s="424"/>
      <c r="BI19" s="424"/>
      <c r="BJ19" s="424"/>
      <c r="BK19" s="424"/>
      <c r="BL19" s="424"/>
      <c r="BM19" s="425"/>
      <c r="BN19" s="409">
        <v>16521475</v>
      </c>
      <c r="BO19" s="410"/>
      <c r="BP19" s="410"/>
      <c r="BQ19" s="410"/>
      <c r="BR19" s="410"/>
      <c r="BS19" s="410"/>
      <c r="BT19" s="410"/>
      <c r="BU19" s="411"/>
      <c r="BV19" s="409">
        <v>14682644</v>
      </c>
      <c r="BW19" s="410"/>
      <c r="BX19" s="410"/>
      <c r="BY19" s="410"/>
      <c r="BZ19" s="410"/>
      <c r="CA19" s="410"/>
      <c r="CB19" s="410"/>
      <c r="CC19" s="411"/>
      <c r="CD19" s="181"/>
      <c r="CE19" s="441"/>
      <c r="CF19" s="441"/>
      <c r="CG19" s="441"/>
      <c r="CH19" s="441"/>
      <c r="CI19" s="441"/>
      <c r="CJ19" s="441"/>
      <c r="CK19" s="441"/>
      <c r="CL19" s="441"/>
      <c r="CM19" s="441"/>
      <c r="CN19" s="441"/>
      <c r="CO19" s="441"/>
      <c r="CP19" s="441"/>
      <c r="CQ19" s="441"/>
      <c r="CR19" s="441"/>
      <c r="CS19" s="442"/>
      <c r="CT19" s="406"/>
      <c r="CU19" s="407"/>
      <c r="CV19" s="407"/>
      <c r="CW19" s="407"/>
      <c r="CX19" s="407"/>
      <c r="CY19" s="407"/>
      <c r="CZ19" s="407"/>
      <c r="DA19" s="408"/>
      <c r="DB19" s="406"/>
      <c r="DC19" s="407"/>
      <c r="DD19" s="407"/>
      <c r="DE19" s="407"/>
      <c r="DF19" s="407"/>
      <c r="DG19" s="407"/>
      <c r="DH19" s="407"/>
      <c r="DI19" s="408"/>
    </row>
    <row r="20" spans="1:113" ht="18.75" customHeight="1" thickBot="1" x14ac:dyDescent="0.25">
      <c r="A20" s="172"/>
      <c r="B20" s="459" t="s">
        <v>162</v>
      </c>
      <c r="C20" s="460"/>
      <c r="D20" s="460"/>
      <c r="E20" s="461"/>
      <c r="F20" s="461"/>
      <c r="G20" s="461"/>
      <c r="H20" s="461"/>
      <c r="I20" s="461"/>
      <c r="J20" s="461"/>
      <c r="K20" s="461"/>
      <c r="L20" s="469">
        <v>23525</v>
      </c>
      <c r="M20" s="469"/>
      <c r="N20" s="469"/>
      <c r="O20" s="469"/>
      <c r="P20" s="469"/>
      <c r="Q20" s="469"/>
      <c r="R20" s="470"/>
      <c r="S20" s="470"/>
      <c r="T20" s="470"/>
      <c r="U20" s="470"/>
      <c r="V20" s="471"/>
      <c r="W20" s="480"/>
      <c r="X20" s="481"/>
      <c r="Y20" s="481"/>
      <c r="Z20" s="481"/>
      <c r="AA20" s="481"/>
      <c r="AB20" s="481"/>
      <c r="AC20" s="472"/>
      <c r="AD20" s="472"/>
      <c r="AE20" s="472"/>
      <c r="AF20" s="472"/>
      <c r="AG20" s="472"/>
      <c r="AH20" s="472"/>
      <c r="AI20" s="472"/>
      <c r="AJ20" s="472"/>
      <c r="AK20" s="472"/>
      <c r="AL20" s="473"/>
      <c r="AM20" s="474"/>
      <c r="AN20" s="371"/>
      <c r="AO20" s="371"/>
      <c r="AP20" s="371"/>
      <c r="AQ20" s="371"/>
      <c r="AR20" s="371"/>
      <c r="AS20" s="371"/>
      <c r="AT20" s="372"/>
      <c r="AU20" s="475"/>
      <c r="AV20" s="476"/>
      <c r="AW20" s="476"/>
      <c r="AX20" s="477"/>
      <c r="AY20" s="423"/>
      <c r="AZ20" s="424"/>
      <c r="BA20" s="424"/>
      <c r="BB20" s="424"/>
      <c r="BC20" s="424"/>
      <c r="BD20" s="424"/>
      <c r="BE20" s="424"/>
      <c r="BF20" s="424"/>
      <c r="BG20" s="424"/>
      <c r="BH20" s="424"/>
      <c r="BI20" s="424"/>
      <c r="BJ20" s="424"/>
      <c r="BK20" s="424"/>
      <c r="BL20" s="424"/>
      <c r="BM20" s="425"/>
      <c r="BN20" s="409"/>
      <c r="BO20" s="410"/>
      <c r="BP20" s="410"/>
      <c r="BQ20" s="410"/>
      <c r="BR20" s="410"/>
      <c r="BS20" s="410"/>
      <c r="BT20" s="410"/>
      <c r="BU20" s="411"/>
      <c r="BV20" s="409"/>
      <c r="BW20" s="410"/>
      <c r="BX20" s="410"/>
      <c r="BY20" s="410"/>
      <c r="BZ20" s="410"/>
      <c r="CA20" s="410"/>
      <c r="CB20" s="410"/>
      <c r="CC20" s="411"/>
      <c r="CD20" s="181"/>
      <c r="CE20" s="441"/>
      <c r="CF20" s="441"/>
      <c r="CG20" s="441"/>
      <c r="CH20" s="441"/>
      <c r="CI20" s="441"/>
      <c r="CJ20" s="441"/>
      <c r="CK20" s="441"/>
      <c r="CL20" s="441"/>
      <c r="CM20" s="441"/>
      <c r="CN20" s="441"/>
      <c r="CO20" s="441"/>
      <c r="CP20" s="441"/>
      <c r="CQ20" s="441"/>
      <c r="CR20" s="441"/>
      <c r="CS20" s="442"/>
      <c r="CT20" s="406"/>
      <c r="CU20" s="407"/>
      <c r="CV20" s="407"/>
      <c r="CW20" s="407"/>
      <c r="CX20" s="407"/>
      <c r="CY20" s="407"/>
      <c r="CZ20" s="407"/>
      <c r="DA20" s="408"/>
      <c r="DB20" s="406"/>
      <c r="DC20" s="407"/>
      <c r="DD20" s="407"/>
      <c r="DE20" s="407"/>
      <c r="DF20" s="407"/>
      <c r="DG20" s="407"/>
      <c r="DH20" s="407"/>
      <c r="DI20" s="408"/>
    </row>
    <row r="21" spans="1:113" ht="18.75" customHeight="1" thickBot="1" x14ac:dyDescent="0.25">
      <c r="A21" s="172"/>
      <c r="B21" s="456" t="s">
        <v>163</v>
      </c>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8"/>
      <c r="AY21" s="382"/>
      <c r="AZ21" s="383"/>
      <c r="BA21" s="383"/>
      <c r="BB21" s="383"/>
      <c r="BC21" s="383"/>
      <c r="BD21" s="383"/>
      <c r="BE21" s="383"/>
      <c r="BF21" s="383"/>
      <c r="BG21" s="383"/>
      <c r="BH21" s="383"/>
      <c r="BI21" s="383"/>
      <c r="BJ21" s="383"/>
      <c r="BK21" s="383"/>
      <c r="BL21" s="383"/>
      <c r="BM21" s="384"/>
      <c r="BN21" s="443"/>
      <c r="BO21" s="444"/>
      <c r="BP21" s="444"/>
      <c r="BQ21" s="444"/>
      <c r="BR21" s="444"/>
      <c r="BS21" s="444"/>
      <c r="BT21" s="444"/>
      <c r="BU21" s="445"/>
      <c r="BV21" s="443"/>
      <c r="BW21" s="444"/>
      <c r="BX21" s="444"/>
      <c r="BY21" s="444"/>
      <c r="BZ21" s="444"/>
      <c r="CA21" s="444"/>
      <c r="CB21" s="444"/>
      <c r="CC21" s="445"/>
      <c r="CD21" s="181"/>
      <c r="CE21" s="441"/>
      <c r="CF21" s="441"/>
      <c r="CG21" s="441"/>
      <c r="CH21" s="441"/>
      <c r="CI21" s="441"/>
      <c r="CJ21" s="441"/>
      <c r="CK21" s="441"/>
      <c r="CL21" s="441"/>
      <c r="CM21" s="441"/>
      <c r="CN21" s="441"/>
      <c r="CO21" s="441"/>
      <c r="CP21" s="441"/>
      <c r="CQ21" s="441"/>
      <c r="CR21" s="441"/>
      <c r="CS21" s="442"/>
      <c r="CT21" s="406"/>
      <c r="CU21" s="407"/>
      <c r="CV21" s="407"/>
      <c r="CW21" s="407"/>
      <c r="CX21" s="407"/>
      <c r="CY21" s="407"/>
      <c r="CZ21" s="407"/>
      <c r="DA21" s="408"/>
      <c r="DB21" s="406"/>
      <c r="DC21" s="407"/>
      <c r="DD21" s="407"/>
      <c r="DE21" s="407"/>
      <c r="DF21" s="407"/>
      <c r="DG21" s="407"/>
      <c r="DH21" s="407"/>
      <c r="DI21" s="408"/>
    </row>
    <row r="22" spans="1:113" ht="18.75" customHeight="1" x14ac:dyDescent="0.2">
      <c r="A22" s="172"/>
      <c r="B22" s="385" t="s">
        <v>164</v>
      </c>
      <c r="C22" s="386"/>
      <c r="D22" s="387"/>
      <c r="E22" s="394" t="s">
        <v>1</v>
      </c>
      <c r="F22" s="395"/>
      <c r="G22" s="395"/>
      <c r="H22" s="395"/>
      <c r="I22" s="395"/>
      <c r="J22" s="395"/>
      <c r="K22" s="396"/>
      <c r="L22" s="394" t="s">
        <v>165</v>
      </c>
      <c r="M22" s="395"/>
      <c r="N22" s="395"/>
      <c r="O22" s="395"/>
      <c r="P22" s="396"/>
      <c r="Q22" s="400" t="s">
        <v>166</v>
      </c>
      <c r="R22" s="401"/>
      <c r="S22" s="401"/>
      <c r="T22" s="401"/>
      <c r="U22" s="401"/>
      <c r="V22" s="402"/>
      <c r="W22" s="451" t="s">
        <v>167</v>
      </c>
      <c r="X22" s="386"/>
      <c r="Y22" s="387"/>
      <c r="Z22" s="394" t="s">
        <v>1</v>
      </c>
      <c r="AA22" s="395"/>
      <c r="AB22" s="395"/>
      <c r="AC22" s="395"/>
      <c r="AD22" s="395"/>
      <c r="AE22" s="395"/>
      <c r="AF22" s="395"/>
      <c r="AG22" s="396"/>
      <c r="AH22" s="412" t="s">
        <v>168</v>
      </c>
      <c r="AI22" s="395"/>
      <c r="AJ22" s="395"/>
      <c r="AK22" s="395"/>
      <c r="AL22" s="396"/>
      <c r="AM22" s="412" t="s">
        <v>169</v>
      </c>
      <c r="AN22" s="413"/>
      <c r="AO22" s="413"/>
      <c r="AP22" s="413"/>
      <c r="AQ22" s="413"/>
      <c r="AR22" s="414"/>
      <c r="AS22" s="400" t="s">
        <v>166</v>
      </c>
      <c r="AT22" s="401"/>
      <c r="AU22" s="401"/>
      <c r="AV22" s="401"/>
      <c r="AW22" s="401"/>
      <c r="AX22" s="418"/>
      <c r="AY22" s="435" t="s">
        <v>170</v>
      </c>
      <c r="AZ22" s="436"/>
      <c r="BA22" s="436"/>
      <c r="BB22" s="436"/>
      <c r="BC22" s="436"/>
      <c r="BD22" s="436"/>
      <c r="BE22" s="436"/>
      <c r="BF22" s="436"/>
      <c r="BG22" s="436"/>
      <c r="BH22" s="436"/>
      <c r="BI22" s="436"/>
      <c r="BJ22" s="436"/>
      <c r="BK22" s="436"/>
      <c r="BL22" s="436"/>
      <c r="BM22" s="437"/>
      <c r="BN22" s="438">
        <v>17515271</v>
      </c>
      <c r="BO22" s="439"/>
      <c r="BP22" s="439"/>
      <c r="BQ22" s="439"/>
      <c r="BR22" s="439"/>
      <c r="BS22" s="439"/>
      <c r="BT22" s="439"/>
      <c r="BU22" s="440"/>
      <c r="BV22" s="438">
        <v>17744591</v>
      </c>
      <c r="BW22" s="439"/>
      <c r="BX22" s="439"/>
      <c r="BY22" s="439"/>
      <c r="BZ22" s="439"/>
      <c r="CA22" s="439"/>
      <c r="CB22" s="439"/>
      <c r="CC22" s="440"/>
      <c r="CD22" s="181"/>
      <c r="CE22" s="441"/>
      <c r="CF22" s="441"/>
      <c r="CG22" s="441"/>
      <c r="CH22" s="441"/>
      <c r="CI22" s="441"/>
      <c r="CJ22" s="441"/>
      <c r="CK22" s="441"/>
      <c r="CL22" s="441"/>
      <c r="CM22" s="441"/>
      <c r="CN22" s="441"/>
      <c r="CO22" s="441"/>
      <c r="CP22" s="441"/>
      <c r="CQ22" s="441"/>
      <c r="CR22" s="441"/>
      <c r="CS22" s="442"/>
      <c r="CT22" s="406"/>
      <c r="CU22" s="407"/>
      <c r="CV22" s="407"/>
      <c r="CW22" s="407"/>
      <c r="CX22" s="407"/>
      <c r="CY22" s="407"/>
      <c r="CZ22" s="407"/>
      <c r="DA22" s="408"/>
      <c r="DB22" s="406"/>
      <c r="DC22" s="407"/>
      <c r="DD22" s="407"/>
      <c r="DE22" s="407"/>
      <c r="DF22" s="407"/>
      <c r="DG22" s="407"/>
      <c r="DH22" s="407"/>
      <c r="DI22" s="408"/>
    </row>
    <row r="23" spans="1:113" ht="18.75" customHeight="1" x14ac:dyDescent="0.2">
      <c r="A23" s="172"/>
      <c r="B23" s="388"/>
      <c r="C23" s="389"/>
      <c r="D23" s="390"/>
      <c r="E23" s="397"/>
      <c r="F23" s="398"/>
      <c r="G23" s="398"/>
      <c r="H23" s="398"/>
      <c r="I23" s="398"/>
      <c r="J23" s="398"/>
      <c r="K23" s="399"/>
      <c r="L23" s="397"/>
      <c r="M23" s="398"/>
      <c r="N23" s="398"/>
      <c r="O23" s="398"/>
      <c r="P23" s="399"/>
      <c r="Q23" s="403"/>
      <c r="R23" s="404"/>
      <c r="S23" s="404"/>
      <c r="T23" s="404"/>
      <c r="U23" s="404"/>
      <c r="V23" s="405"/>
      <c r="W23" s="452"/>
      <c r="X23" s="389"/>
      <c r="Y23" s="390"/>
      <c r="Z23" s="397"/>
      <c r="AA23" s="398"/>
      <c r="AB23" s="398"/>
      <c r="AC23" s="398"/>
      <c r="AD23" s="398"/>
      <c r="AE23" s="398"/>
      <c r="AF23" s="398"/>
      <c r="AG23" s="399"/>
      <c r="AH23" s="397"/>
      <c r="AI23" s="398"/>
      <c r="AJ23" s="398"/>
      <c r="AK23" s="398"/>
      <c r="AL23" s="399"/>
      <c r="AM23" s="415"/>
      <c r="AN23" s="416"/>
      <c r="AO23" s="416"/>
      <c r="AP23" s="416"/>
      <c r="AQ23" s="416"/>
      <c r="AR23" s="417"/>
      <c r="AS23" s="403"/>
      <c r="AT23" s="404"/>
      <c r="AU23" s="404"/>
      <c r="AV23" s="404"/>
      <c r="AW23" s="404"/>
      <c r="AX23" s="419"/>
      <c r="AY23" s="423" t="s">
        <v>171</v>
      </c>
      <c r="AZ23" s="424"/>
      <c r="BA23" s="424"/>
      <c r="BB23" s="424"/>
      <c r="BC23" s="424"/>
      <c r="BD23" s="424"/>
      <c r="BE23" s="424"/>
      <c r="BF23" s="424"/>
      <c r="BG23" s="424"/>
      <c r="BH23" s="424"/>
      <c r="BI23" s="424"/>
      <c r="BJ23" s="424"/>
      <c r="BK23" s="424"/>
      <c r="BL23" s="424"/>
      <c r="BM23" s="425"/>
      <c r="BN23" s="409">
        <v>13341699</v>
      </c>
      <c r="BO23" s="410"/>
      <c r="BP23" s="410"/>
      <c r="BQ23" s="410"/>
      <c r="BR23" s="410"/>
      <c r="BS23" s="410"/>
      <c r="BT23" s="410"/>
      <c r="BU23" s="411"/>
      <c r="BV23" s="409">
        <v>13260028</v>
      </c>
      <c r="BW23" s="410"/>
      <c r="BX23" s="410"/>
      <c r="BY23" s="410"/>
      <c r="BZ23" s="410"/>
      <c r="CA23" s="410"/>
      <c r="CB23" s="410"/>
      <c r="CC23" s="411"/>
      <c r="CD23" s="181"/>
      <c r="CE23" s="441"/>
      <c r="CF23" s="441"/>
      <c r="CG23" s="441"/>
      <c r="CH23" s="441"/>
      <c r="CI23" s="441"/>
      <c r="CJ23" s="441"/>
      <c r="CK23" s="441"/>
      <c r="CL23" s="441"/>
      <c r="CM23" s="441"/>
      <c r="CN23" s="441"/>
      <c r="CO23" s="441"/>
      <c r="CP23" s="441"/>
      <c r="CQ23" s="441"/>
      <c r="CR23" s="441"/>
      <c r="CS23" s="442"/>
      <c r="CT23" s="406"/>
      <c r="CU23" s="407"/>
      <c r="CV23" s="407"/>
      <c r="CW23" s="407"/>
      <c r="CX23" s="407"/>
      <c r="CY23" s="407"/>
      <c r="CZ23" s="407"/>
      <c r="DA23" s="408"/>
      <c r="DB23" s="406"/>
      <c r="DC23" s="407"/>
      <c r="DD23" s="407"/>
      <c r="DE23" s="407"/>
      <c r="DF23" s="407"/>
      <c r="DG23" s="407"/>
      <c r="DH23" s="407"/>
      <c r="DI23" s="408"/>
    </row>
    <row r="24" spans="1:113" ht="18.75" customHeight="1" thickBot="1" x14ac:dyDescent="0.25">
      <c r="A24" s="172"/>
      <c r="B24" s="388"/>
      <c r="C24" s="389"/>
      <c r="D24" s="390"/>
      <c r="E24" s="365" t="s">
        <v>172</v>
      </c>
      <c r="F24" s="366"/>
      <c r="G24" s="366"/>
      <c r="H24" s="366"/>
      <c r="I24" s="366"/>
      <c r="J24" s="366"/>
      <c r="K24" s="367"/>
      <c r="L24" s="362">
        <v>1</v>
      </c>
      <c r="M24" s="363"/>
      <c r="N24" s="363"/>
      <c r="O24" s="363"/>
      <c r="P24" s="364"/>
      <c r="Q24" s="362">
        <v>8740</v>
      </c>
      <c r="R24" s="363"/>
      <c r="S24" s="363"/>
      <c r="T24" s="363"/>
      <c r="U24" s="363"/>
      <c r="V24" s="364"/>
      <c r="W24" s="452"/>
      <c r="X24" s="389"/>
      <c r="Y24" s="390"/>
      <c r="Z24" s="365" t="s">
        <v>173</v>
      </c>
      <c r="AA24" s="366"/>
      <c r="AB24" s="366"/>
      <c r="AC24" s="366"/>
      <c r="AD24" s="366"/>
      <c r="AE24" s="366"/>
      <c r="AF24" s="366"/>
      <c r="AG24" s="367"/>
      <c r="AH24" s="362">
        <v>340</v>
      </c>
      <c r="AI24" s="363"/>
      <c r="AJ24" s="363"/>
      <c r="AK24" s="363"/>
      <c r="AL24" s="364"/>
      <c r="AM24" s="362">
        <v>1057060</v>
      </c>
      <c r="AN24" s="363"/>
      <c r="AO24" s="363"/>
      <c r="AP24" s="363"/>
      <c r="AQ24" s="363"/>
      <c r="AR24" s="364"/>
      <c r="AS24" s="362">
        <v>3109</v>
      </c>
      <c r="AT24" s="363"/>
      <c r="AU24" s="363"/>
      <c r="AV24" s="363"/>
      <c r="AW24" s="363"/>
      <c r="AX24" s="422"/>
      <c r="AY24" s="382" t="s">
        <v>174</v>
      </c>
      <c r="AZ24" s="383"/>
      <c r="BA24" s="383"/>
      <c r="BB24" s="383"/>
      <c r="BC24" s="383"/>
      <c r="BD24" s="383"/>
      <c r="BE24" s="383"/>
      <c r="BF24" s="383"/>
      <c r="BG24" s="383"/>
      <c r="BH24" s="383"/>
      <c r="BI24" s="383"/>
      <c r="BJ24" s="383"/>
      <c r="BK24" s="383"/>
      <c r="BL24" s="383"/>
      <c r="BM24" s="384"/>
      <c r="BN24" s="409">
        <v>7814532</v>
      </c>
      <c r="BO24" s="410"/>
      <c r="BP24" s="410"/>
      <c r="BQ24" s="410"/>
      <c r="BR24" s="410"/>
      <c r="BS24" s="410"/>
      <c r="BT24" s="410"/>
      <c r="BU24" s="411"/>
      <c r="BV24" s="409">
        <v>7980781</v>
      </c>
      <c r="BW24" s="410"/>
      <c r="BX24" s="410"/>
      <c r="BY24" s="410"/>
      <c r="BZ24" s="410"/>
      <c r="CA24" s="410"/>
      <c r="CB24" s="410"/>
      <c r="CC24" s="411"/>
      <c r="CD24" s="181"/>
      <c r="CE24" s="441"/>
      <c r="CF24" s="441"/>
      <c r="CG24" s="441"/>
      <c r="CH24" s="441"/>
      <c r="CI24" s="441"/>
      <c r="CJ24" s="441"/>
      <c r="CK24" s="441"/>
      <c r="CL24" s="441"/>
      <c r="CM24" s="441"/>
      <c r="CN24" s="441"/>
      <c r="CO24" s="441"/>
      <c r="CP24" s="441"/>
      <c r="CQ24" s="441"/>
      <c r="CR24" s="441"/>
      <c r="CS24" s="442"/>
      <c r="CT24" s="406"/>
      <c r="CU24" s="407"/>
      <c r="CV24" s="407"/>
      <c r="CW24" s="407"/>
      <c r="CX24" s="407"/>
      <c r="CY24" s="407"/>
      <c r="CZ24" s="407"/>
      <c r="DA24" s="408"/>
      <c r="DB24" s="406"/>
      <c r="DC24" s="407"/>
      <c r="DD24" s="407"/>
      <c r="DE24" s="407"/>
      <c r="DF24" s="407"/>
      <c r="DG24" s="407"/>
      <c r="DH24" s="407"/>
      <c r="DI24" s="408"/>
    </row>
    <row r="25" spans="1:113" ht="18.75" customHeight="1" x14ac:dyDescent="0.2">
      <c r="A25" s="172"/>
      <c r="B25" s="388"/>
      <c r="C25" s="389"/>
      <c r="D25" s="390"/>
      <c r="E25" s="365" t="s">
        <v>175</v>
      </c>
      <c r="F25" s="366"/>
      <c r="G25" s="366"/>
      <c r="H25" s="366"/>
      <c r="I25" s="366"/>
      <c r="J25" s="366"/>
      <c r="K25" s="367"/>
      <c r="L25" s="362">
        <v>2</v>
      </c>
      <c r="M25" s="363"/>
      <c r="N25" s="363"/>
      <c r="O25" s="363"/>
      <c r="P25" s="364"/>
      <c r="Q25" s="362">
        <v>7220</v>
      </c>
      <c r="R25" s="363"/>
      <c r="S25" s="363"/>
      <c r="T25" s="363"/>
      <c r="U25" s="363"/>
      <c r="V25" s="364"/>
      <c r="W25" s="452"/>
      <c r="X25" s="389"/>
      <c r="Y25" s="390"/>
      <c r="Z25" s="365" t="s">
        <v>176</v>
      </c>
      <c r="AA25" s="366"/>
      <c r="AB25" s="366"/>
      <c r="AC25" s="366"/>
      <c r="AD25" s="366"/>
      <c r="AE25" s="366"/>
      <c r="AF25" s="366"/>
      <c r="AG25" s="367"/>
      <c r="AH25" s="362" t="s">
        <v>177</v>
      </c>
      <c r="AI25" s="363"/>
      <c r="AJ25" s="363"/>
      <c r="AK25" s="363"/>
      <c r="AL25" s="364"/>
      <c r="AM25" s="362" t="s">
        <v>177</v>
      </c>
      <c r="AN25" s="363"/>
      <c r="AO25" s="363"/>
      <c r="AP25" s="363"/>
      <c r="AQ25" s="363"/>
      <c r="AR25" s="364"/>
      <c r="AS25" s="362" t="s">
        <v>130</v>
      </c>
      <c r="AT25" s="363"/>
      <c r="AU25" s="363"/>
      <c r="AV25" s="363"/>
      <c r="AW25" s="363"/>
      <c r="AX25" s="422"/>
      <c r="AY25" s="435" t="s">
        <v>178</v>
      </c>
      <c r="AZ25" s="436"/>
      <c r="BA25" s="436"/>
      <c r="BB25" s="436"/>
      <c r="BC25" s="436"/>
      <c r="BD25" s="436"/>
      <c r="BE25" s="436"/>
      <c r="BF25" s="436"/>
      <c r="BG25" s="436"/>
      <c r="BH25" s="436"/>
      <c r="BI25" s="436"/>
      <c r="BJ25" s="436"/>
      <c r="BK25" s="436"/>
      <c r="BL25" s="436"/>
      <c r="BM25" s="437"/>
      <c r="BN25" s="438">
        <v>5940230</v>
      </c>
      <c r="BO25" s="439"/>
      <c r="BP25" s="439"/>
      <c r="BQ25" s="439"/>
      <c r="BR25" s="439"/>
      <c r="BS25" s="439"/>
      <c r="BT25" s="439"/>
      <c r="BU25" s="440"/>
      <c r="BV25" s="438">
        <v>1327009</v>
      </c>
      <c r="BW25" s="439"/>
      <c r="BX25" s="439"/>
      <c r="BY25" s="439"/>
      <c r="BZ25" s="439"/>
      <c r="CA25" s="439"/>
      <c r="CB25" s="439"/>
      <c r="CC25" s="440"/>
      <c r="CD25" s="181"/>
      <c r="CE25" s="441"/>
      <c r="CF25" s="441"/>
      <c r="CG25" s="441"/>
      <c r="CH25" s="441"/>
      <c r="CI25" s="441"/>
      <c r="CJ25" s="441"/>
      <c r="CK25" s="441"/>
      <c r="CL25" s="441"/>
      <c r="CM25" s="441"/>
      <c r="CN25" s="441"/>
      <c r="CO25" s="441"/>
      <c r="CP25" s="441"/>
      <c r="CQ25" s="441"/>
      <c r="CR25" s="441"/>
      <c r="CS25" s="442"/>
      <c r="CT25" s="406"/>
      <c r="CU25" s="407"/>
      <c r="CV25" s="407"/>
      <c r="CW25" s="407"/>
      <c r="CX25" s="407"/>
      <c r="CY25" s="407"/>
      <c r="CZ25" s="407"/>
      <c r="DA25" s="408"/>
      <c r="DB25" s="406"/>
      <c r="DC25" s="407"/>
      <c r="DD25" s="407"/>
      <c r="DE25" s="407"/>
      <c r="DF25" s="407"/>
      <c r="DG25" s="407"/>
      <c r="DH25" s="407"/>
      <c r="DI25" s="408"/>
    </row>
    <row r="26" spans="1:113" ht="18.75" customHeight="1" x14ac:dyDescent="0.2">
      <c r="A26" s="172"/>
      <c r="B26" s="388"/>
      <c r="C26" s="389"/>
      <c r="D26" s="390"/>
      <c r="E26" s="365" t="s">
        <v>179</v>
      </c>
      <c r="F26" s="366"/>
      <c r="G26" s="366"/>
      <c r="H26" s="366"/>
      <c r="I26" s="366"/>
      <c r="J26" s="366"/>
      <c r="K26" s="367"/>
      <c r="L26" s="362">
        <v>1</v>
      </c>
      <c r="M26" s="363"/>
      <c r="N26" s="363"/>
      <c r="O26" s="363"/>
      <c r="P26" s="364"/>
      <c r="Q26" s="362">
        <v>6510</v>
      </c>
      <c r="R26" s="363"/>
      <c r="S26" s="363"/>
      <c r="T26" s="363"/>
      <c r="U26" s="363"/>
      <c r="V26" s="364"/>
      <c r="W26" s="452"/>
      <c r="X26" s="389"/>
      <c r="Y26" s="390"/>
      <c r="Z26" s="365" t="s">
        <v>180</v>
      </c>
      <c r="AA26" s="420"/>
      <c r="AB26" s="420"/>
      <c r="AC26" s="420"/>
      <c r="AD26" s="420"/>
      <c r="AE26" s="420"/>
      <c r="AF26" s="420"/>
      <c r="AG26" s="421"/>
      <c r="AH26" s="362">
        <v>20</v>
      </c>
      <c r="AI26" s="363"/>
      <c r="AJ26" s="363"/>
      <c r="AK26" s="363"/>
      <c r="AL26" s="364"/>
      <c r="AM26" s="362">
        <v>69400</v>
      </c>
      <c r="AN26" s="363"/>
      <c r="AO26" s="363"/>
      <c r="AP26" s="363"/>
      <c r="AQ26" s="363"/>
      <c r="AR26" s="364"/>
      <c r="AS26" s="362">
        <v>3470</v>
      </c>
      <c r="AT26" s="363"/>
      <c r="AU26" s="363"/>
      <c r="AV26" s="363"/>
      <c r="AW26" s="363"/>
      <c r="AX26" s="422"/>
      <c r="AY26" s="449" t="s">
        <v>181</v>
      </c>
      <c r="AZ26" s="369"/>
      <c r="BA26" s="369"/>
      <c r="BB26" s="369"/>
      <c r="BC26" s="369"/>
      <c r="BD26" s="369"/>
      <c r="BE26" s="369"/>
      <c r="BF26" s="369"/>
      <c r="BG26" s="369"/>
      <c r="BH26" s="369"/>
      <c r="BI26" s="369"/>
      <c r="BJ26" s="369"/>
      <c r="BK26" s="369"/>
      <c r="BL26" s="369"/>
      <c r="BM26" s="450"/>
      <c r="BN26" s="409" t="s">
        <v>177</v>
      </c>
      <c r="BO26" s="410"/>
      <c r="BP26" s="410"/>
      <c r="BQ26" s="410"/>
      <c r="BR26" s="410"/>
      <c r="BS26" s="410"/>
      <c r="BT26" s="410"/>
      <c r="BU26" s="411"/>
      <c r="BV26" s="409" t="s">
        <v>177</v>
      </c>
      <c r="BW26" s="410"/>
      <c r="BX26" s="410"/>
      <c r="BY26" s="410"/>
      <c r="BZ26" s="410"/>
      <c r="CA26" s="410"/>
      <c r="CB26" s="410"/>
      <c r="CC26" s="411"/>
      <c r="CD26" s="181"/>
      <c r="CE26" s="441"/>
      <c r="CF26" s="441"/>
      <c r="CG26" s="441"/>
      <c r="CH26" s="441"/>
      <c r="CI26" s="441"/>
      <c r="CJ26" s="441"/>
      <c r="CK26" s="441"/>
      <c r="CL26" s="441"/>
      <c r="CM26" s="441"/>
      <c r="CN26" s="441"/>
      <c r="CO26" s="441"/>
      <c r="CP26" s="441"/>
      <c r="CQ26" s="441"/>
      <c r="CR26" s="441"/>
      <c r="CS26" s="442"/>
      <c r="CT26" s="406"/>
      <c r="CU26" s="407"/>
      <c r="CV26" s="407"/>
      <c r="CW26" s="407"/>
      <c r="CX26" s="407"/>
      <c r="CY26" s="407"/>
      <c r="CZ26" s="407"/>
      <c r="DA26" s="408"/>
      <c r="DB26" s="406"/>
      <c r="DC26" s="407"/>
      <c r="DD26" s="407"/>
      <c r="DE26" s="407"/>
      <c r="DF26" s="407"/>
      <c r="DG26" s="407"/>
      <c r="DH26" s="407"/>
      <c r="DI26" s="408"/>
    </row>
    <row r="27" spans="1:113" ht="18.75" customHeight="1" thickBot="1" x14ac:dyDescent="0.25">
      <c r="A27" s="172"/>
      <c r="B27" s="388"/>
      <c r="C27" s="389"/>
      <c r="D27" s="390"/>
      <c r="E27" s="365" t="s">
        <v>182</v>
      </c>
      <c r="F27" s="366"/>
      <c r="G27" s="366"/>
      <c r="H27" s="366"/>
      <c r="I27" s="366"/>
      <c r="J27" s="366"/>
      <c r="K27" s="367"/>
      <c r="L27" s="362">
        <v>1</v>
      </c>
      <c r="M27" s="363"/>
      <c r="N27" s="363"/>
      <c r="O27" s="363"/>
      <c r="P27" s="364"/>
      <c r="Q27" s="362">
        <v>4750</v>
      </c>
      <c r="R27" s="363"/>
      <c r="S27" s="363"/>
      <c r="T27" s="363"/>
      <c r="U27" s="363"/>
      <c r="V27" s="364"/>
      <c r="W27" s="452"/>
      <c r="X27" s="389"/>
      <c r="Y27" s="390"/>
      <c r="Z27" s="365" t="s">
        <v>183</v>
      </c>
      <c r="AA27" s="366"/>
      <c r="AB27" s="366"/>
      <c r="AC27" s="366"/>
      <c r="AD27" s="366"/>
      <c r="AE27" s="366"/>
      <c r="AF27" s="366"/>
      <c r="AG27" s="367"/>
      <c r="AH27" s="362" t="s">
        <v>177</v>
      </c>
      <c r="AI27" s="363"/>
      <c r="AJ27" s="363"/>
      <c r="AK27" s="363"/>
      <c r="AL27" s="364"/>
      <c r="AM27" s="362" t="s">
        <v>177</v>
      </c>
      <c r="AN27" s="363"/>
      <c r="AO27" s="363"/>
      <c r="AP27" s="363"/>
      <c r="AQ27" s="363"/>
      <c r="AR27" s="364"/>
      <c r="AS27" s="362" t="s">
        <v>177</v>
      </c>
      <c r="AT27" s="363"/>
      <c r="AU27" s="363"/>
      <c r="AV27" s="363"/>
      <c r="AW27" s="363"/>
      <c r="AX27" s="422"/>
      <c r="AY27" s="446" t="s">
        <v>184</v>
      </c>
      <c r="AZ27" s="447"/>
      <c r="BA27" s="447"/>
      <c r="BB27" s="447"/>
      <c r="BC27" s="447"/>
      <c r="BD27" s="447"/>
      <c r="BE27" s="447"/>
      <c r="BF27" s="447"/>
      <c r="BG27" s="447"/>
      <c r="BH27" s="447"/>
      <c r="BI27" s="447"/>
      <c r="BJ27" s="447"/>
      <c r="BK27" s="447"/>
      <c r="BL27" s="447"/>
      <c r="BM27" s="448"/>
      <c r="BN27" s="443">
        <v>442558</v>
      </c>
      <c r="BO27" s="444"/>
      <c r="BP27" s="444"/>
      <c r="BQ27" s="444"/>
      <c r="BR27" s="444"/>
      <c r="BS27" s="444"/>
      <c r="BT27" s="444"/>
      <c r="BU27" s="445"/>
      <c r="BV27" s="443">
        <v>442558</v>
      </c>
      <c r="BW27" s="444"/>
      <c r="BX27" s="444"/>
      <c r="BY27" s="444"/>
      <c r="BZ27" s="444"/>
      <c r="CA27" s="444"/>
      <c r="CB27" s="444"/>
      <c r="CC27" s="445"/>
      <c r="CD27" s="175"/>
      <c r="CE27" s="441"/>
      <c r="CF27" s="441"/>
      <c r="CG27" s="441"/>
      <c r="CH27" s="441"/>
      <c r="CI27" s="441"/>
      <c r="CJ27" s="441"/>
      <c r="CK27" s="441"/>
      <c r="CL27" s="441"/>
      <c r="CM27" s="441"/>
      <c r="CN27" s="441"/>
      <c r="CO27" s="441"/>
      <c r="CP27" s="441"/>
      <c r="CQ27" s="441"/>
      <c r="CR27" s="441"/>
      <c r="CS27" s="442"/>
      <c r="CT27" s="406"/>
      <c r="CU27" s="407"/>
      <c r="CV27" s="407"/>
      <c r="CW27" s="407"/>
      <c r="CX27" s="407"/>
      <c r="CY27" s="407"/>
      <c r="CZ27" s="407"/>
      <c r="DA27" s="408"/>
      <c r="DB27" s="406"/>
      <c r="DC27" s="407"/>
      <c r="DD27" s="407"/>
      <c r="DE27" s="407"/>
      <c r="DF27" s="407"/>
      <c r="DG27" s="407"/>
      <c r="DH27" s="407"/>
      <c r="DI27" s="408"/>
    </row>
    <row r="28" spans="1:113" ht="18.75" customHeight="1" x14ac:dyDescent="0.2">
      <c r="A28" s="172"/>
      <c r="B28" s="388"/>
      <c r="C28" s="389"/>
      <c r="D28" s="390"/>
      <c r="E28" s="365" t="s">
        <v>185</v>
      </c>
      <c r="F28" s="366"/>
      <c r="G28" s="366"/>
      <c r="H28" s="366"/>
      <c r="I28" s="366"/>
      <c r="J28" s="366"/>
      <c r="K28" s="367"/>
      <c r="L28" s="362">
        <v>1</v>
      </c>
      <c r="M28" s="363"/>
      <c r="N28" s="363"/>
      <c r="O28" s="363"/>
      <c r="P28" s="364"/>
      <c r="Q28" s="362">
        <v>4400</v>
      </c>
      <c r="R28" s="363"/>
      <c r="S28" s="363"/>
      <c r="T28" s="363"/>
      <c r="U28" s="363"/>
      <c r="V28" s="364"/>
      <c r="W28" s="452"/>
      <c r="X28" s="389"/>
      <c r="Y28" s="390"/>
      <c r="Z28" s="365" t="s">
        <v>186</v>
      </c>
      <c r="AA28" s="366"/>
      <c r="AB28" s="366"/>
      <c r="AC28" s="366"/>
      <c r="AD28" s="366"/>
      <c r="AE28" s="366"/>
      <c r="AF28" s="366"/>
      <c r="AG28" s="367"/>
      <c r="AH28" s="362" t="s">
        <v>177</v>
      </c>
      <c r="AI28" s="363"/>
      <c r="AJ28" s="363"/>
      <c r="AK28" s="363"/>
      <c r="AL28" s="364"/>
      <c r="AM28" s="362" t="s">
        <v>177</v>
      </c>
      <c r="AN28" s="363"/>
      <c r="AO28" s="363"/>
      <c r="AP28" s="363"/>
      <c r="AQ28" s="363"/>
      <c r="AR28" s="364"/>
      <c r="AS28" s="362" t="s">
        <v>177</v>
      </c>
      <c r="AT28" s="363"/>
      <c r="AU28" s="363"/>
      <c r="AV28" s="363"/>
      <c r="AW28" s="363"/>
      <c r="AX28" s="422"/>
      <c r="AY28" s="426" t="s">
        <v>187</v>
      </c>
      <c r="AZ28" s="427"/>
      <c r="BA28" s="427"/>
      <c r="BB28" s="428"/>
      <c r="BC28" s="435" t="s">
        <v>48</v>
      </c>
      <c r="BD28" s="436"/>
      <c r="BE28" s="436"/>
      <c r="BF28" s="436"/>
      <c r="BG28" s="436"/>
      <c r="BH28" s="436"/>
      <c r="BI28" s="436"/>
      <c r="BJ28" s="436"/>
      <c r="BK28" s="436"/>
      <c r="BL28" s="436"/>
      <c r="BM28" s="437"/>
      <c r="BN28" s="438">
        <v>2402085</v>
      </c>
      <c r="BO28" s="439"/>
      <c r="BP28" s="439"/>
      <c r="BQ28" s="439"/>
      <c r="BR28" s="439"/>
      <c r="BS28" s="439"/>
      <c r="BT28" s="439"/>
      <c r="BU28" s="440"/>
      <c r="BV28" s="438">
        <v>1553984</v>
      </c>
      <c r="BW28" s="439"/>
      <c r="BX28" s="439"/>
      <c r="BY28" s="439"/>
      <c r="BZ28" s="439"/>
      <c r="CA28" s="439"/>
      <c r="CB28" s="439"/>
      <c r="CC28" s="440"/>
      <c r="CD28" s="181"/>
      <c r="CE28" s="441"/>
      <c r="CF28" s="441"/>
      <c r="CG28" s="441"/>
      <c r="CH28" s="441"/>
      <c r="CI28" s="441"/>
      <c r="CJ28" s="441"/>
      <c r="CK28" s="441"/>
      <c r="CL28" s="441"/>
      <c r="CM28" s="441"/>
      <c r="CN28" s="441"/>
      <c r="CO28" s="441"/>
      <c r="CP28" s="441"/>
      <c r="CQ28" s="441"/>
      <c r="CR28" s="441"/>
      <c r="CS28" s="442"/>
      <c r="CT28" s="406"/>
      <c r="CU28" s="407"/>
      <c r="CV28" s="407"/>
      <c r="CW28" s="407"/>
      <c r="CX28" s="407"/>
      <c r="CY28" s="407"/>
      <c r="CZ28" s="407"/>
      <c r="DA28" s="408"/>
      <c r="DB28" s="406"/>
      <c r="DC28" s="407"/>
      <c r="DD28" s="407"/>
      <c r="DE28" s="407"/>
      <c r="DF28" s="407"/>
      <c r="DG28" s="407"/>
      <c r="DH28" s="407"/>
      <c r="DI28" s="408"/>
    </row>
    <row r="29" spans="1:113" ht="18.75" customHeight="1" x14ac:dyDescent="0.2">
      <c r="A29" s="172"/>
      <c r="B29" s="388"/>
      <c r="C29" s="389"/>
      <c r="D29" s="390"/>
      <c r="E29" s="365" t="s">
        <v>188</v>
      </c>
      <c r="F29" s="366"/>
      <c r="G29" s="366"/>
      <c r="H29" s="366"/>
      <c r="I29" s="366"/>
      <c r="J29" s="366"/>
      <c r="K29" s="367"/>
      <c r="L29" s="362">
        <v>18</v>
      </c>
      <c r="M29" s="363"/>
      <c r="N29" s="363"/>
      <c r="O29" s="363"/>
      <c r="P29" s="364"/>
      <c r="Q29" s="362">
        <v>4000</v>
      </c>
      <c r="R29" s="363"/>
      <c r="S29" s="363"/>
      <c r="T29" s="363"/>
      <c r="U29" s="363"/>
      <c r="V29" s="364"/>
      <c r="W29" s="453"/>
      <c r="X29" s="454"/>
      <c r="Y29" s="455"/>
      <c r="Z29" s="365" t="s">
        <v>189</v>
      </c>
      <c r="AA29" s="366"/>
      <c r="AB29" s="366"/>
      <c r="AC29" s="366"/>
      <c r="AD29" s="366"/>
      <c r="AE29" s="366"/>
      <c r="AF29" s="366"/>
      <c r="AG29" s="367"/>
      <c r="AH29" s="362">
        <v>340</v>
      </c>
      <c r="AI29" s="363"/>
      <c r="AJ29" s="363"/>
      <c r="AK29" s="363"/>
      <c r="AL29" s="364"/>
      <c r="AM29" s="362">
        <v>1057060</v>
      </c>
      <c r="AN29" s="363"/>
      <c r="AO29" s="363"/>
      <c r="AP29" s="363"/>
      <c r="AQ29" s="363"/>
      <c r="AR29" s="364"/>
      <c r="AS29" s="362">
        <v>3109</v>
      </c>
      <c r="AT29" s="363"/>
      <c r="AU29" s="363"/>
      <c r="AV29" s="363"/>
      <c r="AW29" s="363"/>
      <c r="AX29" s="422"/>
      <c r="AY29" s="429"/>
      <c r="AZ29" s="430"/>
      <c r="BA29" s="430"/>
      <c r="BB29" s="431"/>
      <c r="BC29" s="423" t="s">
        <v>190</v>
      </c>
      <c r="BD29" s="424"/>
      <c r="BE29" s="424"/>
      <c r="BF29" s="424"/>
      <c r="BG29" s="424"/>
      <c r="BH29" s="424"/>
      <c r="BI29" s="424"/>
      <c r="BJ29" s="424"/>
      <c r="BK29" s="424"/>
      <c r="BL29" s="424"/>
      <c r="BM29" s="425"/>
      <c r="BN29" s="409">
        <v>12285</v>
      </c>
      <c r="BO29" s="410"/>
      <c r="BP29" s="410"/>
      <c r="BQ29" s="410"/>
      <c r="BR29" s="410"/>
      <c r="BS29" s="410"/>
      <c r="BT29" s="410"/>
      <c r="BU29" s="411"/>
      <c r="BV29" s="409">
        <v>12033</v>
      </c>
      <c r="BW29" s="410"/>
      <c r="BX29" s="410"/>
      <c r="BY29" s="410"/>
      <c r="BZ29" s="410"/>
      <c r="CA29" s="410"/>
      <c r="CB29" s="410"/>
      <c r="CC29" s="411"/>
      <c r="CD29" s="175"/>
      <c r="CE29" s="441"/>
      <c r="CF29" s="441"/>
      <c r="CG29" s="441"/>
      <c r="CH29" s="441"/>
      <c r="CI29" s="441"/>
      <c r="CJ29" s="441"/>
      <c r="CK29" s="441"/>
      <c r="CL29" s="441"/>
      <c r="CM29" s="441"/>
      <c r="CN29" s="441"/>
      <c r="CO29" s="441"/>
      <c r="CP29" s="441"/>
      <c r="CQ29" s="441"/>
      <c r="CR29" s="441"/>
      <c r="CS29" s="442"/>
      <c r="CT29" s="406"/>
      <c r="CU29" s="407"/>
      <c r="CV29" s="407"/>
      <c r="CW29" s="407"/>
      <c r="CX29" s="407"/>
      <c r="CY29" s="407"/>
      <c r="CZ29" s="407"/>
      <c r="DA29" s="408"/>
      <c r="DB29" s="406"/>
      <c r="DC29" s="407"/>
      <c r="DD29" s="407"/>
      <c r="DE29" s="407"/>
      <c r="DF29" s="407"/>
      <c r="DG29" s="407"/>
      <c r="DH29" s="407"/>
      <c r="DI29" s="408"/>
    </row>
    <row r="30" spans="1:113" ht="18.75" customHeight="1" thickBot="1" x14ac:dyDescent="0.25">
      <c r="A30" s="172"/>
      <c r="B30" s="391"/>
      <c r="C30" s="392"/>
      <c r="D30" s="393"/>
      <c r="E30" s="370"/>
      <c r="F30" s="371"/>
      <c r="G30" s="371"/>
      <c r="H30" s="371"/>
      <c r="I30" s="371"/>
      <c r="J30" s="371"/>
      <c r="K30" s="372"/>
      <c r="L30" s="373"/>
      <c r="M30" s="374"/>
      <c r="N30" s="374"/>
      <c r="O30" s="374"/>
      <c r="P30" s="375"/>
      <c r="Q30" s="373"/>
      <c r="R30" s="374"/>
      <c r="S30" s="374"/>
      <c r="T30" s="374"/>
      <c r="U30" s="374"/>
      <c r="V30" s="375"/>
      <c r="W30" s="376" t="s">
        <v>191</v>
      </c>
      <c r="X30" s="377"/>
      <c r="Y30" s="377"/>
      <c r="Z30" s="377"/>
      <c r="AA30" s="377"/>
      <c r="AB30" s="377"/>
      <c r="AC30" s="377"/>
      <c r="AD30" s="377"/>
      <c r="AE30" s="377"/>
      <c r="AF30" s="377"/>
      <c r="AG30" s="378"/>
      <c r="AH30" s="379">
        <v>100.3</v>
      </c>
      <c r="AI30" s="380"/>
      <c r="AJ30" s="380"/>
      <c r="AK30" s="380"/>
      <c r="AL30" s="380"/>
      <c r="AM30" s="380"/>
      <c r="AN30" s="380"/>
      <c r="AO30" s="380"/>
      <c r="AP30" s="380"/>
      <c r="AQ30" s="380"/>
      <c r="AR30" s="380"/>
      <c r="AS30" s="380"/>
      <c r="AT30" s="380"/>
      <c r="AU30" s="380"/>
      <c r="AV30" s="380"/>
      <c r="AW30" s="380"/>
      <c r="AX30" s="381"/>
      <c r="AY30" s="432"/>
      <c r="AZ30" s="433"/>
      <c r="BA30" s="433"/>
      <c r="BB30" s="434"/>
      <c r="BC30" s="382" t="s">
        <v>50</v>
      </c>
      <c r="BD30" s="383"/>
      <c r="BE30" s="383"/>
      <c r="BF30" s="383"/>
      <c r="BG30" s="383"/>
      <c r="BH30" s="383"/>
      <c r="BI30" s="383"/>
      <c r="BJ30" s="383"/>
      <c r="BK30" s="383"/>
      <c r="BL30" s="383"/>
      <c r="BM30" s="384"/>
      <c r="BN30" s="443">
        <v>2034107</v>
      </c>
      <c r="BO30" s="444"/>
      <c r="BP30" s="444"/>
      <c r="BQ30" s="444"/>
      <c r="BR30" s="444"/>
      <c r="BS30" s="444"/>
      <c r="BT30" s="444"/>
      <c r="BU30" s="445"/>
      <c r="BV30" s="443">
        <v>1625381</v>
      </c>
      <c r="BW30" s="444"/>
      <c r="BX30" s="444"/>
      <c r="BY30" s="444"/>
      <c r="BZ30" s="444"/>
      <c r="CA30" s="444"/>
      <c r="CB30" s="444"/>
      <c r="CC30" s="44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368" t="s">
        <v>192</v>
      </c>
      <c r="D32" s="368"/>
      <c r="E32" s="368"/>
      <c r="F32" s="368"/>
      <c r="G32" s="368"/>
      <c r="H32" s="368"/>
      <c r="I32" s="368"/>
      <c r="J32" s="368"/>
      <c r="K32" s="368"/>
      <c r="L32" s="368"/>
      <c r="M32" s="368"/>
      <c r="N32" s="368"/>
      <c r="O32" s="368"/>
      <c r="P32" s="368"/>
      <c r="Q32" s="368"/>
      <c r="R32" s="368"/>
      <c r="S32" s="368"/>
      <c r="U32" s="369" t="s">
        <v>193</v>
      </c>
      <c r="V32" s="369"/>
      <c r="W32" s="369"/>
      <c r="X32" s="369"/>
      <c r="Y32" s="369"/>
      <c r="Z32" s="369"/>
      <c r="AA32" s="369"/>
      <c r="AB32" s="369"/>
      <c r="AC32" s="369"/>
      <c r="AD32" s="369"/>
      <c r="AE32" s="369"/>
      <c r="AF32" s="369"/>
      <c r="AG32" s="369"/>
      <c r="AH32" s="369"/>
      <c r="AI32" s="369"/>
      <c r="AJ32" s="369"/>
      <c r="AK32" s="369"/>
      <c r="AM32" s="369" t="s">
        <v>194</v>
      </c>
      <c r="AN32" s="369"/>
      <c r="AO32" s="369"/>
      <c r="AP32" s="369"/>
      <c r="AQ32" s="369"/>
      <c r="AR32" s="369"/>
      <c r="AS32" s="369"/>
      <c r="AT32" s="369"/>
      <c r="AU32" s="369"/>
      <c r="AV32" s="369"/>
      <c r="AW32" s="369"/>
      <c r="AX32" s="369"/>
      <c r="AY32" s="369"/>
      <c r="AZ32" s="369"/>
      <c r="BA32" s="369"/>
      <c r="BB32" s="369"/>
      <c r="BC32" s="369"/>
      <c r="BE32" s="369" t="s">
        <v>195</v>
      </c>
      <c r="BF32" s="369"/>
      <c r="BG32" s="369"/>
      <c r="BH32" s="369"/>
      <c r="BI32" s="369"/>
      <c r="BJ32" s="369"/>
      <c r="BK32" s="369"/>
      <c r="BL32" s="369"/>
      <c r="BM32" s="369"/>
      <c r="BN32" s="369"/>
      <c r="BO32" s="369"/>
      <c r="BP32" s="369"/>
      <c r="BQ32" s="369"/>
      <c r="BR32" s="369"/>
      <c r="BS32" s="369"/>
      <c r="BT32" s="369"/>
      <c r="BU32" s="369"/>
      <c r="BW32" s="369" t="s">
        <v>196</v>
      </c>
      <c r="BX32" s="369"/>
      <c r="BY32" s="369"/>
      <c r="BZ32" s="369"/>
      <c r="CA32" s="369"/>
      <c r="CB32" s="369"/>
      <c r="CC32" s="369"/>
      <c r="CD32" s="369"/>
      <c r="CE32" s="369"/>
      <c r="CF32" s="369"/>
      <c r="CG32" s="369"/>
      <c r="CH32" s="369"/>
      <c r="CI32" s="369"/>
      <c r="CJ32" s="369"/>
      <c r="CK32" s="369"/>
      <c r="CL32" s="369"/>
      <c r="CM32" s="369"/>
      <c r="CO32" s="369" t="s">
        <v>197</v>
      </c>
      <c r="CP32" s="369"/>
      <c r="CQ32" s="369"/>
      <c r="CR32" s="369"/>
      <c r="CS32" s="369"/>
      <c r="CT32" s="369"/>
      <c r="CU32" s="369"/>
      <c r="CV32" s="369"/>
      <c r="CW32" s="369"/>
      <c r="CX32" s="369"/>
      <c r="CY32" s="369"/>
      <c r="CZ32" s="369"/>
      <c r="DA32" s="369"/>
      <c r="DB32" s="369"/>
      <c r="DC32" s="369"/>
      <c r="DD32" s="369"/>
      <c r="DE32" s="369"/>
      <c r="DI32" s="198"/>
    </row>
    <row r="33" spans="1:113" ht="13.5" customHeight="1" x14ac:dyDescent="0.2">
      <c r="A33" s="172"/>
      <c r="B33" s="199"/>
      <c r="C33" s="361" t="s">
        <v>198</v>
      </c>
      <c r="D33" s="361"/>
      <c r="E33" s="360" t="s">
        <v>199</v>
      </c>
      <c r="F33" s="360"/>
      <c r="G33" s="360"/>
      <c r="H33" s="360"/>
      <c r="I33" s="360"/>
      <c r="J33" s="360"/>
      <c r="K33" s="360"/>
      <c r="L33" s="360"/>
      <c r="M33" s="360"/>
      <c r="N33" s="360"/>
      <c r="O33" s="360"/>
      <c r="P33" s="360"/>
      <c r="Q33" s="360"/>
      <c r="R33" s="360"/>
      <c r="S33" s="360"/>
      <c r="T33" s="176"/>
      <c r="U33" s="361" t="s">
        <v>198</v>
      </c>
      <c r="V33" s="361"/>
      <c r="W33" s="360" t="s">
        <v>199</v>
      </c>
      <c r="X33" s="360"/>
      <c r="Y33" s="360"/>
      <c r="Z33" s="360"/>
      <c r="AA33" s="360"/>
      <c r="AB33" s="360"/>
      <c r="AC33" s="360"/>
      <c r="AD33" s="360"/>
      <c r="AE33" s="360"/>
      <c r="AF33" s="360"/>
      <c r="AG33" s="360"/>
      <c r="AH33" s="360"/>
      <c r="AI33" s="360"/>
      <c r="AJ33" s="360"/>
      <c r="AK33" s="360"/>
      <c r="AL33" s="176"/>
      <c r="AM33" s="361" t="s">
        <v>198</v>
      </c>
      <c r="AN33" s="361"/>
      <c r="AO33" s="360" t="s">
        <v>199</v>
      </c>
      <c r="AP33" s="360"/>
      <c r="AQ33" s="360"/>
      <c r="AR33" s="360"/>
      <c r="AS33" s="360"/>
      <c r="AT33" s="360"/>
      <c r="AU33" s="360"/>
      <c r="AV33" s="360"/>
      <c r="AW33" s="360"/>
      <c r="AX33" s="360"/>
      <c r="AY33" s="360"/>
      <c r="AZ33" s="360"/>
      <c r="BA33" s="360"/>
      <c r="BB33" s="360"/>
      <c r="BC33" s="360"/>
      <c r="BD33" s="182"/>
      <c r="BE33" s="360" t="s">
        <v>200</v>
      </c>
      <c r="BF33" s="360"/>
      <c r="BG33" s="360" t="s">
        <v>201</v>
      </c>
      <c r="BH33" s="360"/>
      <c r="BI33" s="360"/>
      <c r="BJ33" s="360"/>
      <c r="BK33" s="360"/>
      <c r="BL33" s="360"/>
      <c r="BM33" s="360"/>
      <c r="BN33" s="360"/>
      <c r="BO33" s="360"/>
      <c r="BP33" s="360"/>
      <c r="BQ33" s="360"/>
      <c r="BR33" s="360"/>
      <c r="BS33" s="360"/>
      <c r="BT33" s="360"/>
      <c r="BU33" s="360"/>
      <c r="BV33" s="182"/>
      <c r="BW33" s="361" t="s">
        <v>200</v>
      </c>
      <c r="BX33" s="361"/>
      <c r="BY33" s="360" t="s">
        <v>202</v>
      </c>
      <c r="BZ33" s="360"/>
      <c r="CA33" s="360"/>
      <c r="CB33" s="360"/>
      <c r="CC33" s="360"/>
      <c r="CD33" s="360"/>
      <c r="CE33" s="360"/>
      <c r="CF33" s="360"/>
      <c r="CG33" s="360"/>
      <c r="CH33" s="360"/>
      <c r="CI33" s="360"/>
      <c r="CJ33" s="360"/>
      <c r="CK33" s="360"/>
      <c r="CL33" s="360"/>
      <c r="CM33" s="360"/>
      <c r="CN33" s="176"/>
      <c r="CO33" s="361" t="s">
        <v>198</v>
      </c>
      <c r="CP33" s="361"/>
      <c r="CQ33" s="360" t="s">
        <v>203</v>
      </c>
      <c r="CR33" s="360"/>
      <c r="CS33" s="360"/>
      <c r="CT33" s="360"/>
      <c r="CU33" s="360"/>
      <c r="CV33" s="360"/>
      <c r="CW33" s="360"/>
      <c r="CX33" s="360"/>
      <c r="CY33" s="360"/>
      <c r="CZ33" s="360"/>
      <c r="DA33" s="360"/>
      <c r="DB33" s="360"/>
      <c r="DC33" s="360"/>
      <c r="DD33" s="360"/>
      <c r="DE33" s="360"/>
      <c r="DF33" s="176"/>
      <c r="DG33" s="359" t="s">
        <v>204</v>
      </c>
      <c r="DH33" s="359"/>
      <c r="DI33" s="177"/>
    </row>
    <row r="34" spans="1:113" ht="32.25" customHeight="1" x14ac:dyDescent="0.2">
      <c r="A34" s="172"/>
      <c r="B34" s="199"/>
      <c r="C34" s="357">
        <f>IF(E34="","",1)</f>
        <v>1</v>
      </c>
      <c r="D34" s="357"/>
      <c r="E34" s="358" t="str">
        <f>IF('各会計、関係団体の財政状況及び健全化判断比率'!B7="","",'各会計、関係団体の財政状況及び健全化判断比率'!B7)</f>
        <v>一般会計</v>
      </c>
      <c r="F34" s="358"/>
      <c r="G34" s="358"/>
      <c r="H34" s="358"/>
      <c r="I34" s="358"/>
      <c r="J34" s="358"/>
      <c r="K34" s="358"/>
      <c r="L34" s="358"/>
      <c r="M34" s="358"/>
      <c r="N34" s="358"/>
      <c r="O34" s="358"/>
      <c r="P34" s="358"/>
      <c r="Q34" s="358"/>
      <c r="R34" s="358"/>
      <c r="S34" s="358"/>
      <c r="T34" s="172"/>
      <c r="U34" s="357">
        <f>IF(W34="","",MAX(C34:D43)+1)</f>
        <v>2</v>
      </c>
      <c r="V34" s="357"/>
      <c r="W34" s="358" t="str">
        <f>IF('各会計、関係団体の財政状況及び健全化判断比率'!B28="","",'各会計、関係団体の財政状況及び健全化判断比率'!B28)</f>
        <v>国民健康保険事業特別会計</v>
      </c>
      <c r="X34" s="358"/>
      <c r="Y34" s="358"/>
      <c r="Z34" s="358"/>
      <c r="AA34" s="358"/>
      <c r="AB34" s="358"/>
      <c r="AC34" s="358"/>
      <c r="AD34" s="358"/>
      <c r="AE34" s="358"/>
      <c r="AF34" s="358"/>
      <c r="AG34" s="358"/>
      <c r="AH34" s="358"/>
      <c r="AI34" s="358"/>
      <c r="AJ34" s="358"/>
      <c r="AK34" s="358"/>
      <c r="AL34" s="172"/>
      <c r="AM34" s="357">
        <f>IF(AO34="","",MAX(C34:D43,U34:V43)+1)</f>
        <v>5</v>
      </c>
      <c r="AN34" s="357"/>
      <c r="AO34" s="358" t="str">
        <f>IF('各会計、関係団体の財政状況及び健全化判断比率'!B31="","",'各会計、関係団体の財政状況及び健全化判断比率'!B31)</f>
        <v>水道事業会計</v>
      </c>
      <c r="AP34" s="358"/>
      <c r="AQ34" s="358"/>
      <c r="AR34" s="358"/>
      <c r="AS34" s="358"/>
      <c r="AT34" s="358"/>
      <c r="AU34" s="358"/>
      <c r="AV34" s="358"/>
      <c r="AW34" s="358"/>
      <c r="AX34" s="358"/>
      <c r="AY34" s="358"/>
      <c r="AZ34" s="358"/>
      <c r="BA34" s="358"/>
      <c r="BB34" s="358"/>
      <c r="BC34" s="358"/>
      <c r="BD34" s="172"/>
      <c r="BE34" s="357" t="str">
        <f>IF(BG34="","",MAX(C34:D43,U34:V43,AM34:AN43)+1)</f>
        <v/>
      </c>
      <c r="BF34" s="357"/>
      <c r="BG34" s="358"/>
      <c r="BH34" s="358"/>
      <c r="BI34" s="358"/>
      <c r="BJ34" s="358"/>
      <c r="BK34" s="358"/>
      <c r="BL34" s="358"/>
      <c r="BM34" s="358"/>
      <c r="BN34" s="358"/>
      <c r="BO34" s="358"/>
      <c r="BP34" s="358"/>
      <c r="BQ34" s="358"/>
      <c r="BR34" s="358"/>
      <c r="BS34" s="358"/>
      <c r="BT34" s="358"/>
      <c r="BU34" s="358"/>
      <c r="BV34" s="172"/>
      <c r="BW34" s="357">
        <f>IF(BY34="","",MAX(C34:D43,U34:V43,AM34:AN43,BE34:BF43)+1)</f>
        <v>7</v>
      </c>
      <c r="BX34" s="357"/>
      <c r="BY34" s="358" t="str">
        <f>IF('各会計、関係団体の財政状況及び健全化判断比率'!B68="","",'各会計、関係団体の財政状況及び健全化判断比率'!B68)</f>
        <v>乙訓環境衛生組合(一般会計)</v>
      </c>
      <c r="BZ34" s="358"/>
      <c r="CA34" s="358"/>
      <c r="CB34" s="358"/>
      <c r="CC34" s="358"/>
      <c r="CD34" s="358"/>
      <c r="CE34" s="358"/>
      <c r="CF34" s="358"/>
      <c r="CG34" s="358"/>
      <c r="CH34" s="358"/>
      <c r="CI34" s="358"/>
      <c r="CJ34" s="358"/>
      <c r="CK34" s="358"/>
      <c r="CL34" s="358"/>
      <c r="CM34" s="358"/>
      <c r="CN34" s="172"/>
      <c r="CO34" s="357">
        <f>IF(CQ34="","",MAX(C34:D43,U34:V43,AM34:AN43,BE34:BF43,BW34:BX43)+1)</f>
        <v>15</v>
      </c>
      <c r="CP34" s="357"/>
      <c r="CQ34" s="358" t="str">
        <f>IF('各会計、関係団体の財政状況及び健全化判断比率'!BS7="","",'各会計、関係団体の財政状況及び健全化判断比率'!BS7)</f>
        <v>乙訓土地開発公社</v>
      </c>
      <c r="CR34" s="358"/>
      <c r="CS34" s="358"/>
      <c r="CT34" s="358"/>
      <c r="CU34" s="358"/>
      <c r="CV34" s="358"/>
      <c r="CW34" s="358"/>
      <c r="CX34" s="358"/>
      <c r="CY34" s="358"/>
      <c r="CZ34" s="358"/>
      <c r="DA34" s="358"/>
      <c r="DB34" s="358"/>
      <c r="DC34" s="358"/>
      <c r="DD34" s="358"/>
      <c r="DE34" s="358"/>
      <c r="DG34" s="355" t="str">
        <f>IF('各会計、関係団体の財政状況及び健全化判断比率'!BR7="","",'各会計、関係団体の財政状況及び健全化判断比率'!BR7)</f>
        <v/>
      </c>
      <c r="DH34" s="355"/>
      <c r="DI34" s="177"/>
    </row>
    <row r="35" spans="1:113" ht="32.25" customHeight="1" x14ac:dyDescent="0.2">
      <c r="A35" s="172"/>
      <c r="B35" s="199"/>
      <c r="C35" s="357" t="str">
        <f>IF(E35="","",C34+1)</f>
        <v/>
      </c>
      <c r="D35" s="357"/>
      <c r="E35" s="358" t="str">
        <f>IF('各会計、関係団体の財政状況及び健全化判断比率'!B8="","",'各会計、関係団体の財政状況及び健全化判断比率'!B8)</f>
        <v/>
      </c>
      <c r="F35" s="358"/>
      <c r="G35" s="358"/>
      <c r="H35" s="358"/>
      <c r="I35" s="358"/>
      <c r="J35" s="358"/>
      <c r="K35" s="358"/>
      <c r="L35" s="358"/>
      <c r="M35" s="358"/>
      <c r="N35" s="358"/>
      <c r="O35" s="358"/>
      <c r="P35" s="358"/>
      <c r="Q35" s="358"/>
      <c r="R35" s="358"/>
      <c r="S35" s="358"/>
      <c r="T35" s="172"/>
      <c r="U35" s="357">
        <f>IF(W35="","",U34+1)</f>
        <v>3</v>
      </c>
      <c r="V35" s="357"/>
      <c r="W35" s="358" t="str">
        <f>IF('各会計、関係団体の財政状況及び健全化判断比率'!B29="","",'各会計、関係団体の財政状況及び健全化判断比率'!B29)</f>
        <v>後期高齢者医療特別会計</v>
      </c>
      <c r="X35" s="358"/>
      <c r="Y35" s="358"/>
      <c r="Z35" s="358"/>
      <c r="AA35" s="358"/>
      <c r="AB35" s="358"/>
      <c r="AC35" s="358"/>
      <c r="AD35" s="358"/>
      <c r="AE35" s="358"/>
      <c r="AF35" s="358"/>
      <c r="AG35" s="358"/>
      <c r="AH35" s="358"/>
      <c r="AI35" s="358"/>
      <c r="AJ35" s="358"/>
      <c r="AK35" s="358"/>
      <c r="AL35" s="172"/>
      <c r="AM35" s="357">
        <f t="shared" ref="AM35:AM43" si="0">IF(AO35="","",AM34+1)</f>
        <v>6</v>
      </c>
      <c r="AN35" s="357"/>
      <c r="AO35" s="358" t="str">
        <f>IF('各会計、関係団体の財政状況及び健全化判断比率'!B32="","",'各会計、関係団体の財政状況及び健全化判断比率'!B32)</f>
        <v>公共下水道事業会計</v>
      </c>
      <c r="AP35" s="358"/>
      <c r="AQ35" s="358"/>
      <c r="AR35" s="358"/>
      <c r="AS35" s="358"/>
      <c r="AT35" s="358"/>
      <c r="AU35" s="358"/>
      <c r="AV35" s="358"/>
      <c r="AW35" s="358"/>
      <c r="AX35" s="358"/>
      <c r="AY35" s="358"/>
      <c r="AZ35" s="358"/>
      <c r="BA35" s="358"/>
      <c r="BB35" s="358"/>
      <c r="BC35" s="358"/>
      <c r="BD35" s="172"/>
      <c r="BE35" s="357" t="str">
        <f t="shared" ref="BE35:BE43" si="1">IF(BG35="","",BE34+1)</f>
        <v/>
      </c>
      <c r="BF35" s="357"/>
      <c r="BG35" s="358"/>
      <c r="BH35" s="358"/>
      <c r="BI35" s="358"/>
      <c r="BJ35" s="358"/>
      <c r="BK35" s="358"/>
      <c r="BL35" s="358"/>
      <c r="BM35" s="358"/>
      <c r="BN35" s="358"/>
      <c r="BO35" s="358"/>
      <c r="BP35" s="358"/>
      <c r="BQ35" s="358"/>
      <c r="BR35" s="358"/>
      <c r="BS35" s="358"/>
      <c r="BT35" s="358"/>
      <c r="BU35" s="358"/>
      <c r="BV35" s="172"/>
      <c r="BW35" s="357">
        <f t="shared" ref="BW35:BW43" si="2">IF(BY35="","",BW34+1)</f>
        <v>8</v>
      </c>
      <c r="BX35" s="357"/>
      <c r="BY35" s="358" t="str">
        <f>IF('各会計、関係団体の財政状況及び健全化判断比率'!B69="","",'各会計、関係団体の財政状況及び健全化判断比率'!B69)</f>
        <v>乙訓消防組合(一般会計)</v>
      </c>
      <c r="BZ35" s="358"/>
      <c r="CA35" s="358"/>
      <c r="CB35" s="358"/>
      <c r="CC35" s="358"/>
      <c r="CD35" s="358"/>
      <c r="CE35" s="358"/>
      <c r="CF35" s="358"/>
      <c r="CG35" s="358"/>
      <c r="CH35" s="358"/>
      <c r="CI35" s="358"/>
      <c r="CJ35" s="358"/>
      <c r="CK35" s="358"/>
      <c r="CL35" s="358"/>
      <c r="CM35" s="358"/>
      <c r="CN35" s="172"/>
      <c r="CO35" s="357">
        <f t="shared" ref="CO35:CO43" si="3">IF(CQ35="","",CO34+1)</f>
        <v>16</v>
      </c>
      <c r="CP35" s="357"/>
      <c r="CQ35" s="358" t="str">
        <f>IF('各会計、関係団体の財政状況及び健全化判断比率'!BS8="","",'各会計、関係団体の財政状況及び健全化判断比率'!BS8)</f>
        <v>向日市スポーツ文化協会</v>
      </c>
      <c r="CR35" s="358"/>
      <c r="CS35" s="358"/>
      <c r="CT35" s="358"/>
      <c r="CU35" s="358"/>
      <c r="CV35" s="358"/>
      <c r="CW35" s="358"/>
      <c r="CX35" s="358"/>
      <c r="CY35" s="358"/>
      <c r="CZ35" s="358"/>
      <c r="DA35" s="358"/>
      <c r="DB35" s="358"/>
      <c r="DC35" s="358"/>
      <c r="DD35" s="358"/>
      <c r="DE35" s="358"/>
      <c r="DG35" s="355" t="str">
        <f>IF('各会計、関係団体の財政状況及び健全化判断比率'!BR8="","",'各会計、関係団体の財政状況及び健全化判断比率'!BR8)</f>
        <v/>
      </c>
      <c r="DH35" s="355"/>
      <c r="DI35" s="177"/>
    </row>
    <row r="36" spans="1:113" ht="32.25" customHeight="1" x14ac:dyDescent="0.2">
      <c r="A36" s="172"/>
      <c r="B36" s="199"/>
      <c r="C36" s="357" t="str">
        <f>IF(E36="","",C35+1)</f>
        <v/>
      </c>
      <c r="D36" s="357"/>
      <c r="E36" s="358" t="str">
        <f>IF('各会計、関係団体の財政状況及び健全化判断比率'!B9="","",'各会計、関係団体の財政状況及び健全化判断比率'!B9)</f>
        <v/>
      </c>
      <c r="F36" s="358"/>
      <c r="G36" s="358"/>
      <c r="H36" s="358"/>
      <c r="I36" s="358"/>
      <c r="J36" s="358"/>
      <c r="K36" s="358"/>
      <c r="L36" s="358"/>
      <c r="M36" s="358"/>
      <c r="N36" s="358"/>
      <c r="O36" s="358"/>
      <c r="P36" s="358"/>
      <c r="Q36" s="358"/>
      <c r="R36" s="358"/>
      <c r="S36" s="358"/>
      <c r="T36" s="172"/>
      <c r="U36" s="357">
        <f t="shared" ref="U36:U43" si="4">IF(W36="","",U35+1)</f>
        <v>4</v>
      </c>
      <c r="V36" s="357"/>
      <c r="W36" s="358" t="str">
        <f>IF('各会計、関係団体の財政状況及び健全化判断比率'!B30="","",'各会計、関係団体の財政状況及び健全化判断比率'!B30)</f>
        <v>介護保険事業特別会計</v>
      </c>
      <c r="X36" s="358"/>
      <c r="Y36" s="358"/>
      <c r="Z36" s="358"/>
      <c r="AA36" s="358"/>
      <c r="AB36" s="358"/>
      <c r="AC36" s="358"/>
      <c r="AD36" s="358"/>
      <c r="AE36" s="358"/>
      <c r="AF36" s="358"/>
      <c r="AG36" s="358"/>
      <c r="AH36" s="358"/>
      <c r="AI36" s="358"/>
      <c r="AJ36" s="358"/>
      <c r="AK36" s="358"/>
      <c r="AL36" s="172"/>
      <c r="AM36" s="357" t="str">
        <f t="shared" si="0"/>
        <v/>
      </c>
      <c r="AN36" s="357"/>
      <c r="AO36" s="358"/>
      <c r="AP36" s="358"/>
      <c r="AQ36" s="358"/>
      <c r="AR36" s="358"/>
      <c r="AS36" s="358"/>
      <c r="AT36" s="358"/>
      <c r="AU36" s="358"/>
      <c r="AV36" s="358"/>
      <c r="AW36" s="358"/>
      <c r="AX36" s="358"/>
      <c r="AY36" s="358"/>
      <c r="AZ36" s="358"/>
      <c r="BA36" s="358"/>
      <c r="BB36" s="358"/>
      <c r="BC36" s="358"/>
      <c r="BD36" s="172"/>
      <c r="BE36" s="357" t="str">
        <f t="shared" si="1"/>
        <v/>
      </c>
      <c r="BF36" s="357"/>
      <c r="BG36" s="358"/>
      <c r="BH36" s="358"/>
      <c r="BI36" s="358"/>
      <c r="BJ36" s="358"/>
      <c r="BK36" s="358"/>
      <c r="BL36" s="358"/>
      <c r="BM36" s="358"/>
      <c r="BN36" s="358"/>
      <c r="BO36" s="358"/>
      <c r="BP36" s="358"/>
      <c r="BQ36" s="358"/>
      <c r="BR36" s="358"/>
      <c r="BS36" s="358"/>
      <c r="BT36" s="358"/>
      <c r="BU36" s="358"/>
      <c r="BV36" s="172"/>
      <c r="BW36" s="357">
        <f t="shared" si="2"/>
        <v>9</v>
      </c>
      <c r="BX36" s="357"/>
      <c r="BY36" s="358" t="str">
        <f>IF('各会計、関係団体の財政状況及び健全化判断比率'!B70="","",'各会計、関係団体の財政状況及び健全化判断比率'!B70)</f>
        <v>乙訓福祉施設事務組合(一般会計)</v>
      </c>
      <c r="BZ36" s="358"/>
      <c r="CA36" s="358"/>
      <c r="CB36" s="358"/>
      <c r="CC36" s="358"/>
      <c r="CD36" s="358"/>
      <c r="CE36" s="358"/>
      <c r="CF36" s="358"/>
      <c r="CG36" s="358"/>
      <c r="CH36" s="358"/>
      <c r="CI36" s="358"/>
      <c r="CJ36" s="358"/>
      <c r="CK36" s="358"/>
      <c r="CL36" s="358"/>
      <c r="CM36" s="358"/>
      <c r="CN36" s="172"/>
      <c r="CO36" s="357">
        <f t="shared" si="3"/>
        <v>17</v>
      </c>
      <c r="CP36" s="357"/>
      <c r="CQ36" s="358" t="str">
        <f>IF('各会計、関係団体の財政状況及び健全化判断比率'!BS9="","",'各会計、関係団体の財政状況及び健全化判断比率'!BS9)</f>
        <v>向日市埋蔵文化財センター</v>
      </c>
      <c r="CR36" s="358"/>
      <c r="CS36" s="358"/>
      <c r="CT36" s="358"/>
      <c r="CU36" s="358"/>
      <c r="CV36" s="358"/>
      <c r="CW36" s="358"/>
      <c r="CX36" s="358"/>
      <c r="CY36" s="358"/>
      <c r="CZ36" s="358"/>
      <c r="DA36" s="358"/>
      <c r="DB36" s="358"/>
      <c r="DC36" s="358"/>
      <c r="DD36" s="358"/>
      <c r="DE36" s="358"/>
      <c r="DG36" s="355" t="str">
        <f>IF('各会計、関係団体の財政状況及び健全化判断比率'!BR9="","",'各会計、関係団体の財政状況及び健全化判断比率'!BR9)</f>
        <v/>
      </c>
      <c r="DH36" s="355"/>
      <c r="DI36" s="177"/>
    </row>
    <row r="37" spans="1:113" ht="32.25" customHeight="1" x14ac:dyDescent="0.2">
      <c r="A37" s="172"/>
      <c r="B37" s="199"/>
      <c r="C37" s="357" t="str">
        <f>IF(E37="","",C36+1)</f>
        <v/>
      </c>
      <c r="D37" s="357"/>
      <c r="E37" s="358" t="str">
        <f>IF('各会計、関係団体の財政状況及び健全化判断比率'!B10="","",'各会計、関係団体の財政状況及び健全化判断比率'!B10)</f>
        <v/>
      </c>
      <c r="F37" s="358"/>
      <c r="G37" s="358"/>
      <c r="H37" s="358"/>
      <c r="I37" s="358"/>
      <c r="J37" s="358"/>
      <c r="K37" s="358"/>
      <c r="L37" s="358"/>
      <c r="M37" s="358"/>
      <c r="N37" s="358"/>
      <c r="O37" s="358"/>
      <c r="P37" s="358"/>
      <c r="Q37" s="358"/>
      <c r="R37" s="358"/>
      <c r="S37" s="358"/>
      <c r="T37" s="172"/>
      <c r="U37" s="357" t="str">
        <f t="shared" si="4"/>
        <v/>
      </c>
      <c r="V37" s="357"/>
      <c r="W37" s="358"/>
      <c r="X37" s="358"/>
      <c r="Y37" s="358"/>
      <c r="Z37" s="358"/>
      <c r="AA37" s="358"/>
      <c r="AB37" s="358"/>
      <c r="AC37" s="358"/>
      <c r="AD37" s="358"/>
      <c r="AE37" s="358"/>
      <c r="AF37" s="358"/>
      <c r="AG37" s="358"/>
      <c r="AH37" s="358"/>
      <c r="AI37" s="358"/>
      <c r="AJ37" s="358"/>
      <c r="AK37" s="358"/>
      <c r="AL37" s="172"/>
      <c r="AM37" s="357" t="str">
        <f t="shared" si="0"/>
        <v/>
      </c>
      <c r="AN37" s="357"/>
      <c r="AO37" s="358"/>
      <c r="AP37" s="358"/>
      <c r="AQ37" s="358"/>
      <c r="AR37" s="358"/>
      <c r="AS37" s="358"/>
      <c r="AT37" s="358"/>
      <c r="AU37" s="358"/>
      <c r="AV37" s="358"/>
      <c r="AW37" s="358"/>
      <c r="AX37" s="358"/>
      <c r="AY37" s="358"/>
      <c r="AZ37" s="358"/>
      <c r="BA37" s="358"/>
      <c r="BB37" s="358"/>
      <c r="BC37" s="358"/>
      <c r="BD37" s="172"/>
      <c r="BE37" s="357" t="str">
        <f t="shared" si="1"/>
        <v/>
      </c>
      <c r="BF37" s="357"/>
      <c r="BG37" s="358"/>
      <c r="BH37" s="358"/>
      <c r="BI37" s="358"/>
      <c r="BJ37" s="358"/>
      <c r="BK37" s="358"/>
      <c r="BL37" s="358"/>
      <c r="BM37" s="358"/>
      <c r="BN37" s="358"/>
      <c r="BO37" s="358"/>
      <c r="BP37" s="358"/>
      <c r="BQ37" s="358"/>
      <c r="BR37" s="358"/>
      <c r="BS37" s="358"/>
      <c r="BT37" s="358"/>
      <c r="BU37" s="358"/>
      <c r="BV37" s="172"/>
      <c r="BW37" s="357">
        <f t="shared" si="2"/>
        <v>10</v>
      </c>
      <c r="BX37" s="357"/>
      <c r="BY37" s="358" t="str">
        <f>IF('各会計、関係団体の財政状況及び健全化判断比率'!B71="","",'各会計、関係団体の財政状況及び健全化判断比率'!B71)</f>
        <v>京都府自治会館管理組合(一般会計)</v>
      </c>
      <c r="BZ37" s="358"/>
      <c r="CA37" s="358"/>
      <c r="CB37" s="358"/>
      <c r="CC37" s="358"/>
      <c r="CD37" s="358"/>
      <c r="CE37" s="358"/>
      <c r="CF37" s="358"/>
      <c r="CG37" s="358"/>
      <c r="CH37" s="358"/>
      <c r="CI37" s="358"/>
      <c r="CJ37" s="358"/>
      <c r="CK37" s="358"/>
      <c r="CL37" s="358"/>
      <c r="CM37" s="358"/>
      <c r="CN37" s="172"/>
      <c r="CO37" s="357">
        <f t="shared" si="3"/>
        <v>18</v>
      </c>
      <c r="CP37" s="357"/>
      <c r="CQ37" s="358" t="str">
        <f>IF('各会計、関係団体の財政状況及び健全化判断比率'!BS10="","",'各会計、関係団体の財政状況及び健全化判断比率'!BS10)</f>
        <v>向日市水道メンテナンス</v>
      </c>
      <c r="CR37" s="358"/>
      <c r="CS37" s="358"/>
      <c r="CT37" s="358"/>
      <c r="CU37" s="358"/>
      <c r="CV37" s="358"/>
      <c r="CW37" s="358"/>
      <c r="CX37" s="358"/>
      <c r="CY37" s="358"/>
      <c r="CZ37" s="358"/>
      <c r="DA37" s="358"/>
      <c r="DB37" s="358"/>
      <c r="DC37" s="358"/>
      <c r="DD37" s="358"/>
      <c r="DE37" s="358"/>
      <c r="DG37" s="355" t="str">
        <f>IF('各会計、関係団体の財政状況及び健全化判断比率'!BR10="","",'各会計、関係団体の財政状況及び健全化判断比率'!BR10)</f>
        <v/>
      </c>
      <c r="DH37" s="355"/>
      <c r="DI37" s="177"/>
    </row>
    <row r="38" spans="1:113" ht="32.25" customHeight="1" x14ac:dyDescent="0.2">
      <c r="A38" s="172"/>
      <c r="B38" s="199"/>
      <c r="C38" s="357" t="str">
        <f t="shared" ref="C38:C43" si="5">IF(E38="","",C37+1)</f>
        <v/>
      </c>
      <c r="D38" s="357"/>
      <c r="E38" s="358" t="str">
        <f>IF('各会計、関係団体の財政状況及び健全化判断比率'!B11="","",'各会計、関係団体の財政状況及び健全化判断比率'!B11)</f>
        <v/>
      </c>
      <c r="F38" s="358"/>
      <c r="G38" s="358"/>
      <c r="H38" s="358"/>
      <c r="I38" s="358"/>
      <c r="J38" s="358"/>
      <c r="K38" s="358"/>
      <c r="L38" s="358"/>
      <c r="M38" s="358"/>
      <c r="N38" s="358"/>
      <c r="O38" s="358"/>
      <c r="P38" s="358"/>
      <c r="Q38" s="358"/>
      <c r="R38" s="358"/>
      <c r="S38" s="358"/>
      <c r="T38" s="172"/>
      <c r="U38" s="357" t="str">
        <f t="shared" si="4"/>
        <v/>
      </c>
      <c r="V38" s="357"/>
      <c r="W38" s="358"/>
      <c r="X38" s="358"/>
      <c r="Y38" s="358"/>
      <c r="Z38" s="358"/>
      <c r="AA38" s="358"/>
      <c r="AB38" s="358"/>
      <c r="AC38" s="358"/>
      <c r="AD38" s="358"/>
      <c r="AE38" s="358"/>
      <c r="AF38" s="358"/>
      <c r="AG38" s="358"/>
      <c r="AH38" s="358"/>
      <c r="AI38" s="358"/>
      <c r="AJ38" s="358"/>
      <c r="AK38" s="358"/>
      <c r="AL38" s="172"/>
      <c r="AM38" s="357" t="str">
        <f t="shared" si="0"/>
        <v/>
      </c>
      <c r="AN38" s="357"/>
      <c r="AO38" s="358"/>
      <c r="AP38" s="358"/>
      <c r="AQ38" s="358"/>
      <c r="AR38" s="358"/>
      <c r="AS38" s="358"/>
      <c r="AT38" s="358"/>
      <c r="AU38" s="358"/>
      <c r="AV38" s="358"/>
      <c r="AW38" s="358"/>
      <c r="AX38" s="358"/>
      <c r="AY38" s="358"/>
      <c r="AZ38" s="358"/>
      <c r="BA38" s="358"/>
      <c r="BB38" s="358"/>
      <c r="BC38" s="358"/>
      <c r="BD38" s="172"/>
      <c r="BE38" s="357" t="str">
        <f t="shared" si="1"/>
        <v/>
      </c>
      <c r="BF38" s="357"/>
      <c r="BG38" s="358"/>
      <c r="BH38" s="358"/>
      <c r="BI38" s="358"/>
      <c r="BJ38" s="358"/>
      <c r="BK38" s="358"/>
      <c r="BL38" s="358"/>
      <c r="BM38" s="358"/>
      <c r="BN38" s="358"/>
      <c r="BO38" s="358"/>
      <c r="BP38" s="358"/>
      <c r="BQ38" s="358"/>
      <c r="BR38" s="358"/>
      <c r="BS38" s="358"/>
      <c r="BT38" s="358"/>
      <c r="BU38" s="358"/>
      <c r="BV38" s="172"/>
      <c r="BW38" s="357">
        <f t="shared" si="2"/>
        <v>11</v>
      </c>
      <c r="BX38" s="357"/>
      <c r="BY38" s="358" t="str">
        <f>IF('各会計、関係団体の財政状況及び健全化判断比率'!B72="","",'各会計、関係団体の財政状況及び健全化判断比率'!B72)</f>
        <v>京都府市町村職員退職手当組合(一般会計)</v>
      </c>
      <c r="BZ38" s="358"/>
      <c r="CA38" s="358"/>
      <c r="CB38" s="358"/>
      <c r="CC38" s="358"/>
      <c r="CD38" s="358"/>
      <c r="CE38" s="358"/>
      <c r="CF38" s="358"/>
      <c r="CG38" s="358"/>
      <c r="CH38" s="358"/>
      <c r="CI38" s="358"/>
      <c r="CJ38" s="358"/>
      <c r="CK38" s="358"/>
      <c r="CL38" s="358"/>
      <c r="CM38" s="358"/>
      <c r="CN38" s="172"/>
      <c r="CO38" s="357" t="str">
        <f t="shared" si="3"/>
        <v/>
      </c>
      <c r="CP38" s="357"/>
      <c r="CQ38" s="358" t="str">
        <f>IF('各会計、関係団体の財政状況及び健全化判断比率'!BS11="","",'各会計、関係団体の財政状況及び健全化判断比率'!BS11)</f>
        <v/>
      </c>
      <c r="CR38" s="358"/>
      <c r="CS38" s="358"/>
      <c r="CT38" s="358"/>
      <c r="CU38" s="358"/>
      <c r="CV38" s="358"/>
      <c r="CW38" s="358"/>
      <c r="CX38" s="358"/>
      <c r="CY38" s="358"/>
      <c r="CZ38" s="358"/>
      <c r="DA38" s="358"/>
      <c r="DB38" s="358"/>
      <c r="DC38" s="358"/>
      <c r="DD38" s="358"/>
      <c r="DE38" s="358"/>
      <c r="DG38" s="355" t="str">
        <f>IF('各会計、関係団体の財政状況及び健全化判断比率'!BR11="","",'各会計、関係団体の財政状況及び健全化判断比率'!BR11)</f>
        <v/>
      </c>
      <c r="DH38" s="355"/>
      <c r="DI38" s="177"/>
    </row>
    <row r="39" spans="1:113" ht="32.25" customHeight="1" x14ac:dyDescent="0.2">
      <c r="A39" s="172"/>
      <c r="B39" s="199"/>
      <c r="C39" s="357" t="str">
        <f t="shared" si="5"/>
        <v/>
      </c>
      <c r="D39" s="357"/>
      <c r="E39" s="358" t="str">
        <f>IF('各会計、関係団体の財政状況及び健全化判断比率'!B12="","",'各会計、関係団体の財政状況及び健全化判断比率'!B12)</f>
        <v/>
      </c>
      <c r="F39" s="358"/>
      <c r="G39" s="358"/>
      <c r="H39" s="358"/>
      <c r="I39" s="358"/>
      <c r="J39" s="358"/>
      <c r="K39" s="358"/>
      <c r="L39" s="358"/>
      <c r="M39" s="358"/>
      <c r="N39" s="358"/>
      <c r="O39" s="358"/>
      <c r="P39" s="358"/>
      <c r="Q39" s="358"/>
      <c r="R39" s="358"/>
      <c r="S39" s="358"/>
      <c r="T39" s="172"/>
      <c r="U39" s="357" t="str">
        <f t="shared" si="4"/>
        <v/>
      </c>
      <c r="V39" s="357"/>
      <c r="W39" s="358"/>
      <c r="X39" s="358"/>
      <c r="Y39" s="358"/>
      <c r="Z39" s="358"/>
      <c r="AA39" s="358"/>
      <c r="AB39" s="358"/>
      <c r="AC39" s="358"/>
      <c r="AD39" s="358"/>
      <c r="AE39" s="358"/>
      <c r="AF39" s="358"/>
      <c r="AG39" s="358"/>
      <c r="AH39" s="358"/>
      <c r="AI39" s="358"/>
      <c r="AJ39" s="358"/>
      <c r="AK39" s="358"/>
      <c r="AL39" s="172"/>
      <c r="AM39" s="357" t="str">
        <f t="shared" si="0"/>
        <v/>
      </c>
      <c r="AN39" s="357"/>
      <c r="AO39" s="358"/>
      <c r="AP39" s="358"/>
      <c r="AQ39" s="358"/>
      <c r="AR39" s="358"/>
      <c r="AS39" s="358"/>
      <c r="AT39" s="358"/>
      <c r="AU39" s="358"/>
      <c r="AV39" s="358"/>
      <c r="AW39" s="358"/>
      <c r="AX39" s="358"/>
      <c r="AY39" s="358"/>
      <c r="AZ39" s="358"/>
      <c r="BA39" s="358"/>
      <c r="BB39" s="358"/>
      <c r="BC39" s="358"/>
      <c r="BD39" s="172"/>
      <c r="BE39" s="357" t="str">
        <f t="shared" si="1"/>
        <v/>
      </c>
      <c r="BF39" s="357"/>
      <c r="BG39" s="358"/>
      <c r="BH39" s="358"/>
      <c r="BI39" s="358"/>
      <c r="BJ39" s="358"/>
      <c r="BK39" s="358"/>
      <c r="BL39" s="358"/>
      <c r="BM39" s="358"/>
      <c r="BN39" s="358"/>
      <c r="BO39" s="358"/>
      <c r="BP39" s="358"/>
      <c r="BQ39" s="358"/>
      <c r="BR39" s="358"/>
      <c r="BS39" s="358"/>
      <c r="BT39" s="358"/>
      <c r="BU39" s="358"/>
      <c r="BV39" s="172"/>
      <c r="BW39" s="357">
        <f t="shared" si="2"/>
        <v>12</v>
      </c>
      <c r="BX39" s="357"/>
      <c r="BY39" s="358" t="str">
        <f>IF('各会計、関係団体の財政状況及び健全化判断比率'!B73="","",'各会計、関係団体の財政状況及び健全化判断比率'!B73)</f>
        <v>京都府後期高齢者医療広域連合（一般会計）</v>
      </c>
      <c r="BZ39" s="358"/>
      <c r="CA39" s="358"/>
      <c r="CB39" s="358"/>
      <c r="CC39" s="358"/>
      <c r="CD39" s="358"/>
      <c r="CE39" s="358"/>
      <c r="CF39" s="358"/>
      <c r="CG39" s="358"/>
      <c r="CH39" s="358"/>
      <c r="CI39" s="358"/>
      <c r="CJ39" s="358"/>
      <c r="CK39" s="358"/>
      <c r="CL39" s="358"/>
      <c r="CM39" s="358"/>
      <c r="CN39" s="172"/>
      <c r="CO39" s="357" t="str">
        <f t="shared" si="3"/>
        <v/>
      </c>
      <c r="CP39" s="357"/>
      <c r="CQ39" s="358" t="str">
        <f>IF('各会計、関係団体の財政状況及び健全化判断比率'!BS12="","",'各会計、関係団体の財政状況及び健全化判断比率'!BS12)</f>
        <v/>
      </c>
      <c r="CR39" s="358"/>
      <c r="CS39" s="358"/>
      <c r="CT39" s="358"/>
      <c r="CU39" s="358"/>
      <c r="CV39" s="358"/>
      <c r="CW39" s="358"/>
      <c r="CX39" s="358"/>
      <c r="CY39" s="358"/>
      <c r="CZ39" s="358"/>
      <c r="DA39" s="358"/>
      <c r="DB39" s="358"/>
      <c r="DC39" s="358"/>
      <c r="DD39" s="358"/>
      <c r="DE39" s="358"/>
      <c r="DG39" s="355" t="str">
        <f>IF('各会計、関係団体の財政状況及び健全化判断比率'!BR12="","",'各会計、関係団体の財政状況及び健全化判断比率'!BR12)</f>
        <v/>
      </c>
      <c r="DH39" s="355"/>
      <c r="DI39" s="177"/>
    </row>
    <row r="40" spans="1:113" ht="32.25" customHeight="1" x14ac:dyDescent="0.2">
      <c r="A40" s="172"/>
      <c r="B40" s="199"/>
      <c r="C40" s="357" t="str">
        <f t="shared" si="5"/>
        <v/>
      </c>
      <c r="D40" s="357"/>
      <c r="E40" s="358" t="str">
        <f>IF('各会計、関係団体の財政状況及び健全化判断比率'!B13="","",'各会計、関係団体の財政状況及び健全化判断比率'!B13)</f>
        <v/>
      </c>
      <c r="F40" s="358"/>
      <c r="G40" s="358"/>
      <c r="H40" s="358"/>
      <c r="I40" s="358"/>
      <c r="J40" s="358"/>
      <c r="K40" s="358"/>
      <c r="L40" s="358"/>
      <c r="M40" s="358"/>
      <c r="N40" s="358"/>
      <c r="O40" s="358"/>
      <c r="P40" s="358"/>
      <c r="Q40" s="358"/>
      <c r="R40" s="358"/>
      <c r="S40" s="358"/>
      <c r="T40" s="172"/>
      <c r="U40" s="357" t="str">
        <f t="shared" si="4"/>
        <v/>
      </c>
      <c r="V40" s="357"/>
      <c r="W40" s="358"/>
      <c r="X40" s="358"/>
      <c r="Y40" s="358"/>
      <c r="Z40" s="358"/>
      <c r="AA40" s="358"/>
      <c r="AB40" s="358"/>
      <c r="AC40" s="358"/>
      <c r="AD40" s="358"/>
      <c r="AE40" s="358"/>
      <c r="AF40" s="358"/>
      <c r="AG40" s="358"/>
      <c r="AH40" s="358"/>
      <c r="AI40" s="358"/>
      <c r="AJ40" s="358"/>
      <c r="AK40" s="358"/>
      <c r="AL40" s="172"/>
      <c r="AM40" s="357" t="str">
        <f t="shared" si="0"/>
        <v/>
      </c>
      <c r="AN40" s="357"/>
      <c r="AO40" s="358"/>
      <c r="AP40" s="358"/>
      <c r="AQ40" s="358"/>
      <c r="AR40" s="358"/>
      <c r="AS40" s="358"/>
      <c r="AT40" s="358"/>
      <c r="AU40" s="358"/>
      <c r="AV40" s="358"/>
      <c r="AW40" s="358"/>
      <c r="AX40" s="358"/>
      <c r="AY40" s="358"/>
      <c r="AZ40" s="358"/>
      <c r="BA40" s="358"/>
      <c r="BB40" s="358"/>
      <c r="BC40" s="358"/>
      <c r="BD40" s="172"/>
      <c r="BE40" s="357" t="str">
        <f t="shared" si="1"/>
        <v/>
      </c>
      <c r="BF40" s="357"/>
      <c r="BG40" s="358"/>
      <c r="BH40" s="358"/>
      <c r="BI40" s="358"/>
      <c r="BJ40" s="358"/>
      <c r="BK40" s="358"/>
      <c r="BL40" s="358"/>
      <c r="BM40" s="358"/>
      <c r="BN40" s="358"/>
      <c r="BO40" s="358"/>
      <c r="BP40" s="358"/>
      <c r="BQ40" s="358"/>
      <c r="BR40" s="358"/>
      <c r="BS40" s="358"/>
      <c r="BT40" s="358"/>
      <c r="BU40" s="358"/>
      <c r="BV40" s="172"/>
      <c r="BW40" s="357">
        <f t="shared" si="2"/>
        <v>13</v>
      </c>
      <c r="BX40" s="357"/>
      <c r="BY40" s="358" t="str">
        <f>IF('各会計、関係団体の財政状況及び健全化判断比率'!B74="","",'各会計、関係団体の財政状況及び健全化判断比率'!B74)</f>
        <v>京都府後期高齢者医療広域連合（特別会計）</v>
      </c>
      <c r="BZ40" s="358"/>
      <c r="CA40" s="358"/>
      <c r="CB40" s="358"/>
      <c r="CC40" s="358"/>
      <c r="CD40" s="358"/>
      <c r="CE40" s="358"/>
      <c r="CF40" s="358"/>
      <c r="CG40" s="358"/>
      <c r="CH40" s="358"/>
      <c r="CI40" s="358"/>
      <c r="CJ40" s="358"/>
      <c r="CK40" s="358"/>
      <c r="CL40" s="358"/>
      <c r="CM40" s="358"/>
      <c r="CN40" s="172"/>
      <c r="CO40" s="357" t="str">
        <f t="shared" si="3"/>
        <v/>
      </c>
      <c r="CP40" s="357"/>
      <c r="CQ40" s="358" t="str">
        <f>IF('各会計、関係団体の財政状況及び健全化判断比率'!BS13="","",'各会計、関係団体の財政状況及び健全化判断比率'!BS13)</f>
        <v/>
      </c>
      <c r="CR40" s="358"/>
      <c r="CS40" s="358"/>
      <c r="CT40" s="358"/>
      <c r="CU40" s="358"/>
      <c r="CV40" s="358"/>
      <c r="CW40" s="358"/>
      <c r="CX40" s="358"/>
      <c r="CY40" s="358"/>
      <c r="CZ40" s="358"/>
      <c r="DA40" s="358"/>
      <c r="DB40" s="358"/>
      <c r="DC40" s="358"/>
      <c r="DD40" s="358"/>
      <c r="DE40" s="358"/>
      <c r="DG40" s="355" t="str">
        <f>IF('各会計、関係団体の財政状況及び健全化判断比率'!BR13="","",'各会計、関係団体の財政状況及び健全化判断比率'!BR13)</f>
        <v/>
      </c>
      <c r="DH40" s="355"/>
      <c r="DI40" s="177"/>
    </row>
    <row r="41" spans="1:113" ht="32.25" customHeight="1" x14ac:dyDescent="0.2">
      <c r="A41" s="172"/>
      <c r="B41" s="199"/>
      <c r="C41" s="357" t="str">
        <f t="shared" si="5"/>
        <v/>
      </c>
      <c r="D41" s="357"/>
      <c r="E41" s="358" t="str">
        <f>IF('各会計、関係団体の財政状況及び健全化判断比率'!B14="","",'各会計、関係団体の財政状況及び健全化判断比率'!B14)</f>
        <v/>
      </c>
      <c r="F41" s="358"/>
      <c r="G41" s="358"/>
      <c r="H41" s="358"/>
      <c r="I41" s="358"/>
      <c r="J41" s="358"/>
      <c r="K41" s="358"/>
      <c r="L41" s="358"/>
      <c r="M41" s="358"/>
      <c r="N41" s="358"/>
      <c r="O41" s="358"/>
      <c r="P41" s="358"/>
      <c r="Q41" s="358"/>
      <c r="R41" s="358"/>
      <c r="S41" s="358"/>
      <c r="T41" s="172"/>
      <c r="U41" s="357" t="str">
        <f t="shared" si="4"/>
        <v/>
      </c>
      <c r="V41" s="357"/>
      <c r="W41" s="358"/>
      <c r="X41" s="358"/>
      <c r="Y41" s="358"/>
      <c r="Z41" s="358"/>
      <c r="AA41" s="358"/>
      <c r="AB41" s="358"/>
      <c r="AC41" s="358"/>
      <c r="AD41" s="358"/>
      <c r="AE41" s="358"/>
      <c r="AF41" s="358"/>
      <c r="AG41" s="358"/>
      <c r="AH41" s="358"/>
      <c r="AI41" s="358"/>
      <c r="AJ41" s="358"/>
      <c r="AK41" s="358"/>
      <c r="AL41" s="172"/>
      <c r="AM41" s="357" t="str">
        <f t="shared" si="0"/>
        <v/>
      </c>
      <c r="AN41" s="357"/>
      <c r="AO41" s="358"/>
      <c r="AP41" s="358"/>
      <c r="AQ41" s="358"/>
      <c r="AR41" s="358"/>
      <c r="AS41" s="358"/>
      <c r="AT41" s="358"/>
      <c r="AU41" s="358"/>
      <c r="AV41" s="358"/>
      <c r="AW41" s="358"/>
      <c r="AX41" s="358"/>
      <c r="AY41" s="358"/>
      <c r="AZ41" s="358"/>
      <c r="BA41" s="358"/>
      <c r="BB41" s="358"/>
      <c r="BC41" s="358"/>
      <c r="BD41" s="172"/>
      <c r="BE41" s="357" t="str">
        <f t="shared" si="1"/>
        <v/>
      </c>
      <c r="BF41" s="357"/>
      <c r="BG41" s="358"/>
      <c r="BH41" s="358"/>
      <c r="BI41" s="358"/>
      <c r="BJ41" s="358"/>
      <c r="BK41" s="358"/>
      <c r="BL41" s="358"/>
      <c r="BM41" s="358"/>
      <c r="BN41" s="358"/>
      <c r="BO41" s="358"/>
      <c r="BP41" s="358"/>
      <c r="BQ41" s="358"/>
      <c r="BR41" s="358"/>
      <c r="BS41" s="358"/>
      <c r="BT41" s="358"/>
      <c r="BU41" s="358"/>
      <c r="BV41" s="172"/>
      <c r="BW41" s="357">
        <f t="shared" si="2"/>
        <v>14</v>
      </c>
      <c r="BX41" s="357"/>
      <c r="BY41" s="358" t="str">
        <f>IF('各会計、関係団体の財政状況及び健全化判断比率'!B75="","",'各会計、関係団体の財政状況及び健全化判断比率'!B75)</f>
        <v>京都地方税機構(一般会計)</v>
      </c>
      <c r="BZ41" s="358"/>
      <c r="CA41" s="358"/>
      <c r="CB41" s="358"/>
      <c r="CC41" s="358"/>
      <c r="CD41" s="358"/>
      <c r="CE41" s="358"/>
      <c r="CF41" s="358"/>
      <c r="CG41" s="358"/>
      <c r="CH41" s="358"/>
      <c r="CI41" s="358"/>
      <c r="CJ41" s="358"/>
      <c r="CK41" s="358"/>
      <c r="CL41" s="358"/>
      <c r="CM41" s="358"/>
      <c r="CN41" s="172"/>
      <c r="CO41" s="357" t="str">
        <f t="shared" si="3"/>
        <v/>
      </c>
      <c r="CP41" s="357"/>
      <c r="CQ41" s="358" t="str">
        <f>IF('各会計、関係団体の財政状況及び健全化判断比率'!BS14="","",'各会計、関係団体の財政状況及び健全化判断比率'!BS14)</f>
        <v/>
      </c>
      <c r="CR41" s="358"/>
      <c r="CS41" s="358"/>
      <c r="CT41" s="358"/>
      <c r="CU41" s="358"/>
      <c r="CV41" s="358"/>
      <c r="CW41" s="358"/>
      <c r="CX41" s="358"/>
      <c r="CY41" s="358"/>
      <c r="CZ41" s="358"/>
      <c r="DA41" s="358"/>
      <c r="DB41" s="358"/>
      <c r="DC41" s="358"/>
      <c r="DD41" s="358"/>
      <c r="DE41" s="358"/>
      <c r="DG41" s="355" t="str">
        <f>IF('各会計、関係団体の財政状況及び健全化判断比率'!BR14="","",'各会計、関係団体の財政状況及び健全化判断比率'!BR14)</f>
        <v/>
      </c>
      <c r="DH41" s="355"/>
      <c r="DI41" s="177"/>
    </row>
    <row r="42" spans="1:113" ht="32.25" customHeight="1" x14ac:dyDescent="0.2">
      <c r="B42" s="199"/>
      <c r="C42" s="357" t="str">
        <f t="shared" si="5"/>
        <v/>
      </c>
      <c r="D42" s="357"/>
      <c r="E42" s="358" t="str">
        <f>IF('各会計、関係団体の財政状況及び健全化判断比率'!B15="","",'各会計、関係団体の財政状況及び健全化判断比率'!B15)</f>
        <v/>
      </c>
      <c r="F42" s="358"/>
      <c r="G42" s="358"/>
      <c r="H42" s="358"/>
      <c r="I42" s="358"/>
      <c r="J42" s="358"/>
      <c r="K42" s="358"/>
      <c r="L42" s="358"/>
      <c r="M42" s="358"/>
      <c r="N42" s="358"/>
      <c r="O42" s="358"/>
      <c r="P42" s="358"/>
      <c r="Q42" s="358"/>
      <c r="R42" s="358"/>
      <c r="S42" s="358"/>
      <c r="T42" s="172"/>
      <c r="U42" s="357" t="str">
        <f t="shared" si="4"/>
        <v/>
      </c>
      <c r="V42" s="357"/>
      <c r="W42" s="358"/>
      <c r="X42" s="358"/>
      <c r="Y42" s="358"/>
      <c r="Z42" s="358"/>
      <c r="AA42" s="358"/>
      <c r="AB42" s="358"/>
      <c r="AC42" s="358"/>
      <c r="AD42" s="358"/>
      <c r="AE42" s="358"/>
      <c r="AF42" s="358"/>
      <c r="AG42" s="358"/>
      <c r="AH42" s="358"/>
      <c r="AI42" s="358"/>
      <c r="AJ42" s="358"/>
      <c r="AK42" s="358"/>
      <c r="AL42" s="172"/>
      <c r="AM42" s="357" t="str">
        <f t="shared" si="0"/>
        <v/>
      </c>
      <c r="AN42" s="357"/>
      <c r="AO42" s="358"/>
      <c r="AP42" s="358"/>
      <c r="AQ42" s="358"/>
      <c r="AR42" s="358"/>
      <c r="AS42" s="358"/>
      <c r="AT42" s="358"/>
      <c r="AU42" s="358"/>
      <c r="AV42" s="358"/>
      <c r="AW42" s="358"/>
      <c r="AX42" s="358"/>
      <c r="AY42" s="358"/>
      <c r="AZ42" s="358"/>
      <c r="BA42" s="358"/>
      <c r="BB42" s="358"/>
      <c r="BC42" s="358"/>
      <c r="BD42" s="172"/>
      <c r="BE42" s="357" t="str">
        <f t="shared" si="1"/>
        <v/>
      </c>
      <c r="BF42" s="357"/>
      <c r="BG42" s="358"/>
      <c r="BH42" s="358"/>
      <c r="BI42" s="358"/>
      <c r="BJ42" s="358"/>
      <c r="BK42" s="358"/>
      <c r="BL42" s="358"/>
      <c r="BM42" s="358"/>
      <c r="BN42" s="358"/>
      <c r="BO42" s="358"/>
      <c r="BP42" s="358"/>
      <c r="BQ42" s="358"/>
      <c r="BR42" s="358"/>
      <c r="BS42" s="358"/>
      <c r="BT42" s="358"/>
      <c r="BU42" s="358"/>
      <c r="BV42" s="172"/>
      <c r="BW42" s="357" t="str">
        <f t="shared" si="2"/>
        <v/>
      </c>
      <c r="BX42" s="357"/>
      <c r="BY42" s="358" t="str">
        <f>IF('各会計、関係団体の財政状況及び健全化判断比率'!B76="","",'各会計、関係団体の財政状況及び健全化判断比率'!B76)</f>
        <v/>
      </c>
      <c r="BZ42" s="358"/>
      <c r="CA42" s="358"/>
      <c r="CB42" s="358"/>
      <c r="CC42" s="358"/>
      <c r="CD42" s="358"/>
      <c r="CE42" s="358"/>
      <c r="CF42" s="358"/>
      <c r="CG42" s="358"/>
      <c r="CH42" s="358"/>
      <c r="CI42" s="358"/>
      <c r="CJ42" s="358"/>
      <c r="CK42" s="358"/>
      <c r="CL42" s="358"/>
      <c r="CM42" s="358"/>
      <c r="CN42" s="172"/>
      <c r="CO42" s="357" t="str">
        <f t="shared" si="3"/>
        <v/>
      </c>
      <c r="CP42" s="357"/>
      <c r="CQ42" s="358" t="str">
        <f>IF('各会計、関係団体の財政状況及び健全化判断比率'!BS15="","",'各会計、関係団体の財政状況及び健全化判断比率'!BS15)</f>
        <v/>
      </c>
      <c r="CR42" s="358"/>
      <c r="CS42" s="358"/>
      <c r="CT42" s="358"/>
      <c r="CU42" s="358"/>
      <c r="CV42" s="358"/>
      <c r="CW42" s="358"/>
      <c r="CX42" s="358"/>
      <c r="CY42" s="358"/>
      <c r="CZ42" s="358"/>
      <c r="DA42" s="358"/>
      <c r="DB42" s="358"/>
      <c r="DC42" s="358"/>
      <c r="DD42" s="358"/>
      <c r="DE42" s="358"/>
      <c r="DG42" s="355" t="str">
        <f>IF('各会計、関係団体の財政状況及び健全化判断比率'!BR15="","",'各会計、関係団体の財政状況及び健全化判断比率'!BR15)</f>
        <v/>
      </c>
      <c r="DH42" s="355"/>
      <c r="DI42" s="177"/>
    </row>
    <row r="43" spans="1:113" ht="32.25" customHeight="1" x14ac:dyDescent="0.2">
      <c r="B43" s="199"/>
      <c r="C43" s="357" t="str">
        <f t="shared" si="5"/>
        <v/>
      </c>
      <c r="D43" s="357"/>
      <c r="E43" s="358" t="str">
        <f>IF('各会計、関係団体の財政状況及び健全化判断比率'!B16="","",'各会計、関係団体の財政状況及び健全化判断比率'!B16)</f>
        <v/>
      </c>
      <c r="F43" s="358"/>
      <c r="G43" s="358"/>
      <c r="H43" s="358"/>
      <c r="I43" s="358"/>
      <c r="J43" s="358"/>
      <c r="K43" s="358"/>
      <c r="L43" s="358"/>
      <c r="M43" s="358"/>
      <c r="N43" s="358"/>
      <c r="O43" s="358"/>
      <c r="P43" s="358"/>
      <c r="Q43" s="358"/>
      <c r="R43" s="358"/>
      <c r="S43" s="358"/>
      <c r="T43" s="172"/>
      <c r="U43" s="357" t="str">
        <f t="shared" si="4"/>
        <v/>
      </c>
      <c r="V43" s="357"/>
      <c r="W43" s="358"/>
      <c r="X43" s="358"/>
      <c r="Y43" s="358"/>
      <c r="Z43" s="358"/>
      <c r="AA43" s="358"/>
      <c r="AB43" s="358"/>
      <c r="AC43" s="358"/>
      <c r="AD43" s="358"/>
      <c r="AE43" s="358"/>
      <c r="AF43" s="358"/>
      <c r="AG43" s="358"/>
      <c r="AH43" s="358"/>
      <c r="AI43" s="358"/>
      <c r="AJ43" s="358"/>
      <c r="AK43" s="358"/>
      <c r="AL43" s="172"/>
      <c r="AM43" s="357" t="str">
        <f t="shared" si="0"/>
        <v/>
      </c>
      <c r="AN43" s="357"/>
      <c r="AO43" s="358"/>
      <c r="AP43" s="358"/>
      <c r="AQ43" s="358"/>
      <c r="AR43" s="358"/>
      <c r="AS43" s="358"/>
      <c r="AT43" s="358"/>
      <c r="AU43" s="358"/>
      <c r="AV43" s="358"/>
      <c r="AW43" s="358"/>
      <c r="AX43" s="358"/>
      <c r="AY43" s="358"/>
      <c r="AZ43" s="358"/>
      <c r="BA43" s="358"/>
      <c r="BB43" s="358"/>
      <c r="BC43" s="358"/>
      <c r="BD43" s="172"/>
      <c r="BE43" s="357" t="str">
        <f t="shared" si="1"/>
        <v/>
      </c>
      <c r="BF43" s="357"/>
      <c r="BG43" s="358"/>
      <c r="BH43" s="358"/>
      <c r="BI43" s="358"/>
      <c r="BJ43" s="358"/>
      <c r="BK43" s="358"/>
      <c r="BL43" s="358"/>
      <c r="BM43" s="358"/>
      <c r="BN43" s="358"/>
      <c r="BO43" s="358"/>
      <c r="BP43" s="358"/>
      <c r="BQ43" s="358"/>
      <c r="BR43" s="358"/>
      <c r="BS43" s="358"/>
      <c r="BT43" s="358"/>
      <c r="BU43" s="358"/>
      <c r="BV43" s="172"/>
      <c r="BW43" s="357" t="str">
        <f t="shared" si="2"/>
        <v/>
      </c>
      <c r="BX43" s="357"/>
      <c r="BY43" s="358" t="str">
        <f>IF('各会計、関係団体の財政状況及び健全化判断比率'!B77="","",'各会計、関係団体の財政状況及び健全化判断比率'!B77)</f>
        <v/>
      </c>
      <c r="BZ43" s="358"/>
      <c r="CA43" s="358"/>
      <c r="CB43" s="358"/>
      <c r="CC43" s="358"/>
      <c r="CD43" s="358"/>
      <c r="CE43" s="358"/>
      <c r="CF43" s="358"/>
      <c r="CG43" s="358"/>
      <c r="CH43" s="358"/>
      <c r="CI43" s="358"/>
      <c r="CJ43" s="358"/>
      <c r="CK43" s="358"/>
      <c r="CL43" s="358"/>
      <c r="CM43" s="358"/>
      <c r="CN43" s="172"/>
      <c r="CO43" s="357" t="str">
        <f t="shared" si="3"/>
        <v/>
      </c>
      <c r="CP43" s="357"/>
      <c r="CQ43" s="358" t="str">
        <f>IF('各会計、関係団体の財政状況及び健全化判断比率'!BS16="","",'各会計、関係団体の財政状況及び健全化判断比率'!BS16)</f>
        <v/>
      </c>
      <c r="CR43" s="358"/>
      <c r="CS43" s="358"/>
      <c r="CT43" s="358"/>
      <c r="CU43" s="358"/>
      <c r="CV43" s="358"/>
      <c r="CW43" s="358"/>
      <c r="CX43" s="358"/>
      <c r="CY43" s="358"/>
      <c r="CZ43" s="358"/>
      <c r="DA43" s="358"/>
      <c r="DB43" s="358"/>
      <c r="DC43" s="358"/>
      <c r="DD43" s="358"/>
      <c r="DE43" s="358"/>
      <c r="DG43" s="355" t="str">
        <f>IF('各会計、関係団体の財政状況及び健全化判断比率'!BR16="","",'各会計、関係団体の財政状況及び健全化判断比率'!BR16)</f>
        <v/>
      </c>
      <c r="DH43" s="355"/>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205</v>
      </c>
      <c r="E46" s="354" t="s">
        <v>206</v>
      </c>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54"/>
      <c r="BJ46" s="354"/>
      <c r="BK46" s="354"/>
      <c r="BL46" s="354"/>
      <c r="BM46" s="354"/>
      <c r="BN46" s="354"/>
      <c r="BO46" s="354"/>
      <c r="BP46" s="354"/>
      <c r="BQ46" s="354"/>
      <c r="BR46" s="354"/>
      <c r="BS46" s="354"/>
      <c r="BT46" s="354"/>
      <c r="BU46" s="354"/>
      <c r="BV46" s="354"/>
      <c r="BW46" s="354"/>
      <c r="BX46" s="354"/>
      <c r="BY46" s="354"/>
      <c r="BZ46" s="354"/>
      <c r="CA46" s="354"/>
      <c r="CB46" s="354"/>
      <c r="CC46" s="354"/>
      <c r="CD46" s="354"/>
      <c r="CE46" s="354"/>
      <c r="CF46" s="354"/>
      <c r="CG46" s="354"/>
      <c r="CH46" s="354"/>
      <c r="CI46" s="354"/>
      <c r="CJ46" s="354"/>
      <c r="CK46" s="354"/>
      <c r="CL46" s="354"/>
      <c r="CM46" s="354"/>
      <c r="CN46" s="354"/>
      <c r="CO46" s="354"/>
      <c r="CP46" s="354"/>
      <c r="CQ46" s="354"/>
      <c r="CR46" s="354"/>
      <c r="CS46" s="354"/>
      <c r="CT46" s="354"/>
      <c r="CU46" s="354"/>
      <c r="CV46" s="354"/>
      <c r="CW46" s="354"/>
      <c r="CX46" s="354"/>
      <c r="CY46" s="354"/>
      <c r="CZ46" s="354"/>
      <c r="DA46" s="354"/>
      <c r="DB46" s="354"/>
      <c r="DC46" s="354"/>
      <c r="DD46" s="354"/>
      <c r="DE46" s="354"/>
      <c r="DF46" s="354"/>
      <c r="DG46" s="354"/>
      <c r="DH46" s="354"/>
      <c r="DI46" s="354"/>
    </row>
    <row r="47" spans="1:113" x14ac:dyDescent="0.2">
      <c r="E47" s="354" t="s">
        <v>207</v>
      </c>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4"/>
      <c r="BM47" s="354"/>
      <c r="BN47" s="354"/>
      <c r="BO47" s="354"/>
      <c r="BP47" s="354"/>
      <c r="BQ47" s="354"/>
      <c r="BR47" s="354"/>
      <c r="BS47" s="354"/>
      <c r="BT47" s="354"/>
      <c r="BU47" s="354"/>
      <c r="BV47" s="354"/>
      <c r="BW47" s="354"/>
      <c r="BX47" s="354"/>
      <c r="BY47" s="354"/>
      <c r="BZ47" s="354"/>
      <c r="CA47" s="354"/>
      <c r="CB47" s="354"/>
      <c r="CC47" s="354"/>
      <c r="CD47" s="354"/>
      <c r="CE47" s="354"/>
      <c r="CF47" s="354"/>
      <c r="CG47" s="354"/>
      <c r="CH47" s="354"/>
      <c r="CI47" s="354"/>
      <c r="CJ47" s="354"/>
      <c r="CK47" s="354"/>
      <c r="CL47" s="354"/>
      <c r="CM47" s="354"/>
      <c r="CN47" s="354"/>
      <c r="CO47" s="354"/>
      <c r="CP47" s="354"/>
      <c r="CQ47" s="354"/>
      <c r="CR47" s="354"/>
      <c r="CS47" s="354"/>
      <c r="CT47" s="354"/>
      <c r="CU47" s="354"/>
      <c r="CV47" s="354"/>
      <c r="CW47" s="354"/>
      <c r="CX47" s="354"/>
      <c r="CY47" s="354"/>
      <c r="CZ47" s="354"/>
      <c r="DA47" s="354"/>
      <c r="DB47" s="354"/>
      <c r="DC47" s="354"/>
      <c r="DD47" s="354"/>
      <c r="DE47" s="354"/>
      <c r="DF47" s="354"/>
      <c r="DG47" s="354"/>
      <c r="DH47" s="354"/>
      <c r="DI47" s="354"/>
    </row>
    <row r="48" spans="1:113" x14ac:dyDescent="0.2">
      <c r="E48" s="354" t="s">
        <v>208</v>
      </c>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4"/>
      <c r="BI48" s="354"/>
      <c r="BJ48" s="354"/>
      <c r="BK48" s="354"/>
      <c r="BL48" s="354"/>
      <c r="BM48" s="354"/>
      <c r="BN48" s="354"/>
      <c r="BO48" s="354"/>
      <c r="BP48" s="354"/>
      <c r="BQ48" s="354"/>
      <c r="BR48" s="354"/>
      <c r="BS48" s="354"/>
      <c r="BT48" s="354"/>
      <c r="BU48" s="354"/>
      <c r="BV48" s="354"/>
      <c r="BW48" s="354"/>
      <c r="BX48" s="354"/>
      <c r="BY48" s="354"/>
      <c r="BZ48" s="354"/>
      <c r="CA48" s="354"/>
      <c r="CB48" s="354"/>
      <c r="CC48" s="354"/>
      <c r="CD48" s="354"/>
      <c r="CE48" s="354"/>
      <c r="CF48" s="354"/>
      <c r="CG48" s="354"/>
      <c r="CH48" s="354"/>
      <c r="CI48" s="354"/>
      <c r="CJ48" s="354"/>
      <c r="CK48" s="354"/>
      <c r="CL48" s="354"/>
      <c r="CM48" s="354"/>
      <c r="CN48" s="354"/>
      <c r="CO48" s="354"/>
      <c r="CP48" s="354"/>
      <c r="CQ48" s="354"/>
      <c r="CR48" s="354"/>
      <c r="CS48" s="354"/>
      <c r="CT48" s="354"/>
      <c r="CU48" s="354"/>
      <c r="CV48" s="354"/>
      <c r="CW48" s="354"/>
      <c r="CX48" s="354"/>
      <c r="CY48" s="354"/>
      <c r="CZ48" s="354"/>
      <c r="DA48" s="354"/>
      <c r="DB48" s="354"/>
      <c r="DC48" s="354"/>
      <c r="DD48" s="354"/>
      <c r="DE48" s="354"/>
      <c r="DF48" s="354"/>
      <c r="DG48" s="354"/>
      <c r="DH48" s="354"/>
      <c r="DI48" s="354"/>
    </row>
    <row r="49" spans="5:113" x14ac:dyDescent="0.2">
      <c r="E49" s="356" t="s">
        <v>209</v>
      </c>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c r="CU49" s="356"/>
      <c r="CV49" s="356"/>
      <c r="CW49" s="356"/>
      <c r="CX49" s="356"/>
      <c r="CY49" s="356"/>
      <c r="CZ49" s="356"/>
      <c r="DA49" s="356"/>
      <c r="DB49" s="356"/>
      <c r="DC49" s="356"/>
      <c r="DD49" s="356"/>
      <c r="DE49" s="356"/>
      <c r="DF49" s="356"/>
      <c r="DG49" s="356"/>
      <c r="DH49" s="356"/>
      <c r="DI49" s="356"/>
    </row>
    <row r="50" spans="5:113" x14ac:dyDescent="0.2">
      <c r="E50" s="354" t="s">
        <v>210</v>
      </c>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4"/>
      <c r="AY50" s="354"/>
      <c r="AZ50" s="354"/>
      <c r="BA50" s="354"/>
      <c r="BB50" s="354"/>
      <c r="BC50" s="354"/>
      <c r="BD50" s="354"/>
      <c r="BE50" s="354"/>
      <c r="BF50" s="354"/>
      <c r="BG50" s="354"/>
      <c r="BH50" s="354"/>
      <c r="BI50" s="354"/>
      <c r="BJ50" s="354"/>
      <c r="BK50" s="354"/>
      <c r="BL50" s="354"/>
      <c r="BM50" s="354"/>
      <c r="BN50" s="354"/>
      <c r="BO50" s="354"/>
      <c r="BP50" s="354"/>
      <c r="BQ50" s="354"/>
      <c r="BR50" s="354"/>
      <c r="BS50" s="354"/>
      <c r="BT50" s="354"/>
      <c r="BU50" s="354"/>
      <c r="BV50" s="354"/>
      <c r="BW50" s="354"/>
      <c r="BX50" s="354"/>
      <c r="BY50" s="354"/>
      <c r="BZ50" s="354"/>
      <c r="CA50" s="354"/>
      <c r="CB50" s="354"/>
      <c r="CC50" s="354"/>
      <c r="CD50" s="354"/>
      <c r="CE50" s="354"/>
      <c r="CF50" s="354"/>
      <c r="CG50" s="354"/>
      <c r="CH50" s="354"/>
      <c r="CI50" s="354"/>
      <c r="CJ50" s="354"/>
      <c r="CK50" s="354"/>
      <c r="CL50" s="354"/>
      <c r="CM50" s="354"/>
      <c r="CN50" s="354"/>
      <c r="CO50" s="354"/>
      <c r="CP50" s="354"/>
      <c r="CQ50" s="354"/>
      <c r="CR50" s="354"/>
      <c r="CS50" s="354"/>
      <c r="CT50" s="354"/>
      <c r="CU50" s="354"/>
      <c r="CV50" s="354"/>
      <c r="CW50" s="354"/>
      <c r="CX50" s="354"/>
      <c r="CY50" s="354"/>
      <c r="CZ50" s="354"/>
      <c r="DA50" s="354"/>
      <c r="DB50" s="354"/>
      <c r="DC50" s="354"/>
      <c r="DD50" s="354"/>
      <c r="DE50" s="354"/>
      <c r="DF50" s="354"/>
      <c r="DG50" s="354"/>
      <c r="DH50" s="354"/>
      <c r="DI50" s="354"/>
    </row>
    <row r="51" spans="5:113" x14ac:dyDescent="0.2">
      <c r="E51" s="354" t="s">
        <v>211</v>
      </c>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54"/>
      <c r="BJ51" s="354"/>
      <c r="BK51" s="354"/>
      <c r="BL51" s="354"/>
      <c r="BM51" s="354"/>
      <c r="BN51" s="354"/>
      <c r="BO51" s="354"/>
      <c r="BP51" s="354"/>
      <c r="BQ51" s="354"/>
      <c r="BR51" s="354"/>
      <c r="BS51" s="354"/>
      <c r="BT51" s="354"/>
      <c r="BU51" s="354"/>
      <c r="BV51" s="354"/>
      <c r="BW51" s="354"/>
      <c r="BX51" s="354"/>
      <c r="BY51" s="354"/>
      <c r="BZ51" s="354"/>
      <c r="CA51" s="354"/>
      <c r="CB51" s="354"/>
      <c r="CC51" s="354"/>
      <c r="CD51" s="354"/>
      <c r="CE51" s="354"/>
      <c r="CF51" s="354"/>
      <c r="CG51" s="354"/>
      <c r="CH51" s="354"/>
      <c r="CI51" s="354"/>
      <c r="CJ51" s="354"/>
      <c r="CK51" s="354"/>
      <c r="CL51" s="354"/>
      <c r="CM51" s="354"/>
      <c r="CN51" s="354"/>
      <c r="CO51" s="354"/>
      <c r="CP51" s="354"/>
      <c r="CQ51" s="354"/>
      <c r="CR51" s="354"/>
      <c r="CS51" s="354"/>
      <c r="CT51" s="354"/>
      <c r="CU51" s="354"/>
      <c r="CV51" s="354"/>
      <c r="CW51" s="354"/>
      <c r="CX51" s="354"/>
      <c r="CY51" s="354"/>
      <c r="CZ51" s="354"/>
      <c r="DA51" s="354"/>
      <c r="DB51" s="354"/>
      <c r="DC51" s="354"/>
      <c r="DD51" s="354"/>
      <c r="DE51" s="354"/>
      <c r="DF51" s="354"/>
      <c r="DG51" s="354"/>
      <c r="DH51" s="354"/>
      <c r="DI51" s="354"/>
    </row>
    <row r="52" spans="5:113" x14ac:dyDescent="0.2">
      <c r="E52" s="354" t="s">
        <v>212</v>
      </c>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4"/>
      <c r="BJ52" s="354"/>
      <c r="BK52" s="354"/>
      <c r="BL52" s="354"/>
      <c r="BM52" s="354"/>
      <c r="BN52" s="354"/>
      <c r="BO52" s="354"/>
      <c r="BP52" s="354"/>
      <c r="BQ52" s="354"/>
      <c r="BR52" s="354"/>
      <c r="BS52" s="354"/>
      <c r="BT52" s="354"/>
      <c r="BU52" s="354"/>
      <c r="BV52" s="354"/>
      <c r="BW52" s="354"/>
      <c r="BX52" s="354"/>
      <c r="BY52" s="354"/>
      <c r="BZ52" s="354"/>
      <c r="CA52" s="354"/>
      <c r="CB52" s="354"/>
      <c r="CC52" s="354"/>
      <c r="CD52" s="354"/>
      <c r="CE52" s="354"/>
      <c r="CF52" s="354"/>
      <c r="CG52" s="354"/>
      <c r="CH52" s="354"/>
      <c r="CI52" s="354"/>
      <c r="CJ52" s="354"/>
      <c r="CK52" s="354"/>
      <c r="CL52" s="354"/>
      <c r="CM52" s="354"/>
      <c r="CN52" s="354"/>
      <c r="CO52" s="354"/>
      <c r="CP52" s="354"/>
      <c r="CQ52" s="354"/>
      <c r="CR52" s="354"/>
      <c r="CS52" s="354"/>
      <c r="CT52" s="354"/>
      <c r="CU52" s="354"/>
      <c r="CV52" s="354"/>
      <c r="CW52" s="354"/>
      <c r="CX52" s="354"/>
      <c r="CY52" s="354"/>
      <c r="CZ52" s="354"/>
      <c r="DA52" s="354"/>
      <c r="DB52" s="354"/>
      <c r="DC52" s="354"/>
      <c r="DD52" s="354"/>
      <c r="DE52" s="354"/>
      <c r="DF52" s="354"/>
      <c r="DG52" s="354"/>
      <c r="DH52" s="354"/>
      <c r="DI52" s="354"/>
    </row>
    <row r="53" spans="5:113" x14ac:dyDescent="0.2">
      <c r="E53" s="171" t="s">
        <v>594</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72" t="s">
        <v>561</v>
      </c>
      <c r="D34" s="1172"/>
      <c r="E34" s="1173"/>
      <c r="F34" s="32">
        <v>4.57</v>
      </c>
      <c r="G34" s="33">
        <v>5.31</v>
      </c>
      <c r="H34" s="33">
        <v>5.54</v>
      </c>
      <c r="I34" s="33">
        <v>6.22</v>
      </c>
      <c r="J34" s="34">
        <v>12.75</v>
      </c>
      <c r="K34" s="22"/>
      <c r="L34" s="22"/>
      <c r="M34" s="22"/>
      <c r="N34" s="22"/>
      <c r="O34" s="22"/>
      <c r="P34" s="22"/>
    </row>
    <row r="35" spans="1:16" ht="39" customHeight="1" x14ac:dyDescent="0.2">
      <c r="A35" s="22"/>
      <c r="B35" s="35"/>
      <c r="C35" s="1168" t="s">
        <v>562</v>
      </c>
      <c r="D35" s="1168"/>
      <c r="E35" s="1169"/>
      <c r="F35" s="36">
        <v>11</v>
      </c>
      <c r="G35" s="37">
        <v>10.41</v>
      </c>
      <c r="H35" s="37">
        <v>10.28</v>
      </c>
      <c r="I35" s="37">
        <v>11.36</v>
      </c>
      <c r="J35" s="38">
        <v>10.8</v>
      </c>
      <c r="K35" s="22"/>
      <c r="L35" s="22"/>
      <c r="M35" s="22"/>
      <c r="N35" s="22"/>
      <c r="O35" s="22"/>
      <c r="P35" s="22"/>
    </row>
    <row r="36" spans="1:16" ht="39" customHeight="1" x14ac:dyDescent="0.2">
      <c r="A36" s="22"/>
      <c r="B36" s="35"/>
      <c r="C36" s="1168" t="s">
        <v>563</v>
      </c>
      <c r="D36" s="1168"/>
      <c r="E36" s="1169"/>
      <c r="F36" s="36" t="s">
        <v>513</v>
      </c>
      <c r="G36" s="37" t="s">
        <v>513</v>
      </c>
      <c r="H36" s="37" t="s">
        <v>513</v>
      </c>
      <c r="I36" s="37">
        <v>1.58</v>
      </c>
      <c r="J36" s="38">
        <v>2.46</v>
      </c>
      <c r="K36" s="22"/>
      <c r="L36" s="22"/>
      <c r="M36" s="22"/>
      <c r="N36" s="22"/>
      <c r="O36" s="22"/>
      <c r="P36" s="22"/>
    </row>
    <row r="37" spans="1:16" ht="39" customHeight="1" x14ac:dyDescent="0.2">
      <c r="A37" s="22"/>
      <c r="B37" s="35"/>
      <c r="C37" s="1168" t="s">
        <v>564</v>
      </c>
      <c r="D37" s="1168"/>
      <c r="E37" s="1169"/>
      <c r="F37" s="36">
        <v>1.82</v>
      </c>
      <c r="G37" s="37">
        <v>1.64</v>
      </c>
      <c r="H37" s="37">
        <v>1.45</v>
      </c>
      <c r="I37" s="37">
        <v>1.37</v>
      </c>
      <c r="J37" s="38">
        <v>1.23</v>
      </c>
      <c r="K37" s="22"/>
      <c r="L37" s="22"/>
      <c r="M37" s="22"/>
      <c r="N37" s="22"/>
      <c r="O37" s="22"/>
      <c r="P37" s="22"/>
    </row>
    <row r="38" spans="1:16" ht="39" customHeight="1" x14ac:dyDescent="0.2">
      <c r="A38" s="22"/>
      <c r="B38" s="35"/>
      <c r="C38" s="1168" t="s">
        <v>565</v>
      </c>
      <c r="D38" s="1168"/>
      <c r="E38" s="1169"/>
      <c r="F38" s="36">
        <v>0.87</v>
      </c>
      <c r="G38" s="37">
        <v>0.12</v>
      </c>
      <c r="H38" s="37">
        <v>0.52</v>
      </c>
      <c r="I38" s="37">
        <v>0.95</v>
      </c>
      <c r="J38" s="38">
        <v>1.03</v>
      </c>
      <c r="K38" s="22"/>
      <c r="L38" s="22"/>
      <c r="M38" s="22"/>
      <c r="N38" s="22"/>
      <c r="O38" s="22"/>
      <c r="P38" s="22"/>
    </row>
    <row r="39" spans="1:16" ht="39" customHeight="1" x14ac:dyDescent="0.2">
      <c r="A39" s="22"/>
      <c r="B39" s="35"/>
      <c r="C39" s="1168" t="s">
        <v>566</v>
      </c>
      <c r="D39" s="1168"/>
      <c r="E39" s="1169"/>
      <c r="F39" s="36">
        <v>0.24</v>
      </c>
      <c r="G39" s="37">
        <v>0.26</v>
      </c>
      <c r="H39" s="37">
        <v>0.25</v>
      </c>
      <c r="I39" s="37">
        <v>0.28000000000000003</v>
      </c>
      <c r="J39" s="38">
        <v>0.25</v>
      </c>
      <c r="K39" s="22"/>
      <c r="L39" s="22"/>
      <c r="M39" s="22"/>
      <c r="N39" s="22"/>
      <c r="O39" s="22"/>
      <c r="P39" s="22"/>
    </row>
    <row r="40" spans="1:16" ht="39" customHeight="1" x14ac:dyDescent="0.2">
      <c r="A40" s="22"/>
      <c r="B40" s="35"/>
      <c r="C40" s="1168"/>
      <c r="D40" s="1168"/>
      <c r="E40" s="1169"/>
      <c r="F40" s="36"/>
      <c r="G40" s="37"/>
      <c r="H40" s="37"/>
      <c r="I40" s="37"/>
      <c r="J40" s="38"/>
      <c r="K40" s="22"/>
      <c r="L40" s="22"/>
      <c r="M40" s="22"/>
      <c r="N40" s="22"/>
      <c r="O40" s="22"/>
      <c r="P40" s="22"/>
    </row>
    <row r="41" spans="1:16" ht="39" customHeight="1" x14ac:dyDescent="0.2">
      <c r="A41" s="22"/>
      <c r="B41" s="35"/>
      <c r="C41" s="1168"/>
      <c r="D41" s="1168"/>
      <c r="E41" s="1169"/>
      <c r="F41" s="36"/>
      <c r="G41" s="37"/>
      <c r="H41" s="37"/>
      <c r="I41" s="37"/>
      <c r="J41" s="38"/>
      <c r="K41" s="22"/>
      <c r="L41" s="22"/>
      <c r="M41" s="22"/>
      <c r="N41" s="22"/>
      <c r="O41" s="22"/>
      <c r="P41" s="22"/>
    </row>
    <row r="42" spans="1:16" ht="39" customHeight="1" x14ac:dyDescent="0.2">
      <c r="A42" s="22"/>
      <c r="B42" s="39"/>
      <c r="C42" s="1168" t="s">
        <v>567</v>
      </c>
      <c r="D42" s="1168"/>
      <c r="E42" s="1169"/>
      <c r="F42" s="36" t="s">
        <v>513</v>
      </c>
      <c r="G42" s="37" t="s">
        <v>513</v>
      </c>
      <c r="H42" s="37" t="s">
        <v>513</v>
      </c>
      <c r="I42" s="37" t="s">
        <v>513</v>
      </c>
      <c r="J42" s="38" t="s">
        <v>513</v>
      </c>
      <c r="K42" s="22"/>
      <c r="L42" s="22"/>
      <c r="M42" s="22"/>
      <c r="N42" s="22"/>
      <c r="O42" s="22"/>
      <c r="P42" s="22"/>
    </row>
    <row r="43" spans="1:16" ht="39" customHeight="1" thickBot="1" x14ac:dyDescent="0.25">
      <c r="A43" s="22"/>
      <c r="B43" s="40"/>
      <c r="C43" s="1170" t="s">
        <v>568</v>
      </c>
      <c r="D43" s="1170"/>
      <c r="E43" s="1171"/>
      <c r="F43" s="41">
        <v>0.27</v>
      </c>
      <c r="G43" s="42">
        <v>0.86</v>
      </c>
      <c r="H43" s="42">
        <v>0.16</v>
      </c>
      <c r="I43" s="42" t="s">
        <v>513</v>
      </c>
      <c r="J43" s="43" t="s">
        <v>513</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xd93K2/IuwXHnXLIOJQ/CIP8Plw77UYstp1Rzn2jgS80//My4qO1GwbLbVG5nX9QlXFFcxtVqRbBKST32WgMaA==" saltValue="u5jgcK9fDvaumv6hqzZY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554</v>
      </c>
      <c r="L44" s="54" t="s">
        <v>555</v>
      </c>
      <c r="M44" s="54" t="s">
        <v>556</v>
      </c>
      <c r="N44" s="54" t="s">
        <v>557</v>
      </c>
      <c r="O44" s="55" t="s">
        <v>558</v>
      </c>
      <c r="P44" s="46"/>
      <c r="Q44" s="46"/>
      <c r="R44" s="46"/>
      <c r="S44" s="46"/>
      <c r="T44" s="46"/>
      <c r="U44" s="46"/>
    </row>
    <row r="45" spans="1:21" ht="30.75" customHeight="1" x14ac:dyDescent="0.2">
      <c r="A45" s="46"/>
      <c r="B45" s="1192" t="s">
        <v>11</v>
      </c>
      <c r="C45" s="1193"/>
      <c r="D45" s="56"/>
      <c r="E45" s="1198" t="s">
        <v>12</v>
      </c>
      <c r="F45" s="1198"/>
      <c r="G45" s="1198"/>
      <c r="H45" s="1198"/>
      <c r="I45" s="1198"/>
      <c r="J45" s="1199"/>
      <c r="K45" s="57">
        <v>1166</v>
      </c>
      <c r="L45" s="58">
        <v>1267</v>
      </c>
      <c r="M45" s="58">
        <v>1335</v>
      </c>
      <c r="N45" s="58">
        <v>1388</v>
      </c>
      <c r="O45" s="59">
        <v>1474</v>
      </c>
      <c r="P45" s="46"/>
      <c r="Q45" s="46"/>
      <c r="R45" s="46"/>
      <c r="S45" s="46"/>
      <c r="T45" s="46"/>
      <c r="U45" s="46"/>
    </row>
    <row r="46" spans="1:21" ht="30.75" customHeight="1" x14ac:dyDescent="0.2">
      <c r="A46" s="46"/>
      <c r="B46" s="1194"/>
      <c r="C46" s="1195"/>
      <c r="D46" s="60"/>
      <c r="E46" s="1176" t="s">
        <v>13</v>
      </c>
      <c r="F46" s="1176"/>
      <c r="G46" s="1176"/>
      <c r="H46" s="1176"/>
      <c r="I46" s="1176"/>
      <c r="J46" s="1177"/>
      <c r="K46" s="61" t="s">
        <v>513</v>
      </c>
      <c r="L46" s="62" t="s">
        <v>513</v>
      </c>
      <c r="M46" s="62" t="s">
        <v>513</v>
      </c>
      <c r="N46" s="62" t="s">
        <v>513</v>
      </c>
      <c r="O46" s="63" t="s">
        <v>513</v>
      </c>
      <c r="P46" s="46"/>
      <c r="Q46" s="46"/>
      <c r="R46" s="46"/>
      <c r="S46" s="46"/>
      <c r="T46" s="46"/>
      <c r="U46" s="46"/>
    </row>
    <row r="47" spans="1:21" ht="30.75" customHeight="1" x14ac:dyDescent="0.2">
      <c r="A47" s="46"/>
      <c r="B47" s="1194"/>
      <c r="C47" s="1195"/>
      <c r="D47" s="60"/>
      <c r="E47" s="1176" t="s">
        <v>14</v>
      </c>
      <c r="F47" s="1176"/>
      <c r="G47" s="1176"/>
      <c r="H47" s="1176"/>
      <c r="I47" s="1176"/>
      <c r="J47" s="1177"/>
      <c r="K47" s="61" t="s">
        <v>513</v>
      </c>
      <c r="L47" s="62" t="s">
        <v>513</v>
      </c>
      <c r="M47" s="62" t="s">
        <v>513</v>
      </c>
      <c r="N47" s="62" t="s">
        <v>513</v>
      </c>
      <c r="O47" s="63" t="s">
        <v>513</v>
      </c>
      <c r="P47" s="46"/>
      <c r="Q47" s="46"/>
      <c r="R47" s="46"/>
      <c r="S47" s="46"/>
      <c r="T47" s="46"/>
      <c r="U47" s="46"/>
    </row>
    <row r="48" spans="1:21" ht="30.75" customHeight="1" x14ac:dyDescent="0.2">
      <c r="A48" s="46"/>
      <c r="B48" s="1194"/>
      <c r="C48" s="1195"/>
      <c r="D48" s="60"/>
      <c r="E48" s="1176" t="s">
        <v>15</v>
      </c>
      <c r="F48" s="1176"/>
      <c r="G48" s="1176"/>
      <c r="H48" s="1176"/>
      <c r="I48" s="1176"/>
      <c r="J48" s="1177"/>
      <c r="K48" s="61">
        <v>679</v>
      </c>
      <c r="L48" s="62">
        <v>719</v>
      </c>
      <c r="M48" s="62">
        <v>718</v>
      </c>
      <c r="N48" s="62">
        <v>446</v>
      </c>
      <c r="O48" s="63">
        <v>437</v>
      </c>
      <c r="P48" s="46"/>
      <c r="Q48" s="46"/>
      <c r="R48" s="46"/>
      <c r="S48" s="46"/>
      <c r="T48" s="46"/>
      <c r="U48" s="46"/>
    </row>
    <row r="49" spans="1:21" ht="30.75" customHeight="1" x14ac:dyDescent="0.2">
      <c r="A49" s="46"/>
      <c r="B49" s="1194"/>
      <c r="C49" s="1195"/>
      <c r="D49" s="60"/>
      <c r="E49" s="1176" t="s">
        <v>16</v>
      </c>
      <c r="F49" s="1176"/>
      <c r="G49" s="1176"/>
      <c r="H49" s="1176"/>
      <c r="I49" s="1176"/>
      <c r="J49" s="1177"/>
      <c r="K49" s="61">
        <v>92</v>
      </c>
      <c r="L49" s="62">
        <v>122</v>
      </c>
      <c r="M49" s="62">
        <v>155</v>
      </c>
      <c r="N49" s="62">
        <v>200</v>
      </c>
      <c r="O49" s="63">
        <v>217</v>
      </c>
      <c r="P49" s="46"/>
      <c r="Q49" s="46"/>
      <c r="R49" s="46"/>
      <c r="S49" s="46"/>
      <c r="T49" s="46"/>
      <c r="U49" s="46"/>
    </row>
    <row r="50" spans="1:21" ht="30.75" customHeight="1" x14ac:dyDescent="0.2">
      <c r="A50" s="46"/>
      <c r="B50" s="1194"/>
      <c r="C50" s="1195"/>
      <c r="D50" s="60"/>
      <c r="E50" s="1176" t="s">
        <v>17</v>
      </c>
      <c r="F50" s="1176"/>
      <c r="G50" s="1176"/>
      <c r="H50" s="1176"/>
      <c r="I50" s="1176"/>
      <c r="J50" s="1177"/>
      <c r="K50" s="61">
        <v>86</v>
      </c>
      <c r="L50" s="62">
        <v>325</v>
      </c>
      <c r="M50" s="62">
        <v>44</v>
      </c>
      <c r="N50" s="62">
        <v>3</v>
      </c>
      <c r="O50" s="63">
        <v>2</v>
      </c>
      <c r="P50" s="46"/>
      <c r="Q50" s="46"/>
      <c r="R50" s="46"/>
      <c r="S50" s="46"/>
      <c r="T50" s="46"/>
      <c r="U50" s="46"/>
    </row>
    <row r="51" spans="1:21" ht="30.75" customHeight="1" x14ac:dyDescent="0.2">
      <c r="A51" s="46"/>
      <c r="B51" s="1196"/>
      <c r="C51" s="1197"/>
      <c r="D51" s="64"/>
      <c r="E51" s="1176" t="s">
        <v>18</v>
      </c>
      <c r="F51" s="1176"/>
      <c r="G51" s="1176"/>
      <c r="H51" s="1176"/>
      <c r="I51" s="1176"/>
      <c r="J51" s="1177"/>
      <c r="K51" s="61">
        <v>0</v>
      </c>
      <c r="L51" s="62">
        <v>0</v>
      </c>
      <c r="M51" s="62">
        <v>0</v>
      </c>
      <c r="N51" s="62">
        <v>0</v>
      </c>
      <c r="O51" s="63" t="s">
        <v>513</v>
      </c>
      <c r="P51" s="46"/>
      <c r="Q51" s="46"/>
      <c r="R51" s="46"/>
      <c r="S51" s="46"/>
      <c r="T51" s="46"/>
      <c r="U51" s="46"/>
    </row>
    <row r="52" spans="1:21" ht="30.75" customHeight="1" x14ac:dyDescent="0.2">
      <c r="A52" s="46"/>
      <c r="B52" s="1174" t="s">
        <v>19</v>
      </c>
      <c r="C52" s="1175"/>
      <c r="D52" s="64"/>
      <c r="E52" s="1176" t="s">
        <v>20</v>
      </c>
      <c r="F52" s="1176"/>
      <c r="G52" s="1176"/>
      <c r="H52" s="1176"/>
      <c r="I52" s="1176"/>
      <c r="J52" s="1177"/>
      <c r="K52" s="61">
        <v>1883</v>
      </c>
      <c r="L52" s="62">
        <v>1892</v>
      </c>
      <c r="M52" s="62">
        <v>1976</v>
      </c>
      <c r="N52" s="62">
        <v>1830</v>
      </c>
      <c r="O52" s="63">
        <v>1848</v>
      </c>
      <c r="P52" s="46"/>
      <c r="Q52" s="46"/>
      <c r="R52" s="46"/>
      <c r="S52" s="46"/>
      <c r="T52" s="46"/>
      <c r="U52" s="46"/>
    </row>
    <row r="53" spans="1:21" ht="30.75" customHeight="1" thickBot="1" x14ac:dyDescent="0.25">
      <c r="A53" s="46"/>
      <c r="B53" s="1178" t="s">
        <v>21</v>
      </c>
      <c r="C53" s="1179"/>
      <c r="D53" s="65"/>
      <c r="E53" s="1180" t="s">
        <v>22</v>
      </c>
      <c r="F53" s="1180"/>
      <c r="G53" s="1180"/>
      <c r="H53" s="1180"/>
      <c r="I53" s="1180"/>
      <c r="J53" s="1181"/>
      <c r="K53" s="66">
        <v>140</v>
      </c>
      <c r="L53" s="67">
        <v>541</v>
      </c>
      <c r="M53" s="67">
        <v>276</v>
      </c>
      <c r="N53" s="67">
        <v>207</v>
      </c>
      <c r="O53" s="68">
        <v>282</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569</v>
      </c>
      <c r="P55" s="46"/>
      <c r="Q55" s="46"/>
      <c r="R55" s="46"/>
      <c r="S55" s="46"/>
      <c r="T55" s="46"/>
      <c r="U55" s="46"/>
    </row>
    <row r="56" spans="1:21" ht="31.5" customHeight="1" thickBot="1" x14ac:dyDescent="0.25">
      <c r="A56" s="46"/>
      <c r="B56" s="74"/>
      <c r="C56" s="75"/>
      <c r="D56" s="75"/>
      <c r="E56" s="76"/>
      <c r="F56" s="76"/>
      <c r="G56" s="76"/>
      <c r="H56" s="76"/>
      <c r="I56" s="76"/>
      <c r="J56" s="77" t="s">
        <v>2</v>
      </c>
      <c r="K56" s="78" t="s">
        <v>570</v>
      </c>
      <c r="L56" s="79" t="s">
        <v>571</v>
      </c>
      <c r="M56" s="79" t="s">
        <v>572</v>
      </c>
      <c r="N56" s="79" t="s">
        <v>573</v>
      </c>
      <c r="O56" s="80" t="s">
        <v>574</v>
      </c>
      <c r="P56" s="46"/>
      <c r="Q56" s="46"/>
      <c r="R56" s="46"/>
      <c r="S56" s="46"/>
      <c r="T56" s="46"/>
      <c r="U56" s="46"/>
    </row>
    <row r="57" spans="1:21" ht="31.5" customHeight="1" x14ac:dyDescent="0.2">
      <c r="B57" s="1182" t="s">
        <v>25</v>
      </c>
      <c r="C57" s="1183"/>
      <c r="D57" s="1186" t="s">
        <v>26</v>
      </c>
      <c r="E57" s="1187"/>
      <c r="F57" s="1187"/>
      <c r="G57" s="1187"/>
      <c r="H57" s="1187"/>
      <c r="I57" s="1187"/>
      <c r="J57" s="1188"/>
      <c r="K57" s="81">
        <v>11</v>
      </c>
      <c r="L57" s="82">
        <v>11</v>
      </c>
      <c r="M57" s="82">
        <v>12</v>
      </c>
      <c r="N57" s="82">
        <v>12</v>
      </c>
      <c r="O57" s="83">
        <v>12</v>
      </c>
    </row>
    <row r="58" spans="1:21" ht="31.5" customHeight="1" thickBot="1" x14ac:dyDescent="0.25">
      <c r="B58" s="1184"/>
      <c r="C58" s="1185"/>
      <c r="D58" s="1189" t="s">
        <v>27</v>
      </c>
      <c r="E58" s="1190"/>
      <c r="F58" s="1190"/>
      <c r="G58" s="1190"/>
      <c r="H58" s="1190"/>
      <c r="I58" s="1190"/>
      <c r="J58" s="1191"/>
      <c r="K58" s="84">
        <v>0</v>
      </c>
      <c r="L58" s="85">
        <v>0</v>
      </c>
      <c r="M58" s="85">
        <v>0</v>
      </c>
      <c r="N58" s="85">
        <v>0</v>
      </c>
      <c r="O58" s="86">
        <v>0</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4lC8AL1iKDuwngG5+hEBUwncQBPQfl56VhN+Ve7D7BzFBDfBubWcE6h1NdtDr7MBPkRLndz1QpofGnD12bc61Q==" saltValue="heHILoK3pmLZcIH9Zrrd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554</v>
      </c>
      <c r="J40" s="98" t="s">
        <v>555</v>
      </c>
      <c r="K40" s="98" t="s">
        <v>556</v>
      </c>
      <c r="L40" s="98" t="s">
        <v>557</v>
      </c>
      <c r="M40" s="99" t="s">
        <v>558</v>
      </c>
    </row>
    <row r="41" spans="2:13" ht="27.75" customHeight="1" x14ac:dyDescent="0.2">
      <c r="B41" s="1212" t="s">
        <v>30</v>
      </c>
      <c r="C41" s="1213"/>
      <c r="D41" s="100"/>
      <c r="E41" s="1214" t="s">
        <v>31</v>
      </c>
      <c r="F41" s="1214"/>
      <c r="G41" s="1214"/>
      <c r="H41" s="1215"/>
      <c r="I41" s="332">
        <v>15301</v>
      </c>
      <c r="J41" s="333">
        <v>15848</v>
      </c>
      <c r="K41" s="333">
        <v>16355</v>
      </c>
      <c r="L41" s="333">
        <v>17745</v>
      </c>
      <c r="M41" s="334">
        <v>17515</v>
      </c>
    </row>
    <row r="42" spans="2:13" ht="27.75" customHeight="1" x14ac:dyDescent="0.2">
      <c r="B42" s="1202"/>
      <c r="C42" s="1203"/>
      <c r="D42" s="101"/>
      <c r="E42" s="1206" t="s">
        <v>32</v>
      </c>
      <c r="F42" s="1206"/>
      <c r="G42" s="1206"/>
      <c r="H42" s="1207"/>
      <c r="I42" s="335">
        <v>395</v>
      </c>
      <c r="J42" s="336">
        <v>72</v>
      </c>
      <c r="K42" s="336">
        <v>28</v>
      </c>
      <c r="L42" s="336">
        <v>25</v>
      </c>
      <c r="M42" s="337">
        <v>23</v>
      </c>
    </row>
    <row r="43" spans="2:13" ht="27.75" customHeight="1" x14ac:dyDescent="0.2">
      <c r="B43" s="1202"/>
      <c r="C43" s="1203"/>
      <c r="D43" s="101"/>
      <c r="E43" s="1206" t="s">
        <v>33</v>
      </c>
      <c r="F43" s="1206"/>
      <c r="G43" s="1206"/>
      <c r="H43" s="1207"/>
      <c r="I43" s="335">
        <v>7163</v>
      </c>
      <c r="J43" s="336">
        <v>7456</v>
      </c>
      <c r="K43" s="336">
        <v>8144</v>
      </c>
      <c r="L43" s="336">
        <v>7590</v>
      </c>
      <c r="M43" s="337">
        <v>6392</v>
      </c>
    </row>
    <row r="44" spans="2:13" ht="27.75" customHeight="1" x14ac:dyDescent="0.2">
      <c r="B44" s="1202"/>
      <c r="C44" s="1203"/>
      <c r="D44" s="101"/>
      <c r="E44" s="1206" t="s">
        <v>34</v>
      </c>
      <c r="F44" s="1206"/>
      <c r="G44" s="1206"/>
      <c r="H44" s="1207"/>
      <c r="I44" s="335">
        <v>2031</v>
      </c>
      <c r="J44" s="336">
        <v>1947</v>
      </c>
      <c r="K44" s="336">
        <v>1800</v>
      </c>
      <c r="L44" s="336">
        <v>1684</v>
      </c>
      <c r="M44" s="337">
        <v>1672</v>
      </c>
    </row>
    <row r="45" spans="2:13" ht="27.75" customHeight="1" x14ac:dyDescent="0.2">
      <c r="B45" s="1202"/>
      <c r="C45" s="1203"/>
      <c r="D45" s="101"/>
      <c r="E45" s="1206" t="s">
        <v>35</v>
      </c>
      <c r="F45" s="1206"/>
      <c r="G45" s="1206"/>
      <c r="H45" s="1207"/>
      <c r="I45" s="335">
        <v>2127</v>
      </c>
      <c r="J45" s="336">
        <v>1982</v>
      </c>
      <c r="K45" s="336">
        <v>1885</v>
      </c>
      <c r="L45" s="336">
        <v>1825</v>
      </c>
      <c r="M45" s="337">
        <v>1774</v>
      </c>
    </row>
    <row r="46" spans="2:13" ht="27.75" customHeight="1" x14ac:dyDescent="0.2">
      <c r="B46" s="1202"/>
      <c r="C46" s="1203"/>
      <c r="D46" s="102"/>
      <c r="E46" s="1206" t="s">
        <v>36</v>
      </c>
      <c r="F46" s="1206"/>
      <c r="G46" s="1206"/>
      <c r="H46" s="1207"/>
      <c r="I46" s="335" t="s">
        <v>513</v>
      </c>
      <c r="J46" s="336" t="s">
        <v>513</v>
      </c>
      <c r="K46" s="336" t="s">
        <v>513</v>
      </c>
      <c r="L46" s="336" t="s">
        <v>513</v>
      </c>
      <c r="M46" s="337" t="s">
        <v>513</v>
      </c>
    </row>
    <row r="47" spans="2:13" ht="27.75" customHeight="1" x14ac:dyDescent="0.2">
      <c r="B47" s="1202"/>
      <c r="C47" s="1203"/>
      <c r="D47" s="103"/>
      <c r="E47" s="1216" t="s">
        <v>37</v>
      </c>
      <c r="F47" s="1217"/>
      <c r="G47" s="1217"/>
      <c r="H47" s="1218"/>
      <c r="I47" s="335" t="s">
        <v>513</v>
      </c>
      <c r="J47" s="336" t="s">
        <v>513</v>
      </c>
      <c r="K47" s="336" t="s">
        <v>513</v>
      </c>
      <c r="L47" s="336" t="s">
        <v>513</v>
      </c>
      <c r="M47" s="337" t="s">
        <v>513</v>
      </c>
    </row>
    <row r="48" spans="2:13" ht="27.75" customHeight="1" x14ac:dyDescent="0.2">
      <c r="B48" s="1202"/>
      <c r="C48" s="1203"/>
      <c r="D48" s="101"/>
      <c r="E48" s="1206" t="s">
        <v>38</v>
      </c>
      <c r="F48" s="1206"/>
      <c r="G48" s="1206"/>
      <c r="H48" s="1207"/>
      <c r="I48" s="335" t="s">
        <v>513</v>
      </c>
      <c r="J48" s="336" t="s">
        <v>513</v>
      </c>
      <c r="K48" s="336" t="s">
        <v>513</v>
      </c>
      <c r="L48" s="336" t="s">
        <v>513</v>
      </c>
      <c r="M48" s="337" t="s">
        <v>513</v>
      </c>
    </row>
    <row r="49" spans="2:13" ht="27.75" customHeight="1" x14ac:dyDescent="0.2">
      <c r="B49" s="1204"/>
      <c r="C49" s="1205"/>
      <c r="D49" s="101"/>
      <c r="E49" s="1206" t="s">
        <v>39</v>
      </c>
      <c r="F49" s="1206"/>
      <c r="G49" s="1206"/>
      <c r="H49" s="1207"/>
      <c r="I49" s="335" t="s">
        <v>513</v>
      </c>
      <c r="J49" s="336" t="s">
        <v>513</v>
      </c>
      <c r="K49" s="336" t="s">
        <v>513</v>
      </c>
      <c r="L49" s="336" t="s">
        <v>513</v>
      </c>
      <c r="M49" s="337" t="s">
        <v>513</v>
      </c>
    </row>
    <row r="50" spans="2:13" ht="27.75" customHeight="1" x14ac:dyDescent="0.2">
      <c r="B50" s="1200" t="s">
        <v>40</v>
      </c>
      <c r="C50" s="1201"/>
      <c r="D50" s="104"/>
      <c r="E50" s="1206" t="s">
        <v>41</v>
      </c>
      <c r="F50" s="1206"/>
      <c r="G50" s="1206"/>
      <c r="H50" s="1207"/>
      <c r="I50" s="335">
        <v>3326</v>
      </c>
      <c r="J50" s="336">
        <v>3367</v>
      </c>
      <c r="K50" s="336">
        <v>3595</v>
      </c>
      <c r="L50" s="336">
        <v>3505</v>
      </c>
      <c r="M50" s="337">
        <v>4776</v>
      </c>
    </row>
    <row r="51" spans="2:13" ht="27.75" customHeight="1" x14ac:dyDescent="0.2">
      <c r="B51" s="1202"/>
      <c r="C51" s="1203"/>
      <c r="D51" s="101"/>
      <c r="E51" s="1206" t="s">
        <v>42</v>
      </c>
      <c r="F51" s="1206"/>
      <c r="G51" s="1206"/>
      <c r="H51" s="1207"/>
      <c r="I51" s="335">
        <v>4821</v>
      </c>
      <c r="J51" s="336">
        <v>4677</v>
      </c>
      <c r="K51" s="336">
        <v>5048</v>
      </c>
      <c r="L51" s="336">
        <v>4705</v>
      </c>
      <c r="M51" s="337">
        <v>4059</v>
      </c>
    </row>
    <row r="52" spans="2:13" ht="27.75" customHeight="1" x14ac:dyDescent="0.2">
      <c r="B52" s="1204"/>
      <c r="C52" s="1205"/>
      <c r="D52" s="101"/>
      <c r="E52" s="1206" t="s">
        <v>43</v>
      </c>
      <c r="F52" s="1206"/>
      <c r="G52" s="1206"/>
      <c r="H52" s="1207"/>
      <c r="I52" s="335">
        <v>19040</v>
      </c>
      <c r="J52" s="336">
        <v>19261</v>
      </c>
      <c r="K52" s="336">
        <v>19548</v>
      </c>
      <c r="L52" s="336">
        <v>19764</v>
      </c>
      <c r="M52" s="337">
        <v>19640</v>
      </c>
    </row>
    <row r="53" spans="2:13" ht="27.75" customHeight="1" thickBot="1" x14ac:dyDescent="0.25">
      <c r="B53" s="1208" t="s">
        <v>44</v>
      </c>
      <c r="C53" s="1209"/>
      <c r="D53" s="105"/>
      <c r="E53" s="1210" t="s">
        <v>45</v>
      </c>
      <c r="F53" s="1210"/>
      <c r="G53" s="1210"/>
      <c r="H53" s="1211"/>
      <c r="I53" s="338">
        <v>-170</v>
      </c>
      <c r="J53" s="339">
        <v>0</v>
      </c>
      <c r="K53" s="339">
        <v>21</v>
      </c>
      <c r="L53" s="339">
        <v>894</v>
      </c>
      <c r="M53" s="340">
        <v>-1098</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ETCxNdx3NCBu40oYue5IimK0eS9ceKtx3Aod/8pt8FAX48E4P/BueLvsy1d4/+S3PTtmaChW8DupPN9oXortsg==" saltValue="PV4y615ArQthMCeRkXNq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556</v>
      </c>
      <c r="G54" s="114" t="s">
        <v>557</v>
      </c>
      <c r="H54" s="115" t="s">
        <v>558</v>
      </c>
    </row>
    <row r="55" spans="2:8" ht="52.5" customHeight="1" x14ac:dyDescent="0.2">
      <c r="B55" s="116"/>
      <c r="C55" s="1227" t="s">
        <v>48</v>
      </c>
      <c r="D55" s="1227"/>
      <c r="E55" s="1228"/>
      <c r="F55" s="117">
        <v>1978</v>
      </c>
      <c r="G55" s="117">
        <v>1554</v>
      </c>
      <c r="H55" s="118">
        <v>2402</v>
      </c>
    </row>
    <row r="56" spans="2:8" ht="52.5" customHeight="1" x14ac:dyDescent="0.2">
      <c r="B56" s="119"/>
      <c r="C56" s="1229" t="s">
        <v>49</v>
      </c>
      <c r="D56" s="1229"/>
      <c r="E56" s="1230"/>
      <c r="F56" s="120">
        <v>12</v>
      </c>
      <c r="G56" s="120">
        <v>12</v>
      </c>
      <c r="H56" s="121">
        <v>12</v>
      </c>
    </row>
    <row r="57" spans="2:8" ht="53.25" customHeight="1" x14ac:dyDescent="0.2">
      <c r="B57" s="119"/>
      <c r="C57" s="1231" t="s">
        <v>50</v>
      </c>
      <c r="D57" s="1231"/>
      <c r="E57" s="1232"/>
      <c r="F57" s="122">
        <v>1332</v>
      </c>
      <c r="G57" s="122">
        <v>1625</v>
      </c>
      <c r="H57" s="123">
        <v>2034</v>
      </c>
    </row>
    <row r="58" spans="2:8" ht="45.75" customHeight="1" x14ac:dyDescent="0.2">
      <c r="B58" s="124"/>
      <c r="C58" s="1219" t="s">
        <v>589</v>
      </c>
      <c r="D58" s="1220"/>
      <c r="E58" s="1221"/>
      <c r="F58" s="125">
        <v>892</v>
      </c>
      <c r="G58" s="125">
        <v>1158</v>
      </c>
      <c r="H58" s="126">
        <v>1320</v>
      </c>
    </row>
    <row r="59" spans="2:8" ht="45.75" customHeight="1" x14ac:dyDescent="0.2">
      <c r="B59" s="124"/>
      <c r="C59" s="1219" t="s">
        <v>590</v>
      </c>
      <c r="D59" s="1220"/>
      <c r="E59" s="1221"/>
      <c r="F59" s="125">
        <v>363</v>
      </c>
      <c r="G59" s="125">
        <v>383</v>
      </c>
      <c r="H59" s="126">
        <v>419</v>
      </c>
    </row>
    <row r="60" spans="2:8" ht="45.75" customHeight="1" x14ac:dyDescent="0.2">
      <c r="B60" s="124"/>
      <c r="C60" s="1219" t="s">
        <v>591</v>
      </c>
      <c r="D60" s="1220"/>
      <c r="E60" s="1221"/>
      <c r="F60" s="125">
        <v>36</v>
      </c>
      <c r="G60" s="125">
        <v>45</v>
      </c>
      <c r="H60" s="126">
        <v>238</v>
      </c>
    </row>
    <row r="61" spans="2:8" ht="45.75" customHeight="1" x14ac:dyDescent="0.2">
      <c r="B61" s="124"/>
      <c r="C61" s="1219" t="s">
        <v>592</v>
      </c>
      <c r="D61" s="1220"/>
      <c r="E61" s="1221"/>
      <c r="F61" s="125">
        <v>5</v>
      </c>
      <c r="G61" s="125">
        <v>6</v>
      </c>
      <c r="H61" s="126">
        <v>14</v>
      </c>
    </row>
    <row r="62" spans="2:8" ht="45.75" customHeight="1" thickBot="1" x14ac:dyDescent="0.25">
      <c r="B62" s="127"/>
      <c r="C62" s="1222" t="s">
        <v>593</v>
      </c>
      <c r="D62" s="1223"/>
      <c r="E62" s="1224"/>
      <c r="F62" s="128">
        <v>21</v>
      </c>
      <c r="G62" s="128">
        <v>15</v>
      </c>
      <c r="H62" s="129">
        <v>13</v>
      </c>
    </row>
    <row r="63" spans="2:8" ht="52.5" customHeight="1" thickBot="1" x14ac:dyDescent="0.25">
      <c r="B63" s="130"/>
      <c r="C63" s="1225" t="s">
        <v>51</v>
      </c>
      <c r="D63" s="1225"/>
      <c r="E63" s="1226"/>
      <c r="F63" s="131">
        <v>3322</v>
      </c>
      <c r="G63" s="131">
        <v>3191</v>
      </c>
      <c r="H63" s="132">
        <v>4448</v>
      </c>
    </row>
    <row r="64" spans="2:8" ht="13.2" x14ac:dyDescent="0.2"/>
  </sheetData>
  <sheetProtection algorithmName="SHA-512" hashValue="zOyrdguM96X/fXZGbzvgP/l8Y+l6y749LcM8jVmaojup42TTC5ArcY6k7rIaq6heqhYwbxXvyeDIPMmwiORvTQ==" saltValue="y5FPUF0x3pnBUdt/DoOY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98748-5354-4E51-9AF8-96E213775756}">
  <sheetPr>
    <pageSetUpPr fitToPage="1"/>
  </sheetPr>
  <dimension ref="A1:DE85"/>
  <sheetViews>
    <sheetView showGridLines="0" zoomScale="80" zoomScaleNormal="80" zoomScaleSheetLayoutView="55" workbookViewId="0"/>
  </sheetViews>
  <sheetFormatPr defaultColWidth="0" defaultRowHeight="0"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1280"/>
      <c r="B1" s="1279"/>
      <c r="DD1" s="245"/>
      <c r="DE1" s="245"/>
    </row>
    <row r="2" spans="1:109" ht="25.5" customHeight="1" x14ac:dyDescent="0.2">
      <c r="A2" s="1278"/>
      <c r="C2" s="1278"/>
      <c r="O2" s="1278"/>
      <c r="P2" s="1278"/>
      <c r="Q2" s="1278"/>
      <c r="R2" s="1278"/>
      <c r="S2" s="1278"/>
      <c r="T2" s="1278"/>
      <c r="U2" s="1278"/>
      <c r="V2" s="1278"/>
      <c r="W2" s="1278"/>
      <c r="X2" s="1278"/>
      <c r="Y2" s="1278"/>
      <c r="Z2" s="1278"/>
      <c r="AA2" s="1278"/>
      <c r="AB2" s="1278"/>
      <c r="AC2" s="1278"/>
      <c r="AD2" s="1278"/>
      <c r="AE2" s="1278"/>
      <c r="AF2" s="1278"/>
      <c r="AG2" s="1278"/>
      <c r="AH2" s="1278"/>
      <c r="AI2" s="1278"/>
      <c r="AU2" s="1278"/>
      <c r="BG2" s="1278"/>
      <c r="BS2" s="1278"/>
      <c r="CE2" s="1278"/>
      <c r="CQ2" s="1278"/>
      <c r="DD2" s="245"/>
      <c r="DE2" s="245"/>
    </row>
    <row r="3" spans="1:109" ht="25.5" customHeight="1" x14ac:dyDescent="0.2">
      <c r="A3" s="1278"/>
      <c r="C3" s="1278"/>
      <c r="O3" s="1278"/>
      <c r="P3" s="1278"/>
      <c r="Q3" s="1278"/>
      <c r="R3" s="1278"/>
      <c r="S3" s="1278"/>
      <c r="T3" s="1278"/>
      <c r="U3" s="1278"/>
      <c r="V3" s="1278"/>
      <c r="W3" s="1278"/>
      <c r="X3" s="1278"/>
      <c r="Y3" s="1278"/>
      <c r="Z3" s="1278"/>
      <c r="AA3" s="1278"/>
      <c r="AB3" s="1278"/>
      <c r="AC3" s="1278"/>
      <c r="AD3" s="1278"/>
      <c r="AE3" s="1278"/>
      <c r="AF3" s="1278"/>
      <c r="AG3" s="1278"/>
      <c r="AH3" s="1278"/>
      <c r="AI3" s="1278"/>
      <c r="AU3" s="1278"/>
      <c r="BG3" s="1278"/>
      <c r="BS3" s="1278"/>
      <c r="CE3" s="1278"/>
      <c r="CQ3" s="1278"/>
      <c r="DD3" s="245"/>
      <c r="DE3" s="245"/>
    </row>
    <row r="4" spans="1:109" s="243" customFormat="1" ht="13.2" x14ac:dyDescent="0.2">
      <c r="A4" s="1278"/>
      <c r="B4" s="1278"/>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278"/>
      <c r="AJ4" s="1278"/>
      <c r="AK4" s="1278"/>
      <c r="AL4" s="1278"/>
      <c r="AM4" s="1278"/>
      <c r="AN4" s="1278"/>
      <c r="AO4" s="1278"/>
      <c r="AP4" s="1278"/>
      <c r="AQ4" s="1278"/>
      <c r="AR4" s="1278"/>
      <c r="AS4" s="1278"/>
      <c r="AT4" s="1278"/>
      <c r="AU4" s="1278"/>
      <c r="AV4" s="1278"/>
      <c r="AW4" s="1278"/>
      <c r="AX4" s="1278"/>
      <c r="AY4" s="1278"/>
      <c r="AZ4" s="1278"/>
      <c r="BA4" s="1278"/>
      <c r="BB4" s="1278"/>
      <c r="BC4" s="1278"/>
      <c r="BD4" s="1278"/>
      <c r="BE4" s="1278"/>
      <c r="BF4" s="1278"/>
      <c r="BG4" s="1278"/>
      <c r="BH4" s="1278"/>
      <c r="BI4" s="1278"/>
      <c r="BJ4" s="1278"/>
      <c r="BK4" s="1278"/>
      <c r="BL4" s="1278"/>
      <c r="BM4" s="1278"/>
      <c r="BN4" s="1278"/>
      <c r="BO4" s="1278"/>
      <c r="BP4" s="1278"/>
      <c r="BQ4" s="1278"/>
      <c r="BR4" s="1278"/>
      <c r="BS4" s="1278"/>
      <c r="BT4" s="1278"/>
      <c r="BU4" s="1278"/>
      <c r="BV4" s="1278"/>
      <c r="BW4" s="1278"/>
      <c r="BX4" s="1278"/>
      <c r="BY4" s="1278"/>
      <c r="BZ4" s="1278"/>
      <c r="CA4" s="1278"/>
      <c r="CB4" s="1278"/>
      <c r="CC4" s="1278"/>
      <c r="CD4" s="1278"/>
      <c r="CE4" s="1278"/>
      <c r="CF4" s="1278"/>
      <c r="CG4" s="1278"/>
      <c r="CH4" s="1278"/>
      <c r="CI4" s="1278"/>
      <c r="CJ4" s="1278"/>
      <c r="CK4" s="1278"/>
      <c r="CL4" s="1278"/>
      <c r="CM4" s="1278"/>
      <c r="CN4" s="1278"/>
      <c r="CO4" s="1278"/>
      <c r="CP4" s="1278"/>
      <c r="CQ4" s="1278"/>
      <c r="CR4" s="1278"/>
      <c r="CS4" s="1278"/>
      <c r="CT4" s="1278"/>
      <c r="CU4" s="1278"/>
      <c r="CV4" s="1278"/>
      <c r="CW4" s="1278"/>
      <c r="CX4" s="1278"/>
      <c r="CY4" s="1278"/>
      <c r="CZ4" s="1278"/>
      <c r="DA4" s="1278"/>
      <c r="DB4" s="1278"/>
      <c r="DC4" s="1278"/>
      <c r="DD4" s="1278"/>
      <c r="DE4" s="1278"/>
    </row>
    <row r="5" spans="1:109" s="243" customFormat="1" ht="13.2" x14ac:dyDescent="0.2">
      <c r="A5" s="1278"/>
      <c r="B5" s="1278"/>
      <c r="C5" s="1278"/>
      <c r="D5" s="1278"/>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278"/>
      <c r="AJ5" s="1278"/>
      <c r="AK5" s="1278"/>
      <c r="AL5" s="1278"/>
      <c r="AM5" s="1278"/>
      <c r="AN5" s="1278"/>
      <c r="AO5" s="1278"/>
      <c r="AP5" s="1278"/>
      <c r="AQ5" s="1278"/>
      <c r="AR5" s="1278"/>
      <c r="AS5" s="1278"/>
      <c r="AT5" s="1278"/>
      <c r="AU5" s="1278"/>
      <c r="AV5" s="1278"/>
      <c r="AW5" s="1278"/>
      <c r="AX5" s="1278"/>
      <c r="AY5" s="1278"/>
      <c r="AZ5" s="1278"/>
      <c r="BA5" s="1278"/>
      <c r="BB5" s="1278"/>
      <c r="BC5" s="1278"/>
      <c r="BD5" s="1278"/>
      <c r="BE5" s="1278"/>
      <c r="BF5" s="1278"/>
      <c r="BG5" s="1278"/>
      <c r="BH5" s="1278"/>
      <c r="BI5" s="1278"/>
      <c r="BJ5" s="1278"/>
      <c r="BK5" s="1278"/>
      <c r="BL5" s="1278"/>
      <c r="BM5" s="1278"/>
      <c r="BN5" s="1278"/>
      <c r="BO5" s="1278"/>
      <c r="BP5" s="1278"/>
      <c r="BQ5" s="1278"/>
      <c r="BR5" s="1278"/>
      <c r="BS5" s="1278"/>
      <c r="BT5" s="1278"/>
      <c r="BU5" s="1278"/>
      <c r="BV5" s="1278"/>
      <c r="BW5" s="1278"/>
      <c r="BX5" s="1278"/>
      <c r="BY5" s="1278"/>
      <c r="BZ5" s="1278"/>
      <c r="CA5" s="1278"/>
      <c r="CB5" s="1278"/>
      <c r="CC5" s="1278"/>
      <c r="CD5" s="1278"/>
      <c r="CE5" s="1278"/>
      <c r="CF5" s="1278"/>
      <c r="CG5" s="1278"/>
      <c r="CH5" s="1278"/>
      <c r="CI5" s="1278"/>
      <c r="CJ5" s="1278"/>
      <c r="CK5" s="1278"/>
      <c r="CL5" s="1278"/>
      <c r="CM5" s="1278"/>
      <c r="CN5" s="1278"/>
      <c r="CO5" s="1278"/>
      <c r="CP5" s="1278"/>
      <c r="CQ5" s="1278"/>
      <c r="CR5" s="1278"/>
      <c r="CS5" s="1278"/>
      <c r="CT5" s="1278"/>
      <c r="CU5" s="1278"/>
      <c r="CV5" s="1278"/>
      <c r="CW5" s="1278"/>
      <c r="CX5" s="1278"/>
      <c r="CY5" s="1278"/>
      <c r="CZ5" s="1278"/>
      <c r="DA5" s="1278"/>
      <c r="DB5" s="1278"/>
      <c r="DC5" s="1278"/>
      <c r="DD5" s="1278"/>
      <c r="DE5" s="1278"/>
    </row>
    <row r="6" spans="1:109" s="243" customFormat="1" ht="13.2" x14ac:dyDescent="0.2">
      <c r="A6" s="1278"/>
      <c r="B6" s="1278"/>
      <c r="C6" s="1278"/>
      <c r="D6" s="1278"/>
      <c r="E6" s="1278"/>
      <c r="F6" s="1278"/>
      <c r="G6" s="1278"/>
      <c r="H6" s="1278"/>
      <c r="I6" s="1278"/>
      <c r="J6" s="1278"/>
      <c r="K6" s="1278"/>
      <c r="L6" s="1278"/>
      <c r="M6" s="1278"/>
      <c r="N6" s="1278"/>
      <c r="O6" s="1278"/>
      <c r="P6" s="1278"/>
      <c r="Q6" s="1278"/>
      <c r="R6" s="1278"/>
      <c r="S6" s="1278"/>
      <c r="T6" s="1278"/>
      <c r="U6" s="1278"/>
      <c r="V6" s="1278"/>
      <c r="W6" s="1278"/>
      <c r="X6" s="1278"/>
      <c r="Y6" s="1278"/>
      <c r="Z6" s="1278"/>
      <c r="AA6" s="1278"/>
      <c r="AB6" s="1278"/>
      <c r="AC6" s="1278"/>
      <c r="AD6" s="1278"/>
      <c r="AE6" s="1278"/>
      <c r="AF6" s="1278"/>
      <c r="AG6" s="1278"/>
      <c r="AH6" s="1278"/>
      <c r="AI6" s="1278"/>
      <c r="AJ6" s="1278"/>
      <c r="AK6" s="1278"/>
      <c r="AL6" s="1278"/>
      <c r="AM6" s="1278"/>
      <c r="AN6" s="1278"/>
      <c r="AO6" s="1278"/>
      <c r="AP6" s="1278"/>
      <c r="AQ6" s="1278"/>
      <c r="AR6" s="1278"/>
      <c r="AS6" s="1278"/>
      <c r="AT6" s="1278"/>
      <c r="AU6" s="1278"/>
      <c r="AV6" s="1278"/>
      <c r="AW6" s="1278"/>
      <c r="AX6" s="1278"/>
      <c r="AY6" s="1278"/>
      <c r="AZ6" s="1278"/>
      <c r="BA6" s="1278"/>
      <c r="BB6" s="1278"/>
      <c r="BC6" s="1278"/>
      <c r="BD6" s="1278"/>
      <c r="BE6" s="1278"/>
      <c r="BF6" s="1278"/>
      <c r="BG6" s="1278"/>
      <c r="BH6" s="1278"/>
      <c r="BI6" s="1278"/>
      <c r="BJ6" s="1278"/>
      <c r="BK6" s="1278"/>
      <c r="BL6" s="1278"/>
      <c r="BM6" s="1278"/>
      <c r="BN6" s="1278"/>
      <c r="BO6" s="1278"/>
      <c r="BP6" s="1278"/>
      <c r="BQ6" s="1278"/>
      <c r="BR6" s="1278"/>
      <c r="BS6" s="1278"/>
      <c r="BT6" s="1278"/>
      <c r="BU6" s="1278"/>
      <c r="BV6" s="1278"/>
      <c r="BW6" s="1278"/>
      <c r="BX6" s="1278"/>
      <c r="BY6" s="1278"/>
      <c r="BZ6" s="1278"/>
      <c r="CA6" s="1278"/>
      <c r="CB6" s="1278"/>
      <c r="CC6" s="1278"/>
      <c r="CD6" s="1278"/>
      <c r="CE6" s="1278"/>
      <c r="CF6" s="1278"/>
      <c r="CG6" s="1278"/>
      <c r="CH6" s="1278"/>
      <c r="CI6" s="1278"/>
      <c r="CJ6" s="1278"/>
      <c r="CK6" s="1278"/>
      <c r="CL6" s="1278"/>
      <c r="CM6" s="1278"/>
      <c r="CN6" s="1278"/>
      <c r="CO6" s="1278"/>
      <c r="CP6" s="1278"/>
      <c r="CQ6" s="1278"/>
      <c r="CR6" s="1278"/>
      <c r="CS6" s="1278"/>
      <c r="CT6" s="1278"/>
      <c r="CU6" s="1278"/>
      <c r="CV6" s="1278"/>
      <c r="CW6" s="1278"/>
      <c r="CX6" s="1278"/>
      <c r="CY6" s="1278"/>
      <c r="CZ6" s="1278"/>
      <c r="DA6" s="1278"/>
      <c r="DB6" s="1278"/>
      <c r="DC6" s="1278"/>
      <c r="DD6" s="1278"/>
      <c r="DE6" s="1278"/>
    </row>
    <row r="7" spans="1:109" s="243" customFormat="1" ht="13.2" x14ac:dyDescent="0.2">
      <c r="A7" s="1278"/>
      <c r="B7" s="1278"/>
      <c r="C7" s="1278"/>
      <c r="D7" s="1278"/>
      <c r="E7" s="1278"/>
      <c r="F7" s="1278"/>
      <c r="G7" s="1278"/>
      <c r="H7" s="1278"/>
      <c r="I7" s="1278"/>
      <c r="J7" s="1278"/>
      <c r="K7" s="1278"/>
      <c r="L7" s="1278"/>
      <c r="M7" s="1278"/>
      <c r="N7" s="1278"/>
      <c r="O7" s="1278"/>
      <c r="P7" s="1278"/>
      <c r="Q7" s="1278"/>
      <c r="R7" s="1278"/>
      <c r="S7" s="1278"/>
      <c r="T7" s="1278"/>
      <c r="U7" s="1278"/>
      <c r="V7" s="1278"/>
      <c r="W7" s="1278"/>
      <c r="X7" s="1278"/>
      <c r="Y7" s="1278"/>
      <c r="Z7" s="1278"/>
      <c r="AA7" s="1278"/>
      <c r="AB7" s="1278"/>
      <c r="AC7" s="1278"/>
      <c r="AD7" s="1278"/>
      <c r="AE7" s="1278"/>
      <c r="AF7" s="1278"/>
      <c r="AG7" s="1278"/>
      <c r="AH7" s="1278"/>
      <c r="AI7" s="1278"/>
      <c r="AJ7" s="1278"/>
      <c r="AK7" s="1278"/>
      <c r="AL7" s="1278"/>
      <c r="AM7" s="1278"/>
      <c r="AN7" s="1278"/>
      <c r="AO7" s="1278"/>
      <c r="AP7" s="1278"/>
      <c r="AQ7" s="1278"/>
      <c r="AR7" s="1278"/>
      <c r="AS7" s="1278"/>
      <c r="AT7" s="1278"/>
      <c r="AU7" s="1278"/>
      <c r="AV7" s="1278"/>
      <c r="AW7" s="1278"/>
      <c r="AX7" s="1278"/>
      <c r="AY7" s="1278"/>
      <c r="AZ7" s="1278"/>
      <c r="BA7" s="1278"/>
      <c r="BB7" s="1278"/>
      <c r="BC7" s="1278"/>
      <c r="BD7" s="1278"/>
      <c r="BE7" s="1278"/>
      <c r="BF7" s="1278"/>
      <c r="BG7" s="1278"/>
      <c r="BH7" s="1278"/>
      <c r="BI7" s="1278"/>
      <c r="BJ7" s="1278"/>
      <c r="BK7" s="1278"/>
      <c r="BL7" s="1278"/>
      <c r="BM7" s="1278"/>
      <c r="BN7" s="1278"/>
      <c r="BO7" s="1278"/>
      <c r="BP7" s="1278"/>
      <c r="BQ7" s="1278"/>
      <c r="BR7" s="1278"/>
      <c r="BS7" s="1278"/>
      <c r="BT7" s="1278"/>
      <c r="BU7" s="1278"/>
      <c r="BV7" s="1278"/>
      <c r="BW7" s="1278"/>
      <c r="BX7" s="1278"/>
      <c r="BY7" s="1278"/>
      <c r="BZ7" s="1278"/>
      <c r="CA7" s="1278"/>
      <c r="CB7" s="1278"/>
      <c r="CC7" s="1278"/>
      <c r="CD7" s="1278"/>
      <c r="CE7" s="1278"/>
      <c r="CF7" s="1278"/>
      <c r="CG7" s="1278"/>
      <c r="CH7" s="1278"/>
      <c r="CI7" s="1278"/>
      <c r="CJ7" s="1278"/>
      <c r="CK7" s="1278"/>
      <c r="CL7" s="1278"/>
      <c r="CM7" s="1278"/>
      <c r="CN7" s="1278"/>
      <c r="CO7" s="1278"/>
      <c r="CP7" s="1278"/>
      <c r="CQ7" s="1278"/>
      <c r="CR7" s="1278"/>
      <c r="CS7" s="1278"/>
      <c r="CT7" s="1278"/>
      <c r="CU7" s="1278"/>
      <c r="CV7" s="1278"/>
      <c r="CW7" s="1278"/>
      <c r="CX7" s="1278"/>
      <c r="CY7" s="1278"/>
      <c r="CZ7" s="1278"/>
      <c r="DA7" s="1278"/>
      <c r="DB7" s="1278"/>
      <c r="DC7" s="1278"/>
      <c r="DD7" s="1278"/>
      <c r="DE7" s="1278"/>
    </row>
    <row r="8" spans="1:109" s="243" customFormat="1" ht="13.2" x14ac:dyDescent="0.2">
      <c r="A8" s="1278"/>
      <c r="B8" s="1278"/>
      <c r="C8" s="1278"/>
      <c r="D8" s="1278"/>
      <c r="E8" s="1278"/>
      <c r="F8" s="1278"/>
      <c r="G8" s="1278"/>
      <c r="H8" s="1278"/>
      <c r="I8" s="1278"/>
      <c r="J8" s="1278"/>
      <c r="K8" s="1278"/>
      <c r="L8" s="1278"/>
      <c r="M8" s="1278"/>
      <c r="N8" s="1278"/>
      <c r="O8" s="1278"/>
      <c r="P8" s="1278"/>
      <c r="Q8" s="1278"/>
      <c r="R8" s="1278"/>
      <c r="S8" s="1278"/>
      <c r="T8" s="1278"/>
      <c r="U8" s="1278"/>
      <c r="V8" s="1278"/>
      <c r="W8" s="1278"/>
      <c r="X8" s="1278"/>
      <c r="Y8" s="1278"/>
      <c r="Z8" s="1278"/>
      <c r="AA8" s="1278"/>
      <c r="AB8" s="1278"/>
      <c r="AC8" s="1278"/>
      <c r="AD8" s="1278"/>
      <c r="AE8" s="1278"/>
      <c r="AF8" s="1278"/>
      <c r="AG8" s="1278"/>
      <c r="AH8" s="1278"/>
      <c r="AI8" s="1278"/>
      <c r="AJ8" s="1278"/>
      <c r="AK8" s="1278"/>
      <c r="AL8" s="1278"/>
      <c r="AM8" s="1278"/>
      <c r="AN8" s="1278"/>
      <c r="AO8" s="1278"/>
      <c r="AP8" s="1278"/>
      <c r="AQ8" s="1278"/>
      <c r="AR8" s="1278"/>
      <c r="AS8" s="1278"/>
      <c r="AT8" s="1278"/>
      <c r="AU8" s="1278"/>
      <c r="AV8" s="1278"/>
      <c r="AW8" s="1278"/>
      <c r="AX8" s="1278"/>
      <c r="AY8" s="1278"/>
      <c r="AZ8" s="1278"/>
      <c r="BA8" s="1278"/>
      <c r="BB8" s="1278"/>
      <c r="BC8" s="1278"/>
      <c r="BD8" s="1278"/>
      <c r="BE8" s="1278"/>
      <c r="BF8" s="1278"/>
      <c r="BG8" s="1278"/>
      <c r="BH8" s="1278"/>
      <c r="BI8" s="1278"/>
      <c r="BJ8" s="1278"/>
      <c r="BK8" s="1278"/>
      <c r="BL8" s="1278"/>
      <c r="BM8" s="1278"/>
      <c r="BN8" s="1278"/>
      <c r="BO8" s="1278"/>
      <c r="BP8" s="1278"/>
      <c r="BQ8" s="1278"/>
      <c r="BR8" s="1278"/>
      <c r="BS8" s="1278"/>
      <c r="BT8" s="1278"/>
      <c r="BU8" s="1278"/>
      <c r="BV8" s="1278"/>
      <c r="BW8" s="1278"/>
      <c r="BX8" s="1278"/>
      <c r="BY8" s="1278"/>
      <c r="BZ8" s="1278"/>
      <c r="CA8" s="1278"/>
      <c r="CB8" s="1278"/>
      <c r="CC8" s="1278"/>
      <c r="CD8" s="1278"/>
      <c r="CE8" s="1278"/>
      <c r="CF8" s="1278"/>
      <c r="CG8" s="1278"/>
      <c r="CH8" s="1278"/>
      <c r="CI8" s="1278"/>
      <c r="CJ8" s="1278"/>
      <c r="CK8" s="1278"/>
      <c r="CL8" s="1278"/>
      <c r="CM8" s="1278"/>
      <c r="CN8" s="1278"/>
      <c r="CO8" s="1278"/>
      <c r="CP8" s="1278"/>
      <c r="CQ8" s="1278"/>
      <c r="CR8" s="1278"/>
      <c r="CS8" s="1278"/>
      <c r="CT8" s="1278"/>
      <c r="CU8" s="1278"/>
      <c r="CV8" s="1278"/>
      <c r="CW8" s="1278"/>
      <c r="CX8" s="1278"/>
      <c r="CY8" s="1278"/>
      <c r="CZ8" s="1278"/>
      <c r="DA8" s="1278"/>
      <c r="DB8" s="1278"/>
      <c r="DC8" s="1278"/>
      <c r="DD8" s="1278"/>
      <c r="DE8" s="1278"/>
    </row>
    <row r="9" spans="1:109" s="243" customFormat="1" ht="13.2" x14ac:dyDescent="0.2">
      <c r="A9" s="1278"/>
      <c r="B9" s="1278"/>
      <c r="C9" s="1278"/>
      <c r="D9" s="1278"/>
      <c r="E9" s="1278"/>
      <c r="F9" s="1278"/>
      <c r="G9" s="1278"/>
      <c r="H9" s="1278"/>
      <c r="I9" s="1278"/>
      <c r="J9" s="1278"/>
      <c r="K9" s="1278"/>
      <c r="L9" s="1278"/>
      <c r="M9" s="1278"/>
      <c r="N9" s="1278"/>
      <c r="O9" s="1278"/>
      <c r="P9" s="1278"/>
      <c r="Q9" s="1278"/>
      <c r="R9" s="1278"/>
      <c r="S9" s="1278"/>
      <c r="T9" s="1278"/>
      <c r="U9" s="1278"/>
      <c r="V9" s="1278"/>
      <c r="W9" s="1278"/>
      <c r="X9" s="1278"/>
      <c r="Y9" s="1278"/>
      <c r="Z9" s="1278"/>
      <c r="AA9" s="1278"/>
      <c r="AB9" s="1278"/>
      <c r="AC9" s="1278"/>
      <c r="AD9" s="1278"/>
      <c r="AE9" s="1278"/>
      <c r="AF9" s="1278"/>
      <c r="AG9" s="1278"/>
      <c r="AH9" s="1278"/>
      <c r="AI9" s="1278"/>
      <c r="AJ9" s="1278"/>
      <c r="AK9" s="1278"/>
      <c r="AL9" s="1278"/>
      <c r="AM9" s="1278"/>
      <c r="AN9" s="1278"/>
      <c r="AO9" s="1278"/>
      <c r="AP9" s="1278"/>
      <c r="AQ9" s="1278"/>
      <c r="AR9" s="1278"/>
      <c r="AS9" s="1278"/>
      <c r="AT9" s="1278"/>
      <c r="AU9" s="1278"/>
      <c r="AV9" s="1278"/>
      <c r="AW9" s="1278"/>
      <c r="AX9" s="1278"/>
      <c r="AY9" s="1278"/>
      <c r="AZ9" s="1278"/>
      <c r="BA9" s="1278"/>
      <c r="BB9" s="1278"/>
      <c r="BC9" s="1278"/>
      <c r="BD9" s="1278"/>
      <c r="BE9" s="1278"/>
      <c r="BF9" s="1278"/>
      <c r="BG9" s="1278"/>
      <c r="BH9" s="1278"/>
      <c r="BI9" s="1278"/>
      <c r="BJ9" s="1278"/>
      <c r="BK9" s="1278"/>
      <c r="BL9" s="1278"/>
      <c r="BM9" s="1278"/>
      <c r="BN9" s="1278"/>
      <c r="BO9" s="1278"/>
      <c r="BP9" s="1278"/>
      <c r="BQ9" s="1278"/>
      <c r="BR9" s="1278"/>
      <c r="BS9" s="1278"/>
      <c r="BT9" s="1278"/>
      <c r="BU9" s="1278"/>
      <c r="BV9" s="1278"/>
      <c r="BW9" s="1278"/>
      <c r="BX9" s="1278"/>
      <c r="BY9" s="1278"/>
      <c r="BZ9" s="1278"/>
      <c r="CA9" s="1278"/>
      <c r="CB9" s="1278"/>
      <c r="CC9" s="1278"/>
      <c r="CD9" s="1278"/>
      <c r="CE9" s="1278"/>
      <c r="CF9" s="1278"/>
      <c r="CG9" s="1278"/>
      <c r="CH9" s="1278"/>
      <c r="CI9" s="1278"/>
      <c r="CJ9" s="1278"/>
      <c r="CK9" s="1278"/>
      <c r="CL9" s="1278"/>
      <c r="CM9" s="1278"/>
      <c r="CN9" s="1278"/>
      <c r="CO9" s="1278"/>
      <c r="CP9" s="1278"/>
      <c r="CQ9" s="1278"/>
      <c r="CR9" s="1278"/>
      <c r="CS9" s="1278"/>
      <c r="CT9" s="1278"/>
      <c r="CU9" s="1278"/>
      <c r="CV9" s="1278"/>
      <c r="CW9" s="1278"/>
      <c r="CX9" s="1278"/>
      <c r="CY9" s="1278"/>
      <c r="CZ9" s="1278"/>
      <c r="DA9" s="1278"/>
      <c r="DB9" s="1278"/>
      <c r="DC9" s="1278"/>
      <c r="DD9" s="1278"/>
      <c r="DE9" s="1278"/>
    </row>
    <row r="10" spans="1:109" s="243" customFormat="1" ht="13.2" x14ac:dyDescent="0.2">
      <c r="A10" s="1278"/>
      <c r="B10" s="1278"/>
      <c r="C10" s="1278"/>
      <c r="D10" s="1278"/>
      <c r="E10" s="1278"/>
      <c r="F10" s="1278"/>
      <c r="G10" s="1278"/>
      <c r="H10" s="1278"/>
      <c r="I10" s="1278"/>
      <c r="J10" s="1278"/>
      <c r="K10" s="1278"/>
      <c r="L10" s="1278"/>
      <c r="M10" s="1278"/>
      <c r="N10" s="1278"/>
      <c r="O10" s="1278"/>
      <c r="P10" s="1278"/>
      <c r="Q10" s="1278"/>
      <c r="R10" s="1278"/>
      <c r="S10" s="1278"/>
      <c r="T10" s="1278"/>
      <c r="U10" s="1278"/>
      <c r="V10" s="1278"/>
      <c r="W10" s="1278"/>
      <c r="X10" s="1278"/>
      <c r="Y10" s="1278"/>
      <c r="Z10" s="1278"/>
      <c r="AA10" s="1278"/>
      <c r="AB10" s="1278"/>
      <c r="AC10" s="1278"/>
      <c r="AD10" s="1278"/>
      <c r="AE10" s="1278"/>
      <c r="AF10" s="1278"/>
      <c r="AG10" s="1278"/>
      <c r="AH10" s="1278"/>
      <c r="AI10" s="1278"/>
      <c r="AJ10" s="1278"/>
      <c r="AK10" s="1278"/>
      <c r="AL10" s="1278"/>
      <c r="AM10" s="1278"/>
      <c r="AN10" s="1278"/>
      <c r="AO10" s="1278"/>
      <c r="AP10" s="1278"/>
      <c r="AQ10" s="1278"/>
      <c r="AR10" s="1278"/>
      <c r="AS10" s="1278"/>
      <c r="AT10" s="1278"/>
      <c r="AU10" s="1278"/>
      <c r="AV10" s="1278"/>
      <c r="AW10" s="1278"/>
      <c r="AX10" s="1278"/>
      <c r="AY10" s="1278"/>
      <c r="AZ10" s="1278"/>
      <c r="BA10" s="1278"/>
      <c r="BB10" s="1278"/>
      <c r="BC10" s="1278"/>
      <c r="BD10" s="1278"/>
      <c r="BE10" s="1278"/>
      <c r="BF10" s="1278"/>
      <c r="BG10" s="1278"/>
      <c r="BH10" s="1278"/>
      <c r="BI10" s="1278"/>
      <c r="BJ10" s="1278"/>
      <c r="BK10" s="1278"/>
      <c r="BL10" s="1278"/>
      <c r="BM10" s="1278"/>
      <c r="BN10" s="1278"/>
      <c r="BO10" s="1278"/>
      <c r="BP10" s="1278"/>
      <c r="BQ10" s="1278"/>
      <c r="BR10" s="1278"/>
      <c r="BS10" s="1278"/>
      <c r="BT10" s="1278"/>
      <c r="BU10" s="1278"/>
      <c r="BV10" s="1278"/>
      <c r="BW10" s="1278"/>
      <c r="BX10" s="1278"/>
      <c r="BY10" s="1278"/>
      <c r="BZ10" s="1278"/>
      <c r="CA10" s="1278"/>
      <c r="CB10" s="1278"/>
      <c r="CC10" s="1278"/>
      <c r="CD10" s="1278"/>
      <c r="CE10" s="1278"/>
      <c r="CF10" s="1278"/>
      <c r="CG10" s="1278"/>
      <c r="CH10" s="1278"/>
      <c r="CI10" s="1278"/>
      <c r="CJ10" s="1278"/>
      <c r="CK10" s="1278"/>
      <c r="CL10" s="1278"/>
      <c r="CM10" s="1278"/>
      <c r="CN10" s="1278"/>
      <c r="CO10" s="1278"/>
      <c r="CP10" s="1278"/>
      <c r="CQ10" s="1278"/>
      <c r="CR10" s="1278"/>
      <c r="CS10" s="1278"/>
      <c r="CT10" s="1278"/>
      <c r="CU10" s="1278"/>
      <c r="CV10" s="1278"/>
      <c r="CW10" s="1278"/>
      <c r="CX10" s="1278"/>
      <c r="CY10" s="1278"/>
      <c r="CZ10" s="1278"/>
      <c r="DA10" s="1278"/>
      <c r="DB10" s="1278"/>
      <c r="DC10" s="1278"/>
      <c r="DD10" s="1278"/>
      <c r="DE10" s="1278"/>
    </row>
    <row r="11" spans="1:109" s="243" customFormat="1" ht="13.2" x14ac:dyDescent="0.2">
      <c r="A11" s="1278"/>
      <c r="B11" s="1278"/>
      <c r="C11" s="1278"/>
      <c r="D11" s="1278"/>
      <c r="E11" s="1278"/>
      <c r="F11" s="1278"/>
      <c r="G11" s="1278"/>
      <c r="H11" s="1278"/>
      <c r="I11" s="1278"/>
      <c r="J11" s="1278"/>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278"/>
      <c r="AG11" s="1278"/>
      <c r="AH11" s="1278"/>
      <c r="AI11" s="1278"/>
      <c r="AJ11" s="1278"/>
      <c r="AK11" s="1278"/>
      <c r="AL11" s="1278"/>
      <c r="AM11" s="1278"/>
      <c r="AN11" s="1278"/>
      <c r="AO11" s="1278"/>
      <c r="AP11" s="1278"/>
      <c r="AQ11" s="1278"/>
      <c r="AR11" s="1278"/>
      <c r="AS11" s="1278"/>
      <c r="AT11" s="1278"/>
      <c r="AU11" s="1278"/>
      <c r="AV11" s="1278"/>
      <c r="AW11" s="1278"/>
      <c r="AX11" s="1278"/>
      <c r="AY11" s="1278"/>
      <c r="AZ11" s="1278"/>
      <c r="BA11" s="1278"/>
      <c r="BB11" s="1278"/>
      <c r="BC11" s="1278"/>
      <c r="BD11" s="1278"/>
      <c r="BE11" s="1278"/>
      <c r="BF11" s="1278"/>
      <c r="BG11" s="1278"/>
      <c r="BH11" s="1278"/>
      <c r="BI11" s="1278"/>
      <c r="BJ11" s="1278"/>
      <c r="BK11" s="1278"/>
      <c r="BL11" s="1278"/>
      <c r="BM11" s="1278"/>
      <c r="BN11" s="1278"/>
      <c r="BO11" s="1278"/>
      <c r="BP11" s="1278"/>
      <c r="BQ11" s="1278"/>
      <c r="BR11" s="1278"/>
      <c r="BS11" s="1278"/>
      <c r="BT11" s="1278"/>
      <c r="BU11" s="1278"/>
      <c r="BV11" s="1278"/>
      <c r="BW11" s="1278"/>
      <c r="BX11" s="1278"/>
      <c r="BY11" s="1278"/>
      <c r="BZ11" s="1278"/>
      <c r="CA11" s="1278"/>
      <c r="CB11" s="1278"/>
      <c r="CC11" s="1278"/>
      <c r="CD11" s="1278"/>
      <c r="CE11" s="1278"/>
      <c r="CF11" s="1278"/>
      <c r="CG11" s="1278"/>
      <c r="CH11" s="1278"/>
      <c r="CI11" s="1278"/>
      <c r="CJ11" s="1278"/>
      <c r="CK11" s="1278"/>
      <c r="CL11" s="1278"/>
      <c r="CM11" s="1278"/>
      <c r="CN11" s="1278"/>
      <c r="CO11" s="1278"/>
      <c r="CP11" s="1278"/>
      <c r="CQ11" s="1278"/>
      <c r="CR11" s="1278"/>
      <c r="CS11" s="1278"/>
      <c r="CT11" s="1278"/>
      <c r="CU11" s="1278"/>
      <c r="CV11" s="1278"/>
      <c r="CW11" s="1278"/>
      <c r="CX11" s="1278"/>
      <c r="CY11" s="1278"/>
      <c r="CZ11" s="1278"/>
      <c r="DA11" s="1278"/>
      <c r="DB11" s="1278"/>
      <c r="DC11" s="1278"/>
      <c r="DD11" s="1278"/>
      <c r="DE11" s="1278"/>
    </row>
    <row r="12" spans="1:109" s="243" customFormat="1" ht="13.2" x14ac:dyDescent="0.2">
      <c r="A12" s="1278"/>
      <c r="B12" s="1278"/>
      <c r="C12" s="1278"/>
      <c r="D12" s="1278"/>
      <c r="E12" s="1278"/>
      <c r="F12" s="1278"/>
      <c r="G12" s="1278"/>
      <c r="H12" s="1278"/>
      <c r="I12" s="1278"/>
      <c r="J12" s="1278"/>
      <c r="K12" s="1278"/>
      <c r="L12" s="1278"/>
      <c r="M12" s="1278"/>
      <c r="N12" s="1278"/>
      <c r="O12" s="1278"/>
      <c r="P12" s="1278"/>
      <c r="Q12" s="1278"/>
      <c r="R12" s="1278"/>
      <c r="S12" s="1278"/>
      <c r="T12" s="1278"/>
      <c r="U12" s="1278"/>
      <c r="V12" s="1278"/>
      <c r="W12" s="1278"/>
      <c r="X12" s="1278"/>
      <c r="Y12" s="1278"/>
      <c r="Z12" s="1278"/>
      <c r="AA12" s="1278"/>
      <c r="AB12" s="1278"/>
      <c r="AC12" s="1278"/>
      <c r="AD12" s="1278"/>
      <c r="AE12" s="1278"/>
      <c r="AF12" s="1278"/>
      <c r="AG12" s="1278"/>
      <c r="AH12" s="1278"/>
      <c r="AI12" s="1278"/>
      <c r="AJ12" s="1278"/>
      <c r="AK12" s="1278"/>
      <c r="AL12" s="1278"/>
      <c r="AM12" s="1278"/>
      <c r="AN12" s="1278"/>
      <c r="AO12" s="1278"/>
      <c r="AP12" s="1278"/>
      <c r="AQ12" s="1278"/>
      <c r="AR12" s="1278"/>
      <c r="AS12" s="1278"/>
      <c r="AT12" s="1278"/>
      <c r="AU12" s="1278"/>
      <c r="AV12" s="1278"/>
      <c r="AW12" s="1278"/>
      <c r="AX12" s="1278"/>
      <c r="AY12" s="1278"/>
      <c r="AZ12" s="1278"/>
      <c r="BA12" s="1278"/>
      <c r="BB12" s="1278"/>
      <c r="BC12" s="1278"/>
      <c r="BD12" s="1278"/>
      <c r="BE12" s="1278"/>
      <c r="BF12" s="1278"/>
      <c r="BG12" s="1278"/>
      <c r="BH12" s="1278"/>
      <c r="BI12" s="1278"/>
      <c r="BJ12" s="1278"/>
      <c r="BK12" s="1278"/>
      <c r="BL12" s="1278"/>
      <c r="BM12" s="1278"/>
      <c r="BN12" s="1278"/>
      <c r="BO12" s="1278"/>
      <c r="BP12" s="1278"/>
      <c r="BQ12" s="1278"/>
      <c r="BR12" s="1278"/>
      <c r="BS12" s="1278"/>
      <c r="BT12" s="1278"/>
      <c r="BU12" s="1278"/>
      <c r="BV12" s="1278"/>
      <c r="BW12" s="1278"/>
      <c r="BX12" s="1278"/>
      <c r="BY12" s="1278"/>
      <c r="BZ12" s="1278"/>
      <c r="CA12" s="1278"/>
      <c r="CB12" s="1278"/>
      <c r="CC12" s="1278"/>
      <c r="CD12" s="1278"/>
      <c r="CE12" s="1278"/>
      <c r="CF12" s="1278"/>
      <c r="CG12" s="1278"/>
      <c r="CH12" s="1278"/>
      <c r="CI12" s="1278"/>
      <c r="CJ12" s="1278"/>
      <c r="CK12" s="1278"/>
      <c r="CL12" s="1278"/>
      <c r="CM12" s="1278"/>
      <c r="CN12" s="1278"/>
      <c r="CO12" s="1278"/>
      <c r="CP12" s="1278"/>
      <c r="CQ12" s="1278"/>
      <c r="CR12" s="1278"/>
      <c r="CS12" s="1278"/>
      <c r="CT12" s="1278"/>
      <c r="CU12" s="1278"/>
      <c r="CV12" s="1278"/>
      <c r="CW12" s="1278"/>
      <c r="CX12" s="1278"/>
      <c r="CY12" s="1278"/>
      <c r="CZ12" s="1278"/>
      <c r="DA12" s="1278"/>
      <c r="DB12" s="1278"/>
      <c r="DC12" s="1278"/>
      <c r="DD12" s="1278"/>
      <c r="DE12" s="1278"/>
    </row>
    <row r="13" spans="1:109" s="243" customFormat="1" ht="13.2" x14ac:dyDescent="0.2">
      <c r="A13" s="1278"/>
      <c r="B13" s="1278"/>
      <c r="C13" s="1278"/>
      <c r="D13" s="1278"/>
      <c r="E13" s="1278"/>
      <c r="F13" s="1278"/>
      <c r="G13" s="1278"/>
      <c r="H13" s="1278"/>
      <c r="I13" s="1278"/>
      <c r="J13" s="1278"/>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8"/>
      <c r="AI13" s="1278"/>
      <c r="AJ13" s="1278"/>
      <c r="AK13" s="1278"/>
      <c r="AL13" s="1278"/>
      <c r="AM13" s="1278"/>
      <c r="AN13" s="1278"/>
      <c r="AO13" s="1278"/>
      <c r="AP13" s="1278"/>
      <c r="AQ13" s="1278"/>
      <c r="AR13" s="1278"/>
      <c r="AS13" s="1278"/>
      <c r="AT13" s="1278"/>
      <c r="AU13" s="1278"/>
      <c r="AV13" s="1278"/>
      <c r="AW13" s="1278"/>
      <c r="AX13" s="1278"/>
      <c r="AY13" s="1278"/>
      <c r="AZ13" s="1278"/>
      <c r="BA13" s="1278"/>
      <c r="BB13" s="1278"/>
      <c r="BC13" s="1278"/>
      <c r="BD13" s="1278"/>
      <c r="BE13" s="1278"/>
      <c r="BF13" s="1278"/>
      <c r="BG13" s="1278"/>
      <c r="BH13" s="1278"/>
      <c r="BI13" s="1278"/>
      <c r="BJ13" s="1278"/>
      <c r="BK13" s="1278"/>
      <c r="BL13" s="1278"/>
      <c r="BM13" s="1278"/>
      <c r="BN13" s="1278"/>
      <c r="BO13" s="1278"/>
      <c r="BP13" s="1278"/>
      <c r="BQ13" s="1278"/>
      <c r="BR13" s="1278"/>
      <c r="BS13" s="1278"/>
      <c r="BT13" s="1278"/>
      <c r="BU13" s="1278"/>
      <c r="BV13" s="1278"/>
      <c r="BW13" s="1278"/>
      <c r="BX13" s="1278"/>
      <c r="BY13" s="1278"/>
      <c r="BZ13" s="1278"/>
      <c r="CA13" s="1278"/>
      <c r="CB13" s="1278"/>
      <c r="CC13" s="1278"/>
      <c r="CD13" s="1278"/>
      <c r="CE13" s="1278"/>
      <c r="CF13" s="1278"/>
      <c r="CG13" s="1278"/>
      <c r="CH13" s="1278"/>
      <c r="CI13" s="1278"/>
      <c r="CJ13" s="1278"/>
      <c r="CK13" s="1278"/>
      <c r="CL13" s="1278"/>
      <c r="CM13" s="1278"/>
      <c r="CN13" s="1278"/>
      <c r="CO13" s="1278"/>
      <c r="CP13" s="1278"/>
      <c r="CQ13" s="1278"/>
      <c r="CR13" s="1278"/>
      <c r="CS13" s="1278"/>
      <c r="CT13" s="1278"/>
      <c r="CU13" s="1278"/>
      <c r="CV13" s="1278"/>
      <c r="CW13" s="1278"/>
      <c r="CX13" s="1278"/>
      <c r="CY13" s="1278"/>
      <c r="CZ13" s="1278"/>
      <c r="DA13" s="1278"/>
      <c r="DB13" s="1278"/>
      <c r="DC13" s="1278"/>
      <c r="DD13" s="1278"/>
      <c r="DE13" s="1278"/>
    </row>
    <row r="14" spans="1:109" s="243" customFormat="1" ht="13.2" x14ac:dyDescent="0.2">
      <c r="A14" s="1278"/>
      <c r="B14" s="1278"/>
      <c r="C14" s="1278"/>
      <c r="D14" s="1278"/>
      <c r="E14" s="1278"/>
      <c r="F14" s="1278"/>
      <c r="G14" s="1278"/>
      <c r="H14" s="1278"/>
      <c r="I14" s="1278"/>
      <c r="J14" s="1278"/>
      <c r="K14" s="1278"/>
      <c r="L14" s="1278"/>
      <c r="M14" s="1278"/>
      <c r="N14" s="1278"/>
      <c r="O14" s="1278"/>
      <c r="P14" s="1278"/>
      <c r="Q14" s="1278"/>
      <c r="R14" s="1278"/>
      <c r="S14" s="1278"/>
      <c r="T14" s="1278"/>
      <c r="U14" s="1278"/>
      <c r="V14" s="1278"/>
      <c r="W14" s="1278"/>
      <c r="X14" s="1278"/>
      <c r="Y14" s="1278"/>
      <c r="Z14" s="1278"/>
      <c r="AA14" s="1278"/>
      <c r="AB14" s="1278"/>
      <c r="AC14" s="1278"/>
      <c r="AD14" s="1278"/>
      <c r="AE14" s="1278"/>
      <c r="AF14" s="1278"/>
      <c r="AG14" s="1278"/>
      <c r="AH14" s="1278"/>
      <c r="AI14" s="1278"/>
      <c r="AJ14" s="1278"/>
      <c r="AK14" s="1278"/>
      <c r="AL14" s="1278"/>
      <c r="AM14" s="1278"/>
      <c r="AN14" s="1278"/>
      <c r="AO14" s="1278"/>
      <c r="AP14" s="1278"/>
      <c r="AQ14" s="1278"/>
      <c r="AR14" s="1278"/>
      <c r="AS14" s="1278"/>
      <c r="AT14" s="1278"/>
      <c r="AU14" s="1278"/>
      <c r="AV14" s="1278"/>
      <c r="AW14" s="1278"/>
      <c r="AX14" s="1278"/>
      <c r="AY14" s="1278"/>
      <c r="AZ14" s="1278"/>
      <c r="BA14" s="1278"/>
      <c r="BB14" s="1278"/>
      <c r="BC14" s="1278"/>
      <c r="BD14" s="1278"/>
      <c r="BE14" s="1278"/>
      <c r="BF14" s="1278"/>
      <c r="BG14" s="1278"/>
      <c r="BH14" s="1278"/>
      <c r="BI14" s="1278"/>
      <c r="BJ14" s="1278"/>
      <c r="BK14" s="1278"/>
      <c r="BL14" s="1278"/>
      <c r="BM14" s="1278"/>
      <c r="BN14" s="1278"/>
      <c r="BO14" s="1278"/>
      <c r="BP14" s="1278"/>
      <c r="BQ14" s="1278"/>
      <c r="BR14" s="1278"/>
      <c r="BS14" s="1278"/>
      <c r="BT14" s="1278"/>
      <c r="BU14" s="1278"/>
      <c r="BV14" s="1278"/>
      <c r="BW14" s="1278"/>
      <c r="BX14" s="1278"/>
      <c r="BY14" s="1278"/>
      <c r="BZ14" s="1278"/>
      <c r="CA14" s="1278"/>
      <c r="CB14" s="1278"/>
      <c r="CC14" s="1278"/>
      <c r="CD14" s="1278"/>
      <c r="CE14" s="1278"/>
      <c r="CF14" s="1278"/>
      <c r="CG14" s="1278"/>
      <c r="CH14" s="1278"/>
      <c r="CI14" s="1278"/>
      <c r="CJ14" s="1278"/>
      <c r="CK14" s="1278"/>
      <c r="CL14" s="1278"/>
      <c r="CM14" s="1278"/>
      <c r="CN14" s="1278"/>
      <c r="CO14" s="1278"/>
      <c r="CP14" s="1278"/>
      <c r="CQ14" s="1278"/>
      <c r="CR14" s="1278"/>
      <c r="CS14" s="1278"/>
      <c r="CT14" s="1278"/>
      <c r="CU14" s="1278"/>
      <c r="CV14" s="1278"/>
      <c r="CW14" s="1278"/>
      <c r="CX14" s="1278"/>
      <c r="CY14" s="1278"/>
      <c r="CZ14" s="1278"/>
      <c r="DA14" s="1278"/>
      <c r="DB14" s="1278"/>
      <c r="DC14" s="1278"/>
      <c r="DD14" s="1278"/>
      <c r="DE14" s="1278"/>
    </row>
    <row r="15" spans="1:109" s="243" customFormat="1" ht="13.2" x14ac:dyDescent="0.2">
      <c r="A15" s="245"/>
      <c r="B15" s="1278"/>
      <c r="C15" s="1278"/>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1278"/>
      <c r="AL15" s="1278"/>
      <c r="AM15" s="1278"/>
      <c r="AN15" s="1278"/>
      <c r="AO15" s="1278"/>
      <c r="AP15" s="1278"/>
      <c r="AQ15" s="1278"/>
      <c r="AR15" s="1278"/>
      <c r="AS15" s="1278"/>
      <c r="AT15" s="1278"/>
      <c r="AU15" s="1278"/>
      <c r="AV15" s="1278"/>
      <c r="AW15" s="1278"/>
      <c r="AX15" s="1278"/>
      <c r="AY15" s="1278"/>
      <c r="AZ15" s="1278"/>
      <c r="BA15" s="1278"/>
      <c r="BB15" s="1278"/>
      <c r="BC15" s="1278"/>
      <c r="BD15" s="1278"/>
      <c r="BE15" s="1278"/>
      <c r="BF15" s="1278"/>
      <c r="BG15" s="1278"/>
      <c r="BH15" s="1278"/>
      <c r="BI15" s="1278"/>
      <c r="BJ15" s="1278"/>
      <c r="BK15" s="1278"/>
      <c r="BL15" s="1278"/>
      <c r="BM15" s="1278"/>
      <c r="BN15" s="1278"/>
      <c r="BO15" s="1278"/>
      <c r="BP15" s="1278"/>
      <c r="BQ15" s="1278"/>
      <c r="BR15" s="1278"/>
      <c r="BS15" s="1278"/>
      <c r="BT15" s="1278"/>
      <c r="BU15" s="1278"/>
      <c r="BV15" s="1278"/>
      <c r="BW15" s="1278"/>
      <c r="BX15" s="1278"/>
      <c r="BY15" s="1278"/>
      <c r="BZ15" s="1278"/>
      <c r="CA15" s="1278"/>
      <c r="CB15" s="1278"/>
      <c r="CC15" s="1278"/>
      <c r="CD15" s="1278"/>
      <c r="CE15" s="1278"/>
      <c r="CF15" s="1278"/>
      <c r="CG15" s="1278"/>
      <c r="CH15" s="1278"/>
      <c r="CI15" s="1278"/>
      <c r="CJ15" s="1278"/>
      <c r="CK15" s="1278"/>
      <c r="CL15" s="1278"/>
      <c r="CM15" s="1278"/>
      <c r="CN15" s="1278"/>
      <c r="CO15" s="1278"/>
      <c r="CP15" s="1278"/>
      <c r="CQ15" s="1278"/>
      <c r="CR15" s="1278"/>
      <c r="CS15" s="1278"/>
      <c r="CT15" s="1278"/>
      <c r="CU15" s="1278"/>
      <c r="CV15" s="1278"/>
      <c r="CW15" s="1278"/>
      <c r="CX15" s="1278"/>
      <c r="CY15" s="1278"/>
      <c r="CZ15" s="1278"/>
      <c r="DA15" s="1278"/>
      <c r="DB15" s="1278"/>
      <c r="DC15" s="1278"/>
      <c r="DD15" s="1278"/>
      <c r="DE15" s="1278"/>
    </row>
    <row r="16" spans="1:109" s="243" customFormat="1" ht="13.2" x14ac:dyDescent="0.2">
      <c r="A16" s="245"/>
      <c r="B16" s="1278"/>
      <c r="C16" s="1278"/>
      <c r="D16" s="1278"/>
      <c r="E16" s="1278"/>
      <c r="F16" s="1278"/>
      <c r="G16" s="1278"/>
      <c r="H16" s="1278"/>
      <c r="I16" s="1278"/>
      <c r="J16" s="1278"/>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8"/>
      <c r="AI16" s="1278"/>
      <c r="AJ16" s="1278"/>
      <c r="AK16" s="1278"/>
      <c r="AL16" s="1278"/>
      <c r="AM16" s="1278"/>
      <c r="AN16" s="1278"/>
      <c r="AO16" s="1278"/>
      <c r="AP16" s="1278"/>
      <c r="AQ16" s="1278"/>
      <c r="AR16" s="1278"/>
      <c r="AS16" s="1278"/>
      <c r="AT16" s="1278"/>
      <c r="AU16" s="1278"/>
      <c r="AV16" s="1278"/>
      <c r="AW16" s="1278"/>
      <c r="AX16" s="1278"/>
      <c r="AY16" s="1278"/>
      <c r="AZ16" s="1278"/>
      <c r="BA16" s="1278"/>
      <c r="BB16" s="1278"/>
      <c r="BC16" s="1278"/>
      <c r="BD16" s="1278"/>
      <c r="BE16" s="1278"/>
      <c r="BF16" s="1278"/>
      <c r="BG16" s="1278"/>
      <c r="BH16" s="1278"/>
      <c r="BI16" s="1278"/>
      <c r="BJ16" s="1278"/>
      <c r="BK16" s="1278"/>
      <c r="BL16" s="1278"/>
      <c r="BM16" s="1278"/>
      <c r="BN16" s="1278"/>
      <c r="BO16" s="1278"/>
      <c r="BP16" s="1278"/>
      <c r="BQ16" s="1278"/>
      <c r="BR16" s="1278"/>
      <c r="BS16" s="1278"/>
      <c r="BT16" s="1278"/>
      <c r="BU16" s="1278"/>
      <c r="BV16" s="1278"/>
      <c r="BW16" s="1278"/>
      <c r="BX16" s="1278"/>
      <c r="BY16" s="1278"/>
      <c r="BZ16" s="1278"/>
      <c r="CA16" s="1278"/>
      <c r="CB16" s="1278"/>
      <c r="CC16" s="1278"/>
      <c r="CD16" s="1278"/>
      <c r="CE16" s="1278"/>
      <c r="CF16" s="1278"/>
      <c r="CG16" s="1278"/>
      <c r="CH16" s="1278"/>
      <c r="CI16" s="1278"/>
      <c r="CJ16" s="1278"/>
      <c r="CK16" s="1278"/>
      <c r="CL16" s="1278"/>
      <c r="CM16" s="1278"/>
      <c r="CN16" s="1278"/>
      <c r="CO16" s="1278"/>
      <c r="CP16" s="1278"/>
      <c r="CQ16" s="1278"/>
      <c r="CR16" s="1278"/>
      <c r="CS16" s="1278"/>
      <c r="CT16" s="1278"/>
      <c r="CU16" s="1278"/>
      <c r="CV16" s="1278"/>
      <c r="CW16" s="1278"/>
      <c r="CX16" s="1278"/>
      <c r="CY16" s="1278"/>
      <c r="CZ16" s="1278"/>
      <c r="DA16" s="1278"/>
      <c r="DB16" s="1278"/>
      <c r="DC16" s="1278"/>
      <c r="DD16" s="1278"/>
      <c r="DE16" s="1278"/>
    </row>
    <row r="17" spans="1:109" s="243" customFormat="1" ht="13.2" x14ac:dyDescent="0.2">
      <c r="A17" s="245"/>
      <c r="B17" s="1278"/>
      <c r="C17" s="1278"/>
      <c r="D17" s="1278"/>
      <c r="E17" s="1278"/>
      <c r="F17" s="1278"/>
      <c r="G17" s="1278"/>
      <c r="H17" s="1278"/>
      <c r="I17" s="1278"/>
      <c r="J17" s="1278"/>
      <c r="K17" s="1278"/>
      <c r="L17" s="1278"/>
      <c r="M17" s="1278"/>
      <c r="N17" s="1278"/>
      <c r="O17" s="1278"/>
      <c r="P17" s="1278"/>
      <c r="Q17" s="1278"/>
      <c r="R17" s="1278"/>
      <c r="S17" s="1278"/>
      <c r="T17" s="1278"/>
      <c r="U17" s="1278"/>
      <c r="V17" s="1278"/>
      <c r="W17" s="1278"/>
      <c r="X17" s="1278"/>
      <c r="Y17" s="1278"/>
      <c r="Z17" s="1278"/>
      <c r="AA17" s="1278"/>
      <c r="AB17" s="1278"/>
      <c r="AC17" s="1278"/>
      <c r="AD17" s="1278"/>
      <c r="AE17" s="1278"/>
      <c r="AF17" s="1278"/>
      <c r="AG17" s="1278"/>
      <c r="AH17" s="1278"/>
      <c r="AI17" s="1278"/>
      <c r="AJ17" s="1278"/>
      <c r="AK17" s="1278"/>
      <c r="AL17" s="1278"/>
      <c r="AM17" s="1278"/>
      <c r="AN17" s="1278"/>
      <c r="AO17" s="1278"/>
      <c r="AP17" s="1278"/>
      <c r="AQ17" s="1278"/>
      <c r="AR17" s="1278"/>
      <c r="AS17" s="1278"/>
      <c r="AT17" s="1278"/>
      <c r="AU17" s="1278"/>
      <c r="AV17" s="1278"/>
      <c r="AW17" s="1278"/>
      <c r="AX17" s="1278"/>
      <c r="AY17" s="1278"/>
      <c r="AZ17" s="1278"/>
      <c r="BA17" s="1278"/>
      <c r="BB17" s="1278"/>
      <c r="BC17" s="1278"/>
      <c r="BD17" s="1278"/>
      <c r="BE17" s="1278"/>
      <c r="BF17" s="1278"/>
      <c r="BG17" s="1278"/>
      <c r="BH17" s="1278"/>
      <c r="BI17" s="1278"/>
      <c r="BJ17" s="1278"/>
      <c r="BK17" s="1278"/>
      <c r="BL17" s="1278"/>
      <c r="BM17" s="1278"/>
      <c r="BN17" s="1278"/>
      <c r="BO17" s="1278"/>
      <c r="BP17" s="1278"/>
      <c r="BQ17" s="1278"/>
      <c r="BR17" s="1278"/>
      <c r="BS17" s="1278"/>
      <c r="BT17" s="1278"/>
      <c r="BU17" s="1278"/>
      <c r="BV17" s="1278"/>
      <c r="BW17" s="1278"/>
      <c r="BX17" s="1278"/>
      <c r="BY17" s="1278"/>
      <c r="BZ17" s="1278"/>
      <c r="CA17" s="1278"/>
      <c r="CB17" s="1278"/>
      <c r="CC17" s="1278"/>
      <c r="CD17" s="1278"/>
      <c r="CE17" s="1278"/>
      <c r="CF17" s="1278"/>
      <c r="CG17" s="1278"/>
      <c r="CH17" s="1278"/>
      <c r="CI17" s="1278"/>
      <c r="CJ17" s="1278"/>
      <c r="CK17" s="1278"/>
      <c r="CL17" s="1278"/>
      <c r="CM17" s="1278"/>
      <c r="CN17" s="1278"/>
      <c r="CO17" s="1278"/>
      <c r="CP17" s="1278"/>
      <c r="CQ17" s="1278"/>
      <c r="CR17" s="1278"/>
      <c r="CS17" s="1278"/>
      <c r="CT17" s="1278"/>
      <c r="CU17" s="1278"/>
      <c r="CV17" s="1278"/>
      <c r="CW17" s="1278"/>
      <c r="CX17" s="1278"/>
      <c r="CY17" s="1278"/>
      <c r="CZ17" s="1278"/>
      <c r="DA17" s="1278"/>
      <c r="DB17" s="1278"/>
      <c r="DC17" s="1278"/>
      <c r="DD17" s="1278"/>
      <c r="DE17" s="1278"/>
    </row>
    <row r="18" spans="1:109" s="243" customFormat="1" ht="13.2" x14ac:dyDescent="0.2">
      <c r="A18" s="245"/>
      <c r="B18" s="1278"/>
      <c r="C18" s="1278"/>
      <c r="D18" s="1278"/>
      <c r="E18" s="1278"/>
      <c r="F18" s="1278"/>
      <c r="G18" s="1278"/>
      <c r="H18" s="1278"/>
      <c r="I18" s="1278"/>
      <c r="J18" s="1278"/>
      <c r="K18" s="1278"/>
      <c r="L18" s="1278"/>
      <c r="M18" s="1278"/>
      <c r="N18" s="1278"/>
      <c r="O18" s="1278"/>
      <c r="P18" s="1278"/>
      <c r="Q18" s="1278"/>
      <c r="R18" s="1278"/>
      <c r="S18" s="1278"/>
      <c r="T18" s="1278"/>
      <c r="U18" s="1278"/>
      <c r="V18" s="1278"/>
      <c r="W18" s="1278"/>
      <c r="X18" s="1278"/>
      <c r="Y18" s="1278"/>
      <c r="Z18" s="1278"/>
      <c r="AA18" s="1278"/>
      <c r="AB18" s="1278"/>
      <c r="AC18" s="1278"/>
      <c r="AD18" s="1278"/>
      <c r="AE18" s="1278"/>
      <c r="AF18" s="1278"/>
      <c r="AG18" s="1278"/>
      <c r="AH18" s="1278"/>
      <c r="AI18" s="1278"/>
      <c r="AJ18" s="1278"/>
      <c r="AK18" s="1278"/>
      <c r="AL18" s="1278"/>
      <c r="AM18" s="1278"/>
      <c r="AN18" s="1278"/>
      <c r="AO18" s="1278"/>
      <c r="AP18" s="1278"/>
      <c r="AQ18" s="1278"/>
      <c r="AR18" s="1278"/>
      <c r="AS18" s="1278"/>
      <c r="AT18" s="1278"/>
      <c r="AU18" s="1278"/>
      <c r="AV18" s="1278"/>
      <c r="AW18" s="1278"/>
      <c r="AX18" s="1278"/>
      <c r="AY18" s="1278"/>
      <c r="AZ18" s="1278"/>
      <c r="BA18" s="1278"/>
      <c r="BB18" s="1278"/>
      <c r="BC18" s="1278"/>
      <c r="BD18" s="1278"/>
      <c r="BE18" s="1278"/>
      <c r="BF18" s="1278"/>
      <c r="BG18" s="1278"/>
      <c r="BH18" s="1278"/>
      <c r="BI18" s="1278"/>
      <c r="BJ18" s="1278"/>
      <c r="BK18" s="1278"/>
      <c r="BL18" s="1278"/>
      <c r="BM18" s="1278"/>
      <c r="BN18" s="1278"/>
      <c r="BO18" s="1278"/>
      <c r="BP18" s="1278"/>
      <c r="BQ18" s="1278"/>
      <c r="BR18" s="1278"/>
      <c r="BS18" s="1278"/>
      <c r="BT18" s="1278"/>
      <c r="BU18" s="1278"/>
      <c r="BV18" s="1278"/>
      <c r="BW18" s="1278"/>
      <c r="BX18" s="1278"/>
      <c r="BY18" s="1278"/>
      <c r="BZ18" s="1278"/>
      <c r="CA18" s="1278"/>
      <c r="CB18" s="1278"/>
      <c r="CC18" s="1278"/>
      <c r="CD18" s="1278"/>
      <c r="CE18" s="1278"/>
      <c r="CF18" s="1278"/>
      <c r="CG18" s="1278"/>
      <c r="CH18" s="1278"/>
      <c r="CI18" s="1278"/>
      <c r="CJ18" s="1278"/>
      <c r="CK18" s="1278"/>
      <c r="CL18" s="1278"/>
      <c r="CM18" s="1278"/>
      <c r="CN18" s="1278"/>
      <c r="CO18" s="1278"/>
      <c r="CP18" s="1278"/>
      <c r="CQ18" s="1278"/>
      <c r="CR18" s="1278"/>
      <c r="CS18" s="1278"/>
      <c r="CT18" s="1278"/>
      <c r="CU18" s="1278"/>
      <c r="CV18" s="1278"/>
      <c r="CW18" s="1278"/>
      <c r="CX18" s="1278"/>
      <c r="CY18" s="1278"/>
      <c r="CZ18" s="1278"/>
      <c r="DA18" s="1278"/>
      <c r="DB18" s="1278"/>
      <c r="DC18" s="1278"/>
      <c r="DD18" s="1278"/>
      <c r="DE18" s="1278"/>
    </row>
    <row r="19" spans="1:109" ht="13.2" x14ac:dyDescent="0.2">
      <c r="DD19" s="245"/>
      <c r="DE19" s="245"/>
    </row>
    <row r="20" spans="1:109" ht="13.2" x14ac:dyDescent="0.2">
      <c r="DD20" s="245"/>
      <c r="DE20" s="245"/>
    </row>
    <row r="21" spans="1:109" ht="17.25" customHeight="1" x14ac:dyDescent="0.2">
      <c r="B21" s="1277"/>
      <c r="C21" s="247"/>
      <c r="D21" s="247"/>
      <c r="E21" s="247"/>
      <c r="F21" s="247"/>
      <c r="G21" s="247"/>
      <c r="H21" s="247"/>
      <c r="I21" s="247"/>
      <c r="J21" s="247"/>
      <c r="K21" s="247"/>
      <c r="L21" s="247"/>
      <c r="M21" s="247"/>
      <c r="N21" s="1276"/>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276"/>
      <c r="AU21" s="247"/>
      <c r="AV21" s="247"/>
      <c r="AW21" s="247"/>
      <c r="AX21" s="247"/>
      <c r="AY21" s="247"/>
      <c r="AZ21" s="247"/>
      <c r="BA21" s="247"/>
      <c r="BB21" s="247"/>
      <c r="BC21" s="247"/>
      <c r="BD21" s="247"/>
      <c r="BE21" s="247"/>
      <c r="BF21" s="1276"/>
      <c r="BG21" s="247"/>
      <c r="BH21" s="247"/>
      <c r="BI21" s="247"/>
      <c r="BJ21" s="247"/>
      <c r="BK21" s="247"/>
      <c r="BL21" s="247"/>
      <c r="BM21" s="247"/>
      <c r="BN21" s="247"/>
      <c r="BO21" s="247"/>
      <c r="BP21" s="247"/>
      <c r="BQ21" s="247"/>
      <c r="BR21" s="1276"/>
      <c r="BS21" s="247"/>
      <c r="BT21" s="247"/>
      <c r="BU21" s="247"/>
      <c r="BV21" s="247"/>
      <c r="BW21" s="247"/>
      <c r="BX21" s="247"/>
      <c r="BY21" s="247"/>
      <c r="BZ21" s="247"/>
      <c r="CA21" s="247"/>
      <c r="CB21" s="247"/>
      <c r="CC21" s="247"/>
      <c r="CD21" s="1276"/>
      <c r="CE21" s="247"/>
      <c r="CF21" s="247"/>
      <c r="CG21" s="247"/>
      <c r="CH21" s="247"/>
      <c r="CI21" s="247"/>
      <c r="CJ21" s="247"/>
      <c r="CK21" s="247"/>
      <c r="CL21" s="247"/>
      <c r="CM21" s="247"/>
      <c r="CN21" s="247"/>
      <c r="CO21" s="247"/>
      <c r="CP21" s="1276"/>
      <c r="CQ21" s="247"/>
      <c r="CR21" s="247"/>
      <c r="CS21" s="247"/>
      <c r="CT21" s="247"/>
      <c r="CU21" s="247"/>
      <c r="CV21" s="247"/>
      <c r="CW21" s="247"/>
      <c r="CX21" s="247"/>
      <c r="CY21" s="247"/>
      <c r="CZ21" s="247"/>
      <c r="DA21" s="247"/>
      <c r="DB21" s="1276"/>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1267"/>
      <c r="DD40" s="1267"/>
      <c r="DE40" s="245"/>
    </row>
    <row r="41" spans="2:109" ht="16.2" x14ac:dyDescent="0.2">
      <c r="B41" s="246" t="s">
        <v>606</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1264"/>
      <c r="I42" s="1263"/>
      <c r="J42" s="1263"/>
      <c r="K42" s="1263"/>
      <c r="AM42" s="1264"/>
      <c r="AN42" s="1264" t="s">
        <v>602</v>
      </c>
      <c r="AP42" s="1263"/>
      <c r="AQ42" s="1263"/>
      <c r="AR42" s="1263"/>
      <c r="AY42" s="1264"/>
      <c r="BA42" s="1263"/>
      <c r="BB42" s="1263"/>
      <c r="BC42" s="1263"/>
      <c r="BK42" s="1264"/>
      <c r="BM42" s="1263"/>
      <c r="BN42" s="1263"/>
      <c r="BO42" s="1263"/>
      <c r="BW42" s="1264"/>
      <c r="BY42" s="1263"/>
      <c r="BZ42" s="1263"/>
      <c r="CA42" s="1263"/>
      <c r="CI42" s="1264"/>
      <c r="CK42" s="1263"/>
      <c r="CL42" s="1263"/>
      <c r="CM42" s="1263"/>
      <c r="CU42" s="1264"/>
      <c r="CW42" s="1263"/>
      <c r="CX42" s="1263"/>
      <c r="CY42" s="1263"/>
    </row>
    <row r="43" spans="2:109" ht="13.5" customHeight="1" x14ac:dyDescent="0.2">
      <c r="B43" s="249"/>
      <c r="AN43" s="1262" t="s">
        <v>605</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0"/>
    </row>
    <row r="44" spans="2:109" ht="13.2" x14ac:dyDescent="0.2">
      <c r="B44" s="249"/>
      <c r="AN44" s="1259"/>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7"/>
    </row>
    <row r="45" spans="2:109" ht="13.2" x14ac:dyDescent="0.2">
      <c r="B45" s="249"/>
      <c r="AN45" s="1259"/>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7"/>
    </row>
    <row r="46" spans="2:109" ht="13.2" x14ac:dyDescent="0.2">
      <c r="B46" s="249"/>
      <c r="AN46" s="1259"/>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7"/>
    </row>
    <row r="47" spans="2:109" ht="13.2" x14ac:dyDescent="0.2">
      <c r="B47" s="249"/>
      <c r="AN47" s="1256"/>
      <c r="AO47" s="1255"/>
      <c r="AP47" s="1255"/>
      <c r="AQ47" s="1255"/>
      <c r="AR47" s="1255"/>
      <c r="AS47" s="1255"/>
      <c r="AT47" s="1255"/>
      <c r="AU47" s="1255"/>
      <c r="AV47" s="1255"/>
      <c r="AW47" s="1255"/>
      <c r="AX47" s="1255"/>
      <c r="AY47" s="1255"/>
      <c r="AZ47" s="1255"/>
      <c r="BA47" s="1255"/>
      <c r="BB47" s="1255"/>
      <c r="BC47" s="1255"/>
      <c r="BD47" s="1255"/>
      <c r="BE47" s="1255"/>
      <c r="BF47" s="1255"/>
      <c r="BG47" s="1255"/>
      <c r="BH47" s="1255"/>
      <c r="BI47" s="1255"/>
      <c r="BJ47" s="1255"/>
      <c r="BK47" s="1255"/>
      <c r="BL47" s="1255"/>
      <c r="BM47" s="1255"/>
      <c r="BN47" s="1255"/>
      <c r="BO47" s="1255"/>
      <c r="BP47" s="1255"/>
      <c r="BQ47" s="1255"/>
      <c r="BR47" s="1255"/>
      <c r="BS47" s="1255"/>
      <c r="BT47" s="1255"/>
      <c r="BU47" s="1255"/>
      <c r="BV47" s="1255"/>
      <c r="BW47" s="1255"/>
      <c r="BX47" s="1255"/>
      <c r="BY47" s="1255"/>
      <c r="BZ47" s="1255"/>
      <c r="CA47" s="1255"/>
      <c r="CB47" s="1255"/>
      <c r="CC47" s="1255"/>
      <c r="CD47" s="1255"/>
      <c r="CE47" s="1255"/>
      <c r="CF47" s="1255"/>
      <c r="CG47" s="1255"/>
      <c r="CH47" s="1255"/>
      <c r="CI47" s="1255"/>
      <c r="CJ47" s="1255"/>
      <c r="CK47" s="1255"/>
      <c r="CL47" s="1255"/>
      <c r="CM47" s="1255"/>
      <c r="CN47" s="1255"/>
      <c r="CO47" s="1255"/>
      <c r="CP47" s="1255"/>
      <c r="CQ47" s="1255"/>
      <c r="CR47" s="1255"/>
      <c r="CS47" s="1255"/>
      <c r="CT47" s="1255"/>
      <c r="CU47" s="1255"/>
      <c r="CV47" s="1255"/>
      <c r="CW47" s="1255"/>
      <c r="CX47" s="1255"/>
      <c r="CY47" s="1255"/>
      <c r="CZ47" s="1255"/>
      <c r="DA47" s="1255"/>
      <c r="DB47" s="1255"/>
      <c r="DC47" s="1254"/>
    </row>
    <row r="48" spans="2:109" ht="13.2" x14ac:dyDescent="0.2">
      <c r="B48" s="249"/>
      <c r="H48" s="1241"/>
      <c r="I48" s="1241"/>
      <c r="J48" s="1241"/>
      <c r="AN48" s="1241"/>
      <c r="AO48" s="1241"/>
      <c r="AP48" s="1241"/>
      <c r="AZ48" s="1241"/>
      <c r="BA48" s="1241"/>
      <c r="BB48" s="1241"/>
      <c r="BL48" s="1241"/>
      <c r="BM48" s="1241"/>
      <c r="BN48" s="1241"/>
      <c r="BX48" s="1241"/>
      <c r="BY48" s="1241"/>
      <c r="BZ48" s="1241"/>
      <c r="CJ48" s="1241"/>
      <c r="CK48" s="1241"/>
      <c r="CL48" s="1241"/>
      <c r="CV48" s="1241"/>
      <c r="CW48" s="1241"/>
      <c r="CX48" s="1241"/>
    </row>
    <row r="49" spans="1:109" ht="13.2" x14ac:dyDescent="0.2">
      <c r="B49" s="249"/>
      <c r="AN49" s="245" t="s">
        <v>600</v>
      </c>
    </row>
    <row r="50" spans="1:109" ht="13.2" x14ac:dyDescent="0.2">
      <c r="B50" s="249"/>
      <c r="G50" s="1239"/>
      <c r="H50" s="1239"/>
      <c r="I50" s="1239"/>
      <c r="J50" s="1239"/>
      <c r="K50" s="1248"/>
      <c r="L50" s="1248"/>
      <c r="M50" s="1247"/>
      <c r="N50" s="1247"/>
      <c r="AN50" s="1246"/>
      <c r="AO50" s="1245"/>
      <c r="AP50" s="1245"/>
      <c r="AQ50" s="1245"/>
      <c r="AR50" s="1245"/>
      <c r="AS50" s="1245"/>
      <c r="AT50" s="1245"/>
      <c r="AU50" s="1245"/>
      <c r="AV50" s="1245"/>
      <c r="AW50" s="1245"/>
      <c r="AX50" s="1245"/>
      <c r="AY50" s="1245"/>
      <c r="AZ50" s="1245"/>
      <c r="BA50" s="1245"/>
      <c r="BB50" s="1245"/>
      <c r="BC50" s="1245"/>
      <c r="BD50" s="1245"/>
      <c r="BE50" s="1245"/>
      <c r="BF50" s="1245"/>
      <c r="BG50" s="1245"/>
      <c r="BH50" s="1245"/>
      <c r="BI50" s="1245"/>
      <c r="BJ50" s="1245"/>
      <c r="BK50" s="1245"/>
      <c r="BL50" s="1245"/>
      <c r="BM50" s="1245"/>
      <c r="BN50" s="1245"/>
      <c r="BO50" s="1244"/>
      <c r="BP50" s="1236" t="s">
        <v>554</v>
      </c>
      <c r="BQ50" s="1236"/>
      <c r="BR50" s="1236"/>
      <c r="BS50" s="1236"/>
      <c r="BT50" s="1236"/>
      <c r="BU50" s="1236"/>
      <c r="BV50" s="1236"/>
      <c r="BW50" s="1236"/>
      <c r="BX50" s="1236" t="s">
        <v>555</v>
      </c>
      <c r="BY50" s="1236"/>
      <c r="BZ50" s="1236"/>
      <c r="CA50" s="1236"/>
      <c r="CB50" s="1236"/>
      <c r="CC50" s="1236"/>
      <c r="CD50" s="1236"/>
      <c r="CE50" s="1236"/>
      <c r="CF50" s="1236" t="s">
        <v>556</v>
      </c>
      <c r="CG50" s="1236"/>
      <c r="CH50" s="1236"/>
      <c r="CI50" s="1236"/>
      <c r="CJ50" s="1236"/>
      <c r="CK50" s="1236"/>
      <c r="CL50" s="1236"/>
      <c r="CM50" s="1236"/>
      <c r="CN50" s="1236" t="s">
        <v>557</v>
      </c>
      <c r="CO50" s="1236"/>
      <c r="CP50" s="1236"/>
      <c r="CQ50" s="1236"/>
      <c r="CR50" s="1236"/>
      <c r="CS50" s="1236"/>
      <c r="CT50" s="1236"/>
      <c r="CU50" s="1236"/>
      <c r="CV50" s="1236" t="s">
        <v>558</v>
      </c>
      <c r="CW50" s="1236"/>
      <c r="CX50" s="1236"/>
      <c r="CY50" s="1236"/>
      <c r="CZ50" s="1236"/>
      <c r="DA50" s="1236"/>
      <c r="DB50" s="1236"/>
      <c r="DC50" s="1236"/>
    </row>
    <row r="51" spans="1:109" ht="13.5" customHeight="1" x14ac:dyDescent="0.2">
      <c r="B51" s="249"/>
      <c r="G51" s="1243"/>
      <c r="H51" s="1243"/>
      <c r="I51" s="1275"/>
      <c r="J51" s="1275"/>
      <c r="K51" s="1242"/>
      <c r="L51" s="1242"/>
      <c r="M51" s="1242"/>
      <c r="N51" s="1242"/>
      <c r="AM51" s="1241"/>
      <c r="AN51" s="1235" t="s">
        <v>599</v>
      </c>
      <c r="AO51" s="1235"/>
      <c r="AP51" s="1235"/>
      <c r="AQ51" s="1235"/>
      <c r="AR51" s="1235"/>
      <c r="AS51" s="1235"/>
      <c r="AT51" s="1235"/>
      <c r="AU51" s="1235"/>
      <c r="AV51" s="1235"/>
      <c r="AW51" s="1235"/>
      <c r="AX51" s="1235"/>
      <c r="AY51" s="1235"/>
      <c r="AZ51" s="1235"/>
      <c r="BA51" s="1235"/>
      <c r="BB51" s="1235" t="s">
        <v>597</v>
      </c>
      <c r="BC51" s="1235"/>
      <c r="BD51" s="1235"/>
      <c r="BE51" s="1235"/>
      <c r="BF51" s="1235"/>
      <c r="BG51" s="1235"/>
      <c r="BH51" s="1235"/>
      <c r="BI51" s="1235"/>
      <c r="BJ51" s="1235"/>
      <c r="BK51" s="1235"/>
      <c r="BL51" s="1235"/>
      <c r="BM51" s="1235"/>
      <c r="BN51" s="1235"/>
      <c r="BO51" s="1235"/>
      <c r="BP51" s="1234"/>
      <c r="BQ51" s="1234"/>
      <c r="BR51" s="1234"/>
      <c r="BS51" s="1234"/>
      <c r="BT51" s="1234"/>
      <c r="BU51" s="1234"/>
      <c r="BV51" s="1234"/>
      <c r="BW51" s="1234"/>
      <c r="BX51" s="1234"/>
      <c r="BY51" s="1234"/>
      <c r="BZ51" s="1234"/>
      <c r="CA51" s="1234"/>
      <c r="CB51" s="1234"/>
      <c r="CC51" s="1234"/>
      <c r="CD51" s="1234"/>
      <c r="CE51" s="1234"/>
      <c r="CF51" s="1234">
        <v>0.2</v>
      </c>
      <c r="CG51" s="1234"/>
      <c r="CH51" s="1234"/>
      <c r="CI51" s="1234"/>
      <c r="CJ51" s="1234"/>
      <c r="CK51" s="1234"/>
      <c r="CL51" s="1234"/>
      <c r="CM51" s="1234"/>
      <c r="CN51" s="1234">
        <v>8.4</v>
      </c>
      <c r="CO51" s="1234"/>
      <c r="CP51" s="1234"/>
      <c r="CQ51" s="1234"/>
      <c r="CR51" s="1234"/>
      <c r="CS51" s="1234"/>
      <c r="CT51" s="1234"/>
      <c r="CU51" s="1234"/>
      <c r="CV51" s="1234"/>
      <c r="CW51" s="1234"/>
      <c r="CX51" s="1234"/>
      <c r="CY51" s="1234"/>
      <c r="CZ51" s="1234"/>
      <c r="DA51" s="1234"/>
      <c r="DB51" s="1234"/>
      <c r="DC51" s="1234"/>
    </row>
    <row r="52" spans="1:109" ht="13.2" x14ac:dyDescent="0.2">
      <c r="B52" s="249"/>
      <c r="G52" s="1243"/>
      <c r="H52" s="1243"/>
      <c r="I52" s="1275"/>
      <c r="J52" s="1275"/>
      <c r="K52" s="1242"/>
      <c r="L52" s="1242"/>
      <c r="M52" s="1242"/>
      <c r="N52" s="1242"/>
      <c r="AM52" s="1241"/>
      <c r="AN52" s="1235"/>
      <c r="AO52" s="1235"/>
      <c r="AP52" s="1235"/>
      <c r="AQ52" s="1235"/>
      <c r="AR52" s="1235"/>
      <c r="AS52" s="1235"/>
      <c r="AT52" s="1235"/>
      <c r="AU52" s="1235"/>
      <c r="AV52" s="1235"/>
      <c r="AW52" s="1235"/>
      <c r="AX52" s="1235"/>
      <c r="AY52" s="1235"/>
      <c r="AZ52" s="1235"/>
      <c r="BA52" s="1235"/>
      <c r="BB52" s="1235"/>
      <c r="BC52" s="1235"/>
      <c r="BD52" s="1235"/>
      <c r="BE52" s="1235"/>
      <c r="BF52" s="1235"/>
      <c r="BG52" s="1235"/>
      <c r="BH52" s="1235"/>
      <c r="BI52" s="1235"/>
      <c r="BJ52" s="1235"/>
      <c r="BK52" s="1235"/>
      <c r="BL52" s="1235"/>
      <c r="BM52" s="1235"/>
      <c r="BN52" s="1235"/>
      <c r="BO52" s="1235"/>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ht="13.2" x14ac:dyDescent="0.2">
      <c r="A53" s="1263"/>
      <c r="B53" s="249"/>
      <c r="G53" s="1243"/>
      <c r="H53" s="1243"/>
      <c r="I53" s="1239"/>
      <c r="J53" s="1239"/>
      <c r="K53" s="1242"/>
      <c r="L53" s="1242"/>
      <c r="M53" s="1242"/>
      <c r="N53" s="1242"/>
      <c r="AM53" s="1241"/>
      <c r="AN53" s="1235"/>
      <c r="AO53" s="1235"/>
      <c r="AP53" s="1235"/>
      <c r="AQ53" s="1235"/>
      <c r="AR53" s="1235"/>
      <c r="AS53" s="1235"/>
      <c r="AT53" s="1235"/>
      <c r="AU53" s="1235"/>
      <c r="AV53" s="1235"/>
      <c r="AW53" s="1235"/>
      <c r="AX53" s="1235"/>
      <c r="AY53" s="1235"/>
      <c r="AZ53" s="1235"/>
      <c r="BA53" s="1235"/>
      <c r="BB53" s="1235" t="s">
        <v>604</v>
      </c>
      <c r="BC53" s="1235"/>
      <c r="BD53" s="1235"/>
      <c r="BE53" s="1235"/>
      <c r="BF53" s="1235"/>
      <c r="BG53" s="1235"/>
      <c r="BH53" s="1235"/>
      <c r="BI53" s="1235"/>
      <c r="BJ53" s="1235"/>
      <c r="BK53" s="1235"/>
      <c r="BL53" s="1235"/>
      <c r="BM53" s="1235"/>
      <c r="BN53" s="1235"/>
      <c r="BO53" s="1235"/>
      <c r="BP53" s="1234">
        <v>64.8</v>
      </c>
      <c r="BQ53" s="1234"/>
      <c r="BR53" s="1234"/>
      <c r="BS53" s="1234"/>
      <c r="BT53" s="1234"/>
      <c r="BU53" s="1234"/>
      <c r="BV53" s="1234"/>
      <c r="BW53" s="1234"/>
      <c r="BX53" s="1234">
        <v>64.3</v>
      </c>
      <c r="BY53" s="1234"/>
      <c r="BZ53" s="1234"/>
      <c r="CA53" s="1234"/>
      <c r="CB53" s="1234"/>
      <c r="CC53" s="1234"/>
      <c r="CD53" s="1234"/>
      <c r="CE53" s="1234"/>
      <c r="CF53" s="1234">
        <v>65</v>
      </c>
      <c r="CG53" s="1234"/>
      <c r="CH53" s="1234"/>
      <c r="CI53" s="1234"/>
      <c r="CJ53" s="1234"/>
      <c r="CK53" s="1234"/>
      <c r="CL53" s="1234"/>
      <c r="CM53" s="1234"/>
      <c r="CN53" s="1234">
        <v>59.7</v>
      </c>
      <c r="CO53" s="1234"/>
      <c r="CP53" s="1234"/>
      <c r="CQ53" s="1234"/>
      <c r="CR53" s="1234"/>
      <c r="CS53" s="1234"/>
      <c r="CT53" s="1234"/>
      <c r="CU53" s="1234"/>
      <c r="CV53" s="1234">
        <v>60.3</v>
      </c>
      <c r="CW53" s="1234"/>
      <c r="CX53" s="1234"/>
      <c r="CY53" s="1234"/>
      <c r="CZ53" s="1234"/>
      <c r="DA53" s="1234"/>
      <c r="DB53" s="1234"/>
      <c r="DC53" s="1234"/>
    </row>
    <row r="54" spans="1:109" ht="13.2" x14ac:dyDescent="0.2">
      <c r="A54" s="1263"/>
      <c r="B54" s="249"/>
      <c r="G54" s="1243"/>
      <c r="H54" s="1243"/>
      <c r="I54" s="1239"/>
      <c r="J54" s="1239"/>
      <c r="K54" s="1242"/>
      <c r="L54" s="1242"/>
      <c r="M54" s="1242"/>
      <c r="N54" s="1242"/>
      <c r="AM54" s="1241"/>
      <c r="AN54" s="1235"/>
      <c r="AO54" s="1235"/>
      <c r="AP54" s="1235"/>
      <c r="AQ54" s="1235"/>
      <c r="AR54" s="1235"/>
      <c r="AS54" s="1235"/>
      <c r="AT54" s="1235"/>
      <c r="AU54" s="1235"/>
      <c r="AV54" s="1235"/>
      <c r="AW54" s="1235"/>
      <c r="AX54" s="1235"/>
      <c r="AY54" s="1235"/>
      <c r="AZ54" s="1235"/>
      <c r="BA54" s="1235"/>
      <c r="BB54" s="1235"/>
      <c r="BC54" s="1235"/>
      <c r="BD54" s="1235"/>
      <c r="BE54" s="1235"/>
      <c r="BF54" s="1235"/>
      <c r="BG54" s="1235"/>
      <c r="BH54" s="1235"/>
      <c r="BI54" s="1235"/>
      <c r="BJ54" s="1235"/>
      <c r="BK54" s="1235"/>
      <c r="BL54" s="1235"/>
      <c r="BM54" s="1235"/>
      <c r="BN54" s="1235"/>
      <c r="BO54" s="1235"/>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ht="13.2" x14ac:dyDescent="0.2">
      <c r="A55" s="1263"/>
      <c r="B55" s="249"/>
      <c r="G55" s="1239"/>
      <c r="H55" s="1239"/>
      <c r="I55" s="1239"/>
      <c r="J55" s="1239"/>
      <c r="K55" s="1242"/>
      <c r="L55" s="1242"/>
      <c r="M55" s="1242"/>
      <c r="N55" s="1242"/>
      <c r="AN55" s="1236" t="s">
        <v>598</v>
      </c>
      <c r="AO55" s="1236"/>
      <c r="AP55" s="1236"/>
      <c r="AQ55" s="1236"/>
      <c r="AR55" s="1236"/>
      <c r="AS55" s="1236"/>
      <c r="AT55" s="1236"/>
      <c r="AU55" s="1236"/>
      <c r="AV55" s="1236"/>
      <c r="AW55" s="1236"/>
      <c r="AX55" s="1236"/>
      <c r="AY55" s="1236"/>
      <c r="AZ55" s="1236"/>
      <c r="BA55" s="1236"/>
      <c r="BB55" s="1235" t="s">
        <v>597</v>
      </c>
      <c r="BC55" s="1235"/>
      <c r="BD55" s="1235"/>
      <c r="BE55" s="1235"/>
      <c r="BF55" s="1235"/>
      <c r="BG55" s="1235"/>
      <c r="BH55" s="1235"/>
      <c r="BI55" s="1235"/>
      <c r="BJ55" s="1235"/>
      <c r="BK55" s="1235"/>
      <c r="BL55" s="1235"/>
      <c r="BM55" s="1235"/>
      <c r="BN55" s="1235"/>
      <c r="BO55" s="1235"/>
      <c r="BP55" s="1234">
        <v>31.9</v>
      </c>
      <c r="BQ55" s="1234"/>
      <c r="BR55" s="1234"/>
      <c r="BS55" s="1234"/>
      <c r="BT55" s="1234"/>
      <c r="BU55" s="1234"/>
      <c r="BV55" s="1234"/>
      <c r="BW55" s="1234"/>
      <c r="BX55" s="1234">
        <v>24.2</v>
      </c>
      <c r="BY55" s="1234"/>
      <c r="BZ55" s="1234"/>
      <c r="CA55" s="1234"/>
      <c r="CB55" s="1234"/>
      <c r="CC55" s="1234"/>
      <c r="CD55" s="1234"/>
      <c r="CE55" s="1234"/>
      <c r="CF55" s="1234">
        <v>22.1</v>
      </c>
      <c r="CG55" s="1234"/>
      <c r="CH55" s="1234"/>
      <c r="CI55" s="1234"/>
      <c r="CJ55" s="1234"/>
      <c r="CK55" s="1234"/>
      <c r="CL55" s="1234"/>
      <c r="CM55" s="1234"/>
      <c r="CN55" s="1234">
        <v>20.399999999999999</v>
      </c>
      <c r="CO55" s="1234"/>
      <c r="CP55" s="1234"/>
      <c r="CQ55" s="1234"/>
      <c r="CR55" s="1234"/>
      <c r="CS55" s="1234"/>
      <c r="CT55" s="1234"/>
      <c r="CU55" s="1234"/>
      <c r="CV55" s="1234">
        <v>11.2</v>
      </c>
      <c r="CW55" s="1234"/>
      <c r="CX55" s="1234"/>
      <c r="CY55" s="1234"/>
      <c r="CZ55" s="1234"/>
      <c r="DA55" s="1234"/>
      <c r="DB55" s="1234"/>
      <c r="DC55" s="1234"/>
    </row>
    <row r="56" spans="1:109" ht="13.2" x14ac:dyDescent="0.2">
      <c r="A56" s="1263"/>
      <c r="B56" s="249"/>
      <c r="G56" s="1239"/>
      <c r="H56" s="1239"/>
      <c r="I56" s="1239"/>
      <c r="J56" s="1239"/>
      <c r="K56" s="1242"/>
      <c r="L56" s="1242"/>
      <c r="M56" s="1242"/>
      <c r="N56" s="1242"/>
      <c r="AN56" s="1236"/>
      <c r="AO56" s="1236"/>
      <c r="AP56" s="1236"/>
      <c r="AQ56" s="1236"/>
      <c r="AR56" s="1236"/>
      <c r="AS56" s="1236"/>
      <c r="AT56" s="1236"/>
      <c r="AU56" s="1236"/>
      <c r="AV56" s="1236"/>
      <c r="AW56" s="1236"/>
      <c r="AX56" s="1236"/>
      <c r="AY56" s="1236"/>
      <c r="AZ56" s="1236"/>
      <c r="BA56" s="1236"/>
      <c r="BB56" s="1235"/>
      <c r="BC56" s="1235"/>
      <c r="BD56" s="1235"/>
      <c r="BE56" s="1235"/>
      <c r="BF56" s="1235"/>
      <c r="BG56" s="1235"/>
      <c r="BH56" s="1235"/>
      <c r="BI56" s="1235"/>
      <c r="BJ56" s="1235"/>
      <c r="BK56" s="1235"/>
      <c r="BL56" s="1235"/>
      <c r="BM56" s="1235"/>
      <c r="BN56" s="1235"/>
      <c r="BO56" s="1235"/>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1263" customFormat="1" ht="13.2" x14ac:dyDescent="0.2">
      <c r="B57" s="1268"/>
      <c r="G57" s="1239"/>
      <c r="H57" s="1239"/>
      <c r="I57" s="1238"/>
      <c r="J57" s="1238"/>
      <c r="K57" s="1242"/>
      <c r="L57" s="1242"/>
      <c r="M57" s="1242"/>
      <c r="N57" s="1242"/>
      <c r="AM57" s="245"/>
      <c r="AN57" s="1236"/>
      <c r="AO57" s="1236"/>
      <c r="AP57" s="1236"/>
      <c r="AQ57" s="1236"/>
      <c r="AR57" s="1236"/>
      <c r="AS57" s="1236"/>
      <c r="AT57" s="1236"/>
      <c r="AU57" s="1236"/>
      <c r="AV57" s="1236"/>
      <c r="AW57" s="1236"/>
      <c r="AX57" s="1236"/>
      <c r="AY57" s="1236"/>
      <c r="AZ57" s="1236"/>
      <c r="BA57" s="1236"/>
      <c r="BB57" s="1235" t="s">
        <v>604</v>
      </c>
      <c r="BC57" s="1235"/>
      <c r="BD57" s="1235"/>
      <c r="BE57" s="1235"/>
      <c r="BF57" s="1235"/>
      <c r="BG57" s="1235"/>
      <c r="BH57" s="1235"/>
      <c r="BI57" s="1235"/>
      <c r="BJ57" s="1235"/>
      <c r="BK57" s="1235"/>
      <c r="BL57" s="1235"/>
      <c r="BM57" s="1235"/>
      <c r="BN57" s="1235"/>
      <c r="BO57" s="1235"/>
      <c r="BP57" s="1234">
        <v>59.4</v>
      </c>
      <c r="BQ57" s="1234"/>
      <c r="BR57" s="1234"/>
      <c r="BS57" s="1234"/>
      <c r="BT57" s="1234"/>
      <c r="BU57" s="1234"/>
      <c r="BV57" s="1234"/>
      <c r="BW57" s="1234"/>
      <c r="BX57" s="1234">
        <v>60.1</v>
      </c>
      <c r="BY57" s="1234"/>
      <c r="BZ57" s="1234"/>
      <c r="CA57" s="1234"/>
      <c r="CB57" s="1234"/>
      <c r="CC57" s="1234"/>
      <c r="CD57" s="1234"/>
      <c r="CE57" s="1234"/>
      <c r="CF57" s="1234">
        <v>61.5</v>
      </c>
      <c r="CG57" s="1234"/>
      <c r="CH57" s="1234"/>
      <c r="CI57" s="1234"/>
      <c r="CJ57" s="1234"/>
      <c r="CK57" s="1234"/>
      <c r="CL57" s="1234"/>
      <c r="CM57" s="1234"/>
      <c r="CN57" s="1234">
        <v>63.1</v>
      </c>
      <c r="CO57" s="1234"/>
      <c r="CP57" s="1234"/>
      <c r="CQ57" s="1234"/>
      <c r="CR57" s="1234"/>
      <c r="CS57" s="1234"/>
      <c r="CT57" s="1234"/>
      <c r="CU57" s="1234"/>
      <c r="CV57" s="1234">
        <v>63.2</v>
      </c>
      <c r="CW57" s="1234"/>
      <c r="CX57" s="1234"/>
      <c r="CY57" s="1234"/>
      <c r="CZ57" s="1234"/>
      <c r="DA57" s="1234"/>
      <c r="DB57" s="1234"/>
      <c r="DC57" s="1234"/>
      <c r="DD57" s="1273"/>
      <c r="DE57" s="1268"/>
    </row>
    <row r="58" spans="1:109" s="1263" customFormat="1" ht="13.2" x14ac:dyDescent="0.2">
      <c r="A58" s="245"/>
      <c r="B58" s="1268"/>
      <c r="G58" s="1239"/>
      <c r="H58" s="1239"/>
      <c r="I58" s="1238"/>
      <c r="J58" s="1238"/>
      <c r="K58" s="1242"/>
      <c r="L58" s="1242"/>
      <c r="M58" s="1242"/>
      <c r="N58" s="1242"/>
      <c r="AM58" s="245"/>
      <c r="AN58" s="1236"/>
      <c r="AO58" s="1236"/>
      <c r="AP58" s="1236"/>
      <c r="AQ58" s="1236"/>
      <c r="AR58" s="1236"/>
      <c r="AS58" s="1236"/>
      <c r="AT58" s="1236"/>
      <c r="AU58" s="1236"/>
      <c r="AV58" s="1236"/>
      <c r="AW58" s="1236"/>
      <c r="AX58" s="1236"/>
      <c r="AY58" s="1236"/>
      <c r="AZ58" s="1236"/>
      <c r="BA58" s="1236"/>
      <c r="BB58" s="1235"/>
      <c r="BC58" s="1235"/>
      <c r="BD58" s="1235"/>
      <c r="BE58" s="1235"/>
      <c r="BF58" s="1235"/>
      <c r="BG58" s="1235"/>
      <c r="BH58" s="1235"/>
      <c r="BI58" s="1235"/>
      <c r="BJ58" s="1235"/>
      <c r="BK58" s="1235"/>
      <c r="BL58" s="1235"/>
      <c r="BM58" s="1235"/>
      <c r="BN58" s="1235"/>
      <c r="BO58" s="1235"/>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1273"/>
      <c r="DE58" s="1268"/>
    </row>
    <row r="59" spans="1:109" s="1263" customFormat="1" ht="13.2" x14ac:dyDescent="0.2">
      <c r="A59" s="245"/>
      <c r="B59" s="1268"/>
      <c r="K59" s="1274"/>
      <c r="L59" s="1274"/>
      <c r="M59" s="1274"/>
      <c r="N59" s="1274"/>
      <c r="AQ59" s="1274"/>
      <c r="AR59" s="1274"/>
      <c r="AS59" s="1274"/>
      <c r="AT59" s="1274"/>
      <c r="BC59" s="1274"/>
      <c r="BD59" s="1274"/>
      <c r="BE59" s="1274"/>
      <c r="BF59" s="1274"/>
      <c r="BO59" s="1274"/>
      <c r="BP59" s="1274"/>
      <c r="BQ59" s="1274"/>
      <c r="BR59" s="1274"/>
      <c r="CA59" s="1274"/>
      <c r="CB59" s="1274"/>
      <c r="CC59" s="1274"/>
      <c r="CD59" s="1274"/>
      <c r="CM59" s="1274"/>
      <c r="CN59" s="1274"/>
      <c r="CO59" s="1274"/>
      <c r="CP59" s="1274"/>
      <c r="CY59" s="1274"/>
      <c r="CZ59" s="1274"/>
      <c r="DA59" s="1274"/>
      <c r="DB59" s="1274"/>
      <c r="DC59" s="1274"/>
      <c r="DD59" s="1273"/>
      <c r="DE59" s="1268"/>
    </row>
    <row r="60" spans="1:109" s="1263" customFormat="1" ht="13.2" x14ac:dyDescent="0.2">
      <c r="A60" s="245"/>
      <c r="B60" s="1268"/>
      <c r="K60" s="1274"/>
      <c r="L60" s="1274"/>
      <c r="M60" s="1274"/>
      <c r="N60" s="1274"/>
      <c r="AQ60" s="1274"/>
      <c r="AR60" s="1274"/>
      <c r="AS60" s="1274"/>
      <c r="AT60" s="1274"/>
      <c r="BC60" s="1274"/>
      <c r="BD60" s="1274"/>
      <c r="BE60" s="1274"/>
      <c r="BF60" s="1274"/>
      <c r="BO60" s="1274"/>
      <c r="BP60" s="1274"/>
      <c r="BQ60" s="1274"/>
      <c r="BR60" s="1274"/>
      <c r="CA60" s="1274"/>
      <c r="CB60" s="1274"/>
      <c r="CC60" s="1274"/>
      <c r="CD60" s="1274"/>
      <c r="CM60" s="1274"/>
      <c r="CN60" s="1274"/>
      <c r="CO60" s="1274"/>
      <c r="CP60" s="1274"/>
      <c r="CY60" s="1274"/>
      <c r="CZ60" s="1274"/>
      <c r="DA60" s="1274"/>
      <c r="DB60" s="1274"/>
      <c r="DC60" s="1274"/>
      <c r="DD60" s="1273"/>
      <c r="DE60" s="1268"/>
    </row>
    <row r="61" spans="1:109" s="1263" customFormat="1" ht="13.2" x14ac:dyDescent="0.2">
      <c r="A61" s="245"/>
      <c r="B61" s="1272"/>
      <c r="C61" s="1271"/>
      <c r="D61" s="1271"/>
      <c r="E61" s="1271"/>
      <c r="F61" s="1271"/>
      <c r="G61" s="1271"/>
      <c r="H61" s="1271"/>
      <c r="I61" s="1271"/>
      <c r="J61" s="1271"/>
      <c r="K61" s="1271"/>
      <c r="L61" s="1271"/>
      <c r="M61" s="1270"/>
      <c r="N61" s="1270"/>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0"/>
      <c r="AT61" s="1270"/>
      <c r="AU61" s="1271"/>
      <c r="AV61" s="1271"/>
      <c r="AW61" s="1271"/>
      <c r="AX61" s="1271"/>
      <c r="AY61" s="1271"/>
      <c r="AZ61" s="1271"/>
      <c r="BA61" s="1271"/>
      <c r="BB61" s="1271"/>
      <c r="BC61" s="1271"/>
      <c r="BD61" s="1271"/>
      <c r="BE61" s="1270"/>
      <c r="BF61" s="1270"/>
      <c r="BG61" s="1271"/>
      <c r="BH61" s="1271"/>
      <c r="BI61" s="1271"/>
      <c r="BJ61" s="1271"/>
      <c r="BK61" s="1271"/>
      <c r="BL61" s="1271"/>
      <c r="BM61" s="1271"/>
      <c r="BN61" s="1271"/>
      <c r="BO61" s="1271"/>
      <c r="BP61" s="1271"/>
      <c r="BQ61" s="1270"/>
      <c r="BR61" s="1270"/>
      <c r="BS61" s="1271"/>
      <c r="BT61" s="1271"/>
      <c r="BU61" s="1271"/>
      <c r="BV61" s="1271"/>
      <c r="BW61" s="1271"/>
      <c r="BX61" s="1271"/>
      <c r="BY61" s="1271"/>
      <c r="BZ61" s="1271"/>
      <c r="CA61" s="1271"/>
      <c r="CB61" s="1271"/>
      <c r="CC61" s="1270"/>
      <c r="CD61" s="1270"/>
      <c r="CE61" s="1271"/>
      <c r="CF61" s="1271"/>
      <c r="CG61" s="1271"/>
      <c r="CH61" s="1271"/>
      <c r="CI61" s="1271"/>
      <c r="CJ61" s="1271"/>
      <c r="CK61" s="1271"/>
      <c r="CL61" s="1271"/>
      <c r="CM61" s="1271"/>
      <c r="CN61" s="1271"/>
      <c r="CO61" s="1270"/>
      <c r="CP61" s="1270"/>
      <c r="CQ61" s="1271"/>
      <c r="CR61" s="1271"/>
      <c r="CS61" s="1271"/>
      <c r="CT61" s="1271"/>
      <c r="CU61" s="1271"/>
      <c r="CV61" s="1271"/>
      <c r="CW61" s="1271"/>
      <c r="CX61" s="1271"/>
      <c r="CY61" s="1271"/>
      <c r="CZ61" s="1271"/>
      <c r="DA61" s="1270"/>
      <c r="DB61" s="1270"/>
      <c r="DC61" s="1270"/>
      <c r="DD61" s="1269"/>
      <c r="DE61" s="1268"/>
    </row>
    <row r="62" spans="1:109" ht="13.2" x14ac:dyDescent="0.2">
      <c r="B62" s="1267"/>
      <c r="C62" s="1267"/>
      <c r="D62" s="1267"/>
      <c r="E62" s="1267"/>
      <c r="F62" s="1267"/>
      <c r="G62" s="1267"/>
      <c r="H62" s="1267"/>
      <c r="I62" s="1267"/>
      <c r="J62" s="1267"/>
      <c r="K62" s="1267"/>
      <c r="L62" s="1267"/>
      <c r="M62" s="1267"/>
      <c r="N62" s="1267"/>
      <c r="O62" s="1267"/>
      <c r="P62" s="1267"/>
      <c r="Q62" s="1267"/>
      <c r="R62" s="1267"/>
      <c r="S62" s="1267"/>
      <c r="T62" s="1267"/>
      <c r="U62" s="1267"/>
      <c r="V62" s="1267"/>
      <c r="W62" s="1267"/>
      <c r="X62" s="1267"/>
      <c r="Y62" s="1267"/>
      <c r="Z62" s="1267"/>
      <c r="AA62" s="1267"/>
      <c r="AB62" s="1267"/>
      <c r="AC62" s="1267"/>
      <c r="AD62" s="1267"/>
      <c r="AE62" s="1267"/>
      <c r="AF62" s="1267"/>
      <c r="AG62" s="1267"/>
      <c r="AH62" s="1267"/>
      <c r="AI62" s="1267"/>
      <c r="AJ62" s="1267"/>
      <c r="AK62" s="1267"/>
      <c r="AL62" s="1267"/>
      <c r="AM62" s="1267"/>
      <c r="AN62" s="1267"/>
      <c r="AO62" s="1267"/>
      <c r="AP62" s="1267"/>
      <c r="AQ62" s="1267"/>
      <c r="AR62" s="1267"/>
      <c r="AS62" s="1267"/>
      <c r="AT62" s="1267"/>
      <c r="AU62" s="1267"/>
      <c r="AV62" s="1267"/>
      <c r="AW62" s="1267"/>
      <c r="AX62" s="1267"/>
      <c r="AY62" s="1267"/>
      <c r="AZ62" s="1267"/>
      <c r="BA62" s="1267"/>
      <c r="BB62" s="1267"/>
      <c r="BC62" s="1267"/>
      <c r="BD62" s="1267"/>
      <c r="BE62" s="1267"/>
      <c r="BF62" s="1267"/>
      <c r="BG62" s="1267"/>
      <c r="BH62" s="1267"/>
      <c r="BI62" s="1267"/>
      <c r="BJ62" s="1267"/>
      <c r="BK62" s="1267"/>
      <c r="BL62" s="1267"/>
      <c r="BM62" s="1267"/>
      <c r="BN62" s="1267"/>
      <c r="BO62" s="1267"/>
      <c r="BP62" s="1267"/>
      <c r="BQ62" s="1267"/>
      <c r="BR62" s="1267"/>
      <c r="BS62" s="1267"/>
      <c r="BT62" s="1267"/>
      <c r="BU62" s="1267"/>
      <c r="BV62" s="1267"/>
      <c r="BW62" s="1267"/>
      <c r="BX62" s="1267"/>
      <c r="BY62" s="1267"/>
      <c r="BZ62" s="1267"/>
      <c r="CA62" s="1267"/>
      <c r="CB62" s="1267"/>
      <c r="CC62" s="1267"/>
      <c r="CD62" s="1267"/>
      <c r="CE62" s="1267"/>
      <c r="CF62" s="1267"/>
      <c r="CG62" s="1267"/>
      <c r="CH62" s="1267"/>
      <c r="CI62" s="1267"/>
      <c r="CJ62" s="1267"/>
      <c r="CK62" s="1267"/>
      <c r="CL62" s="1267"/>
      <c r="CM62" s="1267"/>
      <c r="CN62" s="1267"/>
      <c r="CO62" s="1267"/>
      <c r="CP62" s="1267"/>
      <c r="CQ62" s="1267"/>
      <c r="CR62" s="1267"/>
      <c r="CS62" s="1267"/>
      <c r="CT62" s="1267"/>
      <c r="CU62" s="1267"/>
      <c r="CV62" s="1267"/>
      <c r="CW62" s="1267"/>
      <c r="CX62" s="1267"/>
      <c r="CY62" s="1267"/>
      <c r="CZ62" s="1267"/>
      <c r="DA62" s="1267"/>
      <c r="DB62" s="1267"/>
      <c r="DC62" s="1267"/>
      <c r="DD62" s="1267"/>
      <c r="DE62" s="245"/>
    </row>
    <row r="63" spans="1:109" ht="16.2" x14ac:dyDescent="0.2">
      <c r="B63" s="302" t="s">
        <v>603</v>
      </c>
    </row>
    <row r="64" spans="1:109" ht="13.2" x14ac:dyDescent="0.2">
      <c r="B64" s="249"/>
      <c r="G64" s="1264"/>
      <c r="I64" s="1266"/>
      <c r="J64" s="1266"/>
      <c r="K64" s="1266"/>
      <c r="L64" s="1266"/>
      <c r="M64" s="1266"/>
      <c r="N64" s="1265"/>
      <c r="AM64" s="1264"/>
      <c r="AN64" s="1264" t="s">
        <v>602</v>
      </c>
      <c r="AP64" s="1263"/>
      <c r="AQ64" s="1263"/>
      <c r="AR64" s="1263"/>
      <c r="AY64" s="1264"/>
      <c r="BA64" s="1263"/>
      <c r="BB64" s="1263"/>
      <c r="BC64" s="1263"/>
      <c r="BK64" s="1264"/>
      <c r="BM64" s="1263"/>
      <c r="BN64" s="1263"/>
      <c r="BO64" s="1263"/>
      <c r="BW64" s="1264"/>
      <c r="BY64" s="1263"/>
      <c r="BZ64" s="1263"/>
      <c r="CA64" s="1263"/>
      <c r="CI64" s="1264"/>
      <c r="CK64" s="1263"/>
      <c r="CL64" s="1263"/>
      <c r="CM64" s="1263"/>
      <c r="CU64" s="1264"/>
      <c r="CW64" s="1263"/>
      <c r="CX64" s="1263"/>
      <c r="CY64" s="1263"/>
    </row>
    <row r="65" spans="2:107" ht="13.2" x14ac:dyDescent="0.2">
      <c r="B65" s="249"/>
      <c r="AN65" s="1262" t="s">
        <v>601</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0"/>
    </row>
    <row r="66" spans="2:107" ht="13.2" x14ac:dyDescent="0.2">
      <c r="B66" s="249"/>
      <c r="AN66" s="1259"/>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7"/>
    </row>
    <row r="67" spans="2:107" ht="13.2" x14ac:dyDescent="0.2">
      <c r="B67" s="249"/>
      <c r="AN67" s="1259"/>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7"/>
    </row>
    <row r="68" spans="2:107" ht="13.2" x14ac:dyDescent="0.2">
      <c r="B68" s="249"/>
      <c r="AN68" s="1259"/>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7"/>
    </row>
    <row r="69" spans="2:107" ht="13.2" x14ac:dyDescent="0.2">
      <c r="B69" s="249"/>
      <c r="AN69" s="1256"/>
      <c r="AO69" s="1255"/>
      <c r="AP69" s="1255"/>
      <c r="AQ69" s="1255"/>
      <c r="AR69" s="1255"/>
      <c r="AS69" s="1255"/>
      <c r="AT69" s="1255"/>
      <c r="AU69" s="1255"/>
      <c r="AV69" s="1255"/>
      <c r="AW69" s="1255"/>
      <c r="AX69" s="1255"/>
      <c r="AY69" s="1255"/>
      <c r="AZ69" s="1255"/>
      <c r="BA69" s="1255"/>
      <c r="BB69" s="1255"/>
      <c r="BC69" s="1255"/>
      <c r="BD69" s="1255"/>
      <c r="BE69" s="1255"/>
      <c r="BF69" s="1255"/>
      <c r="BG69" s="1255"/>
      <c r="BH69" s="1255"/>
      <c r="BI69" s="1255"/>
      <c r="BJ69" s="1255"/>
      <c r="BK69" s="1255"/>
      <c r="BL69" s="1255"/>
      <c r="BM69" s="1255"/>
      <c r="BN69" s="1255"/>
      <c r="BO69" s="1255"/>
      <c r="BP69" s="1255"/>
      <c r="BQ69" s="1255"/>
      <c r="BR69" s="1255"/>
      <c r="BS69" s="1255"/>
      <c r="BT69" s="1255"/>
      <c r="BU69" s="1255"/>
      <c r="BV69" s="1255"/>
      <c r="BW69" s="1255"/>
      <c r="BX69" s="1255"/>
      <c r="BY69" s="1255"/>
      <c r="BZ69" s="1255"/>
      <c r="CA69" s="1255"/>
      <c r="CB69" s="1255"/>
      <c r="CC69" s="1255"/>
      <c r="CD69" s="1255"/>
      <c r="CE69" s="1255"/>
      <c r="CF69" s="1255"/>
      <c r="CG69" s="1255"/>
      <c r="CH69" s="1255"/>
      <c r="CI69" s="1255"/>
      <c r="CJ69" s="1255"/>
      <c r="CK69" s="1255"/>
      <c r="CL69" s="1255"/>
      <c r="CM69" s="1255"/>
      <c r="CN69" s="1255"/>
      <c r="CO69" s="1255"/>
      <c r="CP69" s="1255"/>
      <c r="CQ69" s="1255"/>
      <c r="CR69" s="1255"/>
      <c r="CS69" s="1255"/>
      <c r="CT69" s="1255"/>
      <c r="CU69" s="1255"/>
      <c r="CV69" s="1255"/>
      <c r="CW69" s="1255"/>
      <c r="CX69" s="1255"/>
      <c r="CY69" s="1255"/>
      <c r="CZ69" s="1255"/>
      <c r="DA69" s="1255"/>
      <c r="DB69" s="1255"/>
      <c r="DC69" s="1254"/>
    </row>
    <row r="70" spans="2:107" ht="13.2" x14ac:dyDescent="0.2">
      <c r="B70" s="249"/>
      <c r="H70" s="1253"/>
      <c r="I70" s="1253"/>
      <c r="J70" s="1251"/>
      <c r="K70" s="1251"/>
      <c r="L70" s="1250"/>
      <c r="M70" s="1251"/>
      <c r="N70" s="1250"/>
      <c r="AN70" s="1241"/>
      <c r="AO70" s="1241"/>
      <c r="AP70" s="1241"/>
      <c r="AZ70" s="1241"/>
      <c r="BA70" s="1241"/>
      <c r="BB70" s="1241"/>
      <c r="BL70" s="1241"/>
      <c r="BM70" s="1241"/>
      <c r="BN70" s="1241"/>
      <c r="BX70" s="1241"/>
      <c r="BY70" s="1241"/>
      <c r="BZ70" s="1241"/>
      <c r="CJ70" s="1241"/>
      <c r="CK70" s="1241"/>
      <c r="CL70" s="1241"/>
      <c r="CV70" s="1241"/>
      <c r="CW70" s="1241"/>
      <c r="CX70" s="1241"/>
    </row>
    <row r="71" spans="2:107" ht="13.2" x14ac:dyDescent="0.2">
      <c r="B71" s="249"/>
      <c r="G71" s="1249"/>
      <c r="I71" s="1252"/>
      <c r="J71" s="1251"/>
      <c r="K71" s="1251"/>
      <c r="L71" s="1250"/>
      <c r="M71" s="1251"/>
      <c r="N71" s="1250"/>
      <c r="AM71" s="1249"/>
      <c r="AN71" s="245" t="s">
        <v>600</v>
      </c>
    </row>
    <row r="72" spans="2:107" ht="13.2" x14ac:dyDescent="0.2">
      <c r="B72" s="249"/>
      <c r="G72" s="1239"/>
      <c r="H72" s="1239"/>
      <c r="I72" s="1239"/>
      <c r="J72" s="1239"/>
      <c r="K72" s="1248"/>
      <c r="L72" s="1248"/>
      <c r="M72" s="1247"/>
      <c r="N72" s="1247"/>
      <c r="AN72" s="1246"/>
      <c r="AO72" s="1245"/>
      <c r="AP72" s="1245"/>
      <c r="AQ72" s="1245"/>
      <c r="AR72" s="1245"/>
      <c r="AS72" s="1245"/>
      <c r="AT72" s="1245"/>
      <c r="AU72" s="1245"/>
      <c r="AV72" s="1245"/>
      <c r="AW72" s="1245"/>
      <c r="AX72" s="1245"/>
      <c r="AY72" s="1245"/>
      <c r="AZ72" s="1245"/>
      <c r="BA72" s="1245"/>
      <c r="BB72" s="1245"/>
      <c r="BC72" s="1245"/>
      <c r="BD72" s="1245"/>
      <c r="BE72" s="1245"/>
      <c r="BF72" s="1245"/>
      <c r="BG72" s="1245"/>
      <c r="BH72" s="1245"/>
      <c r="BI72" s="1245"/>
      <c r="BJ72" s="1245"/>
      <c r="BK72" s="1245"/>
      <c r="BL72" s="1245"/>
      <c r="BM72" s="1245"/>
      <c r="BN72" s="1245"/>
      <c r="BO72" s="1244"/>
      <c r="BP72" s="1236" t="s">
        <v>554</v>
      </c>
      <c r="BQ72" s="1236"/>
      <c r="BR72" s="1236"/>
      <c r="BS72" s="1236"/>
      <c r="BT72" s="1236"/>
      <c r="BU72" s="1236"/>
      <c r="BV72" s="1236"/>
      <c r="BW72" s="1236"/>
      <c r="BX72" s="1236" t="s">
        <v>555</v>
      </c>
      <c r="BY72" s="1236"/>
      <c r="BZ72" s="1236"/>
      <c r="CA72" s="1236"/>
      <c r="CB72" s="1236"/>
      <c r="CC72" s="1236"/>
      <c r="CD72" s="1236"/>
      <c r="CE72" s="1236"/>
      <c r="CF72" s="1236" t="s">
        <v>556</v>
      </c>
      <c r="CG72" s="1236"/>
      <c r="CH72" s="1236"/>
      <c r="CI72" s="1236"/>
      <c r="CJ72" s="1236"/>
      <c r="CK72" s="1236"/>
      <c r="CL72" s="1236"/>
      <c r="CM72" s="1236"/>
      <c r="CN72" s="1236" t="s">
        <v>557</v>
      </c>
      <c r="CO72" s="1236"/>
      <c r="CP72" s="1236"/>
      <c r="CQ72" s="1236"/>
      <c r="CR72" s="1236"/>
      <c r="CS72" s="1236"/>
      <c r="CT72" s="1236"/>
      <c r="CU72" s="1236"/>
      <c r="CV72" s="1236" t="s">
        <v>558</v>
      </c>
      <c r="CW72" s="1236"/>
      <c r="CX72" s="1236"/>
      <c r="CY72" s="1236"/>
      <c r="CZ72" s="1236"/>
      <c r="DA72" s="1236"/>
      <c r="DB72" s="1236"/>
      <c r="DC72" s="1236"/>
    </row>
    <row r="73" spans="2:107" ht="13.2" x14ac:dyDescent="0.2">
      <c r="B73" s="249"/>
      <c r="G73" s="1243"/>
      <c r="H73" s="1243"/>
      <c r="I73" s="1243"/>
      <c r="J73" s="1243"/>
      <c r="K73" s="1240"/>
      <c r="L73" s="1240"/>
      <c r="M73" s="1240"/>
      <c r="N73" s="1240"/>
      <c r="AM73" s="1241"/>
      <c r="AN73" s="1235" t="s">
        <v>599</v>
      </c>
      <c r="AO73" s="1235"/>
      <c r="AP73" s="1235"/>
      <c r="AQ73" s="1235"/>
      <c r="AR73" s="1235"/>
      <c r="AS73" s="1235"/>
      <c r="AT73" s="1235"/>
      <c r="AU73" s="1235"/>
      <c r="AV73" s="1235"/>
      <c r="AW73" s="1235"/>
      <c r="AX73" s="1235"/>
      <c r="AY73" s="1235"/>
      <c r="AZ73" s="1235"/>
      <c r="BA73" s="1235"/>
      <c r="BB73" s="1235" t="s">
        <v>597</v>
      </c>
      <c r="BC73" s="1235"/>
      <c r="BD73" s="1235"/>
      <c r="BE73" s="1235"/>
      <c r="BF73" s="1235"/>
      <c r="BG73" s="1235"/>
      <c r="BH73" s="1235"/>
      <c r="BI73" s="1235"/>
      <c r="BJ73" s="1235"/>
      <c r="BK73" s="1235"/>
      <c r="BL73" s="1235"/>
      <c r="BM73" s="1235"/>
      <c r="BN73" s="1235"/>
      <c r="BO73" s="1235"/>
      <c r="BP73" s="1234"/>
      <c r="BQ73" s="1234"/>
      <c r="BR73" s="1234"/>
      <c r="BS73" s="1234"/>
      <c r="BT73" s="1234"/>
      <c r="BU73" s="1234"/>
      <c r="BV73" s="1234"/>
      <c r="BW73" s="1234"/>
      <c r="BX73" s="1234"/>
      <c r="BY73" s="1234"/>
      <c r="BZ73" s="1234"/>
      <c r="CA73" s="1234"/>
      <c r="CB73" s="1234"/>
      <c r="CC73" s="1234"/>
      <c r="CD73" s="1234"/>
      <c r="CE73" s="1234"/>
      <c r="CF73" s="1234">
        <v>0.2</v>
      </c>
      <c r="CG73" s="1234"/>
      <c r="CH73" s="1234"/>
      <c r="CI73" s="1234"/>
      <c r="CJ73" s="1234"/>
      <c r="CK73" s="1234"/>
      <c r="CL73" s="1234"/>
      <c r="CM73" s="1234"/>
      <c r="CN73" s="1234">
        <v>8.4</v>
      </c>
      <c r="CO73" s="1234"/>
      <c r="CP73" s="1234"/>
      <c r="CQ73" s="1234"/>
      <c r="CR73" s="1234"/>
      <c r="CS73" s="1234"/>
      <c r="CT73" s="1234"/>
      <c r="CU73" s="1234"/>
      <c r="CV73" s="1234"/>
      <c r="CW73" s="1234"/>
      <c r="CX73" s="1234"/>
      <c r="CY73" s="1234"/>
      <c r="CZ73" s="1234"/>
      <c r="DA73" s="1234"/>
      <c r="DB73" s="1234"/>
      <c r="DC73" s="1234"/>
    </row>
    <row r="74" spans="2:107" ht="13.2" x14ac:dyDescent="0.2">
      <c r="B74" s="249"/>
      <c r="G74" s="1243"/>
      <c r="H74" s="1243"/>
      <c r="I74" s="1243"/>
      <c r="J74" s="1243"/>
      <c r="K74" s="1240"/>
      <c r="L74" s="1240"/>
      <c r="M74" s="1240"/>
      <c r="N74" s="1240"/>
      <c r="AM74" s="1241"/>
      <c r="AN74" s="1235"/>
      <c r="AO74" s="1235"/>
      <c r="AP74" s="1235"/>
      <c r="AQ74" s="1235"/>
      <c r="AR74" s="1235"/>
      <c r="AS74" s="1235"/>
      <c r="AT74" s="1235"/>
      <c r="AU74" s="1235"/>
      <c r="AV74" s="1235"/>
      <c r="AW74" s="1235"/>
      <c r="AX74" s="1235"/>
      <c r="AY74" s="1235"/>
      <c r="AZ74" s="1235"/>
      <c r="BA74" s="1235"/>
      <c r="BB74" s="1235"/>
      <c r="BC74" s="1235"/>
      <c r="BD74" s="1235"/>
      <c r="BE74" s="1235"/>
      <c r="BF74" s="1235"/>
      <c r="BG74" s="1235"/>
      <c r="BH74" s="1235"/>
      <c r="BI74" s="1235"/>
      <c r="BJ74" s="1235"/>
      <c r="BK74" s="1235"/>
      <c r="BL74" s="1235"/>
      <c r="BM74" s="1235"/>
      <c r="BN74" s="1235"/>
      <c r="BO74" s="1235"/>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ht="13.2" x14ac:dyDescent="0.2">
      <c r="B75" s="249"/>
      <c r="G75" s="1243"/>
      <c r="H75" s="1243"/>
      <c r="I75" s="1239"/>
      <c r="J75" s="1239"/>
      <c r="K75" s="1242"/>
      <c r="L75" s="1242"/>
      <c r="M75" s="1242"/>
      <c r="N75" s="1242"/>
      <c r="AM75" s="1241"/>
      <c r="AN75" s="1235"/>
      <c r="AO75" s="1235"/>
      <c r="AP75" s="1235"/>
      <c r="AQ75" s="1235"/>
      <c r="AR75" s="1235"/>
      <c r="AS75" s="1235"/>
      <c r="AT75" s="1235"/>
      <c r="AU75" s="1235"/>
      <c r="AV75" s="1235"/>
      <c r="AW75" s="1235"/>
      <c r="AX75" s="1235"/>
      <c r="AY75" s="1235"/>
      <c r="AZ75" s="1235"/>
      <c r="BA75" s="1235"/>
      <c r="BB75" s="1235" t="s">
        <v>596</v>
      </c>
      <c r="BC75" s="1235"/>
      <c r="BD75" s="1235"/>
      <c r="BE75" s="1235"/>
      <c r="BF75" s="1235"/>
      <c r="BG75" s="1235"/>
      <c r="BH75" s="1235"/>
      <c r="BI75" s="1235"/>
      <c r="BJ75" s="1235"/>
      <c r="BK75" s="1235"/>
      <c r="BL75" s="1235"/>
      <c r="BM75" s="1235"/>
      <c r="BN75" s="1235"/>
      <c r="BO75" s="1235"/>
      <c r="BP75" s="1234">
        <v>1.8</v>
      </c>
      <c r="BQ75" s="1234"/>
      <c r="BR75" s="1234"/>
      <c r="BS75" s="1234"/>
      <c r="BT75" s="1234"/>
      <c r="BU75" s="1234"/>
      <c r="BV75" s="1234"/>
      <c r="BW75" s="1234"/>
      <c r="BX75" s="1234">
        <v>3</v>
      </c>
      <c r="BY75" s="1234"/>
      <c r="BZ75" s="1234"/>
      <c r="CA75" s="1234"/>
      <c r="CB75" s="1234"/>
      <c r="CC75" s="1234"/>
      <c r="CD75" s="1234"/>
      <c r="CE75" s="1234"/>
      <c r="CF75" s="1234">
        <v>3.2</v>
      </c>
      <c r="CG75" s="1234"/>
      <c r="CH75" s="1234"/>
      <c r="CI75" s="1234"/>
      <c r="CJ75" s="1234"/>
      <c r="CK75" s="1234"/>
      <c r="CL75" s="1234"/>
      <c r="CM75" s="1234"/>
      <c r="CN75" s="1234">
        <v>3.3</v>
      </c>
      <c r="CO75" s="1234"/>
      <c r="CP75" s="1234"/>
      <c r="CQ75" s="1234"/>
      <c r="CR75" s="1234"/>
      <c r="CS75" s="1234"/>
      <c r="CT75" s="1234"/>
      <c r="CU75" s="1234"/>
      <c r="CV75" s="1234">
        <v>2.2999999999999998</v>
      </c>
      <c r="CW75" s="1234"/>
      <c r="CX75" s="1234"/>
      <c r="CY75" s="1234"/>
      <c r="CZ75" s="1234"/>
      <c r="DA75" s="1234"/>
      <c r="DB75" s="1234"/>
      <c r="DC75" s="1234"/>
    </row>
    <row r="76" spans="2:107" ht="13.2" x14ac:dyDescent="0.2">
      <c r="B76" s="249"/>
      <c r="G76" s="1243"/>
      <c r="H76" s="1243"/>
      <c r="I76" s="1239"/>
      <c r="J76" s="1239"/>
      <c r="K76" s="1242"/>
      <c r="L76" s="1242"/>
      <c r="M76" s="1242"/>
      <c r="N76" s="1242"/>
      <c r="AM76" s="1241"/>
      <c r="AN76" s="1235"/>
      <c r="AO76" s="1235"/>
      <c r="AP76" s="1235"/>
      <c r="AQ76" s="1235"/>
      <c r="AR76" s="1235"/>
      <c r="AS76" s="1235"/>
      <c r="AT76" s="1235"/>
      <c r="AU76" s="1235"/>
      <c r="AV76" s="1235"/>
      <c r="AW76" s="1235"/>
      <c r="AX76" s="1235"/>
      <c r="AY76" s="1235"/>
      <c r="AZ76" s="1235"/>
      <c r="BA76" s="1235"/>
      <c r="BB76" s="1235"/>
      <c r="BC76" s="1235"/>
      <c r="BD76" s="1235"/>
      <c r="BE76" s="1235"/>
      <c r="BF76" s="1235"/>
      <c r="BG76" s="1235"/>
      <c r="BH76" s="1235"/>
      <c r="BI76" s="1235"/>
      <c r="BJ76" s="1235"/>
      <c r="BK76" s="1235"/>
      <c r="BL76" s="1235"/>
      <c r="BM76" s="1235"/>
      <c r="BN76" s="1235"/>
      <c r="BO76" s="1235"/>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ht="13.2" x14ac:dyDescent="0.2">
      <c r="B77" s="249"/>
      <c r="G77" s="1239"/>
      <c r="H77" s="1239"/>
      <c r="I77" s="1239"/>
      <c r="J77" s="1239"/>
      <c r="K77" s="1240"/>
      <c r="L77" s="1240"/>
      <c r="M77" s="1240"/>
      <c r="N77" s="1240"/>
      <c r="AN77" s="1236" t="s">
        <v>598</v>
      </c>
      <c r="AO77" s="1236"/>
      <c r="AP77" s="1236"/>
      <c r="AQ77" s="1236"/>
      <c r="AR77" s="1236"/>
      <c r="AS77" s="1236"/>
      <c r="AT77" s="1236"/>
      <c r="AU77" s="1236"/>
      <c r="AV77" s="1236"/>
      <c r="AW77" s="1236"/>
      <c r="AX77" s="1236"/>
      <c r="AY77" s="1236"/>
      <c r="AZ77" s="1236"/>
      <c r="BA77" s="1236"/>
      <c r="BB77" s="1235" t="s">
        <v>597</v>
      </c>
      <c r="BC77" s="1235"/>
      <c r="BD77" s="1235"/>
      <c r="BE77" s="1235"/>
      <c r="BF77" s="1235"/>
      <c r="BG77" s="1235"/>
      <c r="BH77" s="1235"/>
      <c r="BI77" s="1235"/>
      <c r="BJ77" s="1235"/>
      <c r="BK77" s="1235"/>
      <c r="BL77" s="1235"/>
      <c r="BM77" s="1235"/>
      <c r="BN77" s="1235"/>
      <c r="BO77" s="1235"/>
      <c r="BP77" s="1234">
        <v>31.9</v>
      </c>
      <c r="BQ77" s="1234"/>
      <c r="BR77" s="1234"/>
      <c r="BS77" s="1234"/>
      <c r="BT77" s="1234"/>
      <c r="BU77" s="1234"/>
      <c r="BV77" s="1234"/>
      <c r="BW77" s="1234"/>
      <c r="BX77" s="1234">
        <v>24.2</v>
      </c>
      <c r="BY77" s="1234"/>
      <c r="BZ77" s="1234"/>
      <c r="CA77" s="1234"/>
      <c r="CB77" s="1234"/>
      <c r="CC77" s="1234"/>
      <c r="CD77" s="1234"/>
      <c r="CE77" s="1234"/>
      <c r="CF77" s="1234">
        <v>22.1</v>
      </c>
      <c r="CG77" s="1234"/>
      <c r="CH77" s="1234"/>
      <c r="CI77" s="1234"/>
      <c r="CJ77" s="1234"/>
      <c r="CK77" s="1234"/>
      <c r="CL77" s="1234"/>
      <c r="CM77" s="1234"/>
      <c r="CN77" s="1234">
        <v>20.399999999999999</v>
      </c>
      <c r="CO77" s="1234"/>
      <c r="CP77" s="1234"/>
      <c r="CQ77" s="1234"/>
      <c r="CR77" s="1234"/>
      <c r="CS77" s="1234"/>
      <c r="CT77" s="1234"/>
      <c r="CU77" s="1234"/>
      <c r="CV77" s="1234">
        <v>11.2</v>
      </c>
      <c r="CW77" s="1234"/>
      <c r="CX77" s="1234"/>
      <c r="CY77" s="1234"/>
      <c r="CZ77" s="1234"/>
      <c r="DA77" s="1234"/>
      <c r="DB77" s="1234"/>
      <c r="DC77" s="1234"/>
    </row>
    <row r="78" spans="2:107" ht="13.2" x14ac:dyDescent="0.2">
      <c r="B78" s="249"/>
      <c r="G78" s="1239"/>
      <c r="H78" s="1239"/>
      <c r="I78" s="1239"/>
      <c r="J78" s="1239"/>
      <c r="K78" s="1240"/>
      <c r="L78" s="1240"/>
      <c r="M78" s="1240"/>
      <c r="N78" s="1240"/>
      <c r="AN78" s="1236"/>
      <c r="AO78" s="1236"/>
      <c r="AP78" s="1236"/>
      <c r="AQ78" s="1236"/>
      <c r="AR78" s="1236"/>
      <c r="AS78" s="1236"/>
      <c r="AT78" s="1236"/>
      <c r="AU78" s="1236"/>
      <c r="AV78" s="1236"/>
      <c r="AW78" s="1236"/>
      <c r="AX78" s="1236"/>
      <c r="AY78" s="1236"/>
      <c r="AZ78" s="1236"/>
      <c r="BA78" s="1236"/>
      <c r="BB78" s="1235"/>
      <c r="BC78" s="1235"/>
      <c r="BD78" s="1235"/>
      <c r="BE78" s="1235"/>
      <c r="BF78" s="1235"/>
      <c r="BG78" s="1235"/>
      <c r="BH78" s="1235"/>
      <c r="BI78" s="1235"/>
      <c r="BJ78" s="1235"/>
      <c r="BK78" s="1235"/>
      <c r="BL78" s="1235"/>
      <c r="BM78" s="1235"/>
      <c r="BN78" s="1235"/>
      <c r="BO78" s="1235"/>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ht="13.2" x14ac:dyDescent="0.2">
      <c r="B79" s="249"/>
      <c r="G79" s="1239"/>
      <c r="H79" s="1239"/>
      <c r="I79" s="1238"/>
      <c r="J79" s="1238"/>
      <c r="K79" s="1237"/>
      <c r="L79" s="1237"/>
      <c r="M79" s="1237"/>
      <c r="N79" s="1237"/>
      <c r="AN79" s="1236"/>
      <c r="AO79" s="1236"/>
      <c r="AP79" s="1236"/>
      <c r="AQ79" s="1236"/>
      <c r="AR79" s="1236"/>
      <c r="AS79" s="1236"/>
      <c r="AT79" s="1236"/>
      <c r="AU79" s="1236"/>
      <c r="AV79" s="1236"/>
      <c r="AW79" s="1236"/>
      <c r="AX79" s="1236"/>
      <c r="AY79" s="1236"/>
      <c r="AZ79" s="1236"/>
      <c r="BA79" s="1236"/>
      <c r="BB79" s="1235" t="s">
        <v>596</v>
      </c>
      <c r="BC79" s="1235"/>
      <c r="BD79" s="1235"/>
      <c r="BE79" s="1235"/>
      <c r="BF79" s="1235"/>
      <c r="BG79" s="1235"/>
      <c r="BH79" s="1235"/>
      <c r="BI79" s="1235"/>
      <c r="BJ79" s="1235"/>
      <c r="BK79" s="1235"/>
      <c r="BL79" s="1235"/>
      <c r="BM79" s="1235"/>
      <c r="BN79" s="1235"/>
      <c r="BO79" s="1235"/>
      <c r="BP79" s="1234">
        <v>6.6</v>
      </c>
      <c r="BQ79" s="1234"/>
      <c r="BR79" s="1234"/>
      <c r="BS79" s="1234"/>
      <c r="BT79" s="1234"/>
      <c r="BU79" s="1234"/>
      <c r="BV79" s="1234"/>
      <c r="BW79" s="1234"/>
      <c r="BX79" s="1234">
        <v>6.4</v>
      </c>
      <c r="BY79" s="1234"/>
      <c r="BZ79" s="1234"/>
      <c r="CA79" s="1234"/>
      <c r="CB79" s="1234"/>
      <c r="CC79" s="1234"/>
      <c r="CD79" s="1234"/>
      <c r="CE79" s="1234"/>
      <c r="CF79" s="1234">
        <v>6.3</v>
      </c>
      <c r="CG79" s="1234"/>
      <c r="CH79" s="1234"/>
      <c r="CI79" s="1234"/>
      <c r="CJ79" s="1234"/>
      <c r="CK79" s="1234"/>
      <c r="CL79" s="1234"/>
      <c r="CM79" s="1234"/>
      <c r="CN79" s="1234">
        <v>6.2</v>
      </c>
      <c r="CO79" s="1234"/>
      <c r="CP79" s="1234"/>
      <c r="CQ79" s="1234"/>
      <c r="CR79" s="1234"/>
      <c r="CS79" s="1234"/>
      <c r="CT79" s="1234"/>
      <c r="CU79" s="1234"/>
      <c r="CV79" s="1234">
        <v>5.7</v>
      </c>
      <c r="CW79" s="1234"/>
      <c r="CX79" s="1234"/>
      <c r="CY79" s="1234"/>
      <c r="CZ79" s="1234"/>
      <c r="DA79" s="1234"/>
      <c r="DB79" s="1234"/>
      <c r="DC79" s="1234"/>
    </row>
    <row r="80" spans="2:107" ht="13.2" x14ac:dyDescent="0.2">
      <c r="B80" s="249"/>
      <c r="G80" s="1239"/>
      <c r="H80" s="1239"/>
      <c r="I80" s="1238"/>
      <c r="J80" s="1238"/>
      <c r="K80" s="1237"/>
      <c r="L80" s="1237"/>
      <c r="M80" s="1237"/>
      <c r="N80" s="1237"/>
      <c r="AN80" s="1236"/>
      <c r="AO80" s="1236"/>
      <c r="AP80" s="1236"/>
      <c r="AQ80" s="1236"/>
      <c r="AR80" s="1236"/>
      <c r="AS80" s="1236"/>
      <c r="AT80" s="1236"/>
      <c r="AU80" s="1236"/>
      <c r="AV80" s="1236"/>
      <c r="AW80" s="1236"/>
      <c r="AX80" s="1236"/>
      <c r="AY80" s="1236"/>
      <c r="AZ80" s="1236"/>
      <c r="BA80" s="1236"/>
      <c r="BB80" s="1235"/>
      <c r="BC80" s="1235"/>
      <c r="BD80" s="1235"/>
      <c r="BE80" s="1235"/>
      <c r="BF80" s="1235"/>
      <c r="BG80" s="1235"/>
      <c r="BH80" s="1235"/>
      <c r="BI80" s="1235"/>
      <c r="BJ80" s="1235"/>
      <c r="BK80" s="1235"/>
      <c r="BL80" s="1235"/>
      <c r="BM80" s="1235"/>
      <c r="BN80" s="1235"/>
      <c r="BO80" s="1235"/>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ht="13.2" x14ac:dyDescent="0.2">
      <c r="B81" s="249"/>
    </row>
    <row r="82" spans="2:109" ht="16.2" x14ac:dyDescent="0.2">
      <c r="B82" s="249"/>
      <c r="K82" s="1233"/>
      <c r="L82" s="1233"/>
      <c r="M82" s="1233"/>
      <c r="N82" s="1233"/>
      <c r="AQ82" s="1233"/>
      <c r="AR82" s="1233"/>
      <c r="AS82" s="1233"/>
      <c r="AT82" s="1233"/>
      <c r="BC82" s="1233"/>
      <c r="BD82" s="1233"/>
      <c r="BE82" s="1233"/>
      <c r="BF82" s="1233"/>
      <c r="BO82" s="1233"/>
      <c r="BP82" s="1233"/>
      <c r="BQ82" s="1233"/>
      <c r="BR82" s="1233"/>
      <c r="CA82" s="1233"/>
      <c r="CB82" s="1233"/>
      <c r="CC82" s="1233"/>
      <c r="CD82" s="1233"/>
      <c r="CM82" s="1233"/>
      <c r="CN82" s="1233"/>
      <c r="CO82" s="1233"/>
      <c r="CP82" s="1233"/>
      <c r="CY82" s="1233"/>
      <c r="CZ82" s="1233"/>
      <c r="DA82" s="1233"/>
      <c r="DB82" s="1233"/>
      <c r="DC82" s="1233"/>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TRcmJ3t1dHCDYbA105Iz1uIkmRpIIzbT3AKuwrVu5ske8lZKTEo8VTsoZ5K82lNYn/GNYPllKhwswl/CdqObaw==" saltValue="SeJMwvoKOa1CN2l6smqJl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5D1F8-D413-44D4-B362-3E99DB158E85}">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501</v>
      </c>
    </row>
  </sheetData>
  <sheetProtection algorithmName="SHA-512" hashValue="bkwpE8RuvEuBN7VNVZsfGI9mC1/LID57DBs0EawvWXyd19iLrB3bZ7AQ5Q6dv8DSle/wzaCM9O33Zml928/XUQ==" saltValue="QmPPQL3rSTBv2G7PmFK48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88ADA-9D39-4C64-9175-E38EB4561497}">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501</v>
      </c>
    </row>
  </sheetData>
  <sheetProtection algorithmName="SHA-512" hashValue="mevWDZZgwVpBCFH5KpY48WjGIBRG64qmzAiKQ1Q00MvVwIuHWvWU00rIvtyZVfhXlossaMv7N8TYSXnqP4armQ==" saltValue="Oowvy36wLgXt1hFW+I8BY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551</v>
      </c>
      <c r="G2" s="146"/>
      <c r="H2" s="147"/>
    </row>
    <row r="3" spans="1:8" x14ac:dyDescent="0.2">
      <c r="A3" s="143" t="s">
        <v>544</v>
      </c>
      <c r="B3" s="148"/>
      <c r="C3" s="149"/>
      <c r="D3" s="150">
        <v>24305</v>
      </c>
      <c r="E3" s="151"/>
      <c r="F3" s="152">
        <v>47820</v>
      </c>
      <c r="G3" s="153"/>
      <c r="H3" s="154"/>
    </row>
    <row r="4" spans="1:8" x14ac:dyDescent="0.2">
      <c r="A4" s="155"/>
      <c r="B4" s="156"/>
      <c r="C4" s="157"/>
      <c r="D4" s="158">
        <v>8170</v>
      </c>
      <c r="E4" s="159"/>
      <c r="F4" s="160">
        <v>25855</v>
      </c>
      <c r="G4" s="161"/>
      <c r="H4" s="162"/>
    </row>
    <row r="5" spans="1:8" x14ac:dyDescent="0.2">
      <c r="A5" s="143" t="s">
        <v>546</v>
      </c>
      <c r="B5" s="148"/>
      <c r="C5" s="149"/>
      <c r="D5" s="150">
        <v>33732</v>
      </c>
      <c r="E5" s="151"/>
      <c r="F5" s="152">
        <v>41934</v>
      </c>
      <c r="G5" s="153"/>
      <c r="H5" s="154"/>
    </row>
    <row r="6" spans="1:8" x14ac:dyDescent="0.2">
      <c r="A6" s="155"/>
      <c r="B6" s="156"/>
      <c r="C6" s="157"/>
      <c r="D6" s="158">
        <v>11413</v>
      </c>
      <c r="E6" s="159"/>
      <c r="F6" s="160">
        <v>23352</v>
      </c>
      <c r="G6" s="161"/>
      <c r="H6" s="162"/>
    </row>
    <row r="7" spans="1:8" x14ac:dyDescent="0.2">
      <c r="A7" s="143" t="s">
        <v>547</v>
      </c>
      <c r="B7" s="148"/>
      <c r="C7" s="149"/>
      <c r="D7" s="150">
        <v>31435</v>
      </c>
      <c r="E7" s="151"/>
      <c r="F7" s="152">
        <v>45588</v>
      </c>
      <c r="G7" s="153"/>
      <c r="H7" s="154"/>
    </row>
    <row r="8" spans="1:8" x14ac:dyDescent="0.2">
      <c r="A8" s="155"/>
      <c r="B8" s="156"/>
      <c r="C8" s="157"/>
      <c r="D8" s="158">
        <v>18083</v>
      </c>
      <c r="E8" s="159"/>
      <c r="F8" s="160">
        <v>24150</v>
      </c>
      <c r="G8" s="161"/>
      <c r="H8" s="162"/>
    </row>
    <row r="9" spans="1:8" x14ac:dyDescent="0.2">
      <c r="A9" s="143" t="s">
        <v>548</v>
      </c>
      <c r="B9" s="148"/>
      <c r="C9" s="149"/>
      <c r="D9" s="150">
        <v>58494</v>
      </c>
      <c r="E9" s="151"/>
      <c r="F9" s="152">
        <v>45483</v>
      </c>
      <c r="G9" s="153"/>
      <c r="H9" s="154"/>
    </row>
    <row r="10" spans="1:8" x14ac:dyDescent="0.2">
      <c r="A10" s="155"/>
      <c r="B10" s="156"/>
      <c r="C10" s="157"/>
      <c r="D10" s="158">
        <v>35758</v>
      </c>
      <c r="E10" s="159"/>
      <c r="F10" s="160">
        <v>24241</v>
      </c>
      <c r="G10" s="161"/>
      <c r="H10" s="162"/>
    </row>
    <row r="11" spans="1:8" x14ac:dyDescent="0.2">
      <c r="A11" s="143" t="s">
        <v>549</v>
      </c>
      <c r="B11" s="148"/>
      <c r="C11" s="149"/>
      <c r="D11" s="150">
        <v>21014</v>
      </c>
      <c r="E11" s="151"/>
      <c r="F11" s="152">
        <v>45945</v>
      </c>
      <c r="G11" s="153"/>
      <c r="H11" s="154"/>
    </row>
    <row r="12" spans="1:8" x14ac:dyDescent="0.2">
      <c r="A12" s="155"/>
      <c r="B12" s="156"/>
      <c r="C12" s="163"/>
      <c r="D12" s="158">
        <v>5116</v>
      </c>
      <c r="E12" s="159"/>
      <c r="F12" s="160">
        <v>25180</v>
      </c>
      <c r="G12" s="161"/>
      <c r="H12" s="162"/>
    </row>
    <row r="13" spans="1:8" x14ac:dyDescent="0.2">
      <c r="A13" s="143"/>
      <c r="B13" s="148"/>
      <c r="C13" s="149"/>
      <c r="D13" s="150">
        <v>33796</v>
      </c>
      <c r="E13" s="151"/>
      <c r="F13" s="152">
        <v>45354</v>
      </c>
      <c r="G13" s="164"/>
      <c r="H13" s="154"/>
    </row>
    <row r="14" spans="1:8" x14ac:dyDescent="0.2">
      <c r="A14" s="155"/>
      <c r="B14" s="156"/>
      <c r="C14" s="157"/>
      <c r="D14" s="158">
        <v>15708</v>
      </c>
      <c r="E14" s="159"/>
      <c r="F14" s="160">
        <v>24556</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4.58</v>
      </c>
      <c r="C19" s="165">
        <f>ROUND(VALUE(SUBSTITUTE(実質収支比率等に係る経年分析!G$48,"▲","-")),2)</f>
        <v>5.31</v>
      </c>
      <c r="D19" s="165">
        <f>ROUND(VALUE(SUBSTITUTE(実質収支比率等に係る経年分析!H$48,"▲","-")),2)</f>
        <v>5.55</v>
      </c>
      <c r="E19" s="165">
        <f>ROUND(VALUE(SUBSTITUTE(実質収支比率等に係る経年分析!I$48,"▲","-")),2)</f>
        <v>6.23</v>
      </c>
      <c r="F19" s="165">
        <f>ROUND(VALUE(SUBSTITUTE(実質収支比率等に係る経年分析!J$48,"▲","-")),2)</f>
        <v>12.76</v>
      </c>
    </row>
    <row r="20" spans="1:11" x14ac:dyDescent="0.2">
      <c r="A20" s="165" t="s">
        <v>55</v>
      </c>
      <c r="B20" s="165">
        <f>ROUND(VALUE(SUBSTITUTE(実質収支比率等に係る経年分析!F$47,"▲","-")),2)</f>
        <v>17.66</v>
      </c>
      <c r="C20" s="165">
        <f>ROUND(VALUE(SUBSTITUTE(実質収支比率等に係る経年分析!G$47,"▲","-")),2)</f>
        <v>17.260000000000002</v>
      </c>
      <c r="D20" s="165">
        <f>ROUND(VALUE(SUBSTITUTE(実質収支比率等に係る経年分析!H$47,"▲","-")),2)</f>
        <v>16.98</v>
      </c>
      <c r="E20" s="165">
        <f>ROUND(VALUE(SUBSTITUTE(実質収支比率等に係る経年分析!I$47,"▲","-")),2)</f>
        <v>12.88</v>
      </c>
      <c r="F20" s="165">
        <f>ROUND(VALUE(SUBSTITUTE(実質収支比率等に係る経年分析!J$47,"▲","-")),2)</f>
        <v>18.45</v>
      </c>
    </row>
    <row r="21" spans="1:11" x14ac:dyDescent="0.2">
      <c r="A21" s="165" t="s">
        <v>56</v>
      </c>
      <c r="B21" s="165">
        <f>IF(ISNUMBER(VALUE(SUBSTITUTE(実質収支比率等に係る経年分析!F$49,"▲","-"))),ROUND(VALUE(SUBSTITUTE(実質収支比率等に係る経年分析!F$49,"▲","-")),2),NA())</f>
        <v>-3.73</v>
      </c>
      <c r="C21" s="165">
        <f>IF(ISNUMBER(VALUE(SUBSTITUTE(実質収支比率等に係る経年分析!G$49,"▲","-"))),ROUND(VALUE(SUBSTITUTE(実質収支比率等に係る経年分析!G$49,"▲","-")),2),NA())</f>
        <v>0.87</v>
      </c>
      <c r="D21" s="165">
        <f>IF(ISNUMBER(VALUE(SUBSTITUTE(実質収支比率等に係る経年分析!H$49,"▲","-"))),ROUND(VALUE(SUBSTITUTE(実質収支比率等に係る経年分析!H$49,"▲","-")),2),NA())</f>
        <v>0.33</v>
      </c>
      <c r="E21" s="165">
        <f>IF(ISNUMBER(VALUE(SUBSTITUTE(実質収支比率等に係る経年分析!I$49,"▲","-"))),ROUND(VALUE(SUBSTITUTE(実質収支比率等に係る経年分析!I$49,"▲","-")),2),NA())</f>
        <v>-2.64</v>
      </c>
      <c r="F21" s="165">
        <f>IF(ISNUMBER(VALUE(SUBSTITUTE(実質収支比率等に係る経年分析!J$49,"▲","-"))),ROUND(VALUE(SUBSTITUTE(実質収支比率等に係る経年分析!J$49,"▲","-")),2),NA())</f>
        <v>13.5</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0.27</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0.86</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0.16</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0.24</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0.26</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0.25</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0.28000000000000003</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0.25</v>
      </c>
    </row>
    <row r="32" spans="1:11" x14ac:dyDescent="0.2">
      <c r="A32" s="166" t="str">
        <f>IF(連結実質赤字比率に係る赤字・黒字の構成分析!C$38="",NA(),連結実質赤字比率に係る赤字・黒字の構成分析!C$38)</f>
        <v>国民健康保険事業特別会計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0.87</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0.12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0.52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0.95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1.03</v>
      </c>
    </row>
    <row r="33" spans="1:16" x14ac:dyDescent="0.2">
      <c r="A33" s="166" t="str">
        <f>IF(連結実質赤字比率に係る赤字・黒字の構成分析!C$37="",NA(),連結実質赤字比率に係る赤字・黒字の構成分析!C$37)</f>
        <v>介護保険事業特別会計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1.82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1.64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1.45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1.37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1.23</v>
      </c>
    </row>
    <row r="34" spans="1:16" x14ac:dyDescent="0.2">
      <c r="A34" s="166" t="str">
        <f>IF(連結実質赤字比率に係る赤字・黒字の構成分析!C$36="",NA(),連結実質赤字比率に係る赤字・黒字の構成分析!C$36)</f>
        <v>公共下水道事業会計</v>
      </c>
      <c r="B34" s="166" t="e">
        <f>IF(ROUND(VALUE(SUBSTITUTE(連結実質赤字比率に係る赤字・黒字の構成分析!F$36,"▲", "-")), 2) &lt; 0, ABS(ROUND(VALUE(SUBSTITUTE(連結実質赤字比率に係る赤字・黒字の構成分析!F$36,"▲", "-")), 2)), NA())</f>
        <v>#VALUE!</v>
      </c>
      <c r="C34" s="166" t="e">
        <f>IF(ROUND(VALUE(SUBSTITUTE(連結実質赤字比率に係る赤字・黒字の構成分析!F$36,"▲", "-")), 2) &gt;= 0, ABS(ROUND(VALUE(SUBSTITUTE(連結実質赤字比率に係る赤字・黒字の構成分析!F$36,"▲", "-")), 2)), NA())</f>
        <v>#VALUE!</v>
      </c>
      <c r="D34" s="166" t="e">
        <f>IF(ROUND(VALUE(SUBSTITUTE(連結実質赤字比率に係る赤字・黒字の構成分析!G$36,"▲", "-")), 2) &lt; 0, ABS(ROUND(VALUE(SUBSTITUTE(連結実質赤字比率に係る赤字・黒字の構成分析!G$36,"▲", "-")), 2)), NA())</f>
        <v>#VALUE!</v>
      </c>
      <c r="E34" s="166" t="e">
        <f>IF(ROUND(VALUE(SUBSTITUTE(連結実質赤字比率に係る赤字・黒字の構成分析!G$36,"▲", "-")), 2) &gt;= 0, ABS(ROUND(VALUE(SUBSTITUTE(連結実質赤字比率に係る赤字・黒字の構成分析!G$36,"▲", "-")), 2)), NA())</f>
        <v>#VALUE!</v>
      </c>
      <c r="F34" s="166" t="e">
        <f>IF(ROUND(VALUE(SUBSTITUTE(連結実質赤字比率に係る赤字・黒字の構成分析!H$36,"▲", "-")), 2) &lt; 0, ABS(ROUND(VALUE(SUBSTITUTE(連結実質赤字比率に係る赤字・黒字の構成分析!H$36,"▲", "-")), 2)), NA())</f>
        <v>#VALUE!</v>
      </c>
      <c r="G34" s="166" t="e">
        <f>IF(ROUND(VALUE(SUBSTITUTE(連結実質赤字比率に係る赤字・黒字の構成分析!H$36,"▲", "-")), 2) &gt;= 0, ABS(ROUND(VALUE(SUBSTITUTE(連結実質赤字比率に係る赤字・黒字の構成分析!H$36,"▲", "-")), 2)), NA())</f>
        <v>#VALUE!</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1.58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2.46</v>
      </c>
    </row>
    <row r="35" spans="1:16" x14ac:dyDescent="0.2">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10.41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10.28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11.36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10.8</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4.57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5.31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5.54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6.22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12.75</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1883</v>
      </c>
      <c r="E42" s="167"/>
      <c r="F42" s="167"/>
      <c r="G42" s="167">
        <f>'実質公債費比率（分子）の構造'!L$52</f>
        <v>1892</v>
      </c>
      <c r="H42" s="167"/>
      <c r="I42" s="167"/>
      <c r="J42" s="167">
        <f>'実質公債費比率（分子）の構造'!M$52</f>
        <v>1976</v>
      </c>
      <c r="K42" s="167"/>
      <c r="L42" s="167"/>
      <c r="M42" s="167">
        <f>'実質公債費比率（分子）の構造'!N$52</f>
        <v>1830</v>
      </c>
      <c r="N42" s="167"/>
      <c r="O42" s="167"/>
      <c r="P42" s="167">
        <f>'実質公債費比率（分子）の構造'!O$52</f>
        <v>1848</v>
      </c>
    </row>
    <row r="43" spans="1:16" x14ac:dyDescent="0.2">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t="str">
        <f>'実質公債費比率（分子）の構造'!O$51</f>
        <v>-</v>
      </c>
      <c r="O43" s="167"/>
      <c r="P43" s="167"/>
    </row>
    <row r="44" spans="1:16" x14ac:dyDescent="0.2">
      <c r="A44" s="167" t="s">
        <v>65</v>
      </c>
      <c r="B44" s="167">
        <f>'実質公債費比率（分子）の構造'!K$50</f>
        <v>86</v>
      </c>
      <c r="C44" s="167"/>
      <c r="D44" s="167"/>
      <c r="E44" s="167">
        <f>'実質公債費比率（分子）の構造'!L$50</f>
        <v>325</v>
      </c>
      <c r="F44" s="167"/>
      <c r="G44" s="167"/>
      <c r="H44" s="167">
        <f>'実質公債費比率（分子）の構造'!M$50</f>
        <v>44</v>
      </c>
      <c r="I44" s="167"/>
      <c r="J44" s="167"/>
      <c r="K44" s="167">
        <f>'実質公債費比率（分子）の構造'!N$50</f>
        <v>3</v>
      </c>
      <c r="L44" s="167"/>
      <c r="M44" s="167"/>
      <c r="N44" s="167">
        <f>'実質公債費比率（分子）の構造'!O$50</f>
        <v>2</v>
      </c>
      <c r="O44" s="167"/>
      <c r="P44" s="167"/>
    </row>
    <row r="45" spans="1:16" x14ac:dyDescent="0.2">
      <c r="A45" s="167" t="s">
        <v>66</v>
      </c>
      <c r="B45" s="167">
        <f>'実質公債費比率（分子）の構造'!K$49</f>
        <v>92</v>
      </c>
      <c r="C45" s="167"/>
      <c r="D45" s="167"/>
      <c r="E45" s="167">
        <f>'実質公債費比率（分子）の構造'!L$49</f>
        <v>122</v>
      </c>
      <c r="F45" s="167"/>
      <c r="G45" s="167"/>
      <c r="H45" s="167">
        <f>'実質公債費比率（分子）の構造'!M$49</f>
        <v>155</v>
      </c>
      <c r="I45" s="167"/>
      <c r="J45" s="167"/>
      <c r="K45" s="167">
        <f>'実質公債費比率（分子）の構造'!N$49</f>
        <v>200</v>
      </c>
      <c r="L45" s="167"/>
      <c r="M45" s="167"/>
      <c r="N45" s="167">
        <f>'実質公債費比率（分子）の構造'!O$49</f>
        <v>217</v>
      </c>
      <c r="O45" s="167"/>
      <c r="P45" s="167"/>
    </row>
    <row r="46" spans="1:16" x14ac:dyDescent="0.2">
      <c r="A46" s="167" t="s">
        <v>67</v>
      </c>
      <c r="B46" s="167">
        <f>'実質公債費比率（分子）の構造'!K$48</f>
        <v>679</v>
      </c>
      <c r="C46" s="167"/>
      <c r="D46" s="167"/>
      <c r="E46" s="167">
        <f>'実質公債費比率（分子）の構造'!L$48</f>
        <v>719</v>
      </c>
      <c r="F46" s="167"/>
      <c r="G46" s="167"/>
      <c r="H46" s="167">
        <f>'実質公債費比率（分子）の構造'!M$48</f>
        <v>718</v>
      </c>
      <c r="I46" s="167"/>
      <c r="J46" s="167"/>
      <c r="K46" s="167">
        <f>'実質公債費比率（分子）の構造'!N$48</f>
        <v>446</v>
      </c>
      <c r="L46" s="167"/>
      <c r="M46" s="167"/>
      <c r="N46" s="167">
        <f>'実質公債費比率（分子）の構造'!O$48</f>
        <v>437</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1166</v>
      </c>
      <c r="C49" s="167"/>
      <c r="D49" s="167"/>
      <c r="E49" s="167">
        <f>'実質公債費比率（分子）の構造'!L$45</f>
        <v>1267</v>
      </c>
      <c r="F49" s="167"/>
      <c r="G49" s="167"/>
      <c r="H49" s="167">
        <f>'実質公債費比率（分子）の構造'!M$45</f>
        <v>1335</v>
      </c>
      <c r="I49" s="167"/>
      <c r="J49" s="167"/>
      <c r="K49" s="167">
        <f>'実質公債費比率（分子）の構造'!N$45</f>
        <v>1388</v>
      </c>
      <c r="L49" s="167"/>
      <c r="M49" s="167"/>
      <c r="N49" s="167">
        <f>'実質公債費比率（分子）の構造'!O$45</f>
        <v>1474</v>
      </c>
      <c r="O49" s="167"/>
      <c r="P49" s="167"/>
    </row>
    <row r="50" spans="1:16" x14ac:dyDescent="0.2">
      <c r="A50" s="167" t="s">
        <v>71</v>
      </c>
      <c r="B50" s="167" t="e">
        <f>NA()</f>
        <v>#N/A</v>
      </c>
      <c r="C50" s="167">
        <f>IF(ISNUMBER('実質公債費比率（分子）の構造'!K$53),'実質公債費比率（分子）の構造'!K$53,NA())</f>
        <v>140</v>
      </c>
      <c r="D50" s="167" t="e">
        <f>NA()</f>
        <v>#N/A</v>
      </c>
      <c r="E50" s="167" t="e">
        <f>NA()</f>
        <v>#N/A</v>
      </c>
      <c r="F50" s="167">
        <f>IF(ISNUMBER('実質公債費比率（分子）の構造'!L$53),'実質公債費比率（分子）の構造'!L$53,NA())</f>
        <v>541</v>
      </c>
      <c r="G50" s="167" t="e">
        <f>NA()</f>
        <v>#N/A</v>
      </c>
      <c r="H50" s="167" t="e">
        <f>NA()</f>
        <v>#N/A</v>
      </c>
      <c r="I50" s="167">
        <f>IF(ISNUMBER('実質公債費比率（分子）の構造'!M$53),'実質公債費比率（分子）の構造'!M$53,NA())</f>
        <v>276</v>
      </c>
      <c r="J50" s="167" t="e">
        <f>NA()</f>
        <v>#N/A</v>
      </c>
      <c r="K50" s="167" t="e">
        <f>NA()</f>
        <v>#N/A</v>
      </c>
      <c r="L50" s="167">
        <f>IF(ISNUMBER('実質公債費比率（分子）の構造'!N$53),'実質公債費比率（分子）の構造'!N$53,NA())</f>
        <v>207</v>
      </c>
      <c r="M50" s="167" t="e">
        <f>NA()</f>
        <v>#N/A</v>
      </c>
      <c r="N50" s="167" t="e">
        <f>NA()</f>
        <v>#N/A</v>
      </c>
      <c r="O50" s="167">
        <f>IF(ISNUMBER('実質公債費比率（分子）の構造'!O$53),'実質公債費比率（分子）の構造'!O$53,NA())</f>
        <v>282</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19040</v>
      </c>
      <c r="E56" s="166"/>
      <c r="F56" s="166"/>
      <c r="G56" s="166">
        <f>'将来負担比率（分子）の構造'!J$52</f>
        <v>19261</v>
      </c>
      <c r="H56" s="166"/>
      <c r="I56" s="166"/>
      <c r="J56" s="166">
        <f>'将来負担比率（分子）の構造'!K$52</f>
        <v>19548</v>
      </c>
      <c r="K56" s="166"/>
      <c r="L56" s="166"/>
      <c r="M56" s="166">
        <f>'将来負担比率（分子）の構造'!L$52</f>
        <v>19764</v>
      </c>
      <c r="N56" s="166"/>
      <c r="O56" s="166"/>
      <c r="P56" s="166">
        <f>'将来負担比率（分子）の構造'!M$52</f>
        <v>19640</v>
      </c>
    </row>
    <row r="57" spans="1:16" x14ac:dyDescent="0.2">
      <c r="A57" s="166" t="s">
        <v>42</v>
      </c>
      <c r="B57" s="166"/>
      <c r="C57" s="166"/>
      <c r="D57" s="166">
        <f>'将来負担比率（分子）の構造'!I$51</f>
        <v>4821</v>
      </c>
      <c r="E57" s="166"/>
      <c r="F57" s="166"/>
      <c r="G57" s="166">
        <f>'将来負担比率（分子）の構造'!J$51</f>
        <v>4677</v>
      </c>
      <c r="H57" s="166"/>
      <c r="I57" s="166"/>
      <c r="J57" s="166">
        <f>'将来負担比率（分子）の構造'!K$51</f>
        <v>5048</v>
      </c>
      <c r="K57" s="166"/>
      <c r="L57" s="166"/>
      <c r="M57" s="166">
        <f>'将来負担比率（分子）の構造'!L$51</f>
        <v>4705</v>
      </c>
      <c r="N57" s="166"/>
      <c r="O57" s="166"/>
      <c r="P57" s="166">
        <f>'将来負担比率（分子）の構造'!M$51</f>
        <v>4059</v>
      </c>
    </row>
    <row r="58" spans="1:16" x14ac:dyDescent="0.2">
      <c r="A58" s="166" t="s">
        <v>41</v>
      </c>
      <c r="B58" s="166"/>
      <c r="C58" s="166"/>
      <c r="D58" s="166">
        <f>'将来負担比率（分子）の構造'!I$50</f>
        <v>3326</v>
      </c>
      <c r="E58" s="166"/>
      <c r="F58" s="166"/>
      <c r="G58" s="166">
        <f>'将来負担比率（分子）の構造'!J$50</f>
        <v>3367</v>
      </c>
      <c r="H58" s="166"/>
      <c r="I58" s="166"/>
      <c r="J58" s="166">
        <f>'将来負担比率（分子）の構造'!K$50</f>
        <v>3595</v>
      </c>
      <c r="K58" s="166"/>
      <c r="L58" s="166"/>
      <c r="M58" s="166">
        <f>'将来負担比率（分子）の構造'!L$50</f>
        <v>3505</v>
      </c>
      <c r="N58" s="166"/>
      <c r="O58" s="166"/>
      <c r="P58" s="166">
        <f>'将来負担比率（分子）の構造'!M$50</f>
        <v>4776</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2127</v>
      </c>
      <c r="C62" s="166"/>
      <c r="D62" s="166"/>
      <c r="E62" s="166">
        <f>'将来負担比率（分子）の構造'!J$45</f>
        <v>1982</v>
      </c>
      <c r="F62" s="166"/>
      <c r="G62" s="166"/>
      <c r="H62" s="166">
        <f>'将来負担比率（分子）の構造'!K$45</f>
        <v>1885</v>
      </c>
      <c r="I62" s="166"/>
      <c r="J62" s="166"/>
      <c r="K62" s="166">
        <f>'将来負担比率（分子）の構造'!L$45</f>
        <v>1825</v>
      </c>
      <c r="L62" s="166"/>
      <c r="M62" s="166"/>
      <c r="N62" s="166">
        <f>'将来負担比率（分子）の構造'!M$45</f>
        <v>1774</v>
      </c>
      <c r="O62" s="166"/>
      <c r="P62" s="166"/>
    </row>
    <row r="63" spans="1:16" x14ac:dyDescent="0.2">
      <c r="A63" s="166" t="s">
        <v>34</v>
      </c>
      <c r="B63" s="166">
        <f>'将来負担比率（分子）の構造'!I$44</f>
        <v>2031</v>
      </c>
      <c r="C63" s="166"/>
      <c r="D63" s="166"/>
      <c r="E63" s="166">
        <f>'将来負担比率（分子）の構造'!J$44</f>
        <v>1947</v>
      </c>
      <c r="F63" s="166"/>
      <c r="G63" s="166"/>
      <c r="H63" s="166">
        <f>'将来負担比率（分子）の構造'!K$44</f>
        <v>1800</v>
      </c>
      <c r="I63" s="166"/>
      <c r="J63" s="166"/>
      <c r="K63" s="166">
        <f>'将来負担比率（分子）の構造'!L$44</f>
        <v>1684</v>
      </c>
      <c r="L63" s="166"/>
      <c r="M63" s="166"/>
      <c r="N63" s="166">
        <f>'将来負担比率（分子）の構造'!M$44</f>
        <v>1672</v>
      </c>
      <c r="O63" s="166"/>
      <c r="P63" s="166"/>
    </row>
    <row r="64" spans="1:16" x14ac:dyDescent="0.2">
      <c r="A64" s="166" t="s">
        <v>33</v>
      </c>
      <c r="B64" s="166">
        <f>'将来負担比率（分子）の構造'!I$43</f>
        <v>7163</v>
      </c>
      <c r="C64" s="166"/>
      <c r="D64" s="166"/>
      <c r="E64" s="166">
        <f>'将来負担比率（分子）の構造'!J$43</f>
        <v>7456</v>
      </c>
      <c r="F64" s="166"/>
      <c r="G64" s="166"/>
      <c r="H64" s="166">
        <f>'将来負担比率（分子）の構造'!K$43</f>
        <v>8144</v>
      </c>
      <c r="I64" s="166"/>
      <c r="J64" s="166"/>
      <c r="K64" s="166">
        <f>'将来負担比率（分子）の構造'!L$43</f>
        <v>7590</v>
      </c>
      <c r="L64" s="166"/>
      <c r="M64" s="166"/>
      <c r="N64" s="166">
        <f>'将来負担比率（分子）の構造'!M$43</f>
        <v>6392</v>
      </c>
      <c r="O64" s="166"/>
      <c r="P64" s="166"/>
    </row>
    <row r="65" spans="1:16" x14ac:dyDescent="0.2">
      <c r="A65" s="166" t="s">
        <v>32</v>
      </c>
      <c r="B65" s="166">
        <f>'将来負担比率（分子）の構造'!I$42</f>
        <v>395</v>
      </c>
      <c r="C65" s="166"/>
      <c r="D65" s="166"/>
      <c r="E65" s="166">
        <f>'将来負担比率（分子）の構造'!J$42</f>
        <v>72</v>
      </c>
      <c r="F65" s="166"/>
      <c r="G65" s="166"/>
      <c r="H65" s="166">
        <f>'将来負担比率（分子）の構造'!K$42</f>
        <v>28</v>
      </c>
      <c r="I65" s="166"/>
      <c r="J65" s="166"/>
      <c r="K65" s="166">
        <f>'将来負担比率（分子）の構造'!L$42</f>
        <v>25</v>
      </c>
      <c r="L65" s="166"/>
      <c r="M65" s="166"/>
      <c r="N65" s="166">
        <f>'将来負担比率（分子）の構造'!M$42</f>
        <v>23</v>
      </c>
      <c r="O65" s="166"/>
      <c r="P65" s="166"/>
    </row>
    <row r="66" spans="1:16" x14ac:dyDescent="0.2">
      <c r="A66" s="166" t="s">
        <v>31</v>
      </c>
      <c r="B66" s="166">
        <f>'将来負担比率（分子）の構造'!I$41</f>
        <v>15301</v>
      </c>
      <c r="C66" s="166"/>
      <c r="D66" s="166"/>
      <c r="E66" s="166">
        <f>'将来負担比率（分子）の構造'!J$41</f>
        <v>15848</v>
      </c>
      <c r="F66" s="166"/>
      <c r="G66" s="166"/>
      <c r="H66" s="166">
        <f>'将来負担比率（分子）の構造'!K$41</f>
        <v>16355</v>
      </c>
      <c r="I66" s="166"/>
      <c r="J66" s="166"/>
      <c r="K66" s="166">
        <f>'将来負担比率（分子）の構造'!L$41</f>
        <v>17745</v>
      </c>
      <c r="L66" s="166"/>
      <c r="M66" s="166"/>
      <c r="N66" s="166">
        <f>'将来負担比率（分子）の構造'!M$41</f>
        <v>17515</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21</v>
      </c>
      <c r="J67" s="166" t="e">
        <f>NA()</f>
        <v>#N/A</v>
      </c>
      <c r="K67" s="166" t="e">
        <f>NA()</f>
        <v>#N/A</v>
      </c>
      <c r="L67" s="166">
        <f>IF(ISNUMBER('将来負担比率（分子）の構造'!L$53), IF('将来負担比率（分子）の構造'!L$53 &lt; 0, 0, '将来負担比率（分子）の構造'!L$53), NA())</f>
        <v>894</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1978</v>
      </c>
      <c r="C72" s="170">
        <f>基金残高に係る経年分析!G55</f>
        <v>1554</v>
      </c>
      <c r="D72" s="170">
        <f>基金残高に係る経年分析!H55</f>
        <v>2402</v>
      </c>
    </row>
    <row r="73" spans="1:16" x14ac:dyDescent="0.2">
      <c r="A73" s="169" t="s">
        <v>78</v>
      </c>
      <c r="B73" s="170">
        <f>基金残高に係る経年分析!F56</f>
        <v>12</v>
      </c>
      <c r="C73" s="170">
        <f>基金残高に係る経年分析!G56</f>
        <v>12</v>
      </c>
      <c r="D73" s="170">
        <f>基金残高に係る経年分析!H56</f>
        <v>12</v>
      </c>
    </row>
    <row r="74" spans="1:16" x14ac:dyDescent="0.2">
      <c r="A74" s="169" t="s">
        <v>79</v>
      </c>
      <c r="B74" s="170">
        <f>基金残高に係る経年分析!F57</f>
        <v>1332</v>
      </c>
      <c r="C74" s="170">
        <f>基金残高に係る経年分析!G57</f>
        <v>1625</v>
      </c>
      <c r="D74" s="170">
        <f>基金残高に係る経年分析!H57</f>
        <v>2034</v>
      </c>
    </row>
  </sheetData>
  <sheetProtection algorithmName="SHA-512" hashValue="8m5ZsfkGsLj/L0RsdkB9QoIUPoWF5G5ymCKSTzWlGCRcnSjXFtLX/vFRojVmUN2AE9vN83YZL3Kq15Si05AUUg==" saltValue="IO3o5wT1bVbETGu2Cprkg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4B87F-1577-42D1-9186-AF5FD98856D7}">
  <sheetPr>
    <pageSetUpPr fitToPage="1"/>
  </sheetPr>
  <dimension ref="B1:EM50"/>
  <sheetViews>
    <sheetView showGridLines="0" topLeftCell="A7" workbookViewId="0"/>
  </sheetViews>
  <sheetFormatPr defaultColWidth="0" defaultRowHeight="11.25" customHeight="1" zeroHeight="1" x14ac:dyDescent="0.2"/>
  <cols>
    <col min="1" max="1" width="1.6640625" style="342" customWidth="1"/>
    <col min="2" max="2" width="2.33203125" style="342" customWidth="1"/>
    <col min="3" max="16" width="2.6640625" style="342" customWidth="1"/>
    <col min="17" max="17" width="2.33203125" style="342" customWidth="1"/>
    <col min="18" max="95" width="1.6640625" style="342" customWidth="1"/>
    <col min="96" max="133" width="1.6640625" style="210" customWidth="1"/>
    <col min="134" max="143" width="1.6640625" style="342" customWidth="1"/>
    <col min="144" max="16384" width="0" style="342"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732" t="s">
        <v>213</v>
      </c>
      <c r="DI1" s="733"/>
      <c r="DJ1" s="733"/>
      <c r="DK1" s="733"/>
      <c r="DL1" s="733"/>
      <c r="DM1" s="733"/>
      <c r="DN1" s="734"/>
      <c r="DO1" s="342"/>
      <c r="DP1" s="732" t="s">
        <v>214</v>
      </c>
      <c r="DQ1" s="733"/>
      <c r="DR1" s="733"/>
      <c r="DS1" s="733"/>
      <c r="DT1" s="733"/>
      <c r="DU1" s="733"/>
      <c r="DV1" s="733"/>
      <c r="DW1" s="733"/>
      <c r="DX1" s="733"/>
      <c r="DY1" s="733"/>
      <c r="DZ1" s="733"/>
      <c r="EA1" s="733"/>
      <c r="EB1" s="733"/>
      <c r="EC1" s="734"/>
      <c r="ED1" s="204"/>
      <c r="EE1" s="204"/>
      <c r="EF1" s="204"/>
      <c r="EG1" s="204"/>
      <c r="EH1" s="204"/>
      <c r="EI1" s="204"/>
      <c r="EJ1" s="204"/>
      <c r="EK1" s="204"/>
      <c r="EL1" s="204"/>
      <c r="EM1" s="204"/>
    </row>
    <row r="2" spans="2:143" ht="22.5" customHeight="1" x14ac:dyDescent="0.2">
      <c r="B2" s="205" t="s">
        <v>215</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2">
      <c r="B3" s="674" t="s">
        <v>216</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217</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717" t="s">
        <v>218</v>
      </c>
      <c r="CE3" s="718"/>
      <c r="CF3" s="718"/>
      <c r="CG3" s="718"/>
      <c r="CH3" s="718"/>
      <c r="CI3" s="718"/>
      <c r="CJ3" s="718"/>
      <c r="CK3" s="718"/>
      <c r="CL3" s="718"/>
      <c r="CM3" s="718"/>
      <c r="CN3" s="718"/>
      <c r="CO3" s="718"/>
      <c r="CP3" s="718"/>
      <c r="CQ3" s="718"/>
      <c r="CR3" s="718"/>
      <c r="CS3" s="718"/>
      <c r="CT3" s="718"/>
      <c r="CU3" s="718"/>
      <c r="CV3" s="718"/>
      <c r="CW3" s="718"/>
      <c r="CX3" s="718"/>
      <c r="CY3" s="718"/>
      <c r="CZ3" s="718"/>
      <c r="DA3" s="718"/>
      <c r="DB3" s="718"/>
      <c r="DC3" s="718"/>
      <c r="DD3" s="718"/>
      <c r="DE3" s="718"/>
      <c r="DF3" s="718"/>
      <c r="DG3" s="718"/>
      <c r="DH3" s="718"/>
      <c r="DI3" s="718"/>
      <c r="DJ3" s="718"/>
      <c r="DK3" s="718"/>
      <c r="DL3" s="718"/>
      <c r="DM3" s="718"/>
      <c r="DN3" s="718"/>
      <c r="DO3" s="718"/>
      <c r="DP3" s="718"/>
      <c r="DQ3" s="718"/>
      <c r="DR3" s="718"/>
      <c r="DS3" s="718"/>
      <c r="DT3" s="718"/>
      <c r="DU3" s="718"/>
      <c r="DV3" s="718"/>
      <c r="DW3" s="718"/>
      <c r="DX3" s="718"/>
      <c r="DY3" s="718"/>
      <c r="DZ3" s="718"/>
      <c r="EA3" s="718"/>
      <c r="EB3" s="718"/>
      <c r="EC3" s="719"/>
    </row>
    <row r="4" spans="2:143" ht="11.25" customHeight="1" x14ac:dyDescent="0.2">
      <c r="B4" s="674" t="s">
        <v>1</v>
      </c>
      <c r="C4" s="675"/>
      <c r="D4" s="675"/>
      <c r="E4" s="675"/>
      <c r="F4" s="675"/>
      <c r="G4" s="675"/>
      <c r="H4" s="675"/>
      <c r="I4" s="675"/>
      <c r="J4" s="675"/>
      <c r="K4" s="675"/>
      <c r="L4" s="675"/>
      <c r="M4" s="675"/>
      <c r="N4" s="675"/>
      <c r="O4" s="675"/>
      <c r="P4" s="675"/>
      <c r="Q4" s="676"/>
      <c r="R4" s="674" t="s">
        <v>219</v>
      </c>
      <c r="S4" s="675"/>
      <c r="T4" s="675"/>
      <c r="U4" s="675"/>
      <c r="V4" s="675"/>
      <c r="W4" s="675"/>
      <c r="X4" s="675"/>
      <c r="Y4" s="676"/>
      <c r="Z4" s="674" t="s">
        <v>220</v>
      </c>
      <c r="AA4" s="675"/>
      <c r="AB4" s="675"/>
      <c r="AC4" s="676"/>
      <c r="AD4" s="674" t="s">
        <v>221</v>
      </c>
      <c r="AE4" s="675"/>
      <c r="AF4" s="675"/>
      <c r="AG4" s="675"/>
      <c r="AH4" s="675"/>
      <c r="AI4" s="675"/>
      <c r="AJ4" s="675"/>
      <c r="AK4" s="676"/>
      <c r="AL4" s="674" t="s">
        <v>220</v>
      </c>
      <c r="AM4" s="675"/>
      <c r="AN4" s="675"/>
      <c r="AO4" s="676"/>
      <c r="AP4" s="735" t="s">
        <v>222</v>
      </c>
      <c r="AQ4" s="735"/>
      <c r="AR4" s="735"/>
      <c r="AS4" s="735"/>
      <c r="AT4" s="735"/>
      <c r="AU4" s="735"/>
      <c r="AV4" s="735"/>
      <c r="AW4" s="735"/>
      <c r="AX4" s="735"/>
      <c r="AY4" s="735"/>
      <c r="AZ4" s="735"/>
      <c r="BA4" s="735"/>
      <c r="BB4" s="735"/>
      <c r="BC4" s="735"/>
      <c r="BD4" s="735"/>
      <c r="BE4" s="735"/>
      <c r="BF4" s="735"/>
      <c r="BG4" s="735" t="s">
        <v>223</v>
      </c>
      <c r="BH4" s="735"/>
      <c r="BI4" s="735"/>
      <c r="BJ4" s="735"/>
      <c r="BK4" s="735"/>
      <c r="BL4" s="735"/>
      <c r="BM4" s="735"/>
      <c r="BN4" s="735"/>
      <c r="BO4" s="735" t="s">
        <v>220</v>
      </c>
      <c r="BP4" s="735"/>
      <c r="BQ4" s="735"/>
      <c r="BR4" s="735"/>
      <c r="BS4" s="735" t="s">
        <v>224</v>
      </c>
      <c r="BT4" s="735"/>
      <c r="BU4" s="735"/>
      <c r="BV4" s="735"/>
      <c r="BW4" s="735"/>
      <c r="BX4" s="735"/>
      <c r="BY4" s="735"/>
      <c r="BZ4" s="735"/>
      <c r="CA4" s="735"/>
      <c r="CB4" s="735"/>
      <c r="CD4" s="717" t="s">
        <v>225</v>
      </c>
      <c r="CE4" s="718"/>
      <c r="CF4" s="718"/>
      <c r="CG4" s="718"/>
      <c r="CH4" s="718"/>
      <c r="CI4" s="718"/>
      <c r="CJ4" s="718"/>
      <c r="CK4" s="718"/>
      <c r="CL4" s="718"/>
      <c r="CM4" s="718"/>
      <c r="CN4" s="718"/>
      <c r="CO4" s="718"/>
      <c r="CP4" s="718"/>
      <c r="CQ4" s="718"/>
      <c r="CR4" s="718"/>
      <c r="CS4" s="718"/>
      <c r="CT4" s="718"/>
      <c r="CU4" s="718"/>
      <c r="CV4" s="718"/>
      <c r="CW4" s="718"/>
      <c r="CX4" s="718"/>
      <c r="CY4" s="718"/>
      <c r="CZ4" s="718"/>
      <c r="DA4" s="718"/>
      <c r="DB4" s="718"/>
      <c r="DC4" s="718"/>
      <c r="DD4" s="718"/>
      <c r="DE4" s="718"/>
      <c r="DF4" s="718"/>
      <c r="DG4" s="718"/>
      <c r="DH4" s="718"/>
      <c r="DI4" s="718"/>
      <c r="DJ4" s="718"/>
      <c r="DK4" s="718"/>
      <c r="DL4" s="718"/>
      <c r="DM4" s="718"/>
      <c r="DN4" s="718"/>
      <c r="DO4" s="718"/>
      <c r="DP4" s="718"/>
      <c r="DQ4" s="718"/>
      <c r="DR4" s="718"/>
      <c r="DS4" s="718"/>
      <c r="DT4" s="718"/>
      <c r="DU4" s="718"/>
      <c r="DV4" s="718"/>
      <c r="DW4" s="718"/>
      <c r="DX4" s="718"/>
      <c r="DY4" s="718"/>
      <c r="DZ4" s="718"/>
      <c r="EA4" s="718"/>
      <c r="EB4" s="718"/>
      <c r="EC4" s="719"/>
    </row>
    <row r="5" spans="2:143" s="346" customFormat="1" ht="11.25" customHeight="1" x14ac:dyDescent="0.2">
      <c r="B5" s="683" t="s">
        <v>226</v>
      </c>
      <c r="C5" s="684"/>
      <c r="D5" s="684"/>
      <c r="E5" s="684"/>
      <c r="F5" s="684"/>
      <c r="G5" s="684"/>
      <c r="H5" s="684"/>
      <c r="I5" s="684"/>
      <c r="J5" s="684"/>
      <c r="K5" s="684"/>
      <c r="L5" s="684"/>
      <c r="M5" s="684"/>
      <c r="N5" s="684"/>
      <c r="O5" s="684"/>
      <c r="P5" s="684"/>
      <c r="Q5" s="685"/>
      <c r="R5" s="668">
        <v>8557875</v>
      </c>
      <c r="S5" s="669"/>
      <c r="T5" s="669"/>
      <c r="U5" s="669"/>
      <c r="V5" s="669"/>
      <c r="W5" s="669"/>
      <c r="X5" s="669"/>
      <c r="Y5" s="712"/>
      <c r="Z5" s="730">
        <v>33.799999999999997</v>
      </c>
      <c r="AA5" s="730"/>
      <c r="AB5" s="730"/>
      <c r="AC5" s="730"/>
      <c r="AD5" s="731">
        <v>7920038</v>
      </c>
      <c r="AE5" s="731"/>
      <c r="AF5" s="731"/>
      <c r="AG5" s="731"/>
      <c r="AH5" s="731"/>
      <c r="AI5" s="731"/>
      <c r="AJ5" s="731"/>
      <c r="AK5" s="731"/>
      <c r="AL5" s="713">
        <v>61.1</v>
      </c>
      <c r="AM5" s="688"/>
      <c r="AN5" s="688"/>
      <c r="AO5" s="714"/>
      <c r="AP5" s="683" t="s">
        <v>227</v>
      </c>
      <c r="AQ5" s="684"/>
      <c r="AR5" s="684"/>
      <c r="AS5" s="684"/>
      <c r="AT5" s="684"/>
      <c r="AU5" s="684"/>
      <c r="AV5" s="684"/>
      <c r="AW5" s="684"/>
      <c r="AX5" s="684"/>
      <c r="AY5" s="684"/>
      <c r="AZ5" s="684"/>
      <c r="BA5" s="684"/>
      <c r="BB5" s="684"/>
      <c r="BC5" s="684"/>
      <c r="BD5" s="684"/>
      <c r="BE5" s="684"/>
      <c r="BF5" s="685"/>
      <c r="BG5" s="615">
        <v>7920038</v>
      </c>
      <c r="BH5" s="616"/>
      <c r="BI5" s="616"/>
      <c r="BJ5" s="616"/>
      <c r="BK5" s="616"/>
      <c r="BL5" s="616"/>
      <c r="BM5" s="616"/>
      <c r="BN5" s="617"/>
      <c r="BO5" s="642">
        <v>92.5</v>
      </c>
      <c r="BP5" s="642"/>
      <c r="BQ5" s="642"/>
      <c r="BR5" s="642"/>
      <c r="BS5" s="643">
        <v>97093</v>
      </c>
      <c r="BT5" s="643"/>
      <c r="BU5" s="643"/>
      <c r="BV5" s="643"/>
      <c r="BW5" s="643"/>
      <c r="BX5" s="643"/>
      <c r="BY5" s="643"/>
      <c r="BZ5" s="643"/>
      <c r="CA5" s="643"/>
      <c r="CB5" s="701"/>
      <c r="CD5" s="717" t="s">
        <v>222</v>
      </c>
      <c r="CE5" s="718"/>
      <c r="CF5" s="718"/>
      <c r="CG5" s="718"/>
      <c r="CH5" s="718"/>
      <c r="CI5" s="718"/>
      <c r="CJ5" s="718"/>
      <c r="CK5" s="718"/>
      <c r="CL5" s="718"/>
      <c r="CM5" s="718"/>
      <c r="CN5" s="718"/>
      <c r="CO5" s="718"/>
      <c r="CP5" s="718"/>
      <c r="CQ5" s="719"/>
      <c r="CR5" s="717" t="s">
        <v>228</v>
      </c>
      <c r="CS5" s="718"/>
      <c r="CT5" s="718"/>
      <c r="CU5" s="718"/>
      <c r="CV5" s="718"/>
      <c r="CW5" s="718"/>
      <c r="CX5" s="718"/>
      <c r="CY5" s="719"/>
      <c r="CZ5" s="717" t="s">
        <v>220</v>
      </c>
      <c r="DA5" s="718"/>
      <c r="DB5" s="718"/>
      <c r="DC5" s="719"/>
      <c r="DD5" s="717" t="s">
        <v>229</v>
      </c>
      <c r="DE5" s="718"/>
      <c r="DF5" s="718"/>
      <c r="DG5" s="718"/>
      <c r="DH5" s="718"/>
      <c r="DI5" s="718"/>
      <c r="DJ5" s="718"/>
      <c r="DK5" s="718"/>
      <c r="DL5" s="718"/>
      <c r="DM5" s="718"/>
      <c r="DN5" s="718"/>
      <c r="DO5" s="718"/>
      <c r="DP5" s="719"/>
      <c r="DQ5" s="717" t="s">
        <v>230</v>
      </c>
      <c r="DR5" s="718"/>
      <c r="DS5" s="718"/>
      <c r="DT5" s="718"/>
      <c r="DU5" s="718"/>
      <c r="DV5" s="718"/>
      <c r="DW5" s="718"/>
      <c r="DX5" s="718"/>
      <c r="DY5" s="718"/>
      <c r="DZ5" s="718"/>
      <c r="EA5" s="718"/>
      <c r="EB5" s="718"/>
      <c r="EC5" s="719"/>
    </row>
    <row r="6" spans="2:143" ht="11.25" customHeight="1" x14ac:dyDescent="0.2">
      <c r="B6" s="612" t="s">
        <v>231</v>
      </c>
      <c r="C6" s="613"/>
      <c r="D6" s="613"/>
      <c r="E6" s="613"/>
      <c r="F6" s="613"/>
      <c r="G6" s="613"/>
      <c r="H6" s="613"/>
      <c r="I6" s="613"/>
      <c r="J6" s="613"/>
      <c r="K6" s="613"/>
      <c r="L6" s="613"/>
      <c r="M6" s="613"/>
      <c r="N6" s="613"/>
      <c r="O6" s="613"/>
      <c r="P6" s="613"/>
      <c r="Q6" s="614"/>
      <c r="R6" s="615">
        <v>90563</v>
      </c>
      <c r="S6" s="616"/>
      <c r="T6" s="616"/>
      <c r="U6" s="616"/>
      <c r="V6" s="616"/>
      <c r="W6" s="616"/>
      <c r="X6" s="616"/>
      <c r="Y6" s="617"/>
      <c r="Z6" s="642">
        <v>0.4</v>
      </c>
      <c r="AA6" s="642"/>
      <c r="AB6" s="642"/>
      <c r="AC6" s="642"/>
      <c r="AD6" s="643">
        <v>90563</v>
      </c>
      <c r="AE6" s="643"/>
      <c r="AF6" s="643"/>
      <c r="AG6" s="643"/>
      <c r="AH6" s="643"/>
      <c r="AI6" s="643"/>
      <c r="AJ6" s="643"/>
      <c r="AK6" s="643"/>
      <c r="AL6" s="618">
        <v>0.7</v>
      </c>
      <c r="AM6" s="619"/>
      <c r="AN6" s="619"/>
      <c r="AO6" s="644"/>
      <c r="AP6" s="612" t="s">
        <v>232</v>
      </c>
      <c r="AQ6" s="613"/>
      <c r="AR6" s="613"/>
      <c r="AS6" s="613"/>
      <c r="AT6" s="613"/>
      <c r="AU6" s="613"/>
      <c r="AV6" s="613"/>
      <c r="AW6" s="613"/>
      <c r="AX6" s="613"/>
      <c r="AY6" s="613"/>
      <c r="AZ6" s="613"/>
      <c r="BA6" s="613"/>
      <c r="BB6" s="613"/>
      <c r="BC6" s="613"/>
      <c r="BD6" s="613"/>
      <c r="BE6" s="613"/>
      <c r="BF6" s="614"/>
      <c r="BG6" s="615">
        <v>7920038</v>
      </c>
      <c r="BH6" s="616"/>
      <c r="BI6" s="616"/>
      <c r="BJ6" s="616"/>
      <c r="BK6" s="616"/>
      <c r="BL6" s="616"/>
      <c r="BM6" s="616"/>
      <c r="BN6" s="617"/>
      <c r="BO6" s="642">
        <v>92.5</v>
      </c>
      <c r="BP6" s="642"/>
      <c r="BQ6" s="642"/>
      <c r="BR6" s="642"/>
      <c r="BS6" s="643">
        <v>97093</v>
      </c>
      <c r="BT6" s="643"/>
      <c r="BU6" s="643"/>
      <c r="BV6" s="643"/>
      <c r="BW6" s="643"/>
      <c r="BX6" s="643"/>
      <c r="BY6" s="643"/>
      <c r="BZ6" s="643"/>
      <c r="CA6" s="643"/>
      <c r="CB6" s="701"/>
      <c r="CD6" s="671" t="s">
        <v>233</v>
      </c>
      <c r="CE6" s="672"/>
      <c r="CF6" s="672"/>
      <c r="CG6" s="672"/>
      <c r="CH6" s="672"/>
      <c r="CI6" s="672"/>
      <c r="CJ6" s="672"/>
      <c r="CK6" s="672"/>
      <c r="CL6" s="672"/>
      <c r="CM6" s="672"/>
      <c r="CN6" s="672"/>
      <c r="CO6" s="672"/>
      <c r="CP6" s="672"/>
      <c r="CQ6" s="673"/>
      <c r="CR6" s="615">
        <v>222868</v>
      </c>
      <c r="CS6" s="616"/>
      <c r="CT6" s="616"/>
      <c r="CU6" s="616"/>
      <c r="CV6" s="616"/>
      <c r="CW6" s="616"/>
      <c r="CX6" s="616"/>
      <c r="CY6" s="617"/>
      <c r="CZ6" s="713">
        <v>0.9</v>
      </c>
      <c r="DA6" s="688"/>
      <c r="DB6" s="688"/>
      <c r="DC6" s="716"/>
      <c r="DD6" s="621" t="s">
        <v>129</v>
      </c>
      <c r="DE6" s="616"/>
      <c r="DF6" s="616"/>
      <c r="DG6" s="616"/>
      <c r="DH6" s="616"/>
      <c r="DI6" s="616"/>
      <c r="DJ6" s="616"/>
      <c r="DK6" s="616"/>
      <c r="DL6" s="616"/>
      <c r="DM6" s="616"/>
      <c r="DN6" s="616"/>
      <c r="DO6" s="616"/>
      <c r="DP6" s="617"/>
      <c r="DQ6" s="621">
        <v>222868</v>
      </c>
      <c r="DR6" s="616"/>
      <c r="DS6" s="616"/>
      <c r="DT6" s="616"/>
      <c r="DU6" s="616"/>
      <c r="DV6" s="616"/>
      <c r="DW6" s="616"/>
      <c r="DX6" s="616"/>
      <c r="DY6" s="616"/>
      <c r="DZ6" s="616"/>
      <c r="EA6" s="616"/>
      <c r="EB6" s="616"/>
      <c r="EC6" s="659"/>
    </row>
    <row r="7" spans="2:143" ht="11.25" customHeight="1" x14ac:dyDescent="0.2">
      <c r="B7" s="612" t="s">
        <v>234</v>
      </c>
      <c r="C7" s="613"/>
      <c r="D7" s="613"/>
      <c r="E7" s="613"/>
      <c r="F7" s="613"/>
      <c r="G7" s="613"/>
      <c r="H7" s="613"/>
      <c r="I7" s="613"/>
      <c r="J7" s="613"/>
      <c r="K7" s="613"/>
      <c r="L7" s="613"/>
      <c r="M7" s="613"/>
      <c r="N7" s="613"/>
      <c r="O7" s="613"/>
      <c r="P7" s="613"/>
      <c r="Q7" s="614"/>
      <c r="R7" s="615">
        <v>7630</v>
      </c>
      <c r="S7" s="616"/>
      <c r="T7" s="616"/>
      <c r="U7" s="616"/>
      <c r="V7" s="616"/>
      <c r="W7" s="616"/>
      <c r="X7" s="616"/>
      <c r="Y7" s="617"/>
      <c r="Z7" s="642">
        <v>0</v>
      </c>
      <c r="AA7" s="642"/>
      <c r="AB7" s="642"/>
      <c r="AC7" s="642"/>
      <c r="AD7" s="643">
        <v>7630</v>
      </c>
      <c r="AE7" s="643"/>
      <c r="AF7" s="643"/>
      <c r="AG7" s="643"/>
      <c r="AH7" s="643"/>
      <c r="AI7" s="643"/>
      <c r="AJ7" s="643"/>
      <c r="AK7" s="643"/>
      <c r="AL7" s="618">
        <v>0.1</v>
      </c>
      <c r="AM7" s="619"/>
      <c r="AN7" s="619"/>
      <c r="AO7" s="644"/>
      <c r="AP7" s="612" t="s">
        <v>235</v>
      </c>
      <c r="AQ7" s="613"/>
      <c r="AR7" s="613"/>
      <c r="AS7" s="613"/>
      <c r="AT7" s="613"/>
      <c r="AU7" s="613"/>
      <c r="AV7" s="613"/>
      <c r="AW7" s="613"/>
      <c r="AX7" s="613"/>
      <c r="AY7" s="613"/>
      <c r="AZ7" s="613"/>
      <c r="BA7" s="613"/>
      <c r="BB7" s="613"/>
      <c r="BC7" s="613"/>
      <c r="BD7" s="613"/>
      <c r="BE7" s="613"/>
      <c r="BF7" s="614"/>
      <c r="BG7" s="615">
        <v>4006661</v>
      </c>
      <c r="BH7" s="616"/>
      <c r="BI7" s="616"/>
      <c r="BJ7" s="616"/>
      <c r="BK7" s="616"/>
      <c r="BL7" s="616"/>
      <c r="BM7" s="616"/>
      <c r="BN7" s="617"/>
      <c r="BO7" s="642">
        <v>46.8</v>
      </c>
      <c r="BP7" s="642"/>
      <c r="BQ7" s="642"/>
      <c r="BR7" s="642"/>
      <c r="BS7" s="643">
        <v>97093</v>
      </c>
      <c r="BT7" s="643"/>
      <c r="BU7" s="643"/>
      <c r="BV7" s="643"/>
      <c r="BW7" s="643"/>
      <c r="BX7" s="643"/>
      <c r="BY7" s="643"/>
      <c r="BZ7" s="643"/>
      <c r="CA7" s="643"/>
      <c r="CB7" s="701"/>
      <c r="CD7" s="649" t="s">
        <v>236</v>
      </c>
      <c r="CE7" s="650"/>
      <c r="CF7" s="650"/>
      <c r="CG7" s="650"/>
      <c r="CH7" s="650"/>
      <c r="CI7" s="650"/>
      <c r="CJ7" s="650"/>
      <c r="CK7" s="650"/>
      <c r="CL7" s="650"/>
      <c r="CM7" s="650"/>
      <c r="CN7" s="650"/>
      <c r="CO7" s="650"/>
      <c r="CP7" s="650"/>
      <c r="CQ7" s="651"/>
      <c r="CR7" s="615">
        <v>3487937</v>
      </c>
      <c r="CS7" s="616"/>
      <c r="CT7" s="616"/>
      <c r="CU7" s="616"/>
      <c r="CV7" s="616"/>
      <c r="CW7" s="616"/>
      <c r="CX7" s="616"/>
      <c r="CY7" s="617"/>
      <c r="CZ7" s="642">
        <v>14.8</v>
      </c>
      <c r="DA7" s="642"/>
      <c r="DB7" s="642"/>
      <c r="DC7" s="642"/>
      <c r="DD7" s="621">
        <v>268842</v>
      </c>
      <c r="DE7" s="616"/>
      <c r="DF7" s="616"/>
      <c r="DG7" s="616"/>
      <c r="DH7" s="616"/>
      <c r="DI7" s="616"/>
      <c r="DJ7" s="616"/>
      <c r="DK7" s="616"/>
      <c r="DL7" s="616"/>
      <c r="DM7" s="616"/>
      <c r="DN7" s="616"/>
      <c r="DO7" s="616"/>
      <c r="DP7" s="617"/>
      <c r="DQ7" s="621">
        <v>2675141</v>
      </c>
      <c r="DR7" s="616"/>
      <c r="DS7" s="616"/>
      <c r="DT7" s="616"/>
      <c r="DU7" s="616"/>
      <c r="DV7" s="616"/>
      <c r="DW7" s="616"/>
      <c r="DX7" s="616"/>
      <c r="DY7" s="616"/>
      <c r="DZ7" s="616"/>
      <c r="EA7" s="616"/>
      <c r="EB7" s="616"/>
      <c r="EC7" s="659"/>
    </row>
    <row r="8" spans="2:143" ht="11.25" customHeight="1" x14ac:dyDescent="0.2">
      <c r="B8" s="612" t="s">
        <v>237</v>
      </c>
      <c r="C8" s="613"/>
      <c r="D8" s="613"/>
      <c r="E8" s="613"/>
      <c r="F8" s="613"/>
      <c r="G8" s="613"/>
      <c r="H8" s="613"/>
      <c r="I8" s="613"/>
      <c r="J8" s="613"/>
      <c r="K8" s="613"/>
      <c r="L8" s="613"/>
      <c r="M8" s="613"/>
      <c r="N8" s="613"/>
      <c r="O8" s="613"/>
      <c r="P8" s="613"/>
      <c r="Q8" s="614"/>
      <c r="R8" s="615">
        <v>74669</v>
      </c>
      <c r="S8" s="616"/>
      <c r="T8" s="616"/>
      <c r="U8" s="616"/>
      <c r="V8" s="616"/>
      <c r="W8" s="616"/>
      <c r="X8" s="616"/>
      <c r="Y8" s="617"/>
      <c r="Z8" s="642">
        <v>0.3</v>
      </c>
      <c r="AA8" s="642"/>
      <c r="AB8" s="642"/>
      <c r="AC8" s="642"/>
      <c r="AD8" s="643">
        <v>74669</v>
      </c>
      <c r="AE8" s="643"/>
      <c r="AF8" s="643"/>
      <c r="AG8" s="643"/>
      <c r="AH8" s="643"/>
      <c r="AI8" s="643"/>
      <c r="AJ8" s="643"/>
      <c r="AK8" s="643"/>
      <c r="AL8" s="618">
        <v>0.6</v>
      </c>
      <c r="AM8" s="619"/>
      <c r="AN8" s="619"/>
      <c r="AO8" s="644"/>
      <c r="AP8" s="612" t="s">
        <v>238</v>
      </c>
      <c r="AQ8" s="613"/>
      <c r="AR8" s="613"/>
      <c r="AS8" s="613"/>
      <c r="AT8" s="613"/>
      <c r="AU8" s="613"/>
      <c r="AV8" s="613"/>
      <c r="AW8" s="613"/>
      <c r="AX8" s="613"/>
      <c r="AY8" s="613"/>
      <c r="AZ8" s="613"/>
      <c r="BA8" s="613"/>
      <c r="BB8" s="613"/>
      <c r="BC8" s="613"/>
      <c r="BD8" s="613"/>
      <c r="BE8" s="613"/>
      <c r="BF8" s="614"/>
      <c r="BG8" s="615">
        <v>96917</v>
      </c>
      <c r="BH8" s="616"/>
      <c r="BI8" s="616"/>
      <c r="BJ8" s="616"/>
      <c r="BK8" s="616"/>
      <c r="BL8" s="616"/>
      <c r="BM8" s="616"/>
      <c r="BN8" s="617"/>
      <c r="BO8" s="642">
        <v>1.1000000000000001</v>
      </c>
      <c r="BP8" s="642"/>
      <c r="BQ8" s="642"/>
      <c r="BR8" s="642"/>
      <c r="BS8" s="643" t="s">
        <v>129</v>
      </c>
      <c r="BT8" s="643"/>
      <c r="BU8" s="643"/>
      <c r="BV8" s="643"/>
      <c r="BW8" s="643"/>
      <c r="BX8" s="643"/>
      <c r="BY8" s="643"/>
      <c r="BZ8" s="643"/>
      <c r="CA8" s="643"/>
      <c r="CB8" s="701"/>
      <c r="CD8" s="649" t="s">
        <v>239</v>
      </c>
      <c r="CE8" s="650"/>
      <c r="CF8" s="650"/>
      <c r="CG8" s="650"/>
      <c r="CH8" s="650"/>
      <c r="CI8" s="650"/>
      <c r="CJ8" s="650"/>
      <c r="CK8" s="650"/>
      <c r="CL8" s="650"/>
      <c r="CM8" s="650"/>
      <c r="CN8" s="650"/>
      <c r="CO8" s="650"/>
      <c r="CP8" s="650"/>
      <c r="CQ8" s="651"/>
      <c r="CR8" s="615">
        <v>11127239</v>
      </c>
      <c r="CS8" s="616"/>
      <c r="CT8" s="616"/>
      <c r="CU8" s="616"/>
      <c r="CV8" s="616"/>
      <c r="CW8" s="616"/>
      <c r="CX8" s="616"/>
      <c r="CY8" s="617"/>
      <c r="CZ8" s="642">
        <v>47.2</v>
      </c>
      <c r="DA8" s="642"/>
      <c r="DB8" s="642"/>
      <c r="DC8" s="642"/>
      <c r="DD8" s="621">
        <v>13558</v>
      </c>
      <c r="DE8" s="616"/>
      <c r="DF8" s="616"/>
      <c r="DG8" s="616"/>
      <c r="DH8" s="616"/>
      <c r="DI8" s="616"/>
      <c r="DJ8" s="616"/>
      <c r="DK8" s="616"/>
      <c r="DL8" s="616"/>
      <c r="DM8" s="616"/>
      <c r="DN8" s="616"/>
      <c r="DO8" s="616"/>
      <c r="DP8" s="617"/>
      <c r="DQ8" s="621">
        <v>4936339</v>
      </c>
      <c r="DR8" s="616"/>
      <c r="DS8" s="616"/>
      <c r="DT8" s="616"/>
      <c r="DU8" s="616"/>
      <c r="DV8" s="616"/>
      <c r="DW8" s="616"/>
      <c r="DX8" s="616"/>
      <c r="DY8" s="616"/>
      <c r="DZ8" s="616"/>
      <c r="EA8" s="616"/>
      <c r="EB8" s="616"/>
      <c r="EC8" s="659"/>
    </row>
    <row r="9" spans="2:143" ht="11.25" customHeight="1" x14ac:dyDescent="0.2">
      <c r="B9" s="612" t="s">
        <v>240</v>
      </c>
      <c r="C9" s="613"/>
      <c r="D9" s="613"/>
      <c r="E9" s="613"/>
      <c r="F9" s="613"/>
      <c r="G9" s="613"/>
      <c r="H9" s="613"/>
      <c r="I9" s="613"/>
      <c r="J9" s="613"/>
      <c r="K9" s="613"/>
      <c r="L9" s="613"/>
      <c r="M9" s="613"/>
      <c r="N9" s="613"/>
      <c r="O9" s="613"/>
      <c r="P9" s="613"/>
      <c r="Q9" s="614"/>
      <c r="R9" s="615">
        <v>87281</v>
      </c>
      <c r="S9" s="616"/>
      <c r="T9" s="616"/>
      <c r="U9" s="616"/>
      <c r="V9" s="616"/>
      <c r="W9" s="616"/>
      <c r="X9" s="616"/>
      <c r="Y9" s="617"/>
      <c r="Z9" s="642">
        <v>0.3</v>
      </c>
      <c r="AA9" s="642"/>
      <c r="AB9" s="642"/>
      <c r="AC9" s="642"/>
      <c r="AD9" s="643">
        <v>87281</v>
      </c>
      <c r="AE9" s="643"/>
      <c r="AF9" s="643"/>
      <c r="AG9" s="643"/>
      <c r="AH9" s="643"/>
      <c r="AI9" s="643"/>
      <c r="AJ9" s="643"/>
      <c r="AK9" s="643"/>
      <c r="AL9" s="618">
        <v>0.7</v>
      </c>
      <c r="AM9" s="619"/>
      <c r="AN9" s="619"/>
      <c r="AO9" s="644"/>
      <c r="AP9" s="612" t="s">
        <v>241</v>
      </c>
      <c r="AQ9" s="613"/>
      <c r="AR9" s="613"/>
      <c r="AS9" s="613"/>
      <c r="AT9" s="613"/>
      <c r="AU9" s="613"/>
      <c r="AV9" s="613"/>
      <c r="AW9" s="613"/>
      <c r="AX9" s="613"/>
      <c r="AY9" s="613"/>
      <c r="AZ9" s="613"/>
      <c r="BA9" s="613"/>
      <c r="BB9" s="613"/>
      <c r="BC9" s="613"/>
      <c r="BD9" s="613"/>
      <c r="BE9" s="613"/>
      <c r="BF9" s="614"/>
      <c r="BG9" s="615">
        <v>3404905</v>
      </c>
      <c r="BH9" s="616"/>
      <c r="BI9" s="616"/>
      <c r="BJ9" s="616"/>
      <c r="BK9" s="616"/>
      <c r="BL9" s="616"/>
      <c r="BM9" s="616"/>
      <c r="BN9" s="617"/>
      <c r="BO9" s="642">
        <v>39.799999999999997</v>
      </c>
      <c r="BP9" s="642"/>
      <c r="BQ9" s="642"/>
      <c r="BR9" s="642"/>
      <c r="BS9" s="643" t="s">
        <v>129</v>
      </c>
      <c r="BT9" s="643"/>
      <c r="BU9" s="643"/>
      <c r="BV9" s="643"/>
      <c r="BW9" s="643"/>
      <c r="BX9" s="643"/>
      <c r="BY9" s="643"/>
      <c r="BZ9" s="643"/>
      <c r="CA9" s="643"/>
      <c r="CB9" s="701"/>
      <c r="CD9" s="649" t="s">
        <v>242</v>
      </c>
      <c r="CE9" s="650"/>
      <c r="CF9" s="650"/>
      <c r="CG9" s="650"/>
      <c r="CH9" s="650"/>
      <c r="CI9" s="650"/>
      <c r="CJ9" s="650"/>
      <c r="CK9" s="650"/>
      <c r="CL9" s="650"/>
      <c r="CM9" s="650"/>
      <c r="CN9" s="650"/>
      <c r="CO9" s="650"/>
      <c r="CP9" s="650"/>
      <c r="CQ9" s="651"/>
      <c r="CR9" s="615">
        <v>2116661</v>
      </c>
      <c r="CS9" s="616"/>
      <c r="CT9" s="616"/>
      <c r="CU9" s="616"/>
      <c r="CV9" s="616"/>
      <c r="CW9" s="616"/>
      <c r="CX9" s="616"/>
      <c r="CY9" s="617"/>
      <c r="CZ9" s="642">
        <v>9</v>
      </c>
      <c r="DA9" s="642"/>
      <c r="DB9" s="642"/>
      <c r="DC9" s="642"/>
      <c r="DD9" s="621">
        <v>18441</v>
      </c>
      <c r="DE9" s="616"/>
      <c r="DF9" s="616"/>
      <c r="DG9" s="616"/>
      <c r="DH9" s="616"/>
      <c r="DI9" s="616"/>
      <c r="DJ9" s="616"/>
      <c r="DK9" s="616"/>
      <c r="DL9" s="616"/>
      <c r="DM9" s="616"/>
      <c r="DN9" s="616"/>
      <c r="DO9" s="616"/>
      <c r="DP9" s="617"/>
      <c r="DQ9" s="621">
        <v>1587740</v>
      </c>
      <c r="DR9" s="616"/>
      <c r="DS9" s="616"/>
      <c r="DT9" s="616"/>
      <c r="DU9" s="616"/>
      <c r="DV9" s="616"/>
      <c r="DW9" s="616"/>
      <c r="DX9" s="616"/>
      <c r="DY9" s="616"/>
      <c r="DZ9" s="616"/>
      <c r="EA9" s="616"/>
      <c r="EB9" s="616"/>
      <c r="EC9" s="659"/>
    </row>
    <row r="10" spans="2:143" ht="11.25" customHeight="1" x14ac:dyDescent="0.2">
      <c r="B10" s="612" t="s">
        <v>243</v>
      </c>
      <c r="C10" s="613"/>
      <c r="D10" s="613"/>
      <c r="E10" s="613"/>
      <c r="F10" s="613"/>
      <c r="G10" s="613"/>
      <c r="H10" s="613"/>
      <c r="I10" s="613"/>
      <c r="J10" s="613"/>
      <c r="K10" s="613"/>
      <c r="L10" s="613"/>
      <c r="M10" s="613"/>
      <c r="N10" s="613"/>
      <c r="O10" s="613"/>
      <c r="P10" s="613"/>
      <c r="Q10" s="614"/>
      <c r="R10" s="615" t="s">
        <v>129</v>
      </c>
      <c r="S10" s="616"/>
      <c r="T10" s="616"/>
      <c r="U10" s="616"/>
      <c r="V10" s="616"/>
      <c r="W10" s="616"/>
      <c r="X10" s="616"/>
      <c r="Y10" s="617"/>
      <c r="Z10" s="642" t="s">
        <v>129</v>
      </c>
      <c r="AA10" s="642"/>
      <c r="AB10" s="642"/>
      <c r="AC10" s="642"/>
      <c r="AD10" s="643" t="s">
        <v>129</v>
      </c>
      <c r="AE10" s="643"/>
      <c r="AF10" s="643"/>
      <c r="AG10" s="643"/>
      <c r="AH10" s="643"/>
      <c r="AI10" s="643"/>
      <c r="AJ10" s="643"/>
      <c r="AK10" s="643"/>
      <c r="AL10" s="618" t="s">
        <v>129</v>
      </c>
      <c r="AM10" s="619"/>
      <c r="AN10" s="619"/>
      <c r="AO10" s="644"/>
      <c r="AP10" s="612" t="s">
        <v>244</v>
      </c>
      <c r="AQ10" s="613"/>
      <c r="AR10" s="613"/>
      <c r="AS10" s="613"/>
      <c r="AT10" s="613"/>
      <c r="AU10" s="613"/>
      <c r="AV10" s="613"/>
      <c r="AW10" s="613"/>
      <c r="AX10" s="613"/>
      <c r="AY10" s="613"/>
      <c r="AZ10" s="613"/>
      <c r="BA10" s="613"/>
      <c r="BB10" s="613"/>
      <c r="BC10" s="613"/>
      <c r="BD10" s="613"/>
      <c r="BE10" s="613"/>
      <c r="BF10" s="614"/>
      <c r="BG10" s="615">
        <v>144421</v>
      </c>
      <c r="BH10" s="616"/>
      <c r="BI10" s="616"/>
      <c r="BJ10" s="616"/>
      <c r="BK10" s="616"/>
      <c r="BL10" s="616"/>
      <c r="BM10" s="616"/>
      <c r="BN10" s="617"/>
      <c r="BO10" s="642">
        <v>1.7</v>
      </c>
      <c r="BP10" s="642"/>
      <c r="BQ10" s="642"/>
      <c r="BR10" s="642"/>
      <c r="BS10" s="643">
        <v>23007</v>
      </c>
      <c r="BT10" s="643"/>
      <c r="BU10" s="643"/>
      <c r="BV10" s="643"/>
      <c r="BW10" s="643"/>
      <c r="BX10" s="643"/>
      <c r="BY10" s="643"/>
      <c r="BZ10" s="643"/>
      <c r="CA10" s="643"/>
      <c r="CB10" s="701"/>
      <c r="CD10" s="649" t="s">
        <v>245</v>
      </c>
      <c r="CE10" s="650"/>
      <c r="CF10" s="650"/>
      <c r="CG10" s="650"/>
      <c r="CH10" s="650"/>
      <c r="CI10" s="650"/>
      <c r="CJ10" s="650"/>
      <c r="CK10" s="650"/>
      <c r="CL10" s="650"/>
      <c r="CM10" s="650"/>
      <c r="CN10" s="650"/>
      <c r="CO10" s="650"/>
      <c r="CP10" s="650"/>
      <c r="CQ10" s="651"/>
      <c r="CR10" s="615">
        <v>25806</v>
      </c>
      <c r="CS10" s="616"/>
      <c r="CT10" s="616"/>
      <c r="CU10" s="616"/>
      <c r="CV10" s="616"/>
      <c r="CW10" s="616"/>
      <c r="CX10" s="616"/>
      <c r="CY10" s="617"/>
      <c r="CZ10" s="642">
        <v>0.1</v>
      </c>
      <c r="DA10" s="642"/>
      <c r="DB10" s="642"/>
      <c r="DC10" s="642"/>
      <c r="DD10" s="621" t="s">
        <v>129</v>
      </c>
      <c r="DE10" s="616"/>
      <c r="DF10" s="616"/>
      <c r="DG10" s="616"/>
      <c r="DH10" s="616"/>
      <c r="DI10" s="616"/>
      <c r="DJ10" s="616"/>
      <c r="DK10" s="616"/>
      <c r="DL10" s="616"/>
      <c r="DM10" s="616"/>
      <c r="DN10" s="616"/>
      <c r="DO10" s="616"/>
      <c r="DP10" s="617"/>
      <c r="DQ10" s="621">
        <v>5805</v>
      </c>
      <c r="DR10" s="616"/>
      <c r="DS10" s="616"/>
      <c r="DT10" s="616"/>
      <c r="DU10" s="616"/>
      <c r="DV10" s="616"/>
      <c r="DW10" s="616"/>
      <c r="DX10" s="616"/>
      <c r="DY10" s="616"/>
      <c r="DZ10" s="616"/>
      <c r="EA10" s="616"/>
      <c r="EB10" s="616"/>
      <c r="EC10" s="659"/>
    </row>
    <row r="11" spans="2:143" ht="11.25" customHeight="1" x14ac:dyDescent="0.2">
      <c r="B11" s="612" t="s">
        <v>246</v>
      </c>
      <c r="C11" s="613"/>
      <c r="D11" s="613"/>
      <c r="E11" s="613"/>
      <c r="F11" s="613"/>
      <c r="G11" s="613"/>
      <c r="H11" s="613"/>
      <c r="I11" s="613"/>
      <c r="J11" s="613"/>
      <c r="K11" s="613"/>
      <c r="L11" s="613"/>
      <c r="M11" s="613"/>
      <c r="N11" s="613"/>
      <c r="O11" s="613"/>
      <c r="P11" s="613"/>
      <c r="Q11" s="614"/>
      <c r="R11" s="615">
        <v>1132034</v>
      </c>
      <c r="S11" s="616"/>
      <c r="T11" s="616"/>
      <c r="U11" s="616"/>
      <c r="V11" s="616"/>
      <c r="W11" s="616"/>
      <c r="X11" s="616"/>
      <c r="Y11" s="617"/>
      <c r="Z11" s="618">
        <v>4.5</v>
      </c>
      <c r="AA11" s="619"/>
      <c r="AB11" s="619"/>
      <c r="AC11" s="620"/>
      <c r="AD11" s="621">
        <v>1132034</v>
      </c>
      <c r="AE11" s="616"/>
      <c r="AF11" s="616"/>
      <c r="AG11" s="616"/>
      <c r="AH11" s="616"/>
      <c r="AI11" s="616"/>
      <c r="AJ11" s="616"/>
      <c r="AK11" s="617"/>
      <c r="AL11" s="618">
        <v>8.6999999999999993</v>
      </c>
      <c r="AM11" s="619"/>
      <c r="AN11" s="619"/>
      <c r="AO11" s="644"/>
      <c r="AP11" s="612" t="s">
        <v>247</v>
      </c>
      <c r="AQ11" s="613"/>
      <c r="AR11" s="613"/>
      <c r="AS11" s="613"/>
      <c r="AT11" s="613"/>
      <c r="AU11" s="613"/>
      <c r="AV11" s="613"/>
      <c r="AW11" s="613"/>
      <c r="AX11" s="613"/>
      <c r="AY11" s="613"/>
      <c r="AZ11" s="613"/>
      <c r="BA11" s="613"/>
      <c r="BB11" s="613"/>
      <c r="BC11" s="613"/>
      <c r="BD11" s="613"/>
      <c r="BE11" s="613"/>
      <c r="BF11" s="614"/>
      <c r="BG11" s="615">
        <v>360418</v>
      </c>
      <c r="BH11" s="616"/>
      <c r="BI11" s="616"/>
      <c r="BJ11" s="616"/>
      <c r="BK11" s="616"/>
      <c r="BL11" s="616"/>
      <c r="BM11" s="616"/>
      <c r="BN11" s="617"/>
      <c r="BO11" s="642">
        <v>4.2</v>
      </c>
      <c r="BP11" s="642"/>
      <c r="BQ11" s="642"/>
      <c r="BR11" s="642"/>
      <c r="BS11" s="643">
        <v>74086</v>
      </c>
      <c r="BT11" s="643"/>
      <c r="BU11" s="643"/>
      <c r="BV11" s="643"/>
      <c r="BW11" s="643"/>
      <c r="BX11" s="643"/>
      <c r="BY11" s="643"/>
      <c r="BZ11" s="643"/>
      <c r="CA11" s="643"/>
      <c r="CB11" s="701"/>
      <c r="CD11" s="649" t="s">
        <v>248</v>
      </c>
      <c r="CE11" s="650"/>
      <c r="CF11" s="650"/>
      <c r="CG11" s="650"/>
      <c r="CH11" s="650"/>
      <c r="CI11" s="650"/>
      <c r="CJ11" s="650"/>
      <c r="CK11" s="650"/>
      <c r="CL11" s="650"/>
      <c r="CM11" s="650"/>
      <c r="CN11" s="650"/>
      <c r="CO11" s="650"/>
      <c r="CP11" s="650"/>
      <c r="CQ11" s="651"/>
      <c r="CR11" s="615">
        <v>52429</v>
      </c>
      <c r="CS11" s="616"/>
      <c r="CT11" s="616"/>
      <c r="CU11" s="616"/>
      <c r="CV11" s="616"/>
      <c r="CW11" s="616"/>
      <c r="CX11" s="616"/>
      <c r="CY11" s="617"/>
      <c r="CZ11" s="642">
        <v>0.2</v>
      </c>
      <c r="DA11" s="642"/>
      <c r="DB11" s="642"/>
      <c r="DC11" s="642"/>
      <c r="DD11" s="621">
        <v>2386</v>
      </c>
      <c r="DE11" s="616"/>
      <c r="DF11" s="616"/>
      <c r="DG11" s="616"/>
      <c r="DH11" s="616"/>
      <c r="DI11" s="616"/>
      <c r="DJ11" s="616"/>
      <c r="DK11" s="616"/>
      <c r="DL11" s="616"/>
      <c r="DM11" s="616"/>
      <c r="DN11" s="616"/>
      <c r="DO11" s="616"/>
      <c r="DP11" s="617"/>
      <c r="DQ11" s="621">
        <v>45504</v>
      </c>
      <c r="DR11" s="616"/>
      <c r="DS11" s="616"/>
      <c r="DT11" s="616"/>
      <c r="DU11" s="616"/>
      <c r="DV11" s="616"/>
      <c r="DW11" s="616"/>
      <c r="DX11" s="616"/>
      <c r="DY11" s="616"/>
      <c r="DZ11" s="616"/>
      <c r="EA11" s="616"/>
      <c r="EB11" s="616"/>
      <c r="EC11" s="659"/>
    </row>
    <row r="12" spans="2:143" ht="11.25" customHeight="1" x14ac:dyDescent="0.2">
      <c r="B12" s="612" t="s">
        <v>249</v>
      </c>
      <c r="C12" s="613"/>
      <c r="D12" s="613"/>
      <c r="E12" s="613"/>
      <c r="F12" s="613"/>
      <c r="G12" s="613"/>
      <c r="H12" s="613"/>
      <c r="I12" s="613"/>
      <c r="J12" s="613"/>
      <c r="K12" s="613"/>
      <c r="L12" s="613"/>
      <c r="M12" s="613"/>
      <c r="N12" s="613"/>
      <c r="O12" s="613"/>
      <c r="P12" s="613"/>
      <c r="Q12" s="614"/>
      <c r="R12" s="615" t="s">
        <v>129</v>
      </c>
      <c r="S12" s="616"/>
      <c r="T12" s="616"/>
      <c r="U12" s="616"/>
      <c r="V12" s="616"/>
      <c r="W12" s="616"/>
      <c r="X12" s="616"/>
      <c r="Y12" s="617"/>
      <c r="Z12" s="642" t="s">
        <v>129</v>
      </c>
      <c r="AA12" s="642"/>
      <c r="AB12" s="642"/>
      <c r="AC12" s="642"/>
      <c r="AD12" s="643" t="s">
        <v>129</v>
      </c>
      <c r="AE12" s="643"/>
      <c r="AF12" s="643"/>
      <c r="AG12" s="643"/>
      <c r="AH12" s="643"/>
      <c r="AI12" s="643"/>
      <c r="AJ12" s="643"/>
      <c r="AK12" s="643"/>
      <c r="AL12" s="618" t="s">
        <v>129</v>
      </c>
      <c r="AM12" s="619"/>
      <c r="AN12" s="619"/>
      <c r="AO12" s="644"/>
      <c r="AP12" s="612" t="s">
        <v>250</v>
      </c>
      <c r="AQ12" s="613"/>
      <c r="AR12" s="613"/>
      <c r="AS12" s="613"/>
      <c r="AT12" s="613"/>
      <c r="AU12" s="613"/>
      <c r="AV12" s="613"/>
      <c r="AW12" s="613"/>
      <c r="AX12" s="613"/>
      <c r="AY12" s="613"/>
      <c r="AZ12" s="613"/>
      <c r="BA12" s="613"/>
      <c r="BB12" s="613"/>
      <c r="BC12" s="613"/>
      <c r="BD12" s="613"/>
      <c r="BE12" s="613"/>
      <c r="BF12" s="614"/>
      <c r="BG12" s="615">
        <v>3542036</v>
      </c>
      <c r="BH12" s="616"/>
      <c r="BI12" s="616"/>
      <c r="BJ12" s="616"/>
      <c r="BK12" s="616"/>
      <c r="BL12" s="616"/>
      <c r="BM12" s="616"/>
      <c r="BN12" s="617"/>
      <c r="BO12" s="642">
        <v>41.4</v>
      </c>
      <c r="BP12" s="642"/>
      <c r="BQ12" s="642"/>
      <c r="BR12" s="642"/>
      <c r="BS12" s="643" t="s">
        <v>129</v>
      </c>
      <c r="BT12" s="643"/>
      <c r="BU12" s="643"/>
      <c r="BV12" s="643"/>
      <c r="BW12" s="643"/>
      <c r="BX12" s="643"/>
      <c r="BY12" s="643"/>
      <c r="BZ12" s="643"/>
      <c r="CA12" s="643"/>
      <c r="CB12" s="701"/>
      <c r="CD12" s="649" t="s">
        <v>251</v>
      </c>
      <c r="CE12" s="650"/>
      <c r="CF12" s="650"/>
      <c r="CG12" s="650"/>
      <c r="CH12" s="650"/>
      <c r="CI12" s="650"/>
      <c r="CJ12" s="650"/>
      <c r="CK12" s="650"/>
      <c r="CL12" s="650"/>
      <c r="CM12" s="650"/>
      <c r="CN12" s="650"/>
      <c r="CO12" s="650"/>
      <c r="CP12" s="650"/>
      <c r="CQ12" s="651"/>
      <c r="CR12" s="615">
        <v>212366</v>
      </c>
      <c r="CS12" s="616"/>
      <c r="CT12" s="616"/>
      <c r="CU12" s="616"/>
      <c r="CV12" s="616"/>
      <c r="CW12" s="616"/>
      <c r="CX12" s="616"/>
      <c r="CY12" s="617"/>
      <c r="CZ12" s="642">
        <v>0.9</v>
      </c>
      <c r="DA12" s="642"/>
      <c r="DB12" s="642"/>
      <c r="DC12" s="642"/>
      <c r="DD12" s="621">
        <v>6090</v>
      </c>
      <c r="DE12" s="616"/>
      <c r="DF12" s="616"/>
      <c r="DG12" s="616"/>
      <c r="DH12" s="616"/>
      <c r="DI12" s="616"/>
      <c r="DJ12" s="616"/>
      <c r="DK12" s="616"/>
      <c r="DL12" s="616"/>
      <c r="DM12" s="616"/>
      <c r="DN12" s="616"/>
      <c r="DO12" s="616"/>
      <c r="DP12" s="617"/>
      <c r="DQ12" s="621">
        <v>141134</v>
      </c>
      <c r="DR12" s="616"/>
      <c r="DS12" s="616"/>
      <c r="DT12" s="616"/>
      <c r="DU12" s="616"/>
      <c r="DV12" s="616"/>
      <c r="DW12" s="616"/>
      <c r="DX12" s="616"/>
      <c r="DY12" s="616"/>
      <c r="DZ12" s="616"/>
      <c r="EA12" s="616"/>
      <c r="EB12" s="616"/>
      <c r="EC12" s="659"/>
    </row>
    <row r="13" spans="2:143" ht="11.25" customHeight="1" x14ac:dyDescent="0.2">
      <c r="B13" s="612" t="s">
        <v>252</v>
      </c>
      <c r="C13" s="613"/>
      <c r="D13" s="613"/>
      <c r="E13" s="613"/>
      <c r="F13" s="613"/>
      <c r="G13" s="613"/>
      <c r="H13" s="613"/>
      <c r="I13" s="613"/>
      <c r="J13" s="613"/>
      <c r="K13" s="613"/>
      <c r="L13" s="613"/>
      <c r="M13" s="613"/>
      <c r="N13" s="613"/>
      <c r="O13" s="613"/>
      <c r="P13" s="613"/>
      <c r="Q13" s="614"/>
      <c r="R13" s="615" t="s">
        <v>129</v>
      </c>
      <c r="S13" s="616"/>
      <c r="T13" s="616"/>
      <c r="U13" s="616"/>
      <c r="V13" s="616"/>
      <c r="W13" s="616"/>
      <c r="X13" s="616"/>
      <c r="Y13" s="617"/>
      <c r="Z13" s="642" t="s">
        <v>129</v>
      </c>
      <c r="AA13" s="642"/>
      <c r="AB13" s="642"/>
      <c r="AC13" s="642"/>
      <c r="AD13" s="643" t="s">
        <v>129</v>
      </c>
      <c r="AE13" s="643"/>
      <c r="AF13" s="643"/>
      <c r="AG13" s="643"/>
      <c r="AH13" s="643"/>
      <c r="AI13" s="643"/>
      <c r="AJ13" s="643"/>
      <c r="AK13" s="643"/>
      <c r="AL13" s="618" t="s">
        <v>129</v>
      </c>
      <c r="AM13" s="619"/>
      <c r="AN13" s="619"/>
      <c r="AO13" s="644"/>
      <c r="AP13" s="612" t="s">
        <v>253</v>
      </c>
      <c r="AQ13" s="613"/>
      <c r="AR13" s="613"/>
      <c r="AS13" s="613"/>
      <c r="AT13" s="613"/>
      <c r="AU13" s="613"/>
      <c r="AV13" s="613"/>
      <c r="AW13" s="613"/>
      <c r="AX13" s="613"/>
      <c r="AY13" s="613"/>
      <c r="AZ13" s="613"/>
      <c r="BA13" s="613"/>
      <c r="BB13" s="613"/>
      <c r="BC13" s="613"/>
      <c r="BD13" s="613"/>
      <c r="BE13" s="613"/>
      <c r="BF13" s="614"/>
      <c r="BG13" s="615">
        <v>3519104</v>
      </c>
      <c r="BH13" s="616"/>
      <c r="BI13" s="616"/>
      <c r="BJ13" s="616"/>
      <c r="BK13" s="616"/>
      <c r="BL13" s="616"/>
      <c r="BM13" s="616"/>
      <c r="BN13" s="617"/>
      <c r="BO13" s="642">
        <v>41.1</v>
      </c>
      <c r="BP13" s="642"/>
      <c r="BQ13" s="642"/>
      <c r="BR13" s="642"/>
      <c r="BS13" s="643" t="s">
        <v>129</v>
      </c>
      <c r="BT13" s="643"/>
      <c r="BU13" s="643"/>
      <c r="BV13" s="643"/>
      <c r="BW13" s="643"/>
      <c r="BX13" s="643"/>
      <c r="BY13" s="643"/>
      <c r="BZ13" s="643"/>
      <c r="CA13" s="643"/>
      <c r="CB13" s="701"/>
      <c r="CD13" s="649" t="s">
        <v>254</v>
      </c>
      <c r="CE13" s="650"/>
      <c r="CF13" s="650"/>
      <c r="CG13" s="650"/>
      <c r="CH13" s="650"/>
      <c r="CI13" s="650"/>
      <c r="CJ13" s="650"/>
      <c r="CK13" s="650"/>
      <c r="CL13" s="650"/>
      <c r="CM13" s="650"/>
      <c r="CN13" s="650"/>
      <c r="CO13" s="650"/>
      <c r="CP13" s="650"/>
      <c r="CQ13" s="651"/>
      <c r="CR13" s="615">
        <v>2168210</v>
      </c>
      <c r="CS13" s="616"/>
      <c r="CT13" s="616"/>
      <c r="CU13" s="616"/>
      <c r="CV13" s="616"/>
      <c r="CW13" s="616"/>
      <c r="CX13" s="616"/>
      <c r="CY13" s="617"/>
      <c r="CZ13" s="642">
        <v>9.1999999999999993</v>
      </c>
      <c r="DA13" s="642"/>
      <c r="DB13" s="642"/>
      <c r="DC13" s="642"/>
      <c r="DD13" s="621">
        <v>700250</v>
      </c>
      <c r="DE13" s="616"/>
      <c r="DF13" s="616"/>
      <c r="DG13" s="616"/>
      <c r="DH13" s="616"/>
      <c r="DI13" s="616"/>
      <c r="DJ13" s="616"/>
      <c r="DK13" s="616"/>
      <c r="DL13" s="616"/>
      <c r="DM13" s="616"/>
      <c r="DN13" s="616"/>
      <c r="DO13" s="616"/>
      <c r="DP13" s="617"/>
      <c r="DQ13" s="621">
        <v>1455113</v>
      </c>
      <c r="DR13" s="616"/>
      <c r="DS13" s="616"/>
      <c r="DT13" s="616"/>
      <c r="DU13" s="616"/>
      <c r="DV13" s="616"/>
      <c r="DW13" s="616"/>
      <c r="DX13" s="616"/>
      <c r="DY13" s="616"/>
      <c r="DZ13" s="616"/>
      <c r="EA13" s="616"/>
      <c r="EB13" s="616"/>
      <c r="EC13" s="659"/>
    </row>
    <row r="14" spans="2:143" ht="11.25" customHeight="1" x14ac:dyDescent="0.2">
      <c r="B14" s="612" t="s">
        <v>255</v>
      </c>
      <c r="C14" s="613"/>
      <c r="D14" s="613"/>
      <c r="E14" s="613"/>
      <c r="F14" s="613"/>
      <c r="G14" s="613"/>
      <c r="H14" s="613"/>
      <c r="I14" s="613"/>
      <c r="J14" s="613"/>
      <c r="K14" s="613"/>
      <c r="L14" s="613"/>
      <c r="M14" s="613"/>
      <c r="N14" s="613"/>
      <c r="O14" s="613"/>
      <c r="P14" s="613"/>
      <c r="Q14" s="614"/>
      <c r="R14" s="615">
        <v>6</v>
      </c>
      <c r="S14" s="616"/>
      <c r="T14" s="616"/>
      <c r="U14" s="616"/>
      <c r="V14" s="616"/>
      <c r="W14" s="616"/>
      <c r="X14" s="616"/>
      <c r="Y14" s="617"/>
      <c r="Z14" s="642">
        <v>0</v>
      </c>
      <c r="AA14" s="642"/>
      <c r="AB14" s="642"/>
      <c r="AC14" s="642"/>
      <c r="AD14" s="643">
        <v>6</v>
      </c>
      <c r="AE14" s="643"/>
      <c r="AF14" s="643"/>
      <c r="AG14" s="643"/>
      <c r="AH14" s="643"/>
      <c r="AI14" s="643"/>
      <c r="AJ14" s="643"/>
      <c r="AK14" s="643"/>
      <c r="AL14" s="618">
        <v>0</v>
      </c>
      <c r="AM14" s="619"/>
      <c r="AN14" s="619"/>
      <c r="AO14" s="644"/>
      <c r="AP14" s="612" t="s">
        <v>256</v>
      </c>
      <c r="AQ14" s="613"/>
      <c r="AR14" s="613"/>
      <c r="AS14" s="613"/>
      <c r="AT14" s="613"/>
      <c r="AU14" s="613"/>
      <c r="AV14" s="613"/>
      <c r="AW14" s="613"/>
      <c r="AX14" s="613"/>
      <c r="AY14" s="613"/>
      <c r="AZ14" s="613"/>
      <c r="BA14" s="613"/>
      <c r="BB14" s="613"/>
      <c r="BC14" s="613"/>
      <c r="BD14" s="613"/>
      <c r="BE14" s="613"/>
      <c r="BF14" s="614"/>
      <c r="BG14" s="615">
        <v>90557</v>
      </c>
      <c r="BH14" s="616"/>
      <c r="BI14" s="616"/>
      <c r="BJ14" s="616"/>
      <c r="BK14" s="616"/>
      <c r="BL14" s="616"/>
      <c r="BM14" s="616"/>
      <c r="BN14" s="617"/>
      <c r="BO14" s="642">
        <v>1.1000000000000001</v>
      </c>
      <c r="BP14" s="642"/>
      <c r="BQ14" s="642"/>
      <c r="BR14" s="642"/>
      <c r="BS14" s="643" t="s">
        <v>129</v>
      </c>
      <c r="BT14" s="643"/>
      <c r="BU14" s="643"/>
      <c r="BV14" s="643"/>
      <c r="BW14" s="643"/>
      <c r="BX14" s="643"/>
      <c r="BY14" s="643"/>
      <c r="BZ14" s="643"/>
      <c r="CA14" s="643"/>
      <c r="CB14" s="701"/>
      <c r="CD14" s="649" t="s">
        <v>257</v>
      </c>
      <c r="CE14" s="650"/>
      <c r="CF14" s="650"/>
      <c r="CG14" s="650"/>
      <c r="CH14" s="650"/>
      <c r="CI14" s="650"/>
      <c r="CJ14" s="650"/>
      <c r="CK14" s="650"/>
      <c r="CL14" s="650"/>
      <c r="CM14" s="650"/>
      <c r="CN14" s="650"/>
      <c r="CO14" s="650"/>
      <c r="CP14" s="650"/>
      <c r="CQ14" s="651"/>
      <c r="CR14" s="615">
        <v>747816</v>
      </c>
      <c r="CS14" s="616"/>
      <c r="CT14" s="616"/>
      <c r="CU14" s="616"/>
      <c r="CV14" s="616"/>
      <c r="CW14" s="616"/>
      <c r="CX14" s="616"/>
      <c r="CY14" s="617"/>
      <c r="CZ14" s="642">
        <v>3.2</v>
      </c>
      <c r="DA14" s="642"/>
      <c r="DB14" s="642"/>
      <c r="DC14" s="642"/>
      <c r="DD14" s="621" t="s">
        <v>129</v>
      </c>
      <c r="DE14" s="616"/>
      <c r="DF14" s="616"/>
      <c r="DG14" s="616"/>
      <c r="DH14" s="616"/>
      <c r="DI14" s="616"/>
      <c r="DJ14" s="616"/>
      <c r="DK14" s="616"/>
      <c r="DL14" s="616"/>
      <c r="DM14" s="616"/>
      <c r="DN14" s="616"/>
      <c r="DO14" s="616"/>
      <c r="DP14" s="617"/>
      <c r="DQ14" s="621">
        <v>747589</v>
      </c>
      <c r="DR14" s="616"/>
      <c r="DS14" s="616"/>
      <c r="DT14" s="616"/>
      <c r="DU14" s="616"/>
      <c r="DV14" s="616"/>
      <c r="DW14" s="616"/>
      <c r="DX14" s="616"/>
      <c r="DY14" s="616"/>
      <c r="DZ14" s="616"/>
      <c r="EA14" s="616"/>
      <c r="EB14" s="616"/>
      <c r="EC14" s="659"/>
    </row>
    <row r="15" spans="2:143" ht="11.25" customHeight="1" x14ac:dyDescent="0.2">
      <c r="B15" s="612" t="s">
        <v>258</v>
      </c>
      <c r="C15" s="613"/>
      <c r="D15" s="613"/>
      <c r="E15" s="613"/>
      <c r="F15" s="613"/>
      <c r="G15" s="613"/>
      <c r="H15" s="613"/>
      <c r="I15" s="613"/>
      <c r="J15" s="613"/>
      <c r="K15" s="613"/>
      <c r="L15" s="613"/>
      <c r="M15" s="613"/>
      <c r="N15" s="613"/>
      <c r="O15" s="613"/>
      <c r="P15" s="613"/>
      <c r="Q15" s="614"/>
      <c r="R15" s="615" t="s">
        <v>129</v>
      </c>
      <c r="S15" s="616"/>
      <c r="T15" s="616"/>
      <c r="U15" s="616"/>
      <c r="V15" s="616"/>
      <c r="W15" s="616"/>
      <c r="X15" s="616"/>
      <c r="Y15" s="617"/>
      <c r="Z15" s="642" t="s">
        <v>129</v>
      </c>
      <c r="AA15" s="642"/>
      <c r="AB15" s="642"/>
      <c r="AC15" s="642"/>
      <c r="AD15" s="643" t="s">
        <v>129</v>
      </c>
      <c r="AE15" s="643"/>
      <c r="AF15" s="643"/>
      <c r="AG15" s="643"/>
      <c r="AH15" s="643"/>
      <c r="AI15" s="643"/>
      <c r="AJ15" s="643"/>
      <c r="AK15" s="643"/>
      <c r="AL15" s="618" t="s">
        <v>129</v>
      </c>
      <c r="AM15" s="619"/>
      <c r="AN15" s="619"/>
      <c r="AO15" s="644"/>
      <c r="AP15" s="612" t="s">
        <v>259</v>
      </c>
      <c r="AQ15" s="613"/>
      <c r="AR15" s="613"/>
      <c r="AS15" s="613"/>
      <c r="AT15" s="613"/>
      <c r="AU15" s="613"/>
      <c r="AV15" s="613"/>
      <c r="AW15" s="613"/>
      <c r="AX15" s="613"/>
      <c r="AY15" s="613"/>
      <c r="AZ15" s="613"/>
      <c r="BA15" s="613"/>
      <c r="BB15" s="613"/>
      <c r="BC15" s="613"/>
      <c r="BD15" s="613"/>
      <c r="BE15" s="613"/>
      <c r="BF15" s="614"/>
      <c r="BG15" s="615">
        <v>280784</v>
      </c>
      <c r="BH15" s="616"/>
      <c r="BI15" s="616"/>
      <c r="BJ15" s="616"/>
      <c r="BK15" s="616"/>
      <c r="BL15" s="616"/>
      <c r="BM15" s="616"/>
      <c r="BN15" s="617"/>
      <c r="BO15" s="642">
        <v>3.3</v>
      </c>
      <c r="BP15" s="642"/>
      <c r="BQ15" s="642"/>
      <c r="BR15" s="642"/>
      <c r="BS15" s="643" t="s">
        <v>129</v>
      </c>
      <c r="BT15" s="643"/>
      <c r="BU15" s="643"/>
      <c r="BV15" s="643"/>
      <c r="BW15" s="643"/>
      <c r="BX15" s="643"/>
      <c r="BY15" s="643"/>
      <c r="BZ15" s="643"/>
      <c r="CA15" s="643"/>
      <c r="CB15" s="701"/>
      <c r="CD15" s="649" t="s">
        <v>260</v>
      </c>
      <c r="CE15" s="650"/>
      <c r="CF15" s="650"/>
      <c r="CG15" s="650"/>
      <c r="CH15" s="650"/>
      <c r="CI15" s="650"/>
      <c r="CJ15" s="650"/>
      <c r="CK15" s="650"/>
      <c r="CL15" s="650"/>
      <c r="CM15" s="650"/>
      <c r="CN15" s="650"/>
      <c r="CO15" s="650"/>
      <c r="CP15" s="650"/>
      <c r="CQ15" s="651"/>
      <c r="CR15" s="615">
        <v>1945806</v>
      </c>
      <c r="CS15" s="616"/>
      <c r="CT15" s="616"/>
      <c r="CU15" s="616"/>
      <c r="CV15" s="616"/>
      <c r="CW15" s="616"/>
      <c r="CX15" s="616"/>
      <c r="CY15" s="617"/>
      <c r="CZ15" s="642">
        <v>8.3000000000000007</v>
      </c>
      <c r="DA15" s="642"/>
      <c r="DB15" s="642"/>
      <c r="DC15" s="642"/>
      <c r="DD15" s="621">
        <v>190657</v>
      </c>
      <c r="DE15" s="616"/>
      <c r="DF15" s="616"/>
      <c r="DG15" s="616"/>
      <c r="DH15" s="616"/>
      <c r="DI15" s="616"/>
      <c r="DJ15" s="616"/>
      <c r="DK15" s="616"/>
      <c r="DL15" s="616"/>
      <c r="DM15" s="616"/>
      <c r="DN15" s="616"/>
      <c r="DO15" s="616"/>
      <c r="DP15" s="617"/>
      <c r="DQ15" s="621">
        <v>1550116</v>
      </c>
      <c r="DR15" s="616"/>
      <c r="DS15" s="616"/>
      <c r="DT15" s="616"/>
      <c r="DU15" s="616"/>
      <c r="DV15" s="616"/>
      <c r="DW15" s="616"/>
      <c r="DX15" s="616"/>
      <c r="DY15" s="616"/>
      <c r="DZ15" s="616"/>
      <c r="EA15" s="616"/>
      <c r="EB15" s="616"/>
      <c r="EC15" s="659"/>
    </row>
    <row r="16" spans="2:143" ht="11.25" customHeight="1" x14ac:dyDescent="0.2">
      <c r="B16" s="612" t="s">
        <v>261</v>
      </c>
      <c r="C16" s="613"/>
      <c r="D16" s="613"/>
      <c r="E16" s="613"/>
      <c r="F16" s="613"/>
      <c r="G16" s="613"/>
      <c r="H16" s="613"/>
      <c r="I16" s="613"/>
      <c r="J16" s="613"/>
      <c r="K16" s="613"/>
      <c r="L16" s="613"/>
      <c r="M16" s="613"/>
      <c r="N16" s="613"/>
      <c r="O16" s="613"/>
      <c r="P16" s="613"/>
      <c r="Q16" s="614"/>
      <c r="R16" s="615">
        <v>11195</v>
      </c>
      <c r="S16" s="616"/>
      <c r="T16" s="616"/>
      <c r="U16" s="616"/>
      <c r="V16" s="616"/>
      <c r="W16" s="616"/>
      <c r="X16" s="616"/>
      <c r="Y16" s="617"/>
      <c r="Z16" s="642">
        <v>0</v>
      </c>
      <c r="AA16" s="642"/>
      <c r="AB16" s="642"/>
      <c r="AC16" s="642"/>
      <c r="AD16" s="643">
        <v>11195</v>
      </c>
      <c r="AE16" s="643"/>
      <c r="AF16" s="643"/>
      <c r="AG16" s="643"/>
      <c r="AH16" s="643"/>
      <c r="AI16" s="643"/>
      <c r="AJ16" s="643"/>
      <c r="AK16" s="643"/>
      <c r="AL16" s="618">
        <v>0.1</v>
      </c>
      <c r="AM16" s="619"/>
      <c r="AN16" s="619"/>
      <c r="AO16" s="644"/>
      <c r="AP16" s="612" t="s">
        <v>262</v>
      </c>
      <c r="AQ16" s="613"/>
      <c r="AR16" s="613"/>
      <c r="AS16" s="613"/>
      <c r="AT16" s="613"/>
      <c r="AU16" s="613"/>
      <c r="AV16" s="613"/>
      <c r="AW16" s="613"/>
      <c r="AX16" s="613"/>
      <c r="AY16" s="613"/>
      <c r="AZ16" s="613"/>
      <c r="BA16" s="613"/>
      <c r="BB16" s="613"/>
      <c r="BC16" s="613"/>
      <c r="BD16" s="613"/>
      <c r="BE16" s="613"/>
      <c r="BF16" s="614"/>
      <c r="BG16" s="615" t="s">
        <v>129</v>
      </c>
      <c r="BH16" s="616"/>
      <c r="BI16" s="616"/>
      <c r="BJ16" s="616"/>
      <c r="BK16" s="616"/>
      <c r="BL16" s="616"/>
      <c r="BM16" s="616"/>
      <c r="BN16" s="617"/>
      <c r="BO16" s="642" t="s">
        <v>129</v>
      </c>
      <c r="BP16" s="642"/>
      <c r="BQ16" s="642"/>
      <c r="BR16" s="642"/>
      <c r="BS16" s="643" t="s">
        <v>129</v>
      </c>
      <c r="BT16" s="643"/>
      <c r="BU16" s="643"/>
      <c r="BV16" s="643"/>
      <c r="BW16" s="643"/>
      <c r="BX16" s="643"/>
      <c r="BY16" s="643"/>
      <c r="BZ16" s="643"/>
      <c r="CA16" s="643"/>
      <c r="CB16" s="701"/>
      <c r="CD16" s="649" t="s">
        <v>263</v>
      </c>
      <c r="CE16" s="650"/>
      <c r="CF16" s="650"/>
      <c r="CG16" s="650"/>
      <c r="CH16" s="650"/>
      <c r="CI16" s="650"/>
      <c r="CJ16" s="650"/>
      <c r="CK16" s="650"/>
      <c r="CL16" s="650"/>
      <c r="CM16" s="650"/>
      <c r="CN16" s="650"/>
      <c r="CO16" s="650"/>
      <c r="CP16" s="650"/>
      <c r="CQ16" s="651"/>
      <c r="CR16" s="615" t="s">
        <v>129</v>
      </c>
      <c r="CS16" s="616"/>
      <c r="CT16" s="616"/>
      <c r="CU16" s="616"/>
      <c r="CV16" s="616"/>
      <c r="CW16" s="616"/>
      <c r="CX16" s="616"/>
      <c r="CY16" s="617"/>
      <c r="CZ16" s="642" t="s">
        <v>129</v>
      </c>
      <c r="DA16" s="642"/>
      <c r="DB16" s="642"/>
      <c r="DC16" s="642"/>
      <c r="DD16" s="621" t="s">
        <v>129</v>
      </c>
      <c r="DE16" s="616"/>
      <c r="DF16" s="616"/>
      <c r="DG16" s="616"/>
      <c r="DH16" s="616"/>
      <c r="DI16" s="616"/>
      <c r="DJ16" s="616"/>
      <c r="DK16" s="616"/>
      <c r="DL16" s="616"/>
      <c r="DM16" s="616"/>
      <c r="DN16" s="616"/>
      <c r="DO16" s="616"/>
      <c r="DP16" s="617"/>
      <c r="DQ16" s="621" t="s">
        <v>129</v>
      </c>
      <c r="DR16" s="616"/>
      <c r="DS16" s="616"/>
      <c r="DT16" s="616"/>
      <c r="DU16" s="616"/>
      <c r="DV16" s="616"/>
      <c r="DW16" s="616"/>
      <c r="DX16" s="616"/>
      <c r="DY16" s="616"/>
      <c r="DZ16" s="616"/>
      <c r="EA16" s="616"/>
      <c r="EB16" s="616"/>
      <c r="EC16" s="659"/>
    </row>
    <row r="17" spans="2:133" ht="11.25" customHeight="1" x14ac:dyDescent="0.2">
      <c r="B17" s="612" t="s">
        <v>264</v>
      </c>
      <c r="C17" s="613"/>
      <c r="D17" s="613"/>
      <c r="E17" s="613"/>
      <c r="F17" s="613"/>
      <c r="G17" s="613"/>
      <c r="H17" s="613"/>
      <c r="I17" s="613"/>
      <c r="J17" s="613"/>
      <c r="K17" s="613"/>
      <c r="L17" s="613"/>
      <c r="M17" s="613"/>
      <c r="N17" s="613"/>
      <c r="O17" s="613"/>
      <c r="P17" s="613"/>
      <c r="Q17" s="614"/>
      <c r="R17" s="615">
        <v>57965</v>
      </c>
      <c r="S17" s="616"/>
      <c r="T17" s="616"/>
      <c r="U17" s="616"/>
      <c r="V17" s="616"/>
      <c r="W17" s="616"/>
      <c r="X17" s="616"/>
      <c r="Y17" s="617"/>
      <c r="Z17" s="642">
        <v>0.2</v>
      </c>
      <c r="AA17" s="642"/>
      <c r="AB17" s="642"/>
      <c r="AC17" s="642"/>
      <c r="AD17" s="643">
        <v>57965</v>
      </c>
      <c r="AE17" s="643"/>
      <c r="AF17" s="643"/>
      <c r="AG17" s="643"/>
      <c r="AH17" s="643"/>
      <c r="AI17" s="643"/>
      <c r="AJ17" s="643"/>
      <c r="AK17" s="643"/>
      <c r="AL17" s="618">
        <v>0.4</v>
      </c>
      <c r="AM17" s="619"/>
      <c r="AN17" s="619"/>
      <c r="AO17" s="644"/>
      <c r="AP17" s="612" t="s">
        <v>265</v>
      </c>
      <c r="AQ17" s="613"/>
      <c r="AR17" s="613"/>
      <c r="AS17" s="613"/>
      <c r="AT17" s="613"/>
      <c r="AU17" s="613"/>
      <c r="AV17" s="613"/>
      <c r="AW17" s="613"/>
      <c r="AX17" s="613"/>
      <c r="AY17" s="613"/>
      <c r="AZ17" s="613"/>
      <c r="BA17" s="613"/>
      <c r="BB17" s="613"/>
      <c r="BC17" s="613"/>
      <c r="BD17" s="613"/>
      <c r="BE17" s="613"/>
      <c r="BF17" s="614"/>
      <c r="BG17" s="615" t="s">
        <v>129</v>
      </c>
      <c r="BH17" s="616"/>
      <c r="BI17" s="616"/>
      <c r="BJ17" s="616"/>
      <c r="BK17" s="616"/>
      <c r="BL17" s="616"/>
      <c r="BM17" s="616"/>
      <c r="BN17" s="617"/>
      <c r="BO17" s="642" t="s">
        <v>129</v>
      </c>
      <c r="BP17" s="642"/>
      <c r="BQ17" s="642"/>
      <c r="BR17" s="642"/>
      <c r="BS17" s="643" t="s">
        <v>129</v>
      </c>
      <c r="BT17" s="643"/>
      <c r="BU17" s="643"/>
      <c r="BV17" s="643"/>
      <c r="BW17" s="643"/>
      <c r="BX17" s="643"/>
      <c r="BY17" s="643"/>
      <c r="BZ17" s="643"/>
      <c r="CA17" s="643"/>
      <c r="CB17" s="701"/>
      <c r="CD17" s="649" t="s">
        <v>266</v>
      </c>
      <c r="CE17" s="650"/>
      <c r="CF17" s="650"/>
      <c r="CG17" s="650"/>
      <c r="CH17" s="650"/>
      <c r="CI17" s="650"/>
      <c r="CJ17" s="650"/>
      <c r="CK17" s="650"/>
      <c r="CL17" s="650"/>
      <c r="CM17" s="650"/>
      <c r="CN17" s="650"/>
      <c r="CO17" s="650"/>
      <c r="CP17" s="650"/>
      <c r="CQ17" s="651"/>
      <c r="CR17" s="615">
        <v>1473761</v>
      </c>
      <c r="CS17" s="616"/>
      <c r="CT17" s="616"/>
      <c r="CU17" s="616"/>
      <c r="CV17" s="616"/>
      <c r="CW17" s="616"/>
      <c r="CX17" s="616"/>
      <c r="CY17" s="617"/>
      <c r="CZ17" s="642">
        <v>6.2</v>
      </c>
      <c r="DA17" s="642"/>
      <c r="DB17" s="642"/>
      <c r="DC17" s="642"/>
      <c r="DD17" s="621" t="s">
        <v>129</v>
      </c>
      <c r="DE17" s="616"/>
      <c r="DF17" s="616"/>
      <c r="DG17" s="616"/>
      <c r="DH17" s="616"/>
      <c r="DI17" s="616"/>
      <c r="DJ17" s="616"/>
      <c r="DK17" s="616"/>
      <c r="DL17" s="616"/>
      <c r="DM17" s="616"/>
      <c r="DN17" s="616"/>
      <c r="DO17" s="616"/>
      <c r="DP17" s="617"/>
      <c r="DQ17" s="621">
        <v>1420297</v>
      </c>
      <c r="DR17" s="616"/>
      <c r="DS17" s="616"/>
      <c r="DT17" s="616"/>
      <c r="DU17" s="616"/>
      <c r="DV17" s="616"/>
      <c r="DW17" s="616"/>
      <c r="DX17" s="616"/>
      <c r="DY17" s="616"/>
      <c r="DZ17" s="616"/>
      <c r="EA17" s="616"/>
      <c r="EB17" s="616"/>
      <c r="EC17" s="659"/>
    </row>
    <row r="18" spans="2:133" ht="11.25" customHeight="1" x14ac:dyDescent="0.2">
      <c r="B18" s="612" t="s">
        <v>267</v>
      </c>
      <c r="C18" s="613"/>
      <c r="D18" s="613"/>
      <c r="E18" s="613"/>
      <c r="F18" s="613"/>
      <c r="G18" s="613"/>
      <c r="H18" s="613"/>
      <c r="I18" s="613"/>
      <c r="J18" s="613"/>
      <c r="K18" s="613"/>
      <c r="L18" s="613"/>
      <c r="M18" s="613"/>
      <c r="N18" s="613"/>
      <c r="O18" s="613"/>
      <c r="P18" s="613"/>
      <c r="Q18" s="614"/>
      <c r="R18" s="615">
        <v>149415</v>
      </c>
      <c r="S18" s="616"/>
      <c r="T18" s="616"/>
      <c r="U18" s="616"/>
      <c r="V18" s="616"/>
      <c r="W18" s="616"/>
      <c r="X18" s="616"/>
      <c r="Y18" s="617"/>
      <c r="Z18" s="642">
        <v>0.6</v>
      </c>
      <c r="AA18" s="642"/>
      <c r="AB18" s="642"/>
      <c r="AC18" s="642"/>
      <c r="AD18" s="643">
        <v>140263</v>
      </c>
      <c r="AE18" s="643"/>
      <c r="AF18" s="643"/>
      <c r="AG18" s="643"/>
      <c r="AH18" s="643"/>
      <c r="AI18" s="643"/>
      <c r="AJ18" s="643"/>
      <c r="AK18" s="643"/>
      <c r="AL18" s="618">
        <v>1.1000000238418579</v>
      </c>
      <c r="AM18" s="619"/>
      <c r="AN18" s="619"/>
      <c r="AO18" s="644"/>
      <c r="AP18" s="612" t="s">
        <v>268</v>
      </c>
      <c r="AQ18" s="613"/>
      <c r="AR18" s="613"/>
      <c r="AS18" s="613"/>
      <c r="AT18" s="613"/>
      <c r="AU18" s="613"/>
      <c r="AV18" s="613"/>
      <c r="AW18" s="613"/>
      <c r="AX18" s="613"/>
      <c r="AY18" s="613"/>
      <c r="AZ18" s="613"/>
      <c r="BA18" s="613"/>
      <c r="BB18" s="613"/>
      <c r="BC18" s="613"/>
      <c r="BD18" s="613"/>
      <c r="BE18" s="613"/>
      <c r="BF18" s="614"/>
      <c r="BG18" s="615" t="s">
        <v>129</v>
      </c>
      <c r="BH18" s="616"/>
      <c r="BI18" s="616"/>
      <c r="BJ18" s="616"/>
      <c r="BK18" s="616"/>
      <c r="BL18" s="616"/>
      <c r="BM18" s="616"/>
      <c r="BN18" s="617"/>
      <c r="BO18" s="642" t="s">
        <v>129</v>
      </c>
      <c r="BP18" s="642"/>
      <c r="BQ18" s="642"/>
      <c r="BR18" s="642"/>
      <c r="BS18" s="643" t="s">
        <v>129</v>
      </c>
      <c r="BT18" s="643"/>
      <c r="BU18" s="643"/>
      <c r="BV18" s="643"/>
      <c r="BW18" s="643"/>
      <c r="BX18" s="643"/>
      <c r="BY18" s="643"/>
      <c r="BZ18" s="643"/>
      <c r="CA18" s="643"/>
      <c r="CB18" s="701"/>
      <c r="CD18" s="649" t="s">
        <v>269</v>
      </c>
      <c r="CE18" s="650"/>
      <c r="CF18" s="650"/>
      <c r="CG18" s="650"/>
      <c r="CH18" s="650"/>
      <c r="CI18" s="650"/>
      <c r="CJ18" s="650"/>
      <c r="CK18" s="650"/>
      <c r="CL18" s="650"/>
      <c r="CM18" s="650"/>
      <c r="CN18" s="650"/>
      <c r="CO18" s="650"/>
      <c r="CP18" s="650"/>
      <c r="CQ18" s="651"/>
      <c r="CR18" s="615" t="s">
        <v>129</v>
      </c>
      <c r="CS18" s="616"/>
      <c r="CT18" s="616"/>
      <c r="CU18" s="616"/>
      <c r="CV18" s="616"/>
      <c r="CW18" s="616"/>
      <c r="CX18" s="616"/>
      <c r="CY18" s="617"/>
      <c r="CZ18" s="642" t="s">
        <v>129</v>
      </c>
      <c r="DA18" s="642"/>
      <c r="DB18" s="642"/>
      <c r="DC18" s="642"/>
      <c r="DD18" s="621" t="s">
        <v>129</v>
      </c>
      <c r="DE18" s="616"/>
      <c r="DF18" s="616"/>
      <c r="DG18" s="616"/>
      <c r="DH18" s="616"/>
      <c r="DI18" s="616"/>
      <c r="DJ18" s="616"/>
      <c r="DK18" s="616"/>
      <c r="DL18" s="616"/>
      <c r="DM18" s="616"/>
      <c r="DN18" s="616"/>
      <c r="DO18" s="616"/>
      <c r="DP18" s="617"/>
      <c r="DQ18" s="621" t="s">
        <v>129</v>
      </c>
      <c r="DR18" s="616"/>
      <c r="DS18" s="616"/>
      <c r="DT18" s="616"/>
      <c r="DU18" s="616"/>
      <c r="DV18" s="616"/>
      <c r="DW18" s="616"/>
      <c r="DX18" s="616"/>
      <c r="DY18" s="616"/>
      <c r="DZ18" s="616"/>
      <c r="EA18" s="616"/>
      <c r="EB18" s="616"/>
      <c r="EC18" s="659"/>
    </row>
    <row r="19" spans="2:133" ht="11.25" customHeight="1" x14ac:dyDescent="0.2">
      <c r="B19" s="612" t="s">
        <v>270</v>
      </c>
      <c r="C19" s="613"/>
      <c r="D19" s="613"/>
      <c r="E19" s="613"/>
      <c r="F19" s="613"/>
      <c r="G19" s="613"/>
      <c r="H19" s="613"/>
      <c r="I19" s="613"/>
      <c r="J19" s="613"/>
      <c r="K19" s="613"/>
      <c r="L19" s="613"/>
      <c r="M19" s="613"/>
      <c r="N19" s="613"/>
      <c r="O19" s="613"/>
      <c r="P19" s="613"/>
      <c r="Q19" s="614"/>
      <c r="R19" s="615">
        <v>66958</v>
      </c>
      <c r="S19" s="616"/>
      <c r="T19" s="616"/>
      <c r="U19" s="616"/>
      <c r="V19" s="616"/>
      <c r="W19" s="616"/>
      <c r="X19" s="616"/>
      <c r="Y19" s="617"/>
      <c r="Z19" s="642">
        <v>0.3</v>
      </c>
      <c r="AA19" s="642"/>
      <c r="AB19" s="642"/>
      <c r="AC19" s="642"/>
      <c r="AD19" s="643">
        <v>66958</v>
      </c>
      <c r="AE19" s="643"/>
      <c r="AF19" s="643"/>
      <c r="AG19" s="643"/>
      <c r="AH19" s="643"/>
      <c r="AI19" s="643"/>
      <c r="AJ19" s="643"/>
      <c r="AK19" s="643"/>
      <c r="AL19" s="618">
        <v>0.5</v>
      </c>
      <c r="AM19" s="619"/>
      <c r="AN19" s="619"/>
      <c r="AO19" s="644"/>
      <c r="AP19" s="612" t="s">
        <v>271</v>
      </c>
      <c r="AQ19" s="613"/>
      <c r="AR19" s="613"/>
      <c r="AS19" s="613"/>
      <c r="AT19" s="613"/>
      <c r="AU19" s="613"/>
      <c r="AV19" s="613"/>
      <c r="AW19" s="613"/>
      <c r="AX19" s="613"/>
      <c r="AY19" s="613"/>
      <c r="AZ19" s="613"/>
      <c r="BA19" s="613"/>
      <c r="BB19" s="613"/>
      <c r="BC19" s="613"/>
      <c r="BD19" s="613"/>
      <c r="BE19" s="613"/>
      <c r="BF19" s="614"/>
      <c r="BG19" s="615">
        <v>637837</v>
      </c>
      <c r="BH19" s="616"/>
      <c r="BI19" s="616"/>
      <c r="BJ19" s="616"/>
      <c r="BK19" s="616"/>
      <c r="BL19" s="616"/>
      <c r="BM19" s="616"/>
      <c r="BN19" s="617"/>
      <c r="BO19" s="642">
        <v>7.5</v>
      </c>
      <c r="BP19" s="642"/>
      <c r="BQ19" s="642"/>
      <c r="BR19" s="642"/>
      <c r="BS19" s="643" t="s">
        <v>129</v>
      </c>
      <c r="BT19" s="643"/>
      <c r="BU19" s="643"/>
      <c r="BV19" s="643"/>
      <c r="BW19" s="643"/>
      <c r="BX19" s="643"/>
      <c r="BY19" s="643"/>
      <c r="BZ19" s="643"/>
      <c r="CA19" s="643"/>
      <c r="CB19" s="701"/>
      <c r="CD19" s="649" t="s">
        <v>272</v>
      </c>
      <c r="CE19" s="650"/>
      <c r="CF19" s="650"/>
      <c r="CG19" s="650"/>
      <c r="CH19" s="650"/>
      <c r="CI19" s="650"/>
      <c r="CJ19" s="650"/>
      <c r="CK19" s="650"/>
      <c r="CL19" s="650"/>
      <c r="CM19" s="650"/>
      <c r="CN19" s="650"/>
      <c r="CO19" s="650"/>
      <c r="CP19" s="650"/>
      <c r="CQ19" s="651"/>
      <c r="CR19" s="615" t="s">
        <v>129</v>
      </c>
      <c r="CS19" s="616"/>
      <c r="CT19" s="616"/>
      <c r="CU19" s="616"/>
      <c r="CV19" s="616"/>
      <c r="CW19" s="616"/>
      <c r="CX19" s="616"/>
      <c r="CY19" s="617"/>
      <c r="CZ19" s="642" t="s">
        <v>129</v>
      </c>
      <c r="DA19" s="642"/>
      <c r="DB19" s="642"/>
      <c r="DC19" s="642"/>
      <c r="DD19" s="621" t="s">
        <v>129</v>
      </c>
      <c r="DE19" s="616"/>
      <c r="DF19" s="616"/>
      <c r="DG19" s="616"/>
      <c r="DH19" s="616"/>
      <c r="DI19" s="616"/>
      <c r="DJ19" s="616"/>
      <c r="DK19" s="616"/>
      <c r="DL19" s="616"/>
      <c r="DM19" s="616"/>
      <c r="DN19" s="616"/>
      <c r="DO19" s="616"/>
      <c r="DP19" s="617"/>
      <c r="DQ19" s="621" t="s">
        <v>129</v>
      </c>
      <c r="DR19" s="616"/>
      <c r="DS19" s="616"/>
      <c r="DT19" s="616"/>
      <c r="DU19" s="616"/>
      <c r="DV19" s="616"/>
      <c r="DW19" s="616"/>
      <c r="DX19" s="616"/>
      <c r="DY19" s="616"/>
      <c r="DZ19" s="616"/>
      <c r="EA19" s="616"/>
      <c r="EB19" s="616"/>
      <c r="EC19" s="659"/>
    </row>
    <row r="20" spans="2:133" ht="11.25" customHeight="1" x14ac:dyDescent="0.2">
      <c r="B20" s="612" t="s">
        <v>273</v>
      </c>
      <c r="C20" s="613"/>
      <c r="D20" s="613"/>
      <c r="E20" s="613"/>
      <c r="F20" s="613"/>
      <c r="G20" s="613"/>
      <c r="H20" s="613"/>
      <c r="I20" s="613"/>
      <c r="J20" s="613"/>
      <c r="K20" s="613"/>
      <c r="L20" s="613"/>
      <c r="M20" s="613"/>
      <c r="N20" s="613"/>
      <c r="O20" s="613"/>
      <c r="P20" s="613"/>
      <c r="Q20" s="614"/>
      <c r="R20" s="615">
        <v>3998</v>
      </c>
      <c r="S20" s="616"/>
      <c r="T20" s="616"/>
      <c r="U20" s="616"/>
      <c r="V20" s="616"/>
      <c r="W20" s="616"/>
      <c r="X20" s="616"/>
      <c r="Y20" s="617"/>
      <c r="Z20" s="642">
        <v>0</v>
      </c>
      <c r="AA20" s="642"/>
      <c r="AB20" s="642"/>
      <c r="AC20" s="642"/>
      <c r="AD20" s="643">
        <v>3998</v>
      </c>
      <c r="AE20" s="643"/>
      <c r="AF20" s="643"/>
      <c r="AG20" s="643"/>
      <c r="AH20" s="643"/>
      <c r="AI20" s="643"/>
      <c r="AJ20" s="643"/>
      <c r="AK20" s="643"/>
      <c r="AL20" s="618">
        <v>0</v>
      </c>
      <c r="AM20" s="619"/>
      <c r="AN20" s="619"/>
      <c r="AO20" s="644"/>
      <c r="AP20" s="612" t="s">
        <v>274</v>
      </c>
      <c r="AQ20" s="613"/>
      <c r="AR20" s="613"/>
      <c r="AS20" s="613"/>
      <c r="AT20" s="613"/>
      <c r="AU20" s="613"/>
      <c r="AV20" s="613"/>
      <c r="AW20" s="613"/>
      <c r="AX20" s="613"/>
      <c r="AY20" s="613"/>
      <c r="AZ20" s="613"/>
      <c r="BA20" s="613"/>
      <c r="BB20" s="613"/>
      <c r="BC20" s="613"/>
      <c r="BD20" s="613"/>
      <c r="BE20" s="613"/>
      <c r="BF20" s="614"/>
      <c r="BG20" s="615">
        <v>637837</v>
      </c>
      <c r="BH20" s="616"/>
      <c r="BI20" s="616"/>
      <c r="BJ20" s="616"/>
      <c r="BK20" s="616"/>
      <c r="BL20" s="616"/>
      <c r="BM20" s="616"/>
      <c r="BN20" s="617"/>
      <c r="BO20" s="642">
        <v>7.5</v>
      </c>
      <c r="BP20" s="642"/>
      <c r="BQ20" s="642"/>
      <c r="BR20" s="642"/>
      <c r="BS20" s="643" t="s">
        <v>129</v>
      </c>
      <c r="BT20" s="643"/>
      <c r="BU20" s="643"/>
      <c r="BV20" s="643"/>
      <c r="BW20" s="643"/>
      <c r="BX20" s="643"/>
      <c r="BY20" s="643"/>
      <c r="BZ20" s="643"/>
      <c r="CA20" s="643"/>
      <c r="CB20" s="701"/>
      <c r="CD20" s="649" t="s">
        <v>275</v>
      </c>
      <c r="CE20" s="650"/>
      <c r="CF20" s="650"/>
      <c r="CG20" s="650"/>
      <c r="CH20" s="650"/>
      <c r="CI20" s="650"/>
      <c r="CJ20" s="650"/>
      <c r="CK20" s="650"/>
      <c r="CL20" s="650"/>
      <c r="CM20" s="650"/>
      <c r="CN20" s="650"/>
      <c r="CO20" s="650"/>
      <c r="CP20" s="650"/>
      <c r="CQ20" s="651"/>
      <c r="CR20" s="615">
        <v>23580899</v>
      </c>
      <c r="CS20" s="616"/>
      <c r="CT20" s="616"/>
      <c r="CU20" s="616"/>
      <c r="CV20" s="616"/>
      <c r="CW20" s="616"/>
      <c r="CX20" s="616"/>
      <c r="CY20" s="617"/>
      <c r="CZ20" s="642">
        <v>100</v>
      </c>
      <c r="DA20" s="642"/>
      <c r="DB20" s="642"/>
      <c r="DC20" s="642"/>
      <c r="DD20" s="621">
        <v>1200224</v>
      </c>
      <c r="DE20" s="616"/>
      <c r="DF20" s="616"/>
      <c r="DG20" s="616"/>
      <c r="DH20" s="616"/>
      <c r="DI20" s="616"/>
      <c r="DJ20" s="616"/>
      <c r="DK20" s="616"/>
      <c r="DL20" s="616"/>
      <c r="DM20" s="616"/>
      <c r="DN20" s="616"/>
      <c r="DO20" s="616"/>
      <c r="DP20" s="617"/>
      <c r="DQ20" s="621">
        <v>14787646</v>
      </c>
      <c r="DR20" s="616"/>
      <c r="DS20" s="616"/>
      <c r="DT20" s="616"/>
      <c r="DU20" s="616"/>
      <c r="DV20" s="616"/>
      <c r="DW20" s="616"/>
      <c r="DX20" s="616"/>
      <c r="DY20" s="616"/>
      <c r="DZ20" s="616"/>
      <c r="EA20" s="616"/>
      <c r="EB20" s="616"/>
      <c r="EC20" s="659"/>
    </row>
    <row r="21" spans="2:133" ht="11.25" customHeight="1" x14ac:dyDescent="0.2">
      <c r="B21" s="612" t="s">
        <v>276</v>
      </c>
      <c r="C21" s="613"/>
      <c r="D21" s="613"/>
      <c r="E21" s="613"/>
      <c r="F21" s="613"/>
      <c r="G21" s="613"/>
      <c r="H21" s="613"/>
      <c r="I21" s="613"/>
      <c r="J21" s="613"/>
      <c r="K21" s="613"/>
      <c r="L21" s="613"/>
      <c r="M21" s="613"/>
      <c r="N21" s="613"/>
      <c r="O21" s="613"/>
      <c r="P21" s="613"/>
      <c r="Q21" s="614"/>
      <c r="R21" s="615">
        <v>1961</v>
      </c>
      <c r="S21" s="616"/>
      <c r="T21" s="616"/>
      <c r="U21" s="616"/>
      <c r="V21" s="616"/>
      <c r="W21" s="616"/>
      <c r="X21" s="616"/>
      <c r="Y21" s="617"/>
      <c r="Z21" s="642">
        <v>0</v>
      </c>
      <c r="AA21" s="642"/>
      <c r="AB21" s="642"/>
      <c r="AC21" s="642"/>
      <c r="AD21" s="643">
        <v>1961</v>
      </c>
      <c r="AE21" s="643"/>
      <c r="AF21" s="643"/>
      <c r="AG21" s="643"/>
      <c r="AH21" s="643"/>
      <c r="AI21" s="643"/>
      <c r="AJ21" s="643"/>
      <c r="AK21" s="643"/>
      <c r="AL21" s="618">
        <v>0</v>
      </c>
      <c r="AM21" s="619"/>
      <c r="AN21" s="619"/>
      <c r="AO21" s="644"/>
      <c r="AP21" s="708" t="s">
        <v>277</v>
      </c>
      <c r="AQ21" s="715"/>
      <c r="AR21" s="715"/>
      <c r="AS21" s="715"/>
      <c r="AT21" s="715"/>
      <c r="AU21" s="715"/>
      <c r="AV21" s="715"/>
      <c r="AW21" s="715"/>
      <c r="AX21" s="715"/>
      <c r="AY21" s="715"/>
      <c r="AZ21" s="715"/>
      <c r="BA21" s="715"/>
      <c r="BB21" s="715"/>
      <c r="BC21" s="715"/>
      <c r="BD21" s="715"/>
      <c r="BE21" s="715"/>
      <c r="BF21" s="710"/>
      <c r="BG21" s="615" t="s">
        <v>129</v>
      </c>
      <c r="BH21" s="616"/>
      <c r="BI21" s="616"/>
      <c r="BJ21" s="616"/>
      <c r="BK21" s="616"/>
      <c r="BL21" s="616"/>
      <c r="BM21" s="616"/>
      <c r="BN21" s="617"/>
      <c r="BO21" s="642" t="s">
        <v>129</v>
      </c>
      <c r="BP21" s="642"/>
      <c r="BQ21" s="642"/>
      <c r="BR21" s="642"/>
      <c r="BS21" s="643" t="s">
        <v>129</v>
      </c>
      <c r="BT21" s="643"/>
      <c r="BU21" s="643"/>
      <c r="BV21" s="643"/>
      <c r="BW21" s="643"/>
      <c r="BX21" s="643"/>
      <c r="BY21" s="643"/>
      <c r="BZ21" s="643"/>
      <c r="CA21" s="643"/>
      <c r="CB21" s="701"/>
      <c r="CD21" s="720"/>
      <c r="CE21" s="646"/>
      <c r="CF21" s="646"/>
      <c r="CG21" s="646"/>
      <c r="CH21" s="646"/>
      <c r="CI21" s="646"/>
      <c r="CJ21" s="646"/>
      <c r="CK21" s="646"/>
      <c r="CL21" s="646"/>
      <c r="CM21" s="646"/>
      <c r="CN21" s="646"/>
      <c r="CO21" s="646"/>
      <c r="CP21" s="646"/>
      <c r="CQ21" s="647"/>
      <c r="CR21" s="721"/>
      <c r="CS21" s="722"/>
      <c r="CT21" s="722"/>
      <c r="CU21" s="722"/>
      <c r="CV21" s="722"/>
      <c r="CW21" s="722"/>
      <c r="CX21" s="722"/>
      <c r="CY21" s="723"/>
      <c r="CZ21" s="724"/>
      <c r="DA21" s="724"/>
      <c r="DB21" s="724"/>
      <c r="DC21" s="724"/>
      <c r="DD21" s="725"/>
      <c r="DE21" s="722"/>
      <c r="DF21" s="722"/>
      <c r="DG21" s="722"/>
      <c r="DH21" s="722"/>
      <c r="DI21" s="722"/>
      <c r="DJ21" s="722"/>
      <c r="DK21" s="722"/>
      <c r="DL21" s="722"/>
      <c r="DM21" s="722"/>
      <c r="DN21" s="722"/>
      <c r="DO21" s="722"/>
      <c r="DP21" s="723"/>
      <c r="DQ21" s="725"/>
      <c r="DR21" s="722"/>
      <c r="DS21" s="722"/>
      <c r="DT21" s="722"/>
      <c r="DU21" s="722"/>
      <c r="DV21" s="722"/>
      <c r="DW21" s="722"/>
      <c r="DX21" s="722"/>
      <c r="DY21" s="722"/>
      <c r="DZ21" s="722"/>
      <c r="EA21" s="722"/>
      <c r="EB21" s="722"/>
      <c r="EC21" s="729"/>
    </row>
    <row r="22" spans="2:133" ht="11.25" customHeight="1" x14ac:dyDescent="0.2">
      <c r="B22" s="678" t="s">
        <v>278</v>
      </c>
      <c r="C22" s="679"/>
      <c r="D22" s="679"/>
      <c r="E22" s="679"/>
      <c r="F22" s="679"/>
      <c r="G22" s="679"/>
      <c r="H22" s="679"/>
      <c r="I22" s="679"/>
      <c r="J22" s="679"/>
      <c r="K22" s="679"/>
      <c r="L22" s="679"/>
      <c r="M22" s="679"/>
      <c r="N22" s="679"/>
      <c r="O22" s="679"/>
      <c r="P22" s="679"/>
      <c r="Q22" s="680"/>
      <c r="R22" s="615">
        <v>76498</v>
      </c>
      <c r="S22" s="616"/>
      <c r="T22" s="616"/>
      <c r="U22" s="616"/>
      <c r="V22" s="616"/>
      <c r="W22" s="616"/>
      <c r="X22" s="616"/>
      <c r="Y22" s="617"/>
      <c r="Z22" s="642">
        <v>0.3</v>
      </c>
      <c r="AA22" s="642"/>
      <c r="AB22" s="642"/>
      <c r="AC22" s="642"/>
      <c r="AD22" s="643">
        <v>67346</v>
      </c>
      <c r="AE22" s="643"/>
      <c r="AF22" s="643"/>
      <c r="AG22" s="643"/>
      <c r="AH22" s="643"/>
      <c r="AI22" s="643"/>
      <c r="AJ22" s="643"/>
      <c r="AK22" s="643"/>
      <c r="AL22" s="618">
        <v>0.5</v>
      </c>
      <c r="AM22" s="619"/>
      <c r="AN22" s="619"/>
      <c r="AO22" s="644"/>
      <c r="AP22" s="708" t="s">
        <v>279</v>
      </c>
      <c r="AQ22" s="715"/>
      <c r="AR22" s="715"/>
      <c r="AS22" s="715"/>
      <c r="AT22" s="715"/>
      <c r="AU22" s="715"/>
      <c r="AV22" s="715"/>
      <c r="AW22" s="715"/>
      <c r="AX22" s="715"/>
      <c r="AY22" s="715"/>
      <c r="AZ22" s="715"/>
      <c r="BA22" s="715"/>
      <c r="BB22" s="715"/>
      <c r="BC22" s="715"/>
      <c r="BD22" s="715"/>
      <c r="BE22" s="715"/>
      <c r="BF22" s="710"/>
      <c r="BG22" s="615" t="s">
        <v>129</v>
      </c>
      <c r="BH22" s="616"/>
      <c r="BI22" s="616"/>
      <c r="BJ22" s="616"/>
      <c r="BK22" s="616"/>
      <c r="BL22" s="616"/>
      <c r="BM22" s="616"/>
      <c r="BN22" s="617"/>
      <c r="BO22" s="642" t="s">
        <v>129</v>
      </c>
      <c r="BP22" s="642"/>
      <c r="BQ22" s="642"/>
      <c r="BR22" s="642"/>
      <c r="BS22" s="643" t="s">
        <v>129</v>
      </c>
      <c r="BT22" s="643"/>
      <c r="BU22" s="643"/>
      <c r="BV22" s="643"/>
      <c r="BW22" s="643"/>
      <c r="BX22" s="643"/>
      <c r="BY22" s="643"/>
      <c r="BZ22" s="643"/>
      <c r="CA22" s="643"/>
      <c r="CB22" s="701"/>
      <c r="CD22" s="717" t="s">
        <v>280</v>
      </c>
      <c r="CE22" s="718"/>
      <c r="CF22" s="718"/>
      <c r="CG22" s="718"/>
      <c r="CH22" s="718"/>
      <c r="CI22" s="718"/>
      <c r="CJ22" s="718"/>
      <c r="CK22" s="718"/>
      <c r="CL22" s="718"/>
      <c r="CM22" s="718"/>
      <c r="CN22" s="718"/>
      <c r="CO22" s="718"/>
      <c r="CP22" s="718"/>
      <c r="CQ22" s="718"/>
      <c r="CR22" s="718"/>
      <c r="CS22" s="718"/>
      <c r="CT22" s="718"/>
      <c r="CU22" s="718"/>
      <c r="CV22" s="718"/>
      <c r="CW22" s="718"/>
      <c r="CX22" s="718"/>
      <c r="CY22" s="718"/>
      <c r="CZ22" s="718"/>
      <c r="DA22" s="718"/>
      <c r="DB22" s="718"/>
      <c r="DC22" s="718"/>
      <c r="DD22" s="718"/>
      <c r="DE22" s="718"/>
      <c r="DF22" s="718"/>
      <c r="DG22" s="718"/>
      <c r="DH22" s="718"/>
      <c r="DI22" s="718"/>
      <c r="DJ22" s="718"/>
      <c r="DK22" s="718"/>
      <c r="DL22" s="718"/>
      <c r="DM22" s="718"/>
      <c r="DN22" s="718"/>
      <c r="DO22" s="718"/>
      <c r="DP22" s="718"/>
      <c r="DQ22" s="718"/>
      <c r="DR22" s="718"/>
      <c r="DS22" s="718"/>
      <c r="DT22" s="718"/>
      <c r="DU22" s="718"/>
      <c r="DV22" s="718"/>
      <c r="DW22" s="718"/>
      <c r="DX22" s="718"/>
      <c r="DY22" s="718"/>
      <c r="DZ22" s="718"/>
      <c r="EA22" s="718"/>
      <c r="EB22" s="718"/>
      <c r="EC22" s="719"/>
    </row>
    <row r="23" spans="2:133" ht="11.25" customHeight="1" x14ac:dyDescent="0.2">
      <c r="B23" s="612" t="s">
        <v>281</v>
      </c>
      <c r="C23" s="613"/>
      <c r="D23" s="613"/>
      <c r="E23" s="613"/>
      <c r="F23" s="613"/>
      <c r="G23" s="613"/>
      <c r="H23" s="613"/>
      <c r="I23" s="613"/>
      <c r="J23" s="613"/>
      <c r="K23" s="613"/>
      <c r="L23" s="613"/>
      <c r="M23" s="613"/>
      <c r="N23" s="613"/>
      <c r="O23" s="613"/>
      <c r="P23" s="613"/>
      <c r="Q23" s="614"/>
      <c r="R23" s="615">
        <v>3617404</v>
      </c>
      <c r="S23" s="616"/>
      <c r="T23" s="616"/>
      <c r="U23" s="616"/>
      <c r="V23" s="616"/>
      <c r="W23" s="616"/>
      <c r="X23" s="616"/>
      <c r="Y23" s="617"/>
      <c r="Z23" s="642">
        <v>14.3</v>
      </c>
      <c r="AA23" s="642"/>
      <c r="AB23" s="642"/>
      <c r="AC23" s="642"/>
      <c r="AD23" s="643">
        <v>3359577</v>
      </c>
      <c r="AE23" s="643"/>
      <c r="AF23" s="643"/>
      <c r="AG23" s="643"/>
      <c r="AH23" s="643"/>
      <c r="AI23" s="643"/>
      <c r="AJ23" s="643"/>
      <c r="AK23" s="643"/>
      <c r="AL23" s="618">
        <v>25.9</v>
      </c>
      <c r="AM23" s="619"/>
      <c r="AN23" s="619"/>
      <c r="AO23" s="644"/>
      <c r="AP23" s="708" t="s">
        <v>282</v>
      </c>
      <c r="AQ23" s="715"/>
      <c r="AR23" s="715"/>
      <c r="AS23" s="715"/>
      <c r="AT23" s="715"/>
      <c r="AU23" s="715"/>
      <c r="AV23" s="715"/>
      <c r="AW23" s="715"/>
      <c r="AX23" s="715"/>
      <c r="AY23" s="715"/>
      <c r="AZ23" s="715"/>
      <c r="BA23" s="715"/>
      <c r="BB23" s="715"/>
      <c r="BC23" s="715"/>
      <c r="BD23" s="715"/>
      <c r="BE23" s="715"/>
      <c r="BF23" s="710"/>
      <c r="BG23" s="615">
        <v>637837</v>
      </c>
      <c r="BH23" s="616"/>
      <c r="BI23" s="616"/>
      <c r="BJ23" s="616"/>
      <c r="BK23" s="616"/>
      <c r="BL23" s="616"/>
      <c r="BM23" s="616"/>
      <c r="BN23" s="617"/>
      <c r="BO23" s="642">
        <v>7.5</v>
      </c>
      <c r="BP23" s="642"/>
      <c r="BQ23" s="642"/>
      <c r="BR23" s="642"/>
      <c r="BS23" s="643" t="s">
        <v>129</v>
      </c>
      <c r="BT23" s="643"/>
      <c r="BU23" s="643"/>
      <c r="BV23" s="643"/>
      <c r="BW23" s="643"/>
      <c r="BX23" s="643"/>
      <c r="BY23" s="643"/>
      <c r="BZ23" s="643"/>
      <c r="CA23" s="643"/>
      <c r="CB23" s="701"/>
      <c r="CD23" s="717" t="s">
        <v>222</v>
      </c>
      <c r="CE23" s="718"/>
      <c r="CF23" s="718"/>
      <c r="CG23" s="718"/>
      <c r="CH23" s="718"/>
      <c r="CI23" s="718"/>
      <c r="CJ23" s="718"/>
      <c r="CK23" s="718"/>
      <c r="CL23" s="718"/>
      <c r="CM23" s="718"/>
      <c r="CN23" s="718"/>
      <c r="CO23" s="718"/>
      <c r="CP23" s="718"/>
      <c r="CQ23" s="719"/>
      <c r="CR23" s="717" t="s">
        <v>283</v>
      </c>
      <c r="CS23" s="718"/>
      <c r="CT23" s="718"/>
      <c r="CU23" s="718"/>
      <c r="CV23" s="718"/>
      <c r="CW23" s="718"/>
      <c r="CX23" s="718"/>
      <c r="CY23" s="719"/>
      <c r="CZ23" s="717" t="s">
        <v>284</v>
      </c>
      <c r="DA23" s="718"/>
      <c r="DB23" s="718"/>
      <c r="DC23" s="719"/>
      <c r="DD23" s="717" t="s">
        <v>285</v>
      </c>
      <c r="DE23" s="718"/>
      <c r="DF23" s="718"/>
      <c r="DG23" s="718"/>
      <c r="DH23" s="718"/>
      <c r="DI23" s="718"/>
      <c r="DJ23" s="718"/>
      <c r="DK23" s="719"/>
      <c r="DL23" s="726" t="s">
        <v>286</v>
      </c>
      <c r="DM23" s="727"/>
      <c r="DN23" s="727"/>
      <c r="DO23" s="727"/>
      <c r="DP23" s="727"/>
      <c r="DQ23" s="727"/>
      <c r="DR23" s="727"/>
      <c r="DS23" s="727"/>
      <c r="DT23" s="727"/>
      <c r="DU23" s="727"/>
      <c r="DV23" s="728"/>
      <c r="DW23" s="717" t="s">
        <v>287</v>
      </c>
      <c r="DX23" s="718"/>
      <c r="DY23" s="718"/>
      <c r="DZ23" s="718"/>
      <c r="EA23" s="718"/>
      <c r="EB23" s="718"/>
      <c r="EC23" s="719"/>
    </row>
    <row r="24" spans="2:133" ht="11.25" customHeight="1" x14ac:dyDescent="0.2">
      <c r="B24" s="612" t="s">
        <v>288</v>
      </c>
      <c r="C24" s="613"/>
      <c r="D24" s="613"/>
      <c r="E24" s="613"/>
      <c r="F24" s="613"/>
      <c r="G24" s="613"/>
      <c r="H24" s="613"/>
      <c r="I24" s="613"/>
      <c r="J24" s="613"/>
      <c r="K24" s="613"/>
      <c r="L24" s="613"/>
      <c r="M24" s="613"/>
      <c r="N24" s="613"/>
      <c r="O24" s="613"/>
      <c r="P24" s="613"/>
      <c r="Q24" s="614"/>
      <c r="R24" s="615">
        <v>3359577</v>
      </c>
      <c r="S24" s="616"/>
      <c r="T24" s="616"/>
      <c r="U24" s="616"/>
      <c r="V24" s="616"/>
      <c r="W24" s="616"/>
      <c r="X24" s="616"/>
      <c r="Y24" s="617"/>
      <c r="Z24" s="642">
        <v>13.3</v>
      </c>
      <c r="AA24" s="642"/>
      <c r="AB24" s="642"/>
      <c r="AC24" s="642"/>
      <c r="AD24" s="643">
        <v>3359577</v>
      </c>
      <c r="AE24" s="643"/>
      <c r="AF24" s="643"/>
      <c r="AG24" s="643"/>
      <c r="AH24" s="643"/>
      <c r="AI24" s="643"/>
      <c r="AJ24" s="643"/>
      <c r="AK24" s="643"/>
      <c r="AL24" s="618">
        <v>25.9</v>
      </c>
      <c r="AM24" s="619"/>
      <c r="AN24" s="619"/>
      <c r="AO24" s="644"/>
      <c r="AP24" s="708" t="s">
        <v>289</v>
      </c>
      <c r="AQ24" s="715"/>
      <c r="AR24" s="715"/>
      <c r="AS24" s="715"/>
      <c r="AT24" s="715"/>
      <c r="AU24" s="715"/>
      <c r="AV24" s="715"/>
      <c r="AW24" s="715"/>
      <c r="AX24" s="715"/>
      <c r="AY24" s="715"/>
      <c r="AZ24" s="715"/>
      <c r="BA24" s="715"/>
      <c r="BB24" s="715"/>
      <c r="BC24" s="715"/>
      <c r="BD24" s="715"/>
      <c r="BE24" s="715"/>
      <c r="BF24" s="710"/>
      <c r="BG24" s="615" t="s">
        <v>129</v>
      </c>
      <c r="BH24" s="616"/>
      <c r="BI24" s="616"/>
      <c r="BJ24" s="616"/>
      <c r="BK24" s="616"/>
      <c r="BL24" s="616"/>
      <c r="BM24" s="616"/>
      <c r="BN24" s="617"/>
      <c r="BO24" s="642" t="s">
        <v>129</v>
      </c>
      <c r="BP24" s="642"/>
      <c r="BQ24" s="642"/>
      <c r="BR24" s="642"/>
      <c r="BS24" s="643" t="s">
        <v>129</v>
      </c>
      <c r="BT24" s="643"/>
      <c r="BU24" s="643"/>
      <c r="BV24" s="643"/>
      <c r="BW24" s="643"/>
      <c r="BX24" s="643"/>
      <c r="BY24" s="643"/>
      <c r="BZ24" s="643"/>
      <c r="CA24" s="643"/>
      <c r="CB24" s="701"/>
      <c r="CD24" s="671" t="s">
        <v>290</v>
      </c>
      <c r="CE24" s="672"/>
      <c r="CF24" s="672"/>
      <c r="CG24" s="672"/>
      <c r="CH24" s="672"/>
      <c r="CI24" s="672"/>
      <c r="CJ24" s="672"/>
      <c r="CK24" s="672"/>
      <c r="CL24" s="672"/>
      <c r="CM24" s="672"/>
      <c r="CN24" s="672"/>
      <c r="CO24" s="672"/>
      <c r="CP24" s="672"/>
      <c r="CQ24" s="673"/>
      <c r="CR24" s="668">
        <v>12744443</v>
      </c>
      <c r="CS24" s="669"/>
      <c r="CT24" s="669"/>
      <c r="CU24" s="669"/>
      <c r="CV24" s="669"/>
      <c r="CW24" s="669"/>
      <c r="CX24" s="669"/>
      <c r="CY24" s="712"/>
      <c r="CZ24" s="713">
        <v>54</v>
      </c>
      <c r="DA24" s="688"/>
      <c r="DB24" s="688"/>
      <c r="DC24" s="716"/>
      <c r="DD24" s="711">
        <v>6631041</v>
      </c>
      <c r="DE24" s="669"/>
      <c r="DF24" s="669"/>
      <c r="DG24" s="669"/>
      <c r="DH24" s="669"/>
      <c r="DI24" s="669"/>
      <c r="DJ24" s="669"/>
      <c r="DK24" s="712"/>
      <c r="DL24" s="711">
        <v>6548499</v>
      </c>
      <c r="DM24" s="669"/>
      <c r="DN24" s="669"/>
      <c r="DO24" s="669"/>
      <c r="DP24" s="669"/>
      <c r="DQ24" s="669"/>
      <c r="DR24" s="669"/>
      <c r="DS24" s="669"/>
      <c r="DT24" s="669"/>
      <c r="DU24" s="669"/>
      <c r="DV24" s="712"/>
      <c r="DW24" s="713">
        <v>48</v>
      </c>
      <c r="DX24" s="688"/>
      <c r="DY24" s="688"/>
      <c r="DZ24" s="688"/>
      <c r="EA24" s="688"/>
      <c r="EB24" s="688"/>
      <c r="EC24" s="714"/>
    </row>
    <row r="25" spans="2:133" ht="11.25" customHeight="1" x14ac:dyDescent="0.2">
      <c r="B25" s="612" t="s">
        <v>291</v>
      </c>
      <c r="C25" s="613"/>
      <c r="D25" s="613"/>
      <c r="E25" s="613"/>
      <c r="F25" s="613"/>
      <c r="G25" s="613"/>
      <c r="H25" s="613"/>
      <c r="I25" s="613"/>
      <c r="J25" s="613"/>
      <c r="K25" s="613"/>
      <c r="L25" s="613"/>
      <c r="M25" s="613"/>
      <c r="N25" s="613"/>
      <c r="O25" s="613"/>
      <c r="P25" s="613"/>
      <c r="Q25" s="614"/>
      <c r="R25" s="615">
        <v>257827</v>
      </c>
      <c r="S25" s="616"/>
      <c r="T25" s="616"/>
      <c r="U25" s="616"/>
      <c r="V25" s="616"/>
      <c r="W25" s="616"/>
      <c r="X25" s="616"/>
      <c r="Y25" s="617"/>
      <c r="Z25" s="642">
        <v>1</v>
      </c>
      <c r="AA25" s="642"/>
      <c r="AB25" s="642"/>
      <c r="AC25" s="642"/>
      <c r="AD25" s="643" t="s">
        <v>129</v>
      </c>
      <c r="AE25" s="643"/>
      <c r="AF25" s="643"/>
      <c r="AG25" s="643"/>
      <c r="AH25" s="643"/>
      <c r="AI25" s="643"/>
      <c r="AJ25" s="643"/>
      <c r="AK25" s="643"/>
      <c r="AL25" s="618" t="s">
        <v>129</v>
      </c>
      <c r="AM25" s="619"/>
      <c r="AN25" s="619"/>
      <c r="AO25" s="644"/>
      <c r="AP25" s="708" t="s">
        <v>292</v>
      </c>
      <c r="AQ25" s="715"/>
      <c r="AR25" s="715"/>
      <c r="AS25" s="715"/>
      <c r="AT25" s="715"/>
      <c r="AU25" s="715"/>
      <c r="AV25" s="715"/>
      <c r="AW25" s="715"/>
      <c r="AX25" s="715"/>
      <c r="AY25" s="715"/>
      <c r="AZ25" s="715"/>
      <c r="BA25" s="715"/>
      <c r="BB25" s="715"/>
      <c r="BC25" s="715"/>
      <c r="BD25" s="715"/>
      <c r="BE25" s="715"/>
      <c r="BF25" s="710"/>
      <c r="BG25" s="615" t="s">
        <v>129</v>
      </c>
      <c r="BH25" s="616"/>
      <c r="BI25" s="616"/>
      <c r="BJ25" s="616"/>
      <c r="BK25" s="616"/>
      <c r="BL25" s="616"/>
      <c r="BM25" s="616"/>
      <c r="BN25" s="617"/>
      <c r="BO25" s="642" t="s">
        <v>129</v>
      </c>
      <c r="BP25" s="642"/>
      <c r="BQ25" s="642"/>
      <c r="BR25" s="642"/>
      <c r="BS25" s="643" t="s">
        <v>129</v>
      </c>
      <c r="BT25" s="643"/>
      <c r="BU25" s="643"/>
      <c r="BV25" s="643"/>
      <c r="BW25" s="643"/>
      <c r="BX25" s="643"/>
      <c r="BY25" s="643"/>
      <c r="BZ25" s="643"/>
      <c r="CA25" s="643"/>
      <c r="CB25" s="701"/>
      <c r="CD25" s="649" t="s">
        <v>293</v>
      </c>
      <c r="CE25" s="650"/>
      <c r="CF25" s="650"/>
      <c r="CG25" s="650"/>
      <c r="CH25" s="650"/>
      <c r="CI25" s="650"/>
      <c r="CJ25" s="650"/>
      <c r="CK25" s="650"/>
      <c r="CL25" s="650"/>
      <c r="CM25" s="650"/>
      <c r="CN25" s="650"/>
      <c r="CO25" s="650"/>
      <c r="CP25" s="650"/>
      <c r="CQ25" s="651"/>
      <c r="CR25" s="615">
        <v>3916738</v>
      </c>
      <c r="CS25" s="626"/>
      <c r="CT25" s="626"/>
      <c r="CU25" s="626"/>
      <c r="CV25" s="626"/>
      <c r="CW25" s="626"/>
      <c r="CX25" s="626"/>
      <c r="CY25" s="627"/>
      <c r="CZ25" s="618">
        <v>16.600000000000001</v>
      </c>
      <c r="DA25" s="628"/>
      <c r="DB25" s="628"/>
      <c r="DC25" s="629"/>
      <c r="DD25" s="621">
        <v>3427694</v>
      </c>
      <c r="DE25" s="626"/>
      <c r="DF25" s="626"/>
      <c r="DG25" s="626"/>
      <c r="DH25" s="626"/>
      <c r="DI25" s="626"/>
      <c r="DJ25" s="626"/>
      <c r="DK25" s="627"/>
      <c r="DL25" s="621">
        <v>3364210</v>
      </c>
      <c r="DM25" s="626"/>
      <c r="DN25" s="626"/>
      <c r="DO25" s="626"/>
      <c r="DP25" s="626"/>
      <c r="DQ25" s="626"/>
      <c r="DR25" s="626"/>
      <c r="DS25" s="626"/>
      <c r="DT25" s="626"/>
      <c r="DU25" s="626"/>
      <c r="DV25" s="627"/>
      <c r="DW25" s="618">
        <v>24.6</v>
      </c>
      <c r="DX25" s="628"/>
      <c r="DY25" s="628"/>
      <c r="DZ25" s="628"/>
      <c r="EA25" s="628"/>
      <c r="EB25" s="628"/>
      <c r="EC25" s="660"/>
    </row>
    <row r="26" spans="2:133" ht="11.25" customHeight="1" x14ac:dyDescent="0.2">
      <c r="B26" s="612" t="s">
        <v>294</v>
      </c>
      <c r="C26" s="613"/>
      <c r="D26" s="613"/>
      <c r="E26" s="613"/>
      <c r="F26" s="613"/>
      <c r="G26" s="613"/>
      <c r="H26" s="613"/>
      <c r="I26" s="613"/>
      <c r="J26" s="613"/>
      <c r="K26" s="613"/>
      <c r="L26" s="613"/>
      <c r="M26" s="613"/>
      <c r="N26" s="613"/>
      <c r="O26" s="613"/>
      <c r="P26" s="613"/>
      <c r="Q26" s="614"/>
      <c r="R26" s="615" t="s">
        <v>129</v>
      </c>
      <c r="S26" s="616"/>
      <c r="T26" s="616"/>
      <c r="U26" s="616"/>
      <c r="V26" s="616"/>
      <c r="W26" s="616"/>
      <c r="X26" s="616"/>
      <c r="Y26" s="617"/>
      <c r="Z26" s="642" t="s">
        <v>129</v>
      </c>
      <c r="AA26" s="642"/>
      <c r="AB26" s="642"/>
      <c r="AC26" s="642"/>
      <c r="AD26" s="643" t="s">
        <v>129</v>
      </c>
      <c r="AE26" s="643"/>
      <c r="AF26" s="643"/>
      <c r="AG26" s="643"/>
      <c r="AH26" s="643"/>
      <c r="AI26" s="643"/>
      <c r="AJ26" s="643"/>
      <c r="AK26" s="643"/>
      <c r="AL26" s="618" t="s">
        <v>129</v>
      </c>
      <c r="AM26" s="619"/>
      <c r="AN26" s="619"/>
      <c r="AO26" s="644"/>
      <c r="AP26" s="708" t="s">
        <v>295</v>
      </c>
      <c r="AQ26" s="709"/>
      <c r="AR26" s="709"/>
      <c r="AS26" s="709"/>
      <c r="AT26" s="709"/>
      <c r="AU26" s="709"/>
      <c r="AV26" s="709"/>
      <c r="AW26" s="709"/>
      <c r="AX26" s="709"/>
      <c r="AY26" s="709"/>
      <c r="AZ26" s="709"/>
      <c r="BA26" s="709"/>
      <c r="BB26" s="709"/>
      <c r="BC26" s="709"/>
      <c r="BD26" s="709"/>
      <c r="BE26" s="709"/>
      <c r="BF26" s="710"/>
      <c r="BG26" s="615" t="s">
        <v>129</v>
      </c>
      <c r="BH26" s="616"/>
      <c r="BI26" s="616"/>
      <c r="BJ26" s="616"/>
      <c r="BK26" s="616"/>
      <c r="BL26" s="616"/>
      <c r="BM26" s="616"/>
      <c r="BN26" s="617"/>
      <c r="BO26" s="642" t="s">
        <v>129</v>
      </c>
      <c r="BP26" s="642"/>
      <c r="BQ26" s="642"/>
      <c r="BR26" s="642"/>
      <c r="BS26" s="643" t="s">
        <v>129</v>
      </c>
      <c r="BT26" s="643"/>
      <c r="BU26" s="643"/>
      <c r="BV26" s="643"/>
      <c r="BW26" s="643"/>
      <c r="BX26" s="643"/>
      <c r="BY26" s="643"/>
      <c r="BZ26" s="643"/>
      <c r="CA26" s="643"/>
      <c r="CB26" s="701"/>
      <c r="CD26" s="649" t="s">
        <v>296</v>
      </c>
      <c r="CE26" s="650"/>
      <c r="CF26" s="650"/>
      <c r="CG26" s="650"/>
      <c r="CH26" s="650"/>
      <c r="CI26" s="650"/>
      <c r="CJ26" s="650"/>
      <c r="CK26" s="650"/>
      <c r="CL26" s="650"/>
      <c r="CM26" s="650"/>
      <c r="CN26" s="650"/>
      <c r="CO26" s="650"/>
      <c r="CP26" s="650"/>
      <c r="CQ26" s="651"/>
      <c r="CR26" s="615">
        <v>2149728</v>
      </c>
      <c r="CS26" s="616"/>
      <c r="CT26" s="616"/>
      <c r="CU26" s="616"/>
      <c r="CV26" s="616"/>
      <c r="CW26" s="616"/>
      <c r="CX26" s="616"/>
      <c r="CY26" s="617"/>
      <c r="CZ26" s="618">
        <v>9.1</v>
      </c>
      <c r="DA26" s="628"/>
      <c r="DB26" s="628"/>
      <c r="DC26" s="629"/>
      <c r="DD26" s="621">
        <v>1869003</v>
      </c>
      <c r="DE26" s="616"/>
      <c r="DF26" s="616"/>
      <c r="DG26" s="616"/>
      <c r="DH26" s="616"/>
      <c r="DI26" s="616"/>
      <c r="DJ26" s="616"/>
      <c r="DK26" s="617"/>
      <c r="DL26" s="621" t="s">
        <v>129</v>
      </c>
      <c r="DM26" s="616"/>
      <c r="DN26" s="616"/>
      <c r="DO26" s="616"/>
      <c r="DP26" s="616"/>
      <c r="DQ26" s="616"/>
      <c r="DR26" s="616"/>
      <c r="DS26" s="616"/>
      <c r="DT26" s="616"/>
      <c r="DU26" s="616"/>
      <c r="DV26" s="617"/>
      <c r="DW26" s="618" t="s">
        <v>129</v>
      </c>
      <c r="DX26" s="628"/>
      <c r="DY26" s="628"/>
      <c r="DZ26" s="628"/>
      <c r="EA26" s="628"/>
      <c r="EB26" s="628"/>
      <c r="EC26" s="660"/>
    </row>
    <row r="27" spans="2:133" ht="11.25" customHeight="1" x14ac:dyDescent="0.2">
      <c r="B27" s="612" t="s">
        <v>297</v>
      </c>
      <c r="C27" s="613"/>
      <c r="D27" s="613"/>
      <c r="E27" s="613"/>
      <c r="F27" s="613"/>
      <c r="G27" s="613"/>
      <c r="H27" s="613"/>
      <c r="I27" s="613"/>
      <c r="J27" s="613"/>
      <c r="K27" s="613"/>
      <c r="L27" s="613"/>
      <c r="M27" s="613"/>
      <c r="N27" s="613"/>
      <c r="O27" s="613"/>
      <c r="P27" s="613"/>
      <c r="Q27" s="614"/>
      <c r="R27" s="615">
        <v>13786037</v>
      </c>
      <c r="S27" s="616"/>
      <c r="T27" s="616"/>
      <c r="U27" s="616"/>
      <c r="V27" s="616"/>
      <c r="W27" s="616"/>
      <c r="X27" s="616"/>
      <c r="Y27" s="617"/>
      <c r="Z27" s="642">
        <v>54.5</v>
      </c>
      <c r="AA27" s="642"/>
      <c r="AB27" s="642"/>
      <c r="AC27" s="642"/>
      <c r="AD27" s="643">
        <v>12881221</v>
      </c>
      <c r="AE27" s="643"/>
      <c r="AF27" s="643"/>
      <c r="AG27" s="643"/>
      <c r="AH27" s="643"/>
      <c r="AI27" s="643"/>
      <c r="AJ27" s="643"/>
      <c r="AK27" s="643"/>
      <c r="AL27" s="618">
        <v>99.400001525878906</v>
      </c>
      <c r="AM27" s="619"/>
      <c r="AN27" s="619"/>
      <c r="AO27" s="644"/>
      <c r="AP27" s="612" t="s">
        <v>298</v>
      </c>
      <c r="AQ27" s="613"/>
      <c r="AR27" s="613"/>
      <c r="AS27" s="613"/>
      <c r="AT27" s="613"/>
      <c r="AU27" s="613"/>
      <c r="AV27" s="613"/>
      <c r="AW27" s="613"/>
      <c r="AX27" s="613"/>
      <c r="AY27" s="613"/>
      <c r="AZ27" s="613"/>
      <c r="BA27" s="613"/>
      <c r="BB27" s="613"/>
      <c r="BC27" s="613"/>
      <c r="BD27" s="613"/>
      <c r="BE27" s="613"/>
      <c r="BF27" s="614"/>
      <c r="BG27" s="615">
        <v>8557875</v>
      </c>
      <c r="BH27" s="616"/>
      <c r="BI27" s="616"/>
      <c r="BJ27" s="616"/>
      <c r="BK27" s="616"/>
      <c r="BL27" s="616"/>
      <c r="BM27" s="616"/>
      <c r="BN27" s="617"/>
      <c r="BO27" s="642">
        <v>100</v>
      </c>
      <c r="BP27" s="642"/>
      <c r="BQ27" s="642"/>
      <c r="BR27" s="642"/>
      <c r="BS27" s="643">
        <v>97093</v>
      </c>
      <c r="BT27" s="643"/>
      <c r="BU27" s="643"/>
      <c r="BV27" s="643"/>
      <c r="BW27" s="643"/>
      <c r="BX27" s="643"/>
      <c r="BY27" s="643"/>
      <c r="BZ27" s="643"/>
      <c r="CA27" s="643"/>
      <c r="CB27" s="701"/>
      <c r="CD27" s="649" t="s">
        <v>299</v>
      </c>
      <c r="CE27" s="650"/>
      <c r="CF27" s="650"/>
      <c r="CG27" s="650"/>
      <c r="CH27" s="650"/>
      <c r="CI27" s="650"/>
      <c r="CJ27" s="650"/>
      <c r="CK27" s="650"/>
      <c r="CL27" s="650"/>
      <c r="CM27" s="650"/>
      <c r="CN27" s="650"/>
      <c r="CO27" s="650"/>
      <c r="CP27" s="650"/>
      <c r="CQ27" s="651"/>
      <c r="CR27" s="615">
        <v>7353944</v>
      </c>
      <c r="CS27" s="626"/>
      <c r="CT27" s="626"/>
      <c r="CU27" s="626"/>
      <c r="CV27" s="626"/>
      <c r="CW27" s="626"/>
      <c r="CX27" s="626"/>
      <c r="CY27" s="627"/>
      <c r="CZ27" s="618">
        <v>31.2</v>
      </c>
      <c r="DA27" s="628"/>
      <c r="DB27" s="628"/>
      <c r="DC27" s="629"/>
      <c r="DD27" s="621">
        <v>1783050</v>
      </c>
      <c r="DE27" s="626"/>
      <c r="DF27" s="626"/>
      <c r="DG27" s="626"/>
      <c r="DH27" s="626"/>
      <c r="DI27" s="626"/>
      <c r="DJ27" s="626"/>
      <c r="DK27" s="627"/>
      <c r="DL27" s="621">
        <v>1763992</v>
      </c>
      <c r="DM27" s="626"/>
      <c r="DN27" s="626"/>
      <c r="DO27" s="626"/>
      <c r="DP27" s="626"/>
      <c r="DQ27" s="626"/>
      <c r="DR27" s="626"/>
      <c r="DS27" s="626"/>
      <c r="DT27" s="626"/>
      <c r="DU27" s="626"/>
      <c r="DV27" s="627"/>
      <c r="DW27" s="618">
        <v>12.9</v>
      </c>
      <c r="DX27" s="628"/>
      <c r="DY27" s="628"/>
      <c r="DZ27" s="628"/>
      <c r="EA27" s="628"/>
      <c r="EB27" s="628"/>
      <c r="EC27" s="660"/>
    </row>
    <row r="28" spans="2:133" ht="11.25" customHeight="1" x14ac:dyDescent="0.2">
      <c r="B28" s="612" t="s">
        <v>300</v>
      </c>
      <c r="C28" s="613"/>
      <c r="D28" s="613"/>
      <c r="E28" s="613"/>
      <c r="F28" s="613"/>
      <c r="G28" s="613"/>
      <c r="H28" s="613"/>
      <c r="I28" s="613"/>
      <c r="J28" s="613"/>
      <c r="K28" s="613"/>
      <c r="L28" s="613"/>
      <c r="M28" s="613"/>
      <c r="N28" s="613"/>
      <c r="O28" s="613"/>
      <c r="P28" s="613"/>
      <c r="Q28" s="614"/>
      <c r="R28" s="615">
        <v>6220</v>
      </c>
      <c r="S28" s="616"/>
      <c r="T28" s="616"/>
      <c r="U28" s="616"/>
      <c r="V28" s="616"/>
      <c r="W28" s="616"/>
      <c r="X28" s="616"/>
      <c r="Y28" s="617"/>
      <c r="Z28" s="642">
        <v>0</v>
      </c>
      <c r="AA28" s="642"/>
      <c r="AB28" s="642"/>
      <c r="AC28" s="642"/>
      <c r="AD28" s="643">
        <v>6220</v>
      </c>
      <c r="AE28" s="643"/>
      <c r="AF28" s="643"/>
      <c r="AG28" s="643"/>
      <c r="AH28" s="643"/>
      <c r="AI28" s="643"/>
      <c r="AJ28" s="643"/>
      <c r="AK28" s="643"/>
      <c r="AL28" s="618">
        <v>0</v>
      </c>
      <c r="AM28" s="619"/>
      <c r="AN28" s="619"/>
      <c r="AO28" s="644"/>
      <c r="AP28" s="612"/>
      <c r="AQ28" s="613"/>
      <c r="AR28" s="613"/>
      <c r="AS28" s="613"/>
      <c r="AT28" s="613"/>
      <c r="AU28" s="613"/>
      <c r="AV28" s="613"/>
      <c r="AW28" s="613"/>
      <c r="AX28" s="613"/>
      <c r="AY28" s="613"/>
      <c r="AZ28" s="613"/>
      <c r="BA28" s="613"/>
      <c r="BB28" s="613"/>
      <c r="BC28" s="613"/>
      <c r="BD28" s="613"/>
      <c r="BE28" s="613"/>
      <c r="BF28" s="614"/>
      <c r="BG28" s="615"/>
      <c r="BH28" s="616"/>
      <c r="BI28" s="616"/>
      <c r="BJ28" s="616"/>
      <c r="BK28" s="616"/>
      <c r="BL28" s="616"/>
      <c r="BM28" s="616"/>
      <c r="BN28" s="617"/>
      <c r="BO28" s="642"/>
      <c r="BP28" s="642"/>
      <c r="BQ28" s="642"/>
      <c r="BR28" s="642"/>
      <c r="BS28" s="621"/>
      <c r="BT28" s="616"/>
      <c r="BU28" s="616"/>
      <c r="BV28" s="616"/>
      <c r="BW28" s="616"/>
      <c r="BX28" s="616"/>
      <c r="BY28" s="616"/>
      <c r="BZ28" s="616"/>
      <c r="CA28" s="616"/>
      <c r="CB28" s="659"/>
      <c r="CD28" s="649" t="s">
        <v>301</v>
      </c>
      <c r="CE28" s="650"/>
      <c r="CF28" s="650"/>
      <c r="CG28" s="650"/>
      <c r="CH28" s="650"/>
      <c r="CI28" s="650"/>
      <c r="CJ28" s="650"/>
      <c r="CK28" s="650"/>
      <c r="CL28" s="650"/>
      <c r="CM28" s="650"/>
      <c r="CN28" s="650"/>
      <c r="CO28" s="650"/>
      <c r="CP28" s="650"/>
      <c r="CQ28" s="651"/>
      <c r="CR28" s="615">
        <v>1473761</v>
      </c>
      <c r="CS28" s="616"/>
      <c r="CT28" s="616"/>
      <c r="CU28" s="616"/>
      <c r="CV28" s="616"/>
      <c r="CW28" s="616"/>
      <c r="CX28" s="616"/>
      <c r="CY28" s="617"/>
      <c r="CZ28" s="618">
        <v>6.2</v>
      </c>
      <c r="DA28" s="628"/>
      <c r="DB28" s="628"/>
      <c r="DC28" s="629"/>
      <c r="DD28" s="621">
        <v>1420297</v>
      </c>
      <c r="DE28" s="616"/>
      <c r="DF28" s="616"/>
      <c r="DG28" s="616"/>
      <c r="DH28" s="616"/>
      <c r="DI28" s="616"/>
      <c r="DJ28" s="616"/>
      <c r="DK28" s="617"/>
      <c r="DL28" s="621">
        <v>1420297</v>
      </c>
      <c r="DM28" s="616"/>
      <c r="DN28" s="616"/>
      <c r="DO28" s="616"/>
      <c r="DP28" s="616"/>
      <c r="DQ28" s="616"/>
      <c r="DR28" s="616"/>
      <c r="DS28" s="616"/>
      <c r="DT28" s="616"/>
      <c r="DU28" s="616"/>
      <c r="DV28" s="617"/>
      <c r="DW28" s="618">
        <v>10.4</v>
      </c>
      <c r="DX28" s="628"/>
      <c r="DY28" s="628"/>
      <c r="DZ28" s="628"/>
      <c r="EA28" s="628"/>
      <c r="EB28" s="628"/>
      <c r="EC28" s="660"/>
    </row>
    <row r="29" spans="2:133" ht="11.25" customHeight="1" x14ac:dyDescent="0.2">
      <c r="B29" s="612" t="s">
        <v>302</v>
      </c>
      <c r="C29" s="613"/>
      <c r="D29" s="613"/>
      <c r="E29" s="613"/>
      <c r="F29" s="613"/>
      <c r="G29" s="613"/>
      <c r="H29" s="613"/>
      <c r="I29" s="613"/>
      <c r="J29" s="613"/>
      <c r="K29" s="613"/>
      <c r="L29" s="613"/>
      <c r="M29" s="613"/>
      <c r="N29" s="613"/>
      <c r="O29" s="613"/>
      <c r="P29" s="613"/>
      <c r="Q29" s="614"/>
      <c r="R29" s="615">
        <v>112880</v>
      </c>
      <c r="S29" s="616"/>
      <c r="T29" s="616"/>
      <c r="U29" s="616"/>
      <c r="V29" s="616"/>
      <c r="W29" s="616"/>
      <c r="X29" s="616"/>
      <c r="Y29" s="617"/>
      <c r="Z29" s="642">
        <v>0.4</v>
      </c>
      <c r="AA29" s="642"/>
      <c r="AB29" s="642"/>
      <c r="AC29" s="642"/>
      <c r="AD29" s="643" t="s">
        <v>129</v>
      </c>
      <c r="AE29" s="643"/>
      <c r="AF29" s="643"/>
      <c r="AG29" s="643"/>
      <c r="AH29" s="643"/>
      <c r="AI29" s="643"/>
      <c r="AJ29" s="643"/>
      <c r="AK29" s="643"/>
      <c r="AL29" s="618" t="s">
        <v>129</v>
      </c>
      <c r="AM29" s="619"/>
      <c r="AN29" s="619"/>
      <c r="AO29" s="644"/>
      <c r="AP29" s="592"/>
      <c r="AQ29" s="593"/>
      <c r="AR29" s="593"/>
      <c r="AS29" s="593"/>
      <c r="AT29" s="593"/>
      <c r="AU29" s="593"/>
      <c r="AV29" s="593"/>
      <c r="AW29" s="593"/>
      <c r="AX29" s="593"/>
      <c r="AY29" s="593"/>
      <c r="AZ29" s="593"/>
      <c r="BA29" s="593"/>
      <c r="BB29" s="593"/>
      <c r="BC29" s="593"/>
      <c r="BD29" s="593"/>
      <c r="BE29" s="593"/>
      <c r="BF29" s="594"/>
      <c r="BG29" s="615"/>
      <c r="BH29" s="616"/>
      <c r="BI29" s="616"/>
      <c r="BJ29" s="616"/>
      <c r="BK29" s="616"/>
      <c r="BL29" s="616"/>
      <c r="BM29" s="616"/>
      <c r="BN29" s="617"/>
      <c r="BO29" s="642"/>
      <c r="BP29" s="642"/>
      <c r="BQ29" s="642"/>
      <c r="BR29" s="642"/>
      <c r="BS29" s="643"/>
      <c r="BT29" s="643"/>
      <c r="BU29" s="643"/>
      <c r="BV29" s="643"/>
      <c r="BW29" s="643"/>
      <c r="BX29" s="643"/>
      <c r="BY29" s="643"/>
      <c r="BZ29" s="643"/>
      <c r="CA29" s="643"/>
      <c r="CB29" s="701"/>
      <c r="CD29" s="702" t="s">
        <v>303</v>
      </c>
      <c r="CE29" s="703"/>
      <c r="CF29" s="649" t="s">
        <v>70</v>
      </c>
      <c r="CG29" s="650"/>
      <c r="CH29" s="650"/>
      <c r="CI29" s="650"/>
      <c r="CJ29" s="650"/>
      <c r="CK29" s="650"/>
      <c r="CL29" s="650"/>
      <c r="CM29" s="650"/>
      <c r="CN29" s="650"/>
      <c r="CO29" s="650"/>
      <c r="CP29" s="650"/>
      <c r="CQ29" s="651"/>
      <c r="CR29" s="615">
        <v>1473599</v>
      </c>
      <c r="CS29" s="626"/>
      <c r="CT29" s="626"/>
      <c r="CU29" s="626"/>
      <c r="CV29" s="626"/>
      <c r="CW29" s="626"/>
      <c r="CX29" s="626"/>
      <c r="CY29" s="627"/>
      <c r="CZ29" s="618">
        <v>6.2</v>
      </c>
      <c r="DA29" s="628"/>
      <c r="DB29" s="628"/>
      <c r="DC29" s="629"/>
      <c r="DD29" s="621">
        <v>1420135</v>
      </c>
      <c r="DE29" s="626"/>
      <c r="DF29" s="626"/>
      <c r="DG29" s="626"/>
      <c r="DH29" s="626"/>
      <c r="DI29" s="626"/>
      <c r="DJ29" s="626"/>
      <c r="DK29" s="627"/>
      <c r="DL29" s="621">
        <v>1420135</v>
      </c>
      <c r="DM29" s="626"/>
      <c r="DN29" s="626"/>
      <c r="DO29" s="626"/>
      <c r="DP29" s="626"/>
      <c r="DQ29" s="626"/>
      <c r="DR29" s="626"/>
      <c r="DS29" s="626"/>
      <c r="DT29" s="626"/>
      <c r="DU29" s="626"/>
      <c r="DV29" s="627"/>
      <c r="DW29" s="618">
        <v>10.4</v>
      </c>
      <c r="DX29" s="628"/>
      <c r="DY29" s="628"/>
      <c r="DZ29" s="628"/>
      <c r="EA29" s="628"/>
      <c r="EB29" s="628"/>
      <c r="EC29" s="660"/>
    </row>
    <row r="30" spans="2:133" ht="11.25" customHeight="1" x14ac:dyDescent="0.2">
      <c r="B30" s="612" t="s">
        <v>304</v>
      </c>
      <c r="C30" s="613"/>
      <c r="D30" s="613"/>
      <c r="E30" s="613"/>
      <c r="F30" s="613"/>
      <c r="G30" s="613"/>
      <c r="H30" s="613"/>
      <c r="I30" s="613"/>
      <c r="J30" s="613"/>
      <c r="K30" s="613"/>
      <c r="L30" s="613"/>
      <c r="M30" s="613"/>
      <c r="N30" s="613"/>
      <c r="O30" s="613"/>
      <c r="P30" s="613"/>
      <c r="Q30" s="614"/>
      <c r="R30" s="615">
        <v>138629</v>
      </c>
      <c r="S30" s="616"/>
      <c r="T30" s="616"/>
      <c r="U30" s="616"/>
      <c r="V30" s="616"/>
      <c r="W30" s="616"/>
      <c r="X30" s="616"/>
      <c r="Y30" s="617"/>
      <c r="Z30" s="642">
        <v>0.5</v>
      </c>
      <c r="AA30" s="642"/>
      <c r="AB30" s="642"/>
      <c r="AC30" s="642"/>
      <c r="AD30" s="643">
        <v>54823</v>
      </c>
      <c r="AE30" s="643"/>
      <c r="AF30" s="643"/>
      <c r="AG30" s="643"/>
      <c r="AH30" s="643"/>
      <c r="AI30" s="643"/>
      <c r="AJ30" s="643"/>
      <c r="AK30" s="643"/>
      <c r="AL30" s="618">
        <v>0.4</v>
      </c>
      <c r="AM30" s="619"/>
      <c r="AN30" s="619"/>
      <c r="AO30" s="644"/>
      <c r="AP30" s="674" t="s">
        <v>222</v>
      </c>
      <c r="AQ30" s="675"/>
      <c r="AR30" s="675"/>
      <c r="AS30" s="675"/>
      <c r="AT30" s="675"/>
      <c r="AU30" s="675"/>
      <c r="AV30" s="675"/>
      <c r="AW30" s="675"/>
      <c r="AX30" s="675"/>
      <c r="AY30" s="675"/>
      <c r="AZ30" s="675"/>
      <c r="BA30" s="675"/>
      <c r="BB30" s="675"/>
      <c r="BC30" s="675"/>
      <c r="BD30" s="675"/>
      <c r="BE30" s="675"/>
      <c r="BF30" s="676"/>
      <c r="BG30" s="674" t="s">
        <v>305</v>
      </c>
      <c r="BH30" s="699"/>
      <c r="BI30" s="699"/>
      <c r="BJ30" s="699"/>
      <c r="BK30" s="699"/>
      <c r="BL30" s="699"/>
      <c r="BM30" s="699"/>
      <c r="BN30" s="699"/>
      <c r="BO30" s="699"/>
      <c r="BP30" s="699"/>
      <c r="BQ30" s="700"/>
      <c r="BR30" s="674" t="s">
        <v>306</v>
      </c>
      <c r="BS30" s="699"/>
      <c r="BT30" s="699"/>
      <c r="BU30" s="699"/>
      <c r="BV30" s="699"/>
      <c r="BW30" s="699"/>
      <c r="BX30" s="699"/>
      <c r="BY30" s="699"/>
      <c r="BZ30" s="699"/>
      <c r="CA30" s="699"/>
      <c r="CB30" s="700"/>
      <c r="CD30" s="704"/>
      <c r="CE30" s="705"/>
      <c r="CF30" s="649" t="s">
        <v>307</v>
      </c>
      <c r="CG30" s="650"/>
      <c r="CH30" s="650"/>
      <c r="CI30" s="650"/>
      <c r="CJ30" s="650"/>
      <c r="CK30" s="650"/>
      <c r="CL30" s="650"/>
      <c r="CM30" s="650"/>
      <c r="CN30" s="650"/>
      <c r="CO30" s="650"/>
      <c r="CP30" s="650"/>
      <c r="CQ30" s="651"/>
      <c r="CR30" s="615">
        <v>1400320</v>
      </c>
      <c r="CS30" s="616"/>
      <c r="CT30" s="616"/>
      <c r="CU30" s="616"/>
      <c r="CV30" s="616"/>
      <c r="CW30" s="616"/>
      <c r="CX30" s="616"/>
      <c r="CY30" s="617"/>
      <c r="CZ30" s="618">
        <v>5.9</v>
      </c>
      <c r="DA30" s="628"/>
      <c r="DB30" s="628"/>
      <c r="DC30" s="629"/>
      <c r="DD30" s="621">
        <v>1347704</v>
      </c>
      <c r="DE30" s="616"/>
      <c r="DF30" s="616"/>
      <c r="DG30" s="616"/>
      <c r="DH30" s="616"/>
      <c r="DI30" s="616"/>
      <c r="DJ30" s="616"/>
      <c r="DK30" s="617"/>
      <c r="DL30" s="621">
        <v>1347704</v>
      </c>
      <c r="DM30" s="616"/>
      <c r="DN30" s="616"/>
      <c r="DO30" s="616"/>
      <c r="DP30" s="616"/>
      <c r="DQ30" s="616"/>
      <c r="DR30" s="616"/>
      <c r="DS30" s="616"/>
      <c r="DT30" s="616"/>
      <c r="DU30" s="616"/>
      <c r="DV30" s="617"/>
      <c r="DW30" s="618">
        <v>9.9</v>
      </c>
      <c r="DX30" s="628"/>
      <c r="DY30" s="628"/>
      <c r="DZ30" s="628"/>
      <c r="EA30" s="628"/>
      <c r="EB30" s="628"/>
      <c r="EC30" s="660"/>
    </row>
    <row r="31" spans="2:133" ht="11.25" customHeight="1" x14ac:dyDescent="0.2">
      <c r="B31" s="612" t="s">
        <v>308</v>
      </c>
      <c r="C31" s="613"/>
      <c r="D31" s="613"/>
      <c r="E31" s="613"/>
      <c r="F31" s="613"/>
      <c r="G31" s="613"/>
      <c r="H31" s="613"/>
      <c r="I31" s="613"/>
      <c r="J31" s="613"/>
      <c r="K31" s="613"/>
      <c r="L31" s="613"/>
      <c r="M31" s="613"/>
      <c r="N31" s="613"/>
      <c r="O31" s="613"/>
      <c r="P31" s="613"/>
      <c r="Q31" s="614"/>
      <c r="R31" s="615">
        <v>33209</v>
      </c>
      <c r="S31" s="616"/>
      <c r="T31" s="616"/>
      <c r="U31" s="616"/>
      <c r="V31" s="616"/>
      <c r="W31" s="616"/>
      <c r="X31" s="616"/>
      <c r="Y31" s="617"/>
      <c r="Z31" s="642">
        <v>0.1</v>
      </c>
      <c r="AA31" s="642"/>
      <c r="AB31" s="642"/>
      <c r="AC31" s="642"/>
      <c r="AD31" s="643">
        <v>695</v>
      </c>
      <c r="AE31" s="643"/>
      <c r="AF31" s="643"/>
      <c r="AG31" s="643"/>
      <c r="AH31" s="643"/>
      <c r="AI31" s="643"/>
      <c r="AJ31" s="643"/>
      <c r="AK31" s="643"/>
      <c r="AL31" s="618">
        <v>0</v>
      </c>
      <c r="AM31" s="619"/>
      <c r="AN31" s="619"/>
      <c r="AO31" s="644"/>
      <c r="AP31" s="690" t="s">
        <v>309</v>
      </c>
      <c r="AQ31" s="691"/>
      <c r="AR31" s="691"/>
      <c r="AS31" s="691"/>
      <c r="AT31" s="696" t="s">
        <v>310</v>
      </c>
      <c r="AU31" s="343"/>
      <c r="AV31" s="343"/>
      <c r="AW31" s="343"/>
      <c r="AX31" s="683" t="s">
        <v>189</v>
      </c>
      <c r="AY31" s="684"/>
      <c r="AZ31" s="684"/>
      <c r="BA31" s="684"/>
      <c r="BB31" s="684"/>
      <c r="BC31" s="684"/>
      <c r="BD31" s="684"/>
      <c r="BE31" s="684"/>
      <c r="BF31" s="685"/>
      <c r="BG31" s="686">
        <v>99.6</v>
      </c>
      <c r="BH31" s="687"/>
      <c r="BI31" s="687"/>
      <c r="BJ31" s="687"/>
      <c r="BK31" s="687"/>
      <c r="BL31" s="687"/>
      <c r="BM31" s="688">
        <v>99.1</v>
      </c>
      <c r="BN31" s="687"/>
      <c r="BO31" s="687"/>
      <c r="BP31" s="687"/>
      <c r="BQ31" s="689"/>
      <c r="BR31" s="686">
        <v>96.2</v>
      </c>
      <c r="BS31" s="687"/>
      <c r="BT31" s="687"/>
      <c r="BU31" s="687"/>
      <c r="BV31" s="687"/>
      <c r="BW31" s="687"/>
      <c r="BX31" s="688">
        <v>95.6</v>
      </c>
      <c r="BY31" s="687"/>
      <c r="BZ31" s="687"/>
      <c r="CA31" s="687"/>
      <c r="CB31" s="689"/>
      <c r="CD31" s="704"/>
      <c r="CE31" s="705"/>
      <c r="CF31" s="649" t="s">
        <v>311</v>
      </c>
      <c r="CG31" s="650"/>
      <c r="CH31" s="650"/>
      <c r="CI31" s="650"/>
      <c r="CJ31" s="650"/>
      <c r="CK31" s="650"/>
      <c r="CL31" s="650"/>
      <c r="CM31" s="650"/>
      <c r="CN31" s="650"/>
      <c r="CO31" s="650"/>
      <c r="CP31" s="650"/>
      <c r="CQ31" s="651"/>
      <c r="CR31" s="615">
        <v>73279</v>
      </c>
      <c r="CS31" s="626"/>
      <c r="CT31" s="626"/>
      <c r="CU31" s="626"/>
      <c r="CV31" s="626"/>
      <c r="CW31" s="626"/>
      <c r="CX31" s="626"/>
      <c r="CY31" s="627"/>
      <c r="CZ31" s="618">
        <v>0.3</v>
      </c>
      <c r="DA31" s="628"/>
      <c r="DB31" s="628"/>
      <c r="DC31" s="629"/>
      <c r="DD31" s="621">
        <v>72431</v>
      </c>
      <c r="DE31" s="626"/>
      <c r="DF31" s="626"/>
      <c r="DG31" s="626"/>
      <c r="DH31" s="626"/>
      <c r="DI31" s="626"/>
      <c r="DJ31" s="626"/>
      <c r="DK31" s="627"/>
      <c r="DL31" s="621">
        <v>72431</v>
      </c>
      <c r="DM31" s="626"/>
      <c r="DN31" s="626"/>
      <c r="DO31" s="626"/>
      <c r="DP31" s="626"/>
      <c r="DQ31" s="626"/>
      <c r="DR31" s="626"/>
      <c r="DS31" s="626"/>
      <c r="DT31" s="626"/>
      <c r="DU31" s="626"/>
      <c r="DV31" s="627"/>
      <c r="DW31" s="618">
        <v>0.5</v>
      </c>
      <c r="DX31" s="628"/>
      <c r="DY31" s="628"/>
      <c r="DZ31" s="628"/>
      <c r="EA31" s="628"/>
      <c r="EB31" s="628"/>
      <c r="EC31" s="660"/>
    </row>
    <row r="32" spans="2:133" ht="11.25" customHeight="1" x14ac:dyDescent="0.2">
      <c r="B32" s="612" t="s">
        <v>312</v>
      </c>
      <c r="C32" s="613"/>
      <c r="D32" s="613"/>
      <c r="E32" s="613"/>
      <c r="F32" s="613"/>
      <c r="G32" s="613"/>
      <c r="H32" s="613"/>
      <c r="I32" s="613"/>
      <c r="J32" s="613"/>
      <c r="K32" s="613"/>
      <c r="L32" s="613"/>
      <c r="M32" s="613"/>
      <c r="N32" s="613"/>
      <c r="O32" s="613"/>
      <c r="P32" s="613"/>
      <c r="Q32" s="614"/>
      <c r="R32" s="615">
        <v>6580778</v>
      </c>
      <c r="S32" s="616"/>
      <c r="T32" s="616"/>
      <c r="U32" s="616"/>
      <c r="V32" s="616"/>
      <c r="W32" s="616"/>
      <c r="X32" s="616"/>
      <c r="Y32" s="617"/>
      <c r="Z32" s="642">
        <v>26</v>
      </c>
      <c r="AA32" s="642"/>
      <c r="AB32" s="642"/>
      <c r="AC32" s="642"/>
      <c r="AD32" s="643" t="s">
        <v>129</v>
      </c>
      <c r="AE32" s="643"/>
      <c r="AF32" s="643"/>
      <c r="AG32" s="643"/>
      <c r="AH32" s="643"/>
      <c r="AI32" s="643"/>
      <c r="AJ32" s="643"/>
      <c r="AK32" s="643"/>
      <c r="AL32" s="618" t="s">
        <v>129</v>
      </c>
      <c r="AM32" s="619"/>
      <c r="AN32" s="619"/>
      <c r="AO32" s="644"/>
      <c r="AP32" s="692"/>
      <c r="AQ32" s="693"/>
      <c r="AR32" s="693"/>
      <c r="AS32" s="693"/>
      <c r="AT32" s="697"/>
      <c r="AU32" s="346" t="s">
        <v>313</v>
      </c>
      <c r="AV32" s="346"/>
      <c r="AW32" s="346"/>
      <c r="AX32" s="612" t="s">
        <v>314</v>
      </c>
      <c r="AY32" s="613"/>
      <c r="AZ32" s="613"/>
      <c r="BA32" s="613"/>
      <c r="BB32" s="613"/>
      <c r="BC32" s="613"/>
      <c r="BD32" s="613"/>
      <c r="BE32" s="613"/>
      <c r="BF32" s="614"/>
      <c r="BG32" s="681">
        <v>99.5</v>
      </c>
      <c r="BH32" s="626"/>
      <c r="BI32" s="626"/>
      <c r="BJ32" s="626"/>
      <c r="BK32" s="626"/>
      <c r="BL32" s="626"/>
      <c r="BM32" s="619">
        <v>98.9</v>
      </c>
      <c r="BN32" s="682"/>
      <c r="BO32" s="682"/>
      <c r="BP32" s="682"/>
      <c r="BQ32" s="658"/>
      <c r="BR32" s="681">
        <v>99</v>
      </c>
      <c r="BS32" s="626"/>
      <c r="BT32" s="626"/>
      <c r="BU32" s="626"/>
      <c r="BV32" s="626"/>
      <c r="BW32" s="626"/>
      <c r="BX32" s="619">
        <v>98.3</v>
      </c>
      <c r="BY32" s="682"/>
      <c r="BZ32" s="682"/>
      <c r="CA32" s="682"/>
      <c r="CB32" s="658"/>
      <c r="CD32" s="706"/>
      <c r="CE32" s="707"/>
      <c r="CF32" s="649" t="s">
        <v>315</v>
      </c>
      <c r="CG32" s="650"/>
      <c r="CH32" s="650"/>
      <c r="CI32" s="650"/>
      <c r="CJ32" s="650"/>
      <c r="CK32" s="650"/>
      <c r="CL32" s="650"/>
      <c r="CM32" s="650"/>
      <c r="CN32" s="650"/>
      <c r="CO32" s="650"/>
      <c r="CP32" s="650"/>
      <c r="CQ32" s="651"/>
      <c r="CR32" s="615">
        <v>162</v>
      </c>
      <c r="CS32" s="616"/>
      <c r="CT32" s="616"/>
      <c r="CU32" s="616"/>
      <c r="CV32" s="616"/>
      <c r="CW32" s="616"/>
      <c r="CX32" s="616"/>
      <c r="CY32" s="617"/>
      <c r="CZ32" s="618">
        <v>0</v>
      </c>
      <c r="DA32" s="628"/>
      <c r="DB32" s="628"/>
      <c r="DC32" s="629"/>
      <c r="DD32" s="621">
        <v>162</v>
      </c>
      <c r="DE32" s="616"/>
      <c r="DF32" s="616"/>
      <c r="DG32" s="616"/>
      <c r="DH32" s="616"/>
      <c r="DI32" s="616"/>
      <c r="DJ32" s="616"/>
      <c r="DK32" s="617"/>
      <c r="DL32" s="621">
        <v>162</v>
      </c>
      <c r="DM32" s="616"/>
      <c r="DN32" s="616"/>
      <c r="DO32" s="616"/>
      <c r="DP32" s="616"/>
      <c r="DQ32" s="616"/>
      <c r="DR32" s="616"/>
      <c r="DS32" s="616"/>
      <c r="DT32" s="616"/>
      <c r="DU32" s="616"/>
      <c r="DV32" s="617"/>
      <c r="DW32" s="618">
        <v>0</v>
      </c>
      <c r="DX32" s="628"/>
      <c r="DY32" s="628"/>
      <c r="DZ32" s="628"/>
      <c r="EA32" s="628"/>
      <c r="EB32" s="628"/>
      <c r="EC32" s="660"/>
    </row>
    <row r="33" spans="2:133" ht="11.25" customHeight="1" x14ac:dyDescent="0.2">
      <c r="B33" s="678" t="s">
        <v>316</v>
      </c>
      <c r="C33" s="679"/>
      <c r="D33" s="679"/>
      <c r="E33" s="679"/>
      <c r="F33" s="679"/>
      <c r="G33" s="679"/>
      <c r="H33" s="679"/>
      <c r="I33" s="679"/>
      <c r="J33" s="679"/>
      <c r="K33" s="679"/>
      <c r="L33" s="679"/>
      <c r="M33" s="679"/>
      <c r="N33" s="679"/>
      <c r="O33" s="679"/>
      <c r="P33" s="679"/>
      <c r="Q33" s="680"/>
      <c r="R33" s="615" t="s">
        <v>129</v>
      </c>
      <c r="S33" s="616"/>
      <c r="T33" s="616"/>
      <c r="U33" s="616"/>
      <c r="V33" s="616"/>
      <c r="W33" s="616"/>
      <c r="X33" s="616"/>
      <c r="Y33" s="617"/>
      <c r="Z33" s="642" t="s">
        <v>129</v>
      </c>
      <c r="AA33" s="642"/>
      <c r="AB33" s="642"/>
      <c r="AC33" s="642"/>
      <c r="AD33" s="643" t="s">
        <v>129</v>
      </c>
      <c r="AE33" s="643"/>
      <c r="AF33" s="643"/>
      <c r="AG33" s="643"/>
      <c r="AH33" s="643"/>
      <c r="AI33" s="643"/>
      <c r="AJ33" s="643"/>
      <c r="AK33" s="643"/>
      <c r="AL33" s="618" t="s">
        <v>129</v>
      </c>
      <c r="AM33" s="619"/>
      <c r="AN33" s="619"/>
      <c r="AO33" s="644"/>
      <c r="AP33" s="694"/>
      <c r="AQ33" s="695"/>
      <c r="AR33" s="695"/>
      <c r="AS33" s="695"/>
      <c r="AT33" s="698"/>
      <c r="AU33" s="341"/>
      <c r="AV33" s="341"/>
      <c r="AW33" s="341"/>
      <c r="AX33" s="592" t="s">
        <v>317</v>
      </c>
      <c r="AY33" s="593"/>
      <c r="AZ33" s="593"/>
      <c r="BA33" s="593"/>
      <c r="BB33" s="593"/>
      <c r="BC33" s="593"/>
      <c r="BD33" s="593"/>
      <c r="BE33" s="593"/>
      <c r="BF33" s="594"/>
      <c r="BG33" s="677">
        <v>99.7</v>
      </c>
      <c r="BH33" s="596"/>
      <c r="BI33" s="596"/>
      <c r="BJ33" s="596"/>
      <c r="BK33" s="596"/>
      <c r="BL33" s="596"/>
      <c r="BM33" s="634">
        <v>99.2</v>
      </c>
      <c r="BN33" s="596"/>
      <c r="BO33" s="596"/>
      <c r="BP33" s="596"/>
      <c r="BQ33" s="645"/>
      <c r="BR33" s="677">
        <v>92.5</v>
      </c>
      <c r="BS33" s="596"/>
      <c r="BT33" s="596"/>
      <c r="BU33" s="596"/>
      <c r="BV33" s="596"/>
      <c r="BW33" s="596"/>
      <c r="BX33" s="634">
        <v>92.1</v>
      </c>
      <c r="BY33" s="596"/>
      <c r="BZ33" s="596"/>
      <c r="CA33" s="596"/>
      <c r="CB33" s="645"/>
      <c r="CD33" s="649" t="s">
        <v>318</v>
      </c>
      <c r="CE33" s="650"/>
      <c r="CF33" s="650"/>
      <c r="CG33" s="650"/>
      <c r="CH33" s="650"/>
      <c r="CI33" s="650"/>
      <c r="CJ33" s="650"/>
      <c r="CK33" s="650"/>
      <c r="CL33" s="650"/>
      <c r="CM33" s="650"/>
      <c r="CN33" s="650"/>
      <c r="CO33" s="650"/>
      <c r="CP33" s="650"/>
      <c r="CQ33" s="651"/>
      <c r="CR33" s="615">
        <v>9636232</v>
      </c>
      <c r="CS33" s="626"/>
      <c r="CT33" s="626"/>
      <c r="CU33" s="626"/>
      <c r="CV33" s="626"/>
      <c r="CW33" s="626"/>
      <c r="CX33" s="626"/>
      <c r="CY33" s="627"/>
      <c r="CZ33" s="618">
        <v>40.9</v>
      </c>
      <c r="DA33" s="628"/>
      <c r="DB33" s="628"/>
      <c r="DC33" s="629"/>
      <c r="DD33" s="621">
        <v>7917481</v>
      </c>
      <c r="DE33" s="626"/>
      <c r="DF33" s="626"/>
      <c r="DG33" s="626"/>
      <c r="DH33" s="626"/>
      <c r="DI33" s="626"/>
      <c r="DJ33" s="626"/>
      <c r="DK33" s="627"/>
      <c r="DL33" s="621">
        <v>5403598</v>
      </c>
      <c r="DM33" s="626"/>
      <c r="DN33" s="626"/>
      <c r="DO33" s="626"/>
      <c r="DP33" s="626"/>
      <c r="DQ33" s="626"/>
      <c r="DR33" s="626"/>
      <c r="DS33" s="626"/>
      <c r="DT33" s="626"/>
      <c r="DU33" s="626"/>
      <c r="DV33" s="627"/>
      <c r="DW33" s="618">
        <v>39.6</v>
      </c>
      <c r="DX33" s="628"/>
      <c r="DY33" s="628"/>
      <c r="DZ33" s="628"/>
      <c r="EA33" s="628"/>
      <c r="EB33" s="628"/>
      <c r="EC33" s="660"/>
    </row>
    <row r="34" spans="2:133" ht="11.25" customHeight="1" x14ac:dyDescent="0.2">
      <c r="B34" s="612" t="s">
        <v>319</v>
      </c>
      <c r="C34" s="613"/>
      <c r="D34" s="613"/>
      <c r="E34" s="613"/>
      <c r="F34" s="613"/>
      <c r="G34" s="613"/>
      <c r="H34" s="613"/>
      <c r="I34" s="613"/>
      <c r="J34" s="613"/>
      <c r="K34" s="613"/>
      <c r="L34" s="613"/>
      <c r="M34" s="613"/>
      <c r="N34" s="613"/>
      <c r="O34" s="613"/>
      <c r="P34" s="613"/>
      <c r="Q34" s="614"/>
      <c r="R34" s="615">
        <v>1664864</v>
      </c>
      <c r="S34" s="616"/>
      <c r="T34" s="616"/>
      <c r="U34" s="616"/>
      <c r="V34" s="616"/>
      <c r="W34" s="616"/>
      <c r="X34" s="616"/>
      <c r="Y34" s="617"/>
      <c r="Z34" s="642">
        <v>6.6</v>
      </c>
      <c r="AA34" s="642"/>
      <c r="AB34" s="642"/>
      <c r="AC34" s="642"/>
      <c r="AD34" s="643" t="s">
        <v>129</v>
      </c>
      <c r="AE34" s="643"/>
      <c r="AF34" s="643"/>
      <c r="AG34" s="643"/>
      <c r="AH34" s="643"/>
      <c r="AI34" s="643"/>
      <c r="AJ34" s="643"/>
      <c r="AK34" s="643"/>
      <c r="AL34" s="618" t="s">
        <v>129</v>
      </c>
      <c r="AM34" s="619"/>
      <c r="AN34" s="619"/>
      <c r="AO34" s="644"/>
      <c r="AP34" s="207"/>
      <c r="AQ34" s="208"/>
      <c r="AR34" s="346"/>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49" t="s">
        <v>320</v>
      </c>
      <c r="CE34" s="650"/>
      <c r="CF34" s="650"/>
      <c r="CG34" s="650"/>
      <c r="CH34" s="650"/>
      <c r="CI34" s="650"/>
      <c r="CJ34" s="650"/>
      <c r="CK34" s="650"/>
      <c r="CL34" s="650"/>
      <c r="CM34" s="650"/>
      <c r="CN34" s="650"/>
      <c r="CO34" s="650"/>
      <c r="CP34" s="650"/>
      <c r="CQ34" s="651"/>
      <c r="CR34" s="615">
        <v>2889736</v>
      </c>
      <c r="CS34" s="616"/>
      <c r="CT34" s="616"/>
      <c r="CU34" s="616"/>
      <c r="CV34" s="616"/>
      <c r="CW34" s="616"/>
      <c r="CX34" s="616"/>
      <c r="CY34" s="617"/>
      <c r="CZ34" s="618">
        <v>12.3</v>
      </c>
      <c r="DA34" s="628"/>
      <c r="DB34" s="628"/>
      <c r="DC34" s="629"/>
      <c r="DD34" s="621">
        <v>2079673</v>
      </c>
      <c r="DE34" s="616"/>
      <c r="DF34" s="616"/>
      <c r="DG34" s="616"/>
      <c r="DH34" s="616"/>
      <c r="DI34" s="616"/>
      <c r="DJ34" s="616"/>
      <c r="DK34" s="617"/>
      <c r="DL34" s="621">
        <v>1680009</v>
      </c>
      <c r="DM34" s="616"/>
      <c r="DN34" s="616"/>
      <c r="DO34" s="616"/>
      <c r="DP34" s="616"/>
      <c r="DQ34" s="616"/>
      <c r="DR34" s="616"/>
      <c r="DS34" s="616"/>
      <c r="DT34" s="616"/>
      <c r="DU34" s="616"/>
      <c r="DV34" s="617"/>
      <c r="DW34" s="618">
        <v>12.3</v>
      </c>
      <c r="DX34" s="628"/>
      <c r="DY34" s="628"/>
      <c r="DZ34" s="628"/>
      <c r="EA34" s="628"/>
      <c r="EB34" s="628"/>
      <c r="EC34" s="660"/>
    </row>
    <row r="35" spans="2:133" ht="11.25" customHeight="1" x14ac:dyDescent="0.2">
      <c r="B35" s="612" t="s">
        <v>321</v>
      </c>
      <c r="C35" s="613"/>
      <c r="D35" s="613"/>
      <c r="E35" s="613"/>
      <c r="F35" s="613"/>
      <c r="G35" s="613"/>
      <c r="H35" s="613"/>
      <c r="I35" s="613"/>
      <c r="J35" s="613"/>
      <c r="K35" s="613"/>
      <c r="L35" s="613"/>
      <c r="M35" s="613"/>
      <c r="N35" s="613"/>
      <c r="O35" s="613"/>
      <c r="P35" s="613"/>
      <c r="Q35" s="614"/>
      <c r="R35" s="615">
        <v>42075</v>
      </c>
      <c r="S35" s="616"/>
      <c r="T35" s="616"/>
      <c r="U35" s="616"/>
      <c r="V35" s="616"/>
      <c r="W35" s="616"/>
      <c r="X35" s="616"/>
      <c r="Y35" s="617"/>
      <c r="Z35" s="642">
        <v>0.2</v>
      </c>
      <c r="AA35" s="642"/>
      <c r="AB35" s="642"/>
      <c r="AC35" s="642"/>
      <c r="AD35" s="643">
        <v>10178</v>
      </c>
      <c r="AE35" s="643"/>
      <c r="AF35" s="643"/>
      <c r="AG35" s="643"/>
      <c r="AH35" s="643"/>
      <c r="AI35" s="643"/>
      <c r="AJ35" s="643"/>
      <c r="AK35" s="643"/>
      <c r="AL35" s="618">
        <v>0.1</v>
      </c>
      <c r="AM35" s="619"/>
      <c r="AN35" s="619"/>
      <c r="AO35" s="644"/>
      <c r="AP35" s="209"/>
      <c r="AQ35" s="674" t="s">
        <v>322</v>
      </c>
      <c r="AR35" s="675"/>
      <c r="AS35" s="675"/>
      <c r="AT35" s="675"/>
      <c r="AU35" s="675"/>
      <c r="AV35" s="675"/>
      <c r="AW35" s="675"/>
      <c r="AX35" s="675"/>
      <c r="AY35" s="675"/>
      <c r="AZ35" s="675"/>
      <c r="BA35" s="675"/>
      <c r="BB35" s="675"/>
      <c r="BC35" s="675"/>
      <c r="BD35" s="675"/>
      <c r="BE35" s="675"/>
      <c r="BF35" s="676"/>
      <c r="BG35" s="674" t="s">
        <v>323</v>
      </c>
      <c r="BH35" s="675"/>
      <c r="BI35" s="675"/>
      <c r="BJ35" s="675"/>
      <c r="BK35" s="675"/>
      <c r="BL35" s="675"/>
      <c r="BM35" s="675"/>
      <c r="BN35" s="675"/>
      <c r="BO35" s="675"/>
      <c r="BP35" s="675"/>
      <c r="BQ35" s="675"/>
      <c r="BR35" s="675"/>
      <c r="BS35" s="675"/>
      <c r="BT35" s="675"/>
      <c r="BU35" s="675"/>
      <c r="BV35" s="675"/>
      <c r="BW35" s="675"/>
      <c r="BX35" s="675"/>
      <c r="BY35" s="675"/>
      <c r="BZ35" s="675"/>
      <c r="CA35" s="675"/>
      <c r="CB35" s="676"/>
      <c r="CD35" s="649" t="s">
        <v>324</v>
      </c>
      <c r="CE35" s="650"/>
      <c r="CF35" s="650"/>
      <c r="CG35" s="650"/>
      <c r="CH35" s="650"/>
      <c r="CI35" s="650"/>
      <c r="CJ35" s="650"/>
      <c r="CK35" s="650"/>
      <c r="CL35" s="650"/>
      <c r="CM35" s="650"/>
      <c r="CN35" s="650"/>
      <c r="CO35" s="650"/>
      <c r="CP35" s="650"/>
      <c r="CQ35" s="651"/>
      <c r="CR35" s="615">
        <v>168104</v>
      </c>
      <c r="CS35" s="626"/>
      <c r="CT35" s="626"/>
      <c r="CU35" s="626"/>
      <c r="CV35" s="626"/>
      <c r="CW35" s="626"/>
      <c r="CX35" s="626"/>
      <c r="CY35" s="627"/>
      <c r="CZ35" s="618">
        <v>0.7</v>
      </c>
      <c r="DA35" s="628"/>
      <c r="DB35" s="628"/>
      <c r="DC35" s="629"/>
      <c r="DD35" s="621">
        <v>162751</v>
      </c>
      <c r="DE35" s="626"/>
      <c r="DF35" s="626"/>
      <c r="DG35" s="626"/>
      <c r="DH35" s="626"/>
      <c r="DI35" s="626"/>
      <c r="DJ35" s="626"/>
      <c r="DK35" s="627"/>
      <c r="DL35" s="621">
        <v>114537</v>
      </c>
      <c r="DM35" s="626"/>
      <c r="DN35" s="626"/>
      <c r="DO35" s="626"/>
      <c r="DP35" s="626"/>
      <c r="DQ35" s="626"/>
      <c r="DR35" s="626"/>
      <c r="DS35" s="626"/>
      <c r="DT35" s="626"/>
      <c r="DU35" s="626"/>
      <c r="DV35" s="627"/>
      <c r="DW35" s="618">
        <v>0.8</v>
      </c>
      <c r="DX35" s="628"/>
      <c r="DY35" s="628"/>
      <c r="DZ35" s="628"/>
      <c r="EA35" s="628"/>
      <c r="EB35" s="628"/>
      <c r="EC35" s="660"/>
    </row>
    <row r="36" spans="2:133" ht="11.25" customHeight="1" x14ac:dyDescent="0.2">
      <c r="B36" s="612" t="s">
        <v>325</v>
      </c>
      <c r="C36" s="613"/>
      <c r="D36" s="613"/>
      <c r="E36" s="613"/>
      <c r="F36" s="613"/>
      <c r="G36" s="613"/>
      <c r="H36" s="613"/>
      <c r="I36" s="613"/>
      <c r="J36" s="613"/>
      <c r="K36" s="613"/>
      <c r="L36" s="613"/>
      <c r="M36" s="613"/>
      <c r="N36" s="613"/>
      <c r="O36" s="613"/>
      <c r="P36" s="613"/>
      <c r="Q36" s="614"/>
      <c r="R36" s="615">
        <v>446657</v>
      </c>
      <c r="S36" s="616"/>
      <c r="T36" s="616"/>
      <c r="U36" s="616"/>
      <c r="V36" s="616"/>
      <c r="W36" s="616"/>
      <c r="X36" s="616"/>
      <c r="Y36" s="617"/>
      <c r="Z36" s="642">
        <v>1.8</v>
      </c>
      <c r="AA36" s="642"/>
      <c r="AB36" s="642"/>
      <c r="AC36" s="642"/>
      <c r="AD36" s="643" t="s">
        <v>129</v>
      </c>
      <c r="AE36" s="643"/>
      <c r="AF36" s="643"/>
      <c r="AG36" s="643"/>
      <c r="AH36" s="643"/>
      <c r="AI36" s="643"/>
      <c r="AJ36" s="643"/>
      <c r="AK36" s="643"/>
      <c r="AL36" s="618" t="s">
        <v>129</v>
      </c>
      <c r="AM36" s="619"/>
      <c r="AN36" s="619"/>
      <c r="AO36" s="644"/>
      <c r="AP36" s="209"/>
      <c r="AQ36" s="665" t="s">
        <v>326</v>
      </c>
      <c r="AR36" s="666"/>
      <c r="AS36" s="666"/>
      <c r="AT36" s="666"/>
      <c r="AU36" s="666"/>
      <c r="AV36" s="666"/>
      <c r="AW36" s="666"/>
      <c r="AX36" s="666"/>
      <c r="AY36" s="667"/>
      <c r="AZ36" s="668">
        <v>3050662</v>
      </c>
      <c r="BA36" s="669"/>
      <c r="BB36" s="669"/>
      <c r="BC36" s="669"/>
      <c r="BD36" s="669"/>
      <c r="BE36" s="669"/>
      <c r="BF36" s="670"/>
      <c r="BG36" s="671" t="s">
        <v>327</v>
      </c>
      <c r="BH36" s="672"/>
      <c r="BI36" s="672"/>
      <c r="BJ36" s="672"/>
      <c r="BK36" s="672"/>
      <c r="BL36" s="672"/>
      <c r="BM36" s="672"/>
      <c r="BN36" s="672"/>
      <c r="BO36" s="672"/>
      <c r="BP36" s="672"/>
      <c r="BQ36" s="672"/>
      <c r="BR36" s="672"/>
      <c r="BS36" s="672"/>
      <c r="BT36" s="672"/>
      <c r="BU36" s="673"/>
      <c r="BV36" s="668">
        <v>134998</v>
      </c>
      <c r="BW36" s="669"/>
      <c r="BX36" s="669"/>
      <c r="BY36" s="669"/>
      <c r="BZ36" s="669"/>
      <c r="CA36" s="669"/>
      <c r="CB36" s="670"/>
      <c r="CD36" s="649" t="s">
        <v>328</v>
      </c>
      <c r="CE36" s="650"/>
      <c r="CF36" s="650"/>
      <c r="CG36" s="650"/>
      <c r="CH36" s="650"/>
      <c r="CI36" s="650"/>
      <c r="CJ36" s="650"/>
      <c r="CK36" s="650"/>
      <c r="CL36" s="650"/>
      <c r="CM36" s="650"/>
      <c r="CN36" s="650"/>
      <c r="CO36" s="650"/>
      <c r="CP36" s="650"/>
      <c r="CQ36" s="651"/>
      <c r="CR36" s="615">
        <v>2771507</v>
      </c>
      <c r="CS36" s="616"/>
      <c r="CT36" s="616"/>
      <c r="CU36" s="616"/>
      <c r="CV36" s="616"/>
      <c r="CW36" s="616"/>
      <c r="CX36" s="616"/>
      <c r="CY36" s="617"/>
      <c r="CZ36" s="618">
        <v>11.8</v>
      </c>
      <c r="DA36" s="628"/>
      <c r="DB36" s="628"/>
      <c r="DC36" s="629"/>
      <c r="DD36" s="621">
        <v>2597179</v>
      </c>
      <c r="DE36" s="616"/>
      <c r="DF36" s="616"/>
      <c r="DG36" s="616"/>
      <c r="DH36" s="616"/>
      <c r="DI36" s="616"/>
      <c r="DJ36" s="616"/>
      <c r="DK36" s="617"/>
      <c r="DL36" s="621">
        <v>1986296</v>
      </c>
      <c r="DM36" s="616"/>
      <c r="DN36" s="616"/>
      <c r="DO36" s="616"/>
      <c r="DP36" s="616"/>
      <c r="DQ36" s="616"/>
      <c r="DR36" s="616"/>
      <c r="DS36" s="616"/>
      <c r="DT36" s="616"/>
      <c r="DU36" s="616"/>
      <c r="DV36" s="617"/>
      <c r="DW36" s="618">
        <v>14.5</v>
      </c>
      <c r="DX36" s="628"/>
      <c r="DY36" s="628"/>
      <c r="DZ36" s="628"/>
      <c r="EA36" s="628"/>
      <c r="EB36" s="628"/>
      <c r="EC36" s="660"/>
    </row>
    <row r="37" spans="2:133" ht="11.25" customHeight="1" x14ac:dyDescent="0.2">
      <c r="B37" s="612" t="s">
        <v>329</v>
      </c>
      <c r="C37" s="613"/>
      <c r="D37" s="613"/>
      <c r="E37" s="613"/>
      <c r="F37" s="613"/>
      <c r="G37" s="613"/>
      <c r="H37" s="613"/>
      <c r="I37" s="613"/>
      <c r="J37" s="613"/>
      <c r="K37" s="613"/>
      <c r="L37" s="613"/>
      <c r="M37" s="613"/>
      <c r="N37" s="613"/>
      <c r="O37" s="613"/>
      <c r="P37" s="613"/>
      <c r="Q37" s="614"/>
      <c r="R37" s="615">
        <v>117931</v>
      </c>
      <c r="S37" s="616"/>
      <c r="T37" s="616"/>
      <c r="U37" s="616"/>
      <c r="V37" s="616"/>
      <c r="W37" s="616"/>
      <c r="X37" s="616"/>
      <c r="Y37" s="617"/>
      <c r="Z37" s="642">
        <v>0.5</v>
      </c>
      <c r="AA37" s="642"/>
      <c r="AB37" s="642"/>
      <c r="AC37" s="642"/>
      <c r="AD37" s="643" t="s">
        <v>129</v>
      </c>
      <c r="AE37" s="643"/>
      <c r="AF37" s="643"/>
      <c r="AG37" s="643"/>
      <c r="AH37" s="643"/>
      <c r="AI37" s="643"/>
      <c r="AJ37" s="643"/>
      <c r="AK37" s="643"/>
      <c r="AL37" s="618" t="s">
        <v>129</v>
      </c>
      <c r="AM37" s="619"/>
      <c r="AN37" s="619"/>
      <c r="AO37" s="644"/>
      <c r="AQ37" s="655" t="s">
        <v>330</v>
      </c>
      <c r="AR37" s="656"/>
      <c r="AS37" s="656"/>
      <c r="AT37" s="656"/>
      <c r="AU37" s="656"/>
      <c r="AV37" s="656"/>
      <c r="AW37" s="656"/>
      <c r="AX37" s="656"/>
      <c r="AY37" s="657"/>
      <c r="AZ37" s="615">
        <v>897206</v>
      </c>
      <c r="BA37" s="616"/>
      <c r="BB37" s="616"/>
      <c r="BC37" s="616"/>
      <c r="BD37" s="626"/>
      <c r="BE37" s="626"/>
      <c r="BF37" s="658"/>
      <c r="BG37" s="649" t="s">
        <v>331</v>
      </c>
      <c r="BH37" s="650"/>
      <c r="BI37" s="650"/>
      <c r="BJ37" s="650"/>
      <c r="BK37" s="650"/>
      <c r="BL37" s="650"/>
      <c r="BM37" s="650"/>
      <c r="BN37" s="650"/>
      <c r="BO37" s="650"/>
      <c r="BP37" s="650"/>
      <c r="BQ37" s="650"/>
      <c r="BR37" s="650"/>
      <c r="BS37" s="650"/>
      <c r="BT37" s="650"/>
      <c r="BU37" s="651"/>
      <c r="BV37" s="615">
        <v>90655</v>
      </c>
      <c r="BW37" s="616"/>
      <c r="BX37" s="616"/>
      <c r="BY37" s="616"/>
      <c r="BZ37" s="616"/>
      <c r="CA37" s="616"/>
      <c r="CB37" s="659"/>
      <c r="CD37" s="649" t="s">
        <v>332</v>
      </c>
      <c r="CE37" s="650"/>
      <c r="CF37" s="650"/>
      <c r="CG37" s="650"/>
      <c r="CH37" s="650"/>
      <c r="CI37" s="650"/>
      <c r="CJ37" s="650"/>
      <c r="CK37" s="650"/>
      <c r="CL37" s="650"/>
      <c r="CM37" s="650"/>
      <c r="CN37" s="650"/>
      <c r="CO37" s="650"/>
      <c r="CP37" s="650"/>
      <c r="CQ37" s="651"/>
      <c r="CR37" s="615">
        <v>1337253</v>
      </c>
      <c r="CS37" s="626"/>
      <c r="CT37" s="626"/>
      <c r="CU37" s="626"/>
      <c r="CV37" s="626"/>
      <c r="CW37" s="626"/>
      <c r="CX37" s="626"/>
      <c r="CY37" s="627"/>
      <c r="CZ37" s="618">
        <v>5.7</v>
      </c>
      <c r="DA37" s="628"/>
      <c r="DB37" s="628"/>
      <c r="DC37" s="629"/>
      <c r="DD37" s="621">
        <v>1331771</v>
      </c>
      <c r="DE37" s="626"/>
      <c r="DF37" s="626"/>
      <c r="DG37" s="626"/>
      <c r="DH37" s="626"/>
      <c r="DI37" s="626"/>
      <c r="DJ37" s="626"/>
      <c r="DK37" s="627"/>
      <c r="DL37" s="621">
        <v>1220704</v>
      </c>
      <c r="DM37" s="626"/>
      <c r="DN37" s="626"/>
      <c r="DO37" s="626"/>
      <c r="DP37" s="626"/>
      <c r="DQ37" s="626"/>
      <c r="DR37" s="626"/>
      <c r="DS37" s="626"/>
      <c r="DT37" s="626"/>
      <c r="DU37" s="626"/>
      <c r="DV37" s="627"/>
      <c r="DW37" s="618">
        <v>8.9</v>
      </c>
      <c r="DX37" s="628"/>
      <c r="DY37" s="628"/>
      <c r="DZ37" s="628"/>
      <c r="EA37" s="628"/>
      <c r="EB37" s="628"/>
      <c r="EC37" s="660"/>
    </row>
    <row r="38" spans="2:133" ht="11.25" customHeight="1" x14ac:dyDescent="0.2">
      <c r="B38" s="612" t="s">
        <v>333</v>
      </c>
      <c r="C38" s="613"/>
      <c r="D38" s="613"/>
      <c r="E38" s="613"/>
      <c r="F38" s="613"/>
      <c r="G38" s="613"/>
      <c r="H38" s="613"/>
      <c r="I38" s="613"/>
      <c r="J38" s="613"/>
      <c r="K38" s="613"/>
      <c r="L38" s="613"/>
      <c r="M38" s="613"/>
      <c r="N38" s="613"/>
      <c r="O38" s="613"/>
      <c r="P38" s="613"/>
      <c r="Q38" s="614"/>
      <c r="R38" s="615">
        <v>907505</v>
      </c>
      <c r="S38" s="616"/>
      <c r="T38" s="616"/>
      <c r="U38" s="616"/>
      <c r="V38" s="616"/>
      <c r="W38" s="616"/>
      <c r="X38" s="616"/>
      <c r="Y38" s="617"/>
      <c r="Z38" s="642">
        <v>3.6</v>
      </c>
      <c r="AA38" s="642"/>
      <c r="AB38" s="642"/>
      <c r="AC38" s="642"/>
      <c r="AD38" s="643" t="s">
        <v>129</v>
      </c>
      <c r="AE38" s="643"/>
      <c r="AF38" s="643"/>
      <c r="AG38" s="643"/>
      <c r="AH38" s="643"/>
      <c r="AI38" s="643"/>
      <c r="AJ38" s="643"/>
      <c r="AK38" s="643"/>
      <c r="AL38" s="618" t="s">
        <v>129</v>
      </c>
      <c r="AM38" s="619"/>
      <c r="AN38" s="619"/>
      <c r="AO38" s="644"/>
      <c r="AQ38" s="655" t="s">
        <v>334</v>
      </c>
      <c r="AR38" s="656"/>
      <c r="AS38" s="656"/>
      <c r="AT38" s="656"/>
      <c r="AU38" s="656"/>
      <c r="AV38" s="656"/>
      <c r="AW38" s="656"/>
      <c r="AX38" s="656"/>
      <c r="AY38" s="657"/>
      <c r="AZ38" s="615">
        <v>100121</v>
      </c>
      <c r="BA38" s="616"/>
      <c r="BB38" s="616"/>
      <c r="BC38" s="616"/>
      <c r="BD38" s="626"/>
      <c r="BE38" s="626"/>
      <c r="BF38" s="658"/>
      <c r="BG38" s="649" t="s">
        <v>335</v>
      </c>
      <c r="BH38" s="650"/>
      <c r="BI38" s="650"/>
      <c r="BJ38" s="650"/>
      <c r="BK38" s="650"/>
      <c r="BL38" s="650"/>
      <c r="BM38" s="650"/>
      <c r="BN38" s="650"/>
      <c r="BO38" s="650"/>
      <c r="BP38" s="650"/>
      <c r="BQ38" s="650"/>
      <c r="BR38" s="650"/>
      <c r="BS38" s="650"/>
      <c r="BT38" s="650"/>
      <c r="BU38" s="651"/>
      <c r="BV38" s="615">
        <v>6759</v>
      </c>
      <c r="BW38" s="616"/>
      <c r="BX38" s="616"/>
      <c r="BY38" s="616"/>
      <c r="BZ38" s="616"/>
      <c r="CA38" s="616"/>
      <c r="CB38" s="659"/>
      <c r="CD38" s="649" t="s">
        <v>336</v>
      </c>
      <c r="CE38" s="650"/>
      <c r="CF38" s="650"/>
      <c r="CG38" s="650"/>
      <c r="CH38" s="650"/>
      <c r="CI38" s="650"/>
      <c r="CJ38" s="650"/>
      <c r="CK38" s="650"/>
      <c r="CL38" s="650"/>
      <c r="CM38" s="650"/>
      <c r="CN38" s="650"/>
      <c r="CO38" s="650"/>
      <c r="CP38" s="650"/>
      <c r="CQ38" s="651"/>
      <c r="CR38" s="615">
        <v>2053335</v>
      </c>
      <c r="CS38" s="616"/>
      <c r="CT38" s="616"/>
      <c r="CU38" s="616"/>
      <c r="CV38" s="616"/>
      <c r="CW38" s="616"/>
      <c r="CX38" s="616"/>
      <c r="CY38" s="617"/>
      <c r="CZ38" s="618">
        <v>8.6999999999999993</v>
      </c>
      <c r="DA38" s="628"/>
      <c r="DB38" s="628"/>
      <c r="DC38" s="629"/>
      <c r="DD38" s="621">
        <v>1675105</v>
      </c>
      <c r="DE38" s="616"/>
      <c r="DF38" s="616"/>
      <c r="DG38" s="616"/>
      <c r="DH38" s="616"/>
      <c r="DI38" s="616"/>
      <c r="DJ38" s="616"/>
      <c r="DK38" s="617"/>
      <c r="DL38" s="621">
        <v>1622732</v>
      </c>
      <c r="DM38" s="616"/>
      <c r="DN38" s="616"/>
      <c r="DO38" s="616"/>
      <c r="DP38" s="616"/>
      <c r="DQ38" s="616"/>
      <c r="DR38" s="616"/>
      <c r="DS38" s="616"/>
      <c r="DT38" s="616"/>
      <c r="DU38" s="616"/>
      <c r="DV38" s="617"/>
      <c r="DW38" s="618">
        <v>11.9</v>
      </c>
      <c r="DX38" s="628"/>
      <c r="DY38" s="628"/>
      <c r="DZ38" s="628"/>
      <c r="EA38" s="628"/>
      <c r="EB38" s="628"/>
      <c r="EC38" s="660"/>
    </row>
    <row r="39" spans="2:133" ht="11.25" customHeight="1" x14ac:dyDescent="0.2">
      <c r="B39" s="612" t="s">
        <v>337</v>
      </c>
      <c r="C39" s="613"/>
      <c r="D39" s="613"/>
      <c r="E39" s="613"/>
      <c r="F39" s="613"/>
      <c r="G39" s="613"/>
      <c r="H39" s="613"/>
      <c r="I39" s="613"/>
      <c r="J39" s="613"/>
      <c r="K39" s="613"/>
      <c r="L39" s="613"/>
      <c r="M39" s="613"/>
      <c r="N39" s="613"/>
      <c r="O39" s="613"/>
      <c r="P39" s="613"/>
      <c r="Q39" s="614"/>
      <c r="R39" s="615">
        <v>306943</v>
      </c>
      <c r="S39" s="616"/>
      <c r="T39" s="616"/>
      <c r="U39" s="616"/>
      <c r="V39" s="616"/>
      <c r="W39" s="616"/>
      <c r="X39" s="616"/>
      <c r="Y39" s="617"/>
      <c r="Z39" s="642">
        <v>1.2</v>
      </c>
      <c r="AA39" s="642"/>
      <c r="AB39" s="642"/>
      <c r="AC39" s="642"/>
      <c r="AD39" s="643">
        <v>1484</v>
      </c>
      <c r="AE39" s="643"/>
      <c r="AF39" s="643"/>
      <c r="AG39" s="643"/>
      <c r="AH39" s="643"/>
      <c r="AI39" s="643"/>
      <c r="AJ39" s="643"/>
      <c r="AK39" s="643"/>
      <c r="AL39" s="618">
        <v>0</v>
      </c>
      <c r="AM39" s="619"/>
      <c r="AN39" s="619"/>
      <c r="AO39" s="644"/>
      <c r="AQ39" s="655" t="s">
        <v>338</v>
      </c>
      <c r="AR39" s="656"/>
      <c r="AS39" s="656"/>
      <c r="AT39" s="656"/>
      <c r="AU39" s="656"/>
      <c r="AV39" s="656"/>
      <c r="AW39" s="656"/>
      <c r="AX39" s="656"/>
      <c r="AY39" s="657"/>
      <c r="AZ39" s="615" t="s">
        <v>129</v>
      </c>
      <c r="BA39" s="616"/>
      <c r="BB39" s="616"/>
      <c r="BC39" s="616"/>
      <c r="BD39" s="626"/>
      <c r="BE39" s="626"/>
      <c r="BF39" s="658"/>
      <c r="BG39" s="649" t="s">
        <v>339</v>
      </c>
      <c r="BH39" s="650"/>
      <c r="BI39" s="650"/>
      <c r="BJ39" s="650"/>
      <c r="BK39" s="650"/>
      <c r="BL39" s="650"/>
      <c r="BM39" s="650"/>
      <c r="BN39" s="650"/>
      <c r="BO39" s="650"/>
      <c r="BP39" s="650"/>
      <c r="BQ39" s="650"/>
      <c r="BR39" s="650"/>
      <c r="BS39" s="650"/>
      <c r="BT39" s="650"/>
      <c r="BU39" s="651"/>
      <c r="BV39" s="615">
        <v>10104</v>
      </c>
      <c r="BW39" s="616"/>
      <c r="BX39" s="616"/>
      <c r="BY39" s="616"/>
      <c r="BZ39" s="616"/>
      <c r="CA39" s="616"/>
      <c r="CB39" s="659"/>
      <c r="CD39" s="649" t="s">
        <v>340</v>
      </c>
      <c r="CE39" s="650"/>
      <c r="CF39" s="650"/>
      <c r="CG39" s="650"/>
      <c r="CH39" s="650"/>
      <c r="CI39" s="650"/>
      <c r="CJ39" s="650"/>
      <c r="CK39" s="650"/>
      <c r="CL39" s="650"/>
      <c r="CM39" s="650"/>
      <c r="CN39" s="650"/>
      <c r="CO39" s="650"/>
      <c r="CP39" s="650"/>
      <c r="CQ39" s="651"/>
      <c r="CR39" s="615">
        <v>1324132</v>
      </c>
      <c r="CS39" s="626"/>
      <c r="CT39" s="626"/>
      <c r="CU39" s="626"/>
      <c r="CV39" s="626"/>
      <c r="CW39" s="626"/>
      <c r="CX39" s="626"/>
      <c r="CY39" s="627"/>
      <c r="CZ39" s="618">
        <v>5.6</v>
      </c>
      <c r="DA39" s="628"/>
      <c r="DB39" s="628"/>
      <c r="DC39" s="629"/>
      <c r="DD39" s="621">
        <v>1063531</v>
      </c>
      <c r="DE39" s="626"/>
      <c r="DF39" s="626"/>
      <c r="DG39" s="626"/>
      <c r="DH39" s="626"/>
      <c r="DI39" s="626"/>
      <c r="DJ39" s="626"/>
      <c r="DK39" s="627"/>
      <c r="DL39" s="621" t="s">
        <v>129</v>
      </c>
      <c r="DM39" s="626"/>
      <c r="DN39" s="626"/>
      <c r="DO39" s="626"/>
      <c r="DP39" s="626"/>
      <c r="DQ39" s="626"/>
      <c r="DR39" s="626"/>
      <c r="DS39" s="626"/>
      <c r="DT39" s="626"/>
      <c r="DU39" s="626"/>
      <c r="DV39" s="627"/>
      <c r="DW39" s="618" t="s">
        <v>129</v>
      </c>
      <c r="DX39" s="628"/>
      <c r="DY39" s="628"/>
      <c r="DZ39" s="628"/>
      <c r="EA39" s="628"/>
      <c r="EB39" s="628"/>
      <c r="EC39" s="660"/>
    </row>
    <row r="40" spans="2:133" ht="11.25" customHeight="1" x14ac:dyDescent="0.2">
      <c r="B40" s="612" t="s">
        <v>341</v>
      </c>
      <c r="C40" s="613"/>
      <c r="D40" s="613"/>
      <c r="E40" s="613"/>
      <c r="F40" s="613"/>
      <c r="G40" s="613"/>
      <c r="H40" s="613"/>
      <c r="I40" s="613"/>
      <c r="J40" s="613"/>
      <c r="K40" s="613"/>
      <c r="L40" s="613"/>
      <c r="M40" s="613"/>
      <c r="N40" s="613"/>
      <c r="O40" s="613"/>
      <c r="P40" s="613"/>
      <c r="Q40" s="614"/>
      <c r="R40" s="615">
        <v>1171000</v>
      </c>
      <c r="S40" s="616"/>
      <c r="T40" s="616"/>
      <c r="U40" s="616"/>
      <c r="V40" s="616"/>
      <c r="W40" s="616"/>
      <c r="X40" s="616"/>
      <c r="Y40" s="617"/>
      <c r="Z40" s="642">
        <v>4.5999999999999996</v>
      </c>
      <c r="AA40" s="642"/>
      <c r="AB40" s="642"/>
      <c r="AC40" s="642"/>
      <c r="AD40" s="643" t="s">
        <v>129</v>
      </c>
      <c r="AE40" s="643"/>
      <c r="AF40" s="643"/>
      <c r="AG40" s="643"/>
      <c r="AH40" s="643"/>
      <c r="AI40" s="643"/>
      <c r="AJ40" s="643"/>
      <c r="AK40" s="643"/>
      <c r="AL40" s="618" t="s">
        <v>129</v>
      </c>
      <c r="AM40" s="619"/>
      <c r="AN40" s="619"/>
      <c r="AO40" s="644"/>
      <c r="AQ40" s="655" t="s">
        <v>342</v>
      </c>
      <c r="AR40" s="656"/>
      <c r="AS40" s="656"/>
      <c r="AT40" s="656"/>
      <c r="AU40" s="656"/>
      <c r="AV40" s="656"/>
      <c r="AW40" s="656"/>
      <c r="AX40" s="656"/>
      <c r="AY40" s="657"/>
      <c r="AZ40" s="615" t="s">
        <v>129</v>
      </c>
      <c r="BA40" s="616"/>
      <c r="BB40" s="616"/>
      <c r="BC40" s="616"/>
      <c r="BD40" s="626"/>
      <c r="BE40" s="626"/>
      <c r="BF40" s="658"/>
      <c r="BG40" s="661" t="s">
        <v>343</v>
      </c>
      <c r="BH40" s="662"/>
      <c r="BI40" s="662"/>
      <c r="BJ40" s="662"/>
      <c r="BK40" s="662"/>
      <c r="BL40" s="347"/>
      <c r="BM40" s="650" t="s">
        <v>344</v>
      </c>
      <c r="BN40" s="650"/>
      <c r="BO40" s="650"/>
      <c r="BP40" s="650"/>
      <c r="BQ40" s="650"/>
      <c r="BR40" s="650"/>
      <c r="BS40" s="650"/>
      <c r="BT40" s="650"/>
      <c r="BU40" s="651"/>
      <c r="BV40" s="615">
        <v>97</v>
      </c>
      <c r="BW40" s="616"/>
      <c r="BX40" s="616"/>
      <c r="BY40" s="616"/>
      <c r="BZ40" s="616"/>
      <c r="CA40" s="616"/>
      <c r="CB40" s="659"/>
      <c r="CD40" s="649" t="s">
        <v>345</v>
      </c>
      <c r="CE40" s="650"/>
      <c r="CF40" s="650"/>
      <c r="CG40" s="650"/>
      <c r="CH40" s="650"/>
      <c r="CI40" s="650"/>
      <c r="CJ40" s="650"/>
      <c r="CK40" s="650"/>
      <c r="CL40" s="650"/>
      <c r="CM40" s="650"/>
      <c r="CN40" s="650"/>
      <c r="CO40" s="650"/>
      <c r="CP40" s="650"/>
      <c r="CQ40" s="651"/>
      <c r="CR40" s="615">
        <v>429418</v>
      </c>
      <c r="CS40" s="616"/>
      <c r="CT40" s="616"/>
      <c r="CU40" s="616"/>
      <c r="CV40" s="616"/>
      <c r="CW40" s="616"/>
      <c r="CX40" s="616"/>
      <c r="CY40" s="617"/>
      <c r="CZ40" s="618">
        <v>1.8</v>
      </c>
      <c r="DA40" s="628"/>
      <c r="DB40" s="628"/>
      <c r="DC40" s="629"/>
      <c r="DD40" s="621">
        <v>339242</v>
      </c>
      <c r="DE40" s="616"/>
      <c r="DF40" s="616"/>
      <c r="DG40" s="616"/>
      <c r="DH40" s="616"/>
      <c r="DI40" s="616"/>
      <c r="DJ40" s="616"/>
      <c r="DK40" s="617"/>
      <c r="DL40" s="621">
        <v>24</v>
      </c>
      <c r="DM40" s="616"/>
      <c r="DN40" s="616"/>
      <c r="DO40" s="616"/>
      <c r="DP40" s="616"/>
      <c r="DQ40" s="616"/>
      <c r="DR40" s="616"/>
      <c r="DS40" s="616"/>
      <c r="DT40" s="616"/>
      <c r="DU40" s="616"/>
      <c r="DV40" s="617"/>
      <c r="DW40" s="618">
        <v>0</v>
      </c>
      <c r="DX40" s="628"/>
      <c r="DY40" s="628"/>
      <c r="DZ40" s="628"/>
      <c r="EA40" s="628"/>
      <c r="EB40" s="628"/>
      <c r="EC40" s="660"/>
    </row>
    <row r="41" spans="2:133" ht="11.25" customHeight="1" x14ac:dyDescent="0.2">
      <c r="B41" s="612" t="s">
        <v>346</v>
      </c>
      <c r="C41" s="613"/>
      <c r="D41" s="613"/>
      <c r="E41" s="613"/>
      <c r="F41" s="613"/>
      <c r="G41" s="613"/>
      <c r="H41" s="613"/>
      <c r="I41" s="613"/>
      <c r="J41" s="613"/>
      <c r="K41" s="613"/>
      <c r="L41" s="613"/>
      <c r="M41" s="613"/>
      <c r="N41" s="613"/>
      <c r="O41" s="613"/>
      <c r="P41" s="613"/>
      <c r="Q41" s="614"/>
      <c r="R41" s="615" t="s">
        <v>129</v>
      </c>
      <c r="S41" s="616"/>
      <c r="T41" s="616"/>
      <c r="U41" s="616"/>
      <c r="V41" s="616"/>
      <c r="W41" s="616"/>
      <c r="X41" s="616"/>
      <c r="Y41" s="617"/>
      <c r="Z41" s="642" t="s">
        <v>129</v>
      </c>
      <c r="AA41" s="642"/>
      <c r="AB41" s="642"/>
      <c r="AC41" s="642"/>
      <c r="AD41" s="643" t="s">
        <v>129</v>
      </c>
      <c r="AE41" s="643"/>
      <c r="AF41" s="643"/>
      <c r="AG41" s="643"/>
      <c r="AH41" s="643"/>
      <c r="AI41" s="643"/>
      <c r="AJ41" s="643"/>
      <c r="AK41" s="643"/>
      <c r="AL41" s="618" t="s">
        <v>129</v>
      </c>
      <c r="AM41" s="619"/>
      <c r="AN41" s="619"/>
      <c r="AO41" s="644"/>
      <c r="AQ41" s="655" t="s">
        <v>347</v>
      </c>
      <c r="AR41" s="656"/>
      <c r="AS41" s="656"/>
      <c r="AT41" s="656"/>
      <c r="AU41" s="656"/>
      <c r="AV41" s="656"/>
      <c r="AW41" s="656"/>
      <c r="AX41" s="656"/>
      <c r="AY41" s="657"/>
      <c r="AZ41" s="615">
        <v>454252</v>
      </c>
      <c r="BA41" s="616"/>
      <c r="BB41" s="616"/>
      <c r="BC41" s="616"/>
      <c r="BD41" s="626"/>
      <c r="BE41" s="626"/>
      <c r="BF41" s="658"/>
      <c r="BG41" s="661"/>
      <c r="BH41" s="662"/>
      <c r="BI41" s="662"/>
      <c r="BJ41" s="662"/>
      <c r="BK41" s="662"/>
      <c r="BL41" s="347"/>
      <c r="BM41" s="650" t="s">
        <v>348</v>
      </c>
      <c r="BN41" s="650"/>
      <c r="BO41" s="650"/>
      <c r="BP41" s="650"/>
      <c r="BQ41" s="650"/>
      <c r="BR41" s="650"/>
      <c r="BS41" s="650"/>
      <c r="BT41" s="650"/>
      <c r="BU41" s="651"/>
      <c r="BV41" s="615">
        <v>1</v>
      </c>
      <c r="BW41" s="616"/>
      <c r="BX41" s="616"/>
      <c r="BY41" s="616"/>
      <c r="BZ41" s="616"/>
      <c r="CA41" s="616"/>
      <c r="CB41" s="659"/>
      <c r="CD41" s="649" t="s">
        <v>349</v>
      </c>
      <c r="CE41" s="650"/>
      <c r="CF41" s="650"/>
      <c r="CG41" s="650"/>
      <c r="CH41" s="650"/>
      <c r="CI41" s="650"/>
      <c r="CJ41" s="650"/>
      <c r="CK41" s="650"/>
      <c r="CL41" s="650"/>
      <c r="CM41" s="650"/>
      <c r="CN41" s="650"/>
      <c r="CO41" s="650"/>
      <c r="CP41" s="650"/>
      <c r="CQ41" s="651"/>
      <c r="CR41" s="615" t="s">
        <v>129</v>
      </c>
      <c r="CS41" s="626"/>
      <c r="CT41" s="626"/>
      <c r="CU41" s="626"/>
      <c r="CV41" s="626"/>
      <c r="CW41" s="626"/>
      <c r="CX41" s="626"/>
      <c r="CY41" s="627"/>
      <c r="CZ41" s="618" t="s">
        <v>129</v>
      </c>
      <c r="DA41" s="628"/>
      <c r="DB41" s="628"/>
      <c r="DC41" s="629"/>
      <c r="DD41" s="621" t="s">
        <v>129</v>
      </c>
      <c r="DE41" s="626"/>
      <c r="DF41" s="626"/>
      <c r="DG41" s="626"/>
      <c r="DH41" s="626"/>
      <c r="DI41" s="626"/>
      <c r="DJ41" s="626"/>
      <c r="DK41" s="627"/>
      <c r="DL41" s="622"/>
      <c r="DM41" s="623"/>
      <c r="DN41" s="623"/>
      <c r="DO41" s="623"/>
      <c r="DP41" s="623"/>
      <c r="DQ41" s="623"/>
      <c r="DR41" s="623"/>
      <c r="DS41" s="623"/>
      <c r="DT41" s="623"/>
      <c r="DU41" s="623"/>
      <c r="DV41" s="624"/>
      <c r="DW41" s="608"/>
      <c r="DX41" s="609"/>
      <c r="DY41" s="609"/>
      <c r="DZ41" s="609"/>
      <c r="EA41" s="609"/>
      <c r="EB41" s="609"/>
      <c r="EC41" s="610"/>
    </row>
    <row r="42" spans="2:133" ht="11.25" customHeight="1" x14ac:dyDescent="0.2">
      <c r="B42" s="612" t="s">
        <v>350</v>
      </c>
      <c r="C42" s="613"/>
      <c r="D42" s="613"/>
      <c r="E42" s="613"/>
      <c r="F42" s="613"/>
      <c r="G42" s="613"/>
      <c r="H42" s="613"/>
      <c r="I42" s="613"/>
      <c r="J42" s="613"/>
      <c r="K42" s="613"/>
      <c r="L42" s="613"/>
      <c r="M42" s="613"/>
      <c r="N42" s="613"/>
      <c r="O42" s="613"/>
      <c r="P42" s="613"/>
      <c r="Q42" s="614"/>
      <c r="R42" s="615" t="s">
        <v>129</v>
      </c>
      <c r="S42" s="616"/>
      <c r="T42" s="616"/>
      <c r="U42" s="616"/>
      <c r="V42" s="616"/>
      <c r="W42" s="616"/>
      <c r="X42" s="616"/>
      <c r="Y42" s="617"/>
      <c r="Z42" s="642" t="s">
        <v>129</v>
      </c>
      <c r="AA42" s="642"/>
      <c r="AB42" s="642"/>
      <c r="AC42" s="642"/>
      <c r="AD42" s="643" t="s">
        <v>129</v>
      </c>
      <c r="AE42" s="643"/>
      <c r="AF42" s="643"/>
      <c r="AG42" s="643"/>
      <c r="AH42" s="643"/>
      <c r="AI42" s="643"/>
      <c r="AJ42" s="643"/>
      <c r="AK42" s="643"/>
      <c r="AL42" s="618" t="s">
        <v>129</v>
      </c>
      <c r="AM42" s="619"/>
      <c r="AN42" s="619"/>
      <c r="AO42" s="644"/>
      <c r="AQ42" s="652" t="s">
        <v>351</v>
      </c>
      <c r="AR42" s="653"/>
      <c r="AS42" s="653"/>
      <c r="AT42" s="653"/>
      <c r="AU42" s="653"/>
      <c r="AV42" s="653"/>
      <c r="AW42" s="653"/>
      <c r="AX42" s="653"/>
      <c r="AY42" s="654"/>
      <c r="AZ42" s="595">
        <v>1599083</v>
      </c>
      <c r="BA42" s="630"/>
      <c r="BB42" s="630"/>
      <c r="BC42" s="630"/>
      <c r="BD42" s="596"/>
      <c r="BE42" s="596"/>
      <c r="BF42" s="645"/>
      <c r="BG42" s="663"/>
      <c r="BH42" s="664"/>
      <c r="BI42" s="664"/>
      <c r="BJ42" s="664"/>
      <c r="BK42" s="664"/>
      <c r="BL42" s="348"/>
      <c r="BM42" s="646" t="s">
        <v>352</v>
      </c>
      <c r="BN42" s="646"/>
      <c r="BO42" s="646"/>
      <c r="BP42" s="646"/>
      <c r="BQ42" s="646"/>
      <c r="BR42" s="646"/>
      <c r="BS42" s="646"/>
      <c r="BT42" s="646"/>
      <c r="BU42" s="647"/>
      <c r="BV42" s="595">
        <v>378</v>
      </c>
      <c r="BW42" s="630"/>
      <c r="BX42" s="630"/>
      <c r="BY42" s="630"/>
      <c r="BZ42" s="630"/>
      <c r="CA42" s="630"/>
      <c r="CB42" s="648"/>
      <c r="CD42" s="612" t="s">
        <v>353</v>
      </c>
      <c r="CE42" s="613"/>
      <c r="CF42" s="613"/>
      <c r="CG42" s="613"/>
      <c r="CH42" s="613"/>
      <c r="CI42" s="613"/>
      <c r="CJ42" s="613"/>
      <c r="CK42" s="613"/>
      <c r="CL42" s="613"/>
      <c r="CM42" s="613"/>
      <c r="CN42" s="613"/>
      <c r="CO42" s="613"/>
      <c r="CP42" s="613"/>
      <c r="CQ42" s="614"/>
      <c r="CR42" s="615">
        <v>1200224</v>
      </c>
      <c r="CS42" s="626"/>
      <c r="CT42" s="626"/>
      <c r="CU42" s="626"/>
      <c r="CV42" s="626"/>
      <c r="CW42" s="626"/>
      <c r="CX42" s="626"/>
      <c r="CY42" s="627"/>
      <c r="CZ42" s="618">
        <v>5.0999999999999996</v>
      </c>
      <c r="DA42" s="628"/>
      <c r="DB42" s="628"/>
      <c r="DC42" s="629"/>
      <c r="DD42" s="621">
        <v>239124</v>
      </c>
      <c r="DE42" s="626"/>
      <c r="DF42" s="626"/>
      <c r="DG42" s="626"/>
      <c r="DH42" s="626"/>
      <c r="DI42" s="626"/>
      <c r="DJ42" s="626"/>
      <c r="DK42" s="627"/>
      <c r="DL42" s="622"/>
      <c r="DM42" s="623"/>
      <c r="DN42" s="623"/>
      <c r="DO42" s="623"/>
      <c r="DP42" s="623"/>
      <c r="DQ42" s="623"/>
      <c r="DR42" s="623"/>
      <c r="DS42" s="623"/>
      <c r="DT42" s="623"/>
      <c r="DU42" s="623"/>
      <c r="DV42" s="624"/>
      <c r="DW42" s="608"/>
      <c r="DX42" s="609"/>
      <c r="DY42" s="609"/>
      <c r="DZ42" s="609"/>
      <c r="EA42" s="609"/>
      <c r="EB42" s="609"/>
      <c r="EC42" s="610"/>
    </row>
    <row r="43" spans="2:133" ht="11.25" customHeight="1" x14ac:dyDescent="0.2">
      <c r="B43" s="612" t="s">
        <v>354</v>
      </c>
      <c r="C43" s="613"/>
      <c r="D43" s="613"/>
      <c r="E43" s="613"/>
      <c r="F43" s="613"/>
      <c r="G43" s="613"/>
      <c r="H43" s="613"/>
      <c r="I43" s="613"/>
      <c r="J43" s="613"/>
      <c r="K43" s="613"/>
      <c r="L43" s="613"/>
      <c r="M43" s="613"/>
      <c r="N43" s="613"/>
      <c r="O43" s="613"/>
      <c r="P43" s="613"/>
      <c r="Q43" s="614"/>
      <c r="R43" s="615">
        <v>700000</v>
      </c>
      <c r="S43" s="616"/>
      <c r="T43" s="616"/>
      <c r="U43" s="616"/>
      <c r="V43" s="616"/>
      <c r="W43" s="616"/>
      <c r="X43" s="616"/>
      <c r="Y43" s="617"/>
      <c r="Z43" s="642">
        <v>2.8</v>
      </c>
      <c r="AA43" s="642"/>
      <c r="AB43" s="642"/>
      <c r="AC43" s="642"/>
      <c r="AD43" s="643" t="s">
        <v>129</v>
      </c>
      <c r="AE43" s="643"/>
      <c r="AF43" s="643"/>
      <c r="AG43" s="643"/>
      <c r="AH43" s="643"/>
      <c r="AI43" s="643"/>
      <c r="AJ43" s="643"/>
      <c r="AK43" s="643"/>
      <c r="AL43" s="618" t="s">
        <v>129</v>
      </c>
      <c r="AM43" s="619"/>
      <c r="AN43" s="619"/>
      <c r="AO43" s="644"/>
      <c r="BV43" s="349"/>
      <c r="BW43" s="349"/>
      <c r="BX43" s="349"/>
      <c r="BY43" s="349"/>
      <c r="BZ43" s="349"/>
      <c r="CA43" s="349"/>
      <c r="CB43" s="349"/>
      <c r="CD43" s="612" t="s">
        <v>355</v>
      </c>
      <c r="CE43" s="613"/>
      <c r="CF43" s="613"/>
      <c r="CG43" s="613"/>
      <c r="CH43" s="613"/>
      <c r="CI43" s="613"/>
      <c r="CJ43" s="613"/>
      <c r="CK43" s="613"/>
      <c r="CL43" s="613"/>
      <c r="CM43" s="613"/>
      <c r="CN43" s="613"/>
      <c r="CO43" s="613"/>
      <c r="CP43" s="613"/>
      <c r="CQ43" s="614"/>
      <c r="CR43" s="615">
        <v>20325</v>
      </c>
      <c r="CS43" s="626"/>
      <c r="CT43" s="626"/>
      <c r="CU43" s="626"/>
      <c r="CV43" s="626"/>
      <c r="CW43" s="626"/>
      <c r="CX43" s="626"/>
      <c r="CY43" s="627"/>
      <c r="CZ43" s="618">
        <v>0.1</v>
      </c>
      <c r="DA43" s="628"/>
      <c r="DB43" s="628"/>
      <c r="DC43" s="629"/>
      <c r="DD43" s="621">
        <v>20325</v>
      </c>
      <c r="DE43" s="626"/>
      <c r="DF43" s="626"/>
      <c r="DG43" s="626"/>
      <c r="DH43" s="626"/>
      <c r="DI43" s="626"/>
      <c r="DJ43" s="626"/>
      <c r="DK43" s="627"/>
      <c r="DL43" s="622"/>
      <c r="DM43" s="623"/>
      <c r="DN43" s="623"/>
      <c r="DO43" s="623"/>
      <c r="DP43" s="623"/>
      <c r="DQ43" s="623"/>
      <c r="DR43" s="623"/>
      <c r="DS43" s="623"/>
      <c r="DT43" s="623"/>
      <c r="DU43" s="623"/>
      <c r="DV43" s="624"/>
      <c r="DW43" s="608"/>
      <c r="DX43" s="609"/>
      <c r="DY43" s="609"/>
      <c r="DZ43" s="609"/>
      <c r="EA43" s="609"/>
      <c r="EB43" s="609"/>
      <c r="EC43" s="610"/>
    </row>
    <row r="44" spans="2:133" ht="11.25" customHeight="1" x14ac:dyDescent="0.2">
      <c r="B44" s="592" t="s">
        <v>356</v>
      </c>
      <c r="C44" s="593"/>
      <c r="D44" s="593"/>
      <c r="E44" s="593"/>
      <c r="F44" s="593"/>
      <c r="G44" s="593"/>
      <c r="H44" s="593"/>
      <c r="I44" s="593"/>
      <c r="J44" s="593"/>
      <c r="K44" s="593"/>
      <c r="L44" s="593"/>
      <c r="M44" s="593"/>
      <c r="N44" s="593"/>
      <c r="O44" s="593"/>
      <c r="P44" s="593"/>
      <c r="Q44" s="594"/>
      <c r="R44" s="595">
        <v>25314728</v>
      </c>
      <c r="S44" s="630"/>
      <c r="T44" s="630"/>
      <c r="U44" s="630"/>
      <c r="V44" s="630"/>
      <c r="W44" s="630"/>
      <c r="X44" s="630"/>
      <c r="Y44" s="631"/>
      <c r="Z44" s="632">
        <v>100</v>
      </c>
      <c r="AA44" s="632"/>
      <c r="AB44" s="632"/>
      <c r="AC44" s="632"/>
      <c r="AD44" s="633">
        <v>12954621</v>
      </c>
      <c r="AE44" s="633"/>
      <c r="AF44" s="633"/>
      <c r="AG44" s="633"/>
      <c r="AH44" s="633"/>
      <c r="AI44" s="633"/>
      <c r="AJ44" s="633"/>
      <c r="AK44" s="633"/>
      <c r="AL44" s="598">
        <v>100</v>
      </c>
      <c r="AM44" s="634"/>
      <c r="AN44" s="634"/>
      <c r="AO44" s="635"/>
      <c r="CD44" s="636" t="s">
        <v>303</v>
      </c>
      <c r="CE44" s="637"/>
      <c r="CF44" s="612" t="s">
        <v>357</v>
      </c>
      <c r="CG44" s="613"/>
      <c r="CH44" s="613"/>
      <c r="CI44" s="613"/>
      <c r="CJ44" s="613"/>
      <c r="CK44" s="613"/>
      <c r="CL44" s="613"/>
      <c r="CM44" s="613"/>
      <c r="CN44" s="613"/>
      <c r="CO44" s="613"/>
      <c r="CP44" s="613"/>
      <c r="CQ44" s="614"/>
      <c r="CR44" s="615">
        <v>1200224</v>
      </c>
      <c r="CS44" s="616"/>
      <c r="CT44" s="616"/>
      <c r="CU44" s="616"/>
      <c r="CV44" s="616"/>
      <c r="CW44" s="616"/>
      <c r="CX44" s="616"/>
      <c r="CY44" s="617"/>
      <c r="CZ44" s="618">
        <v>5.0999999999999996</v>
      </c>
      <c r="DA44" s="619"/>
      <c r="DB44" s="619"/>
      <c r="DC44" s="620"/>
      <c r="DD44" s="621">
        <v>239124</v>
      </c>
      <c r="DE44" s="616"/>
      <c r="DF44" s="616"/>
      <c r="DG44" s="616"/>
      <c r="DH44" s="616"/>
      <c r="DI44" s="616"/>
      <c r="DJ44" s="616"/>
      <c r="DK44" s="617"/>
      <c r="DL44" s="622"/>
      <c r="DM44" s="623"/>
      <c r="DN44" s="623"/>
      <c r="DO44" s="623"/>
      <c r="DP44" s="623"/>
      <c r="DQ44" s="623"/>
      <c r="DR44" s="623"/>
      <c r="DS44" s="623"/>
      <c r="DT44" s="623"/>
      <c r="DU44" s="623"/>
      <c r="DV44" s="624"/>
      <c r="DW44" s="608"/>
      <c r="DX44" s="609"/>
      <c r="DY44" s="609"/>
      <c r="DZ44" s="609"/>
      <c r="EA44" s="609"/>
      <c r="EB44" s="609"/>
      <c r="EC44" s="610"/>
    </row>
    <row r="45" spans="2:133" ht="11.25" customHeight="1" x14ac:dyDescent="0.2">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638"/>
      <c r="CE45" s="639"/>
      <c r="CF45" s="612" t="s">
        <v>358</v>
      </c>
      <c r="CG45" s="613"/>
      <c r="CH45" s="613"/>
      <c r="CI45" s="613"/>
      <c r="CJ45" s="613"/>
      <c r="CK45" s="613"/>
      <c r="CL45" s="613"/>
      <c r="CM45" s="613"/>
      <c r="CN45" s="613"/>
      <c r="CO45" s="613"/>
      <c r="CP45" s="613"/>
      <c r="CQ45" s="614"/>
      <c r="CR45" s="615">
        <v>883669</v>
      </c>
      <c r="CS45" s="626"/>
      <c r="CT45" s="626"/>
      <c r="CU45" s="626"/>
      <c r="CV45" s="626"/>
      <c r="CW45" s="626"/>
      <c r="CX45" s="626"/>
      <c r="CY45" s="627"/>
      <c r="CZ45" s="618">
        <v>3.7</v>
      </c>
      <c r="DA45" s="628"/>
      <c r="DB45" s="628"/>
      <c r="DC45" s="629"/>
      <c r="DD45" s="621">
        <v>92392</v>
      </c>
      <c r="DE45" s="626"/>
      <c r="DF45" s="626"/>
      <c r="DG45" s="626"/>
      <c r="DH45" s="626"/>
      <c r="DI45" s="626"/>
      <c r="DJ45" s="626"/>
      <c r="DK45" s="627"/>
      <c r="DL45" s="622"/>
      <c r="DM45" s="623"/>
      <c r="DN45" s="623"/>
      <c r="DO45" s="623"/>
      <c r="DP45" s="623"/>
      <c r="DQ45" s="623"/>
      <c r="DR45" s="623"/>
      <c r="DS45" s="623"/>
      <c r="DT45" s="623"/>
      <c r="DU45" s="623"/>
      <c r="DV45" s="624"/>
      <c r="DW45" s="608"/>
      <c r="DX45" s="609"/>
      <c r="DY45" s="609"/>
      <c r="DZ45" s="609"/>
      <c r="EA45" s="609"/>
      <c r="EB45" s="609"/>
      <c r="EC45" s="610"/>
    </row>
    <row r="46" spans="2:133" ht="11.25" customHeight="1" x14ac:dyDescent="0.2">
      <c r="B46" s="351" t="s">
        <v>359</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638"/>
      <c r="CE46" s="639"/>
      <c r="CF46" s="612" t="s">
        <v>360</v>
      </c>
      <c r="CG46" s="613"/>
      <c r="CH46" s="613"/>
      <c r="CI46" s="613"/>
      <c r="CJ46" s="613"/>
      <c r="CK46" s="613"/>
      <c r="CL46" s="613"/>
      <c r="CM46" s="613"/>
      <c r="CN46" s="613"/>
      <c r="CO46" s="613"/>
      <c r="CP46" s="613"/>
      <c r="CQ46" s="614"/>
      <c r="CR46" s="615">
        <v>292180</v>
      </c>
      <c r="CS46" s="616"/>
      <c r="CT46" s="616"/>
      <c r="CU46" s="616"/>
      <c r="CV46" s="616"/>
      <c r="CW46" s="616"/>
      <c r="CX46" s="616"/>
      <c r="CY46" s="617"/>
      <c r="CZ46" s="618">
        <v>1.2</v>
      </c>
      <c r="DA46" s="619"/>
      <c r="DB46" s="619"/>
      <c r="DC46" s="620"/>
      <c r="DD46" s="621">
        <v>143857</v>
      </c>
      <c r="DE46" s="616"/>
      <c r="DF46" s="616"/>
      <c r="DG46" s="616"/>
      <c r="DH46" s="616"/>
      <c r="DI46" s="616"/>
      <c r="DJ46" s="616"/>
      <c r="DK46" s="617"/>
      <c r="DL46" s="622"/>
      <c r="DM46" s="623"/>
      <c r="DN46" s="623"/>
      <c r="DO46" s="623"/>
      <c r="DP46" s="623"/>
      <c r="DQ46" s="623"/>
      <c r="DR46" s="623"/>
      <c r="DS46" s="623"/>
      <c r="DT46" s="623"/>
      <c r="DU46" s="623"/>
      <c r="DV46" s="624"/>
      <c r="DW46" s="608"/>
      <c r="DX46" s="609"/>
      <c r="DY46" s="609"/>
      <c r="DZ46" s="609"/>
      <c r="EA46" s="609"/>
      <c r="EB46" s="609"/>
      <c r="EC46" s="610"/>
    </row>
    <row r="47" spans="2:133" ht="11.25" customHeight="1" x14ac:dyDescent="0.2">
      <c r="B47" s="625" t="s">
        <v>361</v>
      </c>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c r="BH47" s="625"/>
      <c r="BI47" s="625"/>
      <c r="BJ47" s="625"/>
      <c r="BK47" s="625"/>
      <c r="BL47" s="625"/>
      <c r="BM47" s="625"/>
      <c r="BN47" s="625"/>
      <c r="BO47" s="625"/>
      <c r="BP47" s="625"/>
      <c r="BQ47" s="625"/>
      <c r="BR47" s="625"/>
      <c r="BS47" s="625"/>
      <c r="BT47" s="625"/>
      <c r="BU47" s="625"/>
      <c r="BV47" s="625"/>
      <c r="BW47" s="625"/>
      <c r="BX47" s="625"/>
      <c r="BY47" s="625"/>
      <c r="BZ47" s="625"/>
      <c r="CA47" s="625"/>
      <c r="CB47" s="625"/>
      <c r="CD47" s="638"/>
      <c r="CE47" s="639"/>
      <c r="CF47" s="612" t="s">
        <v>362</v>
      </c>
      <c r="CG47" s="613"/>
      <c r="CH47" s="613"/>
      <c r="CI47" s="613"/>
      <c r="CJ47" s="613"/>
      <c r="CK47" s="613"/>
      <c r="CL47" s="613"/>
      <c r="CM47" s="613"/>
      <c r="CN47" s="613"/>
      <c r="CO47" s="613"/>
      <c r="CP47" s="613"/>
      <c r="CQ47" s="614"/>
      <c r="CR47" s="615" t="s">
        <v>129</v>
      </c>
      <c r="CS47" s="626"/>
      <c r="CT47" s="626"/>
      <c r="CU47" s="626"/>
      <c r="CV47" s="626"/>
      <c r="CW47" s="626"/>
      <c r="CX47" s="626"/>
      <c r="CY47" s="627"/>
      <c r="CZ47" s="618" t="s">
        <v>129</v>
      </c>
      <c r="DA47" s="628"/>
      <c r="DB47" s="628"/>
      <c r="DC47" s="629"/>
      <c r="DD47" s="621" t="s">
        <v>129</v>
      </c>
      <c r="DE47" s="626"/>
      <c r="DF47" s="626"/>
      <c r="DG47" s="626"/>
      <c r="DH47" s="626"/>
      <c r="DI47" s="626"/>
      <c r="DJ47" s="626"/>
      <c r="DK47" s="627"/>
      <c r="DL47" s="622"/>
      <c r="DM47" s="623"/>
      <c r="DN47" s="623"/>
      <c r="DO47" s="623"/>
      <c r="DP47" s="623"/>
      <c r="DQ47" s="623"/>
      <c r="DR47" s="623"/>
      <c r="DS47" s="623"/>
      <c r="DT47" s="623"/>
      <c r="DU47" s="623"/>
      <c r="DV47" s="624"/>
      <c r="DW47" s="608"/>
      <c r="DX47" s="609"/>
      <c r="DY47" s="609"/>
      <c r="DZ47" s="609"/>
      <c r="EA47" s="609"/>
      <c r="EB47" s="609"/>
      <c r="EC47" s="610"/>
    </row>
    <row r="48" spans="2:133" ht="10.8" x14ac:dyDescent="0.2">
      <c r="B48" s="611" t="s">
        <v>363</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D48" s="640"/>
      <c r="CE48" s="641"/>
      <c r="CF48" s="612" t="s">
        <v>364</v>
      </c>
      <c r="CG48" s="613"/>
      <c r="CH48" s="613"/>
      <c r="CI48" s="613"/>
      <c r="CJ48" s="613"/>
      <c r="CK48" s="613"/>
      <c r="CL48" s="613"/>
      <c r="CM48" s="613"/>
      <c r="CN48" s="613"/>
      <c r="CO48" s="613"/>
      <c r="CP48" s="613"/>
      <c r="CQ48" s="614"/>
      <c r="CR48" s="615" t="s">
        <v>129</v>
      </c>
      <c r="CS48" s="616"/>
      <c r="CT48" s="616"/>
      <c r="CU48" s="616"/>
      <c r="CV48" s="616"/>
      <c r="CW48" s="616"/>
      <c r="CX48" s="616"/>
      <c r="CY48" s="617"/>
      <c r="CZ48" s="618" t="s">
        <v>129</v>
      </c>
      <c r="DA48" s="619"/>
      <c r="DB48" s="619"/>
      <c r="DC48" s="620"/>
      <c r="DD48" s="621" t="s">
        <v>129</v>
      </c>
      <c r="DE48" s="616"/>
      <c r="DF48" s="616"/>
      <c r="DG48" s="616"/>
      <c r="DH48" s="616"/>
      <c r="DI48" s="616"/>
      <c r="DJ48" s="616"/>
      <c r="DK48" s="617"/>
      <c r="DL48" s="622"/>
      <c r="DM48" s="623"/>
      <c r="DN48" s="623"/>
      <c r="DO48" s="623"/>
      <c r="DP48" s="623"/>
      <c r="DQ48" s="623"/>
      <c r="DR48" s="623"/>
      <c r="DS48" s="623"/>
      <c r="DT48" s="623"/>
      <c r="DU48" s="623"/>
      <c r="DV48" s="624"/>
      <c r="DW48" s="608"/>
      <c r="DX48" s="609"/>
      <c r="DY48" s="609"/>
      <c r="DZ48" s="609"/>
      <c r="EA48" s="609"/>
      <c r="EB48" s="609"/>
      <c r="EC48" s="610"/>
    </row>
    <row r="49" spans="2:133" ht="11.25" customHeight="1" x14ac:dyDescent="0.2">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592" t="s">
        <v>365</v>
      </c>
      <c r="CE49" s="593"/>
      <c r="CF49" s="593"/>
      <c r="CG49" s="593"/>
      <c r="CH49" s="593"/>
      <c r="CI49" s="593"/>
      <c r="CJ49" s="593"/>
      <c r="CK49" s="593"/>
      <c r="CL49" s="593"/>
      <c r="CM49" s="593"/>
      <c r="CN49" s="593"/>
      <c r="CO49" s="593"/>
      <c r="CP49" s="593"/>
      <c r="CQ49" s="594"/>
      <c r="CR49" s="595">
        <v>23580899</v>
      </c>
      <c r="CS49" s="596"/>
      <c r="CT49" s="596"/>
      <c r="CU49" s="596"/>
      <c r="CV49" s="596"/>
      <c r="CW49" s="596"/>
      <c r="CX49" s="596"/>
      <c r="CY49" s="597"/>
      <c r="CZ49" s="598">
        <v>100</v>
      </c>
      <c r="DA49" s="599"/>
      <c r="DB49" s="599"/>
      <c r="DC49" s="600"/>
      <c r="DD49" s="601">
        <v>14787646</v>
      </c>
      <c r="DE49" s="596"/>
      <c r="DF49" s="596"/>
      <c r="DG49" s="596"/>
      <c r="DH49" s="596"/>
      <c r="DI49" s="596"/>
      <c r="DJ49" s="596"/>
      <c r="DK49" s="597"/>
      <c r="DL49" s="602"/>
      <c r="DM49" s="603"/>
      <c r="DN49" s="603"/>
      <c r="DO49" s="603"/>
      <c r="DP49" s="603"/>
      <c r="DQ49" s="603"/>
      <c r="DR49" s="603"/>
      <c r="DS49" s="603"/>
      <c r="DT49" s="603"/>
      <c r="DU49" s="603"/>
      <c r="DV49" s="604"/>
      <c r="DW49" s="605"/>
      <c r="DX49" s="606"/>
      <c r="DY49" s="606"/>
      <c r="DZ49" s="606"/>
      <c r="EA49" s="606"/>
      <c r="EB49" s="606"/>
      <c r="EC49" s="607"/>
    </row>
    <row r="50" spans="2:133" ht="10.8" hidden="1" x14ac:dyDescent="0.2">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28" zoomScale="70" zoomScaleNormal="25" zoomScaleSheetLayoutView="70" workbookViewId="0">
      <selection activeCell="BQ103" sqref="BQ103:DZ103"/>
    </sheetView>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1111" t="s">
        <v>366</v>
      </c>
      <c r="B2" s="1111"/>
      <c r="C2" s="1111"/>
      <c r="D2" s="1111"/>
      <c r="E2" s="1111"/>
      <c r="F2" s="1111"/>
      <c r="G2" s="1111"/>
      <c r="H2" s="1111"/>
      <c r="I2" s="1111"/>
      <c r="J2" s="1111"/>
      <c r="K2" s="1111"/>
      <c r="L2" s="1111"/>
      <c r="M2" s="1111"/>
      <c r="N2" s="1111"/>
      <c r="O2" s="1111"/>
      <c r="P2" s="1111"/>
      <c r="Q2" s="1111"/>
      <c r="R2" s="1111"/>
      <c r="S2" s="1111"/>
      <c r="T2" s="1111"/>
      <c r="U2" s="1111"/>
      <c r="V2" s="1111"/>
      <c r="W2" s="1111"/>
      <c r="X2" s="1111"/>
      <c r="Y2" s="1111"/>
      <c r="Z2" s="1111"/>
      <c r="AA2" s="1111"/>
      <c r="AB2" s="1111"/>
      <c r="AC2" s="1111"/>
      <c r="AD2" s="1111"/>
      <c r="AE2" s="1111"/>
      <c r="AF2" s="1111"/>
      <c r="AG2" s="1111"/>
      <c r="AH2" s="1111"/>
      <c r="AI2" s="1111"/>
      <c r="AJ2" s="1111"/>
      <c r="AK2" s="1111"/>
      <c r="AL2" s="1111"/>
      <c r="AM2" s="1111"/>
      <c r="AN2" s="1111"/>
      <c r="AO2" s="1111"/>
      <c r="AP2" s="1111"/>
      <c r="AQ2" s="1111"/>
      <c r="AR2" s="1111"/>
      <c r="AS2" s="1111"/>
      <c r="AT2" s="1111"/>
      <c r="AU2" s="1111"/>
      <c r="AV2" s="1111"/>
      <c r="AW2" s="1111"/>
      <c r="AX2" s="1111"/>
      <c r="AY2" s="1111"/>
      <c r="AZ2" s="1111"/>
      <c r="BA2" s="1111"/>
      <c r="BB2" s="1111"/>
      <c r="BC2" s="1111"/>
      <c r="BD2" s="1111"/>
      <c r="BE2" s="1111"/>
      <c r="BF2" s="1111"/>
      <c r="BG2" s="1111"/>
      <c r="BH2" s="1111"/>
      <c r="BI2" s="1111"/>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12" t="s">
        <v>367</v>
      </c>
      <c r="DK2" s="1113"/>
      <c r="DL2" s="1113"/>
      <c r="DM2" s="1113"/>
      <c r="DN2" s="1113"/>
      <c r="DO2" s="1114"/>
      <c r="DP2" s="212"/>
      <c r="DQ2" s="1112" t="s">
        <v>368</v>
      </c>
      <c r="DR2" s="1113"/>
      <c r="DS2" s="1113"/>
      <c r="DT2" s="1113"/>
      <c r="DU2" s="1113"/>
      <c r="DV2" s="1113"/>
      <c r="DW2" s="1113"/>
      <c r="DX2" s="1113"/>
      <c r="DY2" s="1113"/>
      <c r="DZ2" s="1114"/>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5">
      <c r="A4" s="1077" t="s">
        <v>369</v>
      </c>
      <c r="B4" s="1077"/>
      <c r="C4" s="1077"/>
      <c r="D4" s="1077"/>
      <c r="E4" s="1077"/>
      <c r="F4" s="1077"/>
      <c r="G4" s="1077"/>
      <c r="H4" s="1077"/>
      <c r="I4" s="1077"/>
      <c r="J4" s="1077"/>
      <c r="K4" s="1077"/>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7"/>
      <c r="AK4" s="1077"/>
      <c r="AL4" s="1077"/>
      <c r="AM4" s="1077"/>
      <c r="AN4" s="1077"/>
      <c r="AO4" s="1077"/>
      <c r="AP4" s="1077"/>
      <c r="AQ4" s="1077"/>
      <c r="AR4" s="1077"/>
      <c r="AS4" s="1077"/>
      <c r="AT4" s="1077"/>
      <c r="AU4" s="1077"/>
      <c r="AV4" s="1077"/>
      <c r="AW4" s="1077"/>
      <c r="AX4" s="1077"/>
      <c r="AY4" s="1077"/>
      <c r="AZ4" s="216"/>
      <c r="BA4" s="216"/>
      <c r="BB4" s="216"/>
      <c r="BC4" s="216"/>
      <c r="BD4" s="216"/>
      <c r="BE4" s="217"/>
      <c r="BF4" s="217"/>
      <c r="BG4" s="217"/>
      <c r="BH4" s="217"/>
      <c r="BI4" s="217"/>
      <c r="BJ4" s="217"/>
      <c r="BK4" s="217"/>
      <c r="BL4" s="217"/>
      <c r="BM4" s="217"/>
      <c r="BN4" s="217"/>
      <c r="BO4" s="217"/>
      <c r="BP4" s="217"/>
      <c r="BQ4" s="745" t="s">
        <v>370</v>
      </c>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219"/>
    </row>
    <row r="5" spans="1:131" s="220" customFormat="1" ht="26.25" customHeight="1" x14ac:dyDescent="0.2">
      <c r="A5" s="1013" t="s">
        <v>371</v>
      </c>
      <c r="B5" s="1014"/>
      <c r="C5" s="1014"/>
      <c r="D5" s="1014"/>
      <c r="E5" s="1014"/>
      <c r="F5" s="1014"/>
      <c r="G5" s="1014"/>
      <c r="H5" s="1014"/>
      <c r="I5" s="1014"/>
      <c r="J5" s="1014"/>
      <c r="K5" s="1014"/>
      <c r="L5" s="1014"/>
      <c r="M5" s="1014"/>
      <c r="N5" s="1014"/>
      <c r="O5" s="1014"/>
      <c r="P5" s="1015"/>
      <c r="Q5" s="1019" t="s">
        <v>372</v>
      </c>
      <c r="R5" s="1020"/>
      <c r="S5" s="1020"/>
      <c r="T5" s="1020"/>
      <c r="U5" s="1021"/>
      <c r="V5" s="1019" t="s">
        <v>373</v>
      </c>
      <c r="W5" s="1020"/>
      <c r="X5" s="1020"/>
      <c r="Y5" s="1020"/>
      <c r="Z5" s="1021"/>
      <c r="AA5" s="1019" t="s">
        <v>374</v>
      </c>
      <c r="AB5" s="1020"/>
      <c r="AC5" s="1020"/>
      <c r="AD5" s="1020"/>
      <c r="AE5" s="1020"/>
      <c r="AF5" s="1115" t="s">
        <v>375</v>
      </c>
      <c r="AG5" s="1020"/>
      <c r="AH5" s="1020"/>
      <c r="AI5" s="1020"/>
      <c r="AJ5" s="1033"/>
      <c r="AK5" s="1020" t="s">
        <v>376</v>
      </c>
      <c r="AL5" s="1020"/>
      <c r="AM5" s="1020"/>
      <c r="AN5" s="1020"/>
      <c r="AO5" s="1021"/>
      <c r="AP5" s="1019" t="s">
        <v>377</v>
      </c>
      <c r="AQ5" s="1020"/>
      <c r="AR5" s="1020"/>
      <c r="AS5" s="1020"/>
      <c r="AT5" s="1021"/>
      <c r="AU5" s="1019" t="s">
        <v>378</v>
      </c>
      <c r="AV5" s="1020"/>
      <c r="AW5" s="1020"/>
      <c r="AX5" s="1020"/>
      <c r="AY5" s="1033"/>
      <c r="AZ5" s="216"/>
      <c r="BA5" s="216"/>
      <c r="BB5" s="216"/>
      <c r="BC5" s="216"/>
      <c r="BD5" s="216"/>
      <c r="BE5" s="217"/>
      <c r="BF5" s="217"/>
      <c r="BG5" s="217"/>
      <c r="BH5" s="217"/>
      <c r="BI5" s="217"/>
      <c r="BJ5" s="217"/>
      <c r="BK5" s="217"/>
      <c r="BL5" s="217"/>
      <c r="BM5" s="217"/>
      <c r="BN5" s="217"/>
      <c r="BO5" s="217"/>
      <c r="BP5" s="217"/>
      <c r="BQ5" s="1013" t="s">
        <v>379</v>
      </c>
      <c r="BR5" s="1014"/>
      <c r="BS5" s="1014"/>
      <c r="BT5" s="1014"/>
      <c r="BU5" s="1014"/>
      <c r="BV5" s="1014"/>
      <c r="BW5" s="1014"/>
      <c r="BX5" s="1014"/>
      <c r="BY5" s="1014"/>
      <c r="BZ5" s="1014"/>
      <c r="CA5" s="1014"/>
      <c r="CB5" s="1014"/>
      <c r="CC5" s="1014"/>
      <c r="CD5" s="1014"/>
      <c r="CE5" s="1014"/>
      <c r="CF5" s="1014"/>
      <c r="CG5" s="1015"/>
      <c r="CH5" s="1019" t="s">
        <v>380</v>
      </c>
      <c r="CI5" s="1020"/>
      <c r="CJ5" s="1020"/>
      <c r="CK5" s="1020"/>
      <c r="CL5" s="1021"/>
      <c r="CM5" s="1019" t="s">
        <v>381</v>
      </c>
      <c r="CN5" s="1020"/>
      <c r="CO5" s="1020"/>
      <c r="CP5" s="1020"/>
      <c r="CQ5" s="1021"/>
      <c r="CR5" s="1019" t="s">
        <v>382</v>
      </c>
      <c r="CS5" s="1020"/>
      <c r="CT5" s="1020"/>
      <c r="CU5" s="1020"/>
      <c r="CV5" s="1021"/>
      <c r="CW5" s="1019" t="s">
        <v>383</v>
      </c>
      <c r="CX5" s="1020"/>
      <c r="CY5" s="1020"/>
      <c r="CZ5" s="1020"/>
      <c r="DA5" s="1021"/>
      <c r="DB5" s="1019" t="s">
        <v>384</v>
      </c>
      <c r="DC5" s="1020"/>
      <c r="DD5" s="1020"/>
      <c r="DE5" s="1020"/>
      <c r="DF5" s="1021"/>
      <c r="DG5" s="1105" t="s">
        <v>385</v>
      </c>
      <c r="DH5" s="1106"/>
      <c r="DI5" s="1106"/>
      <c r="DJ5" s="1106"/>
      <c r="DK5" s="1107"/>
      <c r="DL5" s="1105" t="s">
        <v>386</v>
      </c>
      <c r="DM5" s="1106"/>
      <c r="DN5" s="1106"/>
      <c r="DO5" s="1106"/>
      <c r="DP5" s="1107"/>
      <c r="DQ5" s="1019" t="s">
        <v>387</v>
      </c>
      <c r="DR5" s="1020"/>
      <c r="DS5" s="1020"/>
      <c r="DT5" s="1020"/>
      <c r="DU5" s="1021"/>
      <c r="DV5" s="1019" t="s">
        <v>378</v>
      </c>
      <c r="DW5" s="1020"/>
      <c r="DX5" s="1020"/>
      <c r="DY5" s="1020"/>
      <c r="DZ5" s="1033"/>
      <c r="EA5" s="219"/>
    </row>
    <row r="6" spans="1:131" s="220" customFormat="1" ht="26.25" customHeight="1" thickBot="1" x14ac:dyDescent="0.25">
      <c r="A6" s="1016"/>
      <c r="B6" s="1017"/>
      <c r="C6" s="1017"/>
      <c r="D6" s="1017"/>
      <c r="E6" s="1017"/>
      <c r="F6" s="1017"/>
      <c r="G6" s="1017"/>
      <c r="H6" s="1017"/>
      <c r="I6" s="1017"/>
      <c r="J6" s="1017"/>
      <c r="K6" s="1017"/>
      <c r="L6" s="1017"/>
      <c r="M6" s="1017"/>
      <c r="N6" s="1017"/>
      <c r="O6" s="1017"/>
      <c r="P6" s="1018"/>
      <c r="Q6" s="1022"/>
      <c r="R6" s="1023"/>
      <c r="S6" s="1023"/>
      <c r="T6" s="1023"/>
      <c r="U6" s="1024"/>
      <c r="V6" s="1022"/>
      <c r="W6" s="1023"/>
      <c r="X6" s="1023"/>
      <c r="Y6" s="1023"/>
      <c r="Z6" s="1024"/>
      <c r="AA6" s="1022"/>
      <c r="AB6" s="1023"/>
      <c r="AC6" s="1023"/>
      <c r="AD6" s="1023"/>
      <c r="AE6" s="1023"/>
      <c r="AF6" s="1116"/>
      <c r="AG6" s="1023"/>
      <c r="AH6" s="1023"/>
      <c r="AI6" s="1023"/>
      <c r="AJ6" s="1034"/>
      <c r="AK6" s="1023"/>
      <c r="AL6" s="1023"/>
      <c r="AM6" s="1023"/>
      <c r="AN6" s="1023"/>
      <c r="AO6" s="1024"/>
      <c r="AP6" s="1022"/>
      <c r="AQ6" s="1023"/>
      <c r="AR6" s="1023"/>
      <c r="AS6" s="1023"/>
      <c r="AT6" s="1024"/>
      <c r="AU6" s="1022"/>
      <c r="AV6" s="1023"/>
      <c r="AW6" s="1023"/>
      <c r="AX6" s="1023"/>
      <c r="AY6" s="1034"/>
      <c r="AZ6" s="216"/>
      <c r="BA6" s="216"/>
      <c r="BB6" s="216"/>
      <c r="BC6" s="216"/>
      <c r="BD6" s="216"/>
      <c r="BE6" s="217"/>
      <c r="BF6" s="217"/>
      <c r="BG6" s="217"/>
      <c r="BH6" s="217"/>
      <c r="BI6" s="217"/>
      <c r="BJ6" s="217"/>
      <c r="BK6" s="217"/>
      <c r="BL6" s="217"/>
      <c r="BM6" s="217"/>
      <c r="BN6" s="217"/>
      <c r="BO6" s="217"/>
      <c r="BP6" s="217"/>
      <c r="BQ6" s="1016"/>
      <c r="BR6" s="1017"/>
      <c r="BS6" s="1017"/>
      <c r="BT6" s="1017"/>
      <c r="BU6" s="1017"/>
      <c r="BV6" s="1017"/>
      <c r="BW6" s="1017"/>
      <c r="BX6" s="1017"/>
      <c r="BY6" s="1017"/>
      <c r="BZ6" s="1017"/>
      <c r="CA6" s="1017"/>
      <c r="CB6" s="1017"/>
      <c r="CC6" s="1017"/>
      <c r="CD6" s="1017"/>
      <c r="CE6" s="1017"/>
      <c r="CF6" s="1017"/>
      <c r="CG6" s="1018"/>
      <c r="CH6" s="1022"/>
      <c r="CI6" s="1023"/>
      <c r="CJ6" s="1023"/>
      <c r="CK6" s="1023"/>
      <c r="CL6" s="1024"/>
      <c r="CM6" s="1022"/>
      <c r="CN6" s="1023"/>
      <c r="CO6" s="1023"/>
      <c r="CP6" s="1023"/>
      <c r="CQ6" s="1024"/>
      <c r="CR6" s="1022"/>
      <c r="CS6" s="1023"/>
      <c r="CT6" s="1023"/>
      <c r="CU6" s="1023"/>
      <c r="CV6" s="1024"/>
      <c r="CW6" s="1022"/>
      <c r="CX6" s="1023"/>
      <c r="CY6" s="1023"/>
      <c r="CZ6" s="1023"/>
      <c r="DA6" s="1024"/>
      <c r="DB6" s="1022"/>
      <c r="DC6" s="1023"/>
      <c r="DD6" s="1023"/>
      <c r="DE6" s="1023"/>
      <c r="DF6" s="1024"/>
      <c r="DG6" s="1108"/>
      <c r="DH6" s="1109"/>
      <c r="DI6" s="1109"/>
      <c r="DJ6" s="1109"/>
      <c r="DK6" s="1110"/>
      <c r="DL6" s="1108"/>
      <c r="DM6" s="1109"/>
      <c r="DN6" s="1109"/>
      <c r="DO6" s="1109"/>
      <c r="DP6" s="1110"/>
      <c r="DQ6" s="1022"/>
      <c r="DR6" s="1023"/>
      <c r="DS6" s="1023"/>
      <c r="DT6" s="1023"/>
      <c r="DU6" s="1024"/>
      <c r="DV6" s="1022"/>
      <c r="DW6" s="1023"/>
      <c r="DX6" s="1023"/>
      <c r="DY6" s="1023"/>
      <c r="DZ6" s="1034"/>
      <c r="EA6" s="219"/>
    </row>
    <row r="7" spans="1:131" s="220" customFormat="1" ht="26.25" customHeight="1" thickTop="1" x14ac:dyDescent="0.2">
      <c r="A7" s="221">
        <v>1</v>
      </c>
      <c r="B7" s="1065" t="s">
        <v>388</v>
      </c>
      <c r="C7" s="1066"/>
      <c r="D7" s="1066"/>
      <c r="E7" s="1066"/>
      <c r="F7" s="1066"/>
      <c r="G7" s="1066"/>
      <c r="H7" s="1066"/>
      <c r="I7" s="1066"/>
      <c r="J7" s="1066"/>
      <c r="K7" s="1066"/>
      <c r="L7" s="1066"/>
      <c r="M7" s="1066"/>
      <c r="N7" s="1066"/>
      <c r="O7" s="1066"/>
      <c r="P7" s="1067"/>
      <c r="Q7" s="1123">
        <v>25338</v>
      </c>
      <c r="R7" s="1124"/>
      <c r="S7" s="1124"/>
      <c r="T7" s="1124"/>
      <c r="U7" s="1124"/>
      <c r="V7" s="1124">
        <v>23604</v>
      </c>
      <c r="W7" s="1124"/>
      <c r="X7" s="1124"/>
      <c r="Y7" s="1124"/>
      <c r="Z7" s="1124"/>
      <c r="AA7" s="1124">
        <v>1734</v>
      </c>
      <c r="AB7" s="1124"/>
      <c r="AC7" s="1124"/>
      <c r="AD7" s="1124"/>
      <c r="AE7" s="1125"/>
      <c r="AF7" s="1126">
        <v>1661</v>
      </c>
      <c r="AG7" s="1127"/>
      <c r="AH7" s="1127"/>
      <c r="AI7" s="1127"/>
      <c r="AJ7" s="1128"/>
      <c r="AK7" s="1129">
        <v>118</v>
      </c>
      <c r="AL7" s="1130"/>
      <c r="AM7" s="1130"/>
      <c r="AN7" s="1130"/>
      <c r="AO7" s="1130"/>
      <c r="AP7" s="1130">
        <v>17515</v>
      </c>
      <c r="AQ7" s="1130"/>
      <c r="AR7" s="1130"/>
      <c r="AS7" s="1130"/>
      <c r="AT7" s="1130"/>
      <c r="AU7" s="1131"/>
      <c r="AV7" s="1131"/>
      <c r="AW7" s="1131"/>
      <c r="AX7" s="1131"/>
      <c r="AY7" s="1132"/>
      <c r="AZ7" s="216"/>
      <c r="BA7" s="216"/>
      <c r="BB7" s="216"/>
      <c r="BC7" s="216"/>
      <c r="BD7" s="216"/>
      <c r="BE7" s="217"/>
      <c r="BF7" s="217"/>
      <c r="BG7" s="217"/>
      <c r="BH7" s="217"/>
      <c r="BI7" s="217"/>
      <c r="BJ7" s="217"/>
      <c r="BK7" s="217"/>
      <c r="BL7" s="217"/>
      <c r="BM7" s="217"/>
      <c r="BN7" s="217"/>
      <c r="BO7" s="217"/>
      <c r="BP7" s="217"/>
      <c r="BQ7" s="221">
        <v>1</v>
      </c>
      <c r="BR7" s="222"/>
      <c r="BS7" s="1133" t="s">
        <v>584</v>
      </c>
      <c r="BT7" s="1134"/>
      <c r="BU7" s="1134"/>
      <c r="BV7" s="1134"/>
      <c r="BW7" s="1134"/>
      <c r="BX7" s="1134"/>
      <c r="BY7" s="1134"/>
      <c r="BZ7" s="1134"/>
      <c r="CA7" s="1134"/>
      <c r="CB7" s="1134"/>
      <c r="CC7" s="1134"/>
      <c r="CD7" s="1134"/>
      <c r="CE7" s="1134"/>
      <c r="CF7" s="1134"/>
      <c r="CG7" s="1135"/>
      <c r="CH7" s="1117">
        <v>0</v>
      </c>
      <c r="CI7" s="1118"/>
      <c r="CJ7" s="1118"/>
      <c r="CK7" s="1118"/>
      <c r="CL7" s="1119"/>
      <c r="CM7" s="1117">
        <v>21</v>
      </c>
      <c r="CN7" s="1118"/>
      <c r="CO7" s="1118"/>
      <c r="CP7" s="1118"/>
      <c r="CQ7" s="1119"/>
      <c r="CR7" s="1117">
        <v>2</v>
      </c>
      <c r="CS7" s="1118"/>
      <c r="CT7" s="1118"/>
      <c r="CU7" s="1118"/>
      <c r="CV7" s="1119"/>
      <c r="CW7" s="1117">
        <v>4</v>
      </c>
      <c r="CX7" s="1118"/>
      <c r="CY7" s="1118"/>
      <c r="CZ7" s="1118"/>
      <c r="DA7" s="1119"/>
      <c r="DB7" s="1117" t="s">
        <v>575</v>
      </c>
      <c r="DC7" s="1118"/>
      <c r="DD7" s="1118"/>
      <c r="DE7" s="1118"/>
      <c r="DF7" s="1119"/>
      <c r="DG7" s="1117" t="s">
        <v>575</v>
      </c>
      <c r="DH7" s="1118"/>
      <c r="DI7" s="1118"/>
      <c r="DJ7" s="1118"/>
      <c r="DK7" s="1119"/>
      <c r="DL7" s="1117" t="s">
        <v>575</v>
      </c>
      <c r="DM7" s="1118"/>
      <c r="DN7" s="1118"/>
      <c r="DO7" s="1118"/>
      <c r="DP7" s="1119"/>
      <c r="DQ7" s="1117" t="s">
        <v>588</v>
      </c>
      <c r="DR7" s="1118"/>
      <c r="DS7" s="1118"/>
      <c r="DT7" s="1118"/>
      <c r="DU7" s="1119"/>
      <c r="DV7" s="1120"/>
      <c r="DW7" s="1121"/>
      <c r="DX7" s="1121"/>
      <c r="DY7" s="1121"/>
      <c r="DZ7" s="1122"/>
      <c r="EA7" s="219"/>
    </row>
    <row r="8" spans="1:131" s="220" customFormat="1" ht="26.25" customHeight="1" x14ac:dyDescent="0.2">
      <c r="A8" s="223">
        <v>2</v>
      </c>
      <c r="B8" s="1048"/>
      <c r="C8" s="1049"/>
      <c r="D8" s="1049"/>
      <c r="E8" s="1049"/>
      <c r="F8" s="1049"/>
      <c r="G8" s="1049"/>
      <c r="H8" s="1049"/>
      <c r="I8" s="1049"/>
      <c r="J8" s="1049"/>
      <c r="K8" s="1049"/>
      <c r="L8" s="1049"/>
      <c r="M8" s="1049"/>
      <c r="N8" s="1049"/>
      <c r="O8" s="1049"/>
      <c r="P8" s="1050"/>
      <c r="Q8" s="1056"/>
      <c r="R8" s="1057"/>
      <c r="S8" s="1057"/>
      <c r="T8" s="1057"/>
      <c r="U8" s="1057"/>
      <c r="V8" s="1057"/>
      <c r="W8" s="1057"/>
      <c r="X8" s="1057"/>
      <c r="Y8" s="1057"/>
      <c r="Z8" s="1057"/>
      <c r="AA8" s="1057"/>
      <c r="AB8" s="1057"/>
      <c r="AC8" s="1057"/>
      <c r="AD8" s="1057"/>
      <c r="AE8" s="1058"/>
      <c r="AF8" s="1053"/>
      <c r="AG8" s="1054"/>
      <c r="AH8" s="1054"/>
      <c r="AI8" s="1054"/>
      <c r="AJ8" s="1055"/>
      <c r="AK8" s="1098"/>
      <c r="AL8" s="1099"/>
      <c r="AM8" s="1099"/>
      <c r="AN8" s="1099"/>
      <c r="AO8" s="1099"/>
      <c r="AP8" s="1099"/>
      <c r="AQ8" s="1099"/>
      <c r="AR8" s="1099"/>
      <c r="AS8" s="1099"/>
      <c r="AT8" s="1099"/>
      <c r="AU8" s="1100"/>
      <c r="AV8" s="1100"/>
      <c r="AW8" s="1100"/>
      <c r="AX8" s="1100"/>
      <c r="AY8" s="1101"/>
      <c r="AZ8" s="216"/>
      <c r="BA8" s="216"/>
      <c r="BB8" s="216"/>
      <c r="BC8" s="216"/>
      <c r="BD8" s="216"/>
      <c r="BE8" s="217"/>
      <c r="BF8" s="217"/>
      <c r="BG8" s="217"/>
      <c r="BH8" s="217"/>
      <c r="BI8" s="217"/>
      <c r="BJ8" s="217"/>
      <c r="BK8" s="217"/>
      <c r="BL8" s="217"/>
      <c r="BM8" s="217"/>
      <c r="BN8" s="217"/>
      <c r="BO8" s="217"/>
      <c r="BP8" s="217"/>
      <c r="BQ8" s="223">
        <v>2</v>
      </c>
      <c r="BR8" s="224"/>
      <c r="BS8" s="1102" t="s">
        <v>585</v>
      </c>
      <c r="BT8" s="1103"/>
      <c r="BU8" s="1103"/>
      <c r="BV8" s="1103"/>
      <c r="BW8" s="1103"/>
      <c r="BX8" s="1103"/>
      <c r="BY8" s="1103"/>
      <c r="BZ8" s="1103"/>
      <c r="CA8" s="1103"/>
      <c r="CB8" s="1103"/>
      <c r="CC8" s="1103"/>
      <c r="CD8" s="1103"/>
      <c r="CE8" s="1103"/>
      <c r="CF8" s="1103"/>
      <c r="CG8" s="1104"/>
      <c r="CH8" s="1007">
        <v>8</v>
      </c>
      <c r="CI8" s="1008"/>
      <c r="CJ8" s="1008"/>
      <c r="CK8" s="1008"/>
      <c r="CL8" s="1009"/>
      <c r="CM8" s="1007">
        <v>71</v>
      </c>
      <c r="CN8" s="1008"/>
      <c r="CO8" s="1008"/>
      <c r="CP8" s="1008"/>
      <c r="CQ8" s="1009"/>
      <c r="CR8" s="1007">
        <v>22</v>
      </c>
      <c r="CS8" s="1008"/>
      <c r="CT8" s="1008"/>
      <c r="CU8" s="1008"/>
      <c r="CV8" s="1009"/>
      <c r="CW8" s="1007">
        <v>60</v>
      </c>
      <c r="CX8" s="1008"/>
      <c r="CY8" s="1008"/>
      <c r="CZ8" s="1008"/>
      <c r="DA8" s="1009"/>
      <c r="DB8" s="1007" t="s">
        <v>575</v>
      </c>
      <c r="DC8" s="1008"/>
      <c r="DD8" s="1008"/>
      <c r="DE8" s="1008"/>
      <c r="DF8" s="1009"/>
      <c r="DG8" s="1007" t="s">
        <v>575</v>
      </c>
      <c r="DH8" s="1008"/>
      <c r="DI8" s="1008"/>
      <c r="DJ8" s="1008"/>
      <c r="DK8" s="1009"/>
      <c r="DL8" s="1007" t="s">
        <v>588</v>
      </c>
      <c r="DM8" s="1008"/>
      <c r="DN8" s="1008"/>
      <c r="DO8" s="1008"/>
      <c r="DP8" s="1009"/>
      <c r="DQ8" s="1007" t="s">
        <v>588</v>
      </c>
      <c r="DR8" s="1008"/>
      <c r="DS8" s="1008"/>
      <c r="DT8" s="1008"/>
      <c r="DU8" s="1009"/>
      <c r="DV8" s="1010"/>
      <c r="DW8" s="1011"/>
      <c r="DX8" s="1011"/>
      <c r="DY8" s="1011"/>
      <c r="DZ8" s="1012"/>
      <c r="EA8" s="219"/>
    </row>
    <row r="9" spans="1:131" s="220" customFormat="1" ht="26.25" customHeight="1" x14ac:dyDescent="0.2">
      <c r="A9" s="223">
        <v>3</v>
      </c>
      <c r="B9" s="1048"/>
      <c r="C9" s="1049"/>
      <c r="D9" s="1049"/>
      <c r="E9" s="1049"/>
      <c r="F9" s="1049"/>
      <c r="G9" s="1049"/>
      <c r="H9" s="1049"/>
      <c r="I9" s="1049"/>
      <c r="J9" s="1049"/>
      <c r="K9" s="1049"/>
      <c r="L9" s="1049"/>
      <c r="M9" s="1049"/>
      <c r="N9" s="1049"/>
      <c r="O9" s="1049"/>
      <c r="P9" s="1050"/>
      <c r="Q9" s="1056"/>
      <c r="R9" s="1057"/>
      <c r="S9" s="1057"/>
      <c r="T9" s="1057"/>
      <c r="U9" s="1057"/>
      <c r="V9" s="1057"/>
      <c r="W9" s="1057"/>
      <c r="X9" s="1057"/>
      <c r="Y9" s="1057"/>
      <c r="Z9" s="1057"/>
      <c r="AA9" s="1057"/>
      <c r="AB9" s="1057"/>
      <c r="AC9" s="1057"/>
      <c r="AD9" s="1057"/>
      <c r="AE9" s="1058"/>
      <c r="AF9" s="1053"/>
      <c r="AG9" s="1054"/>
      <c r="AH9" s="1054"/>
      <c r="AI9" s="1054"/>
      <c r="AJ9" s="1055"/>
      <c r="AK9" s="1098"/>
      <c r="AL9" s="1099"/>
      <c r="AM9" s="1099"/>
      <c r="AN9" s="1099"/>
      <c r="AO9" s="1099"/>
      <c r="AP9" s="1099"/>
      <c r="AQ9" s="1099"/>
      <c r="AR9" s="1099"/>
      <c r="AS9" s="1099"/>
      <c r="AT9" s="1099"/>
      <c r="AU9" s="1100"/>
      <c r="AV9" s="1100"/>
      <c r="AW9" s="1100"/>
      <c r="AX9" s="1100"/>
      <c r="AY9" s="1101"/>
      <c r="AZ9" s="216"/>
      <c r="BA9" s="216"/>
      <c r="BB9" s="216"/>
      <c r="BC9" s="216"/>
      <c r="BD9" s="216"/>
      <c r="BE9" s="217"/>
      <c r="BF9" s="217"/>
      <c r="BG9" s="217"/>
      <c r="BH9" s="217"/>
      <c r="BI9" s="217"/>
      <c r="BJ9" s="217"/>
      <c r="BK9" s="217"/>
      <c r="BL9" s="217"/>
      <c r="BM9" s="217"/>
      <c r="BN9" s="217"/>
      <c r="BO9" s="217"/>
      <c r="BP9" s="217"/>
      <c r="BQ9" s="223">
        <v>3</v>
      </c>
      <c r="BR9" s="224"/>
      <c r="BS9" s="1102" t="s">
        <v>586</v>
      </c>
      <c r="BT9" s="1103"/>
      <c r="BU9" s="1103"/>
      <c r="BV9" s="1103"/>
      <c r="BW9" s="1103"/>
      <c r="BX9" s="1103"/>
      <c r="BY9" s="1103"/>
      <c r="BZ9" s="1103"/>
      <c r="CA9" s="1103"/>
      <c r="CB9" s="1103"/>
      <c r="CC9" s="1103"/>
      <c r="CD9" s="1103"/>
      <c r="CE9" s="1103"/>
      <c r="CF9" s="1103"/>
      <c r="CG9" s="1104"/>
      <c r="CH9" s="1007">
        <v>0</v>
      </c>
      <c r="CI9" s="1008"/>
      <c r="CJ9" s="1008"/>
      <c r="CK9" s="1008"/>
      <c r="CL9" s="1009"/>
      <c r="CM9" s="1007">
        <v>26</v>
      </c>
      <c r="CN9" s="1008"/>
      <c r="CO9" s="1008"/>
      <c r="CP9" s="1008"/>
      <c r="CQ9" s="1009"/>
      <c r="CR9" s="1007">
        <v>10</v>
      </c>
      <c r="CS9" s="1008"/>
      <c r="CT9" s="1008"/>
      <c r="CU9" s="1008"/>
      <c r="CV9" s="1009"/>
      <c r="CW9" s="1007">
        <v>43</v>
      </c>
      <c r="CX9" s="1008"/>
      <c r="CY9" s="1008"/>
      <c r="CZ9" s="1008"/>
      <c r="DA9" s="1009"/>
      <c r="DB9" s="1007" t="s">
        <v>575</v>
      </c>
      <c r="DC9" s="1008"/>
      <c r="DD9" s="1008"/>
      <c r="DE9" s="1008"/>
      <c r="DF9" s="1009"/>
      <c r="DG9" s="1007" t="s">
        <v>575</v>
      </c>
      <c r="DH9" s="1008"/>
      <c r="DI9" s="1008"/>
      <c r="DJ9" s="1008"/>
      <c r="DK9" s="1009"/>
      <c r="DL9" s="1007" t="s">
        <v>588</v>
      </c>
      <c r="DM9" s="1008"/>
      <c r="DN9" s="1008"/>
      <c r="DO9" s="1008"/>
      <c r="DP9" s="1009"/>
      <c r="DQ9" s="1007" t="s">
        <v>588</v>
      </c>
      <c r="DR9" s="1008"/>
      <c r="DS9" s="1008"/>
      <c r="DT9" s="1008"/>
      <c r="DU9" s="1009"/>
      <c r="DV9" s="1010"/>
      <c r="DW9" s="1011"/>
      <c r="DX9" s="1011"/>
      <c r="DY9" s="1011"/>
      <c r="DZ9" s="1012"/>
      <c r="EA9" s="219"/>
    </row>
    <row r="10" spans="1:131" s="220" customFormat="1" ht="26.25" customHeight="1" x14ac:dyDescent="0.2">
      <c r="A10" s="223">
        <v>4</v>
      </c>
      <c r="B10" s="1048"/>
      <c r="C10" s="1049"/>
      <c r="D10" s="1049"/>
      <c r="E10" s="1049"/>
      <c r="F10" s="1049"/>
      <c r="G10" s="1049"/>
      <c r="H10" s="1049"/>
      <c r="I10" s="1049"/>
      <c r="J10" s="1049"/>
      <c r="K10" s="1049"/>
      <c r="L10" s="1049"/>
      <c r="M10" s="1049"/>
      <c r="N10" s="1049"/>
      <c r="O10" s="1049"/>
      <c r="P10" s="1050"/>
      <c r="Q10" s="1056"/>
      <c r="R10" s="1057"/>
      <c r="S10" s="1057"/>
      <c r="T10" s="1057"/>
      <c r="U10" s="1057"/>
      <c r="V10" s="1057"/>
      <c r="W10" s="1057"/>
      <c r="X10" s="1057"/>
      <c r="Y10" s="1057"/>
      <c r="Z10" s="1057"/>
      <c r="AA10" s="1057"/>
      <c r="AB10" s="1057"/>
      <c r="AC10" s="1057"/>
      <c r="AD10" s="1057"/>
      <c r="AE10" s="1058"/>
      <c r="AF10" s="1053"/>
      <c r="AG10" s="1054"/>
      <c r="AH10" s="1054"/>
      <c r="AI10" s="1054"/>
      <c r="AJ10" s="1055"/>
      <c r="AK10" s="1098"/>
      <c r="AL10" s="1099"/>
      <c r="AM10" s="1099"/>
      <c r="AN10" s="1099"/>
      <c r="AO10" s="1099"/>
      <c r="AP10" s="1099"/>
      <c r="AQ10" s="1099"/>
      <c r="AR10" s="1099"/>
      <c r="AS10" s="1099"/>
      <c r="AT10" s="1099"/>
      <c r="AU10" s="1100"/>
      <c r="AV10" s="1100"/>
      <c r="AW10" s="1100"/>
      <c r="AX10" s="1100"/>
      <c r="AY10" s="1101"/>
      <c r="AZ10" s="216"/>
      <c r="BA10" s="216"/>
      <c r="BB10" s="216"/>
      <c r="BC10" s="216"/>
      <c r="BD10" s="216"/>
      <c r="BE10" s="217"/>
      <c r="BF10" s="217"/>
      <c r="BG10" s="217"/>
      <c r="BH10" s="217"/>
      <c r="BI10" s="217"/>
      <c r="BJ10" s="217"/>
      <c r="BK10" s="217"/>
      <c r="BL10" s="217"/>
      <c r="BM10" s="217"/>
      <c r="BN10" s="217"/>
      <c r="BO10" s="217"/>
      <c r="BP10" s="217"/>
      <c r="BQ10" s="223">
        <v>4</v>
      </c>
      <c r="BR10" s="224"/>
      <c r="BS10" s="1102" t="s">
        <v>587</v>
      </c>
      <c r="BT10" s="1103"/>
      <c r="BU10" s="1103"/>
      <c r="BV10" s="1103"/>
      <c r="BW10" s="1103"/>
      <c r="BX10" s="1103"/>
      <c r="BY10" s="1103"/>
      <c r="BZ10" s="1103"/>
      <c r="CA10" s="1103"/>
      <c r="CB10" s="1103"/>
      <c r="CC10" s="1103"/>
      <c r="CD10" s="1103"/>
      <c r="CE10" s="1103"/>
      <c r="CF10" s="1103"/>
      <c r="CG10" s="1104"/>
      <c r="CH10" s="1007">
        <v>0</v>
      </c>
      <c r="CI10" s="1008"/>
      <c r="CJ10" s="1008"/>
      <c r="CK10" s="1008"/>
      <c r="CL10" s="1009"/>
      <c r="CM10" s="1007">
        <v>18</v>
      </c>
      <c r="CN10" s="1008"/>
      <c r="CO10" s="1008"/>
      <c r="CP10" s="1008"/>
      <c r="CQ10" s="1009"/>
      <c r="CR10" s="1007">
        <v>8</v>
      </c>
      <c r="CS10" s="1008"/>
      <c r="CT10" s="1008"/>
      <c r="CU10" s="1008"/>
      <c r="CV10" s="1009"/>
      <c r="CW10" s="1007" t="s">
        <v>513</v>
      </c>
      <c r="CX10" s="1008"/>
      <c r="CY10" s="1008"/>
      <c r="CZ10" s="1008"/>
      <c r="DA10" s="1009"/>
      <c r="DB10" s="1007" t="s">
        <v>575</v>
      </c>
      <c r="DC10" s="1008"/>
      <c r="DD10" s="1008"/>
      <c r="DE10" s="1008"/>
      <c r="DF10" s="1009"/>
      <c r="DG10" s="1007" t="s">
        <v>575</v>
      </c>
      <c r="DH10" s="1008"/>
      <c r="DI10" s="1008"/>
      <c r="DJ10" s="1008"/>
      <c r="DK10" s="1009"/>
      <c r="DL10" s="1007" t="s">
        <v>588</v>
      </c>
      <c r="DM10" s="1008"/>
      <c r="DN10" s="1008"/>
      <c r="DO10" s="1008"/>
      <c r="DP10" s="1009"/>
      <c r="DQ10" s="1007" t="s">
        <v>588</v>
      </c>
      <c r="DR10" s="1008"/>
      <c r="DS10" s="1008"/>
      <c r="DT10" s="1008"/>
      <c r="DU10" s="1009"/>
      <c r="DV10" s="1010"/>
      <c r="DW10" s="1011"/>
      <c r="DX10" s="1011"/>
      <c r="DY10" s="1011"/>
      <c r="DZ10" s="1012"/>
      <c r="EA10" s="219"/>
    </row>
    <row r="11" spans="1:131" s="220" customFormat="1" ht="26.25" customHeight="1" x14ac:dyDescent="0.2">
      <c r="A11" s="223">
        <v>5</v>
      </c>
      <c r="B11" s="1048"/>
      <c r="C11" s="1049"/>
      <c r="D11" s="1049"/>
      <c r="E11" s="1049"/>
      <c r="F11" s="1049"/>
      <c r="G11" s="1049"/>
      <c r="H11" s="1049"/>
      <c r="I11" s="1049"/>
      <c r="J11" s="1049"/>
      <c r="K11" s="1049"/>
      <c r="L11" s="1049"/>
      <c r="M11" s="1049"/>
      <c r="N11" s="1049"/>
      <c r="O11" s="1049"/>
      <c r="P11" s="1050"/>
      <c r="Q11" s="1056"/>
      <c r="R11" s="1057"/>
      <c r="S11" s="1057"/>
      <c r="T11" s="1057"/>
      <c r="U11" s="1057"/>
      <c r="V11" s="1057"/>
      <c r="W11" s="1057"/>
      <c r="X11" s="1057"/>
      <c r="Y11" s="1057"/>
      <c r="Z11" s="1057"/>
      <c r="AA11" s="1057"/>
      <c r="AB11" s="1057"/>
      <c r="AC11" s="1057"/>
      <c r="AD11" s="1057"/>
      <c r="AE11" s="1058"/>
      <c r="AF11" s="1053"/>
      <c r="AG11" s="1054"/>
      <c r="AH11" s="1054"/>
      <c r="AI11" s="1054"/>
      <c r="AJ11" s="1055"/>
      <c r="AK11" s="1098"/>
      <c r="AL11" s="1099"/>
      <c r="AM11" s="1099"/>
      <c r="AN11" s="1099"/>
      <c r="AO11" s="1099"/>
      <c r="AP11" s="1099"/>
      <c r="AQ11" s="1099"/>
      <c r="AR11" s="1099"/>
      <c r="AS11" s="1099"/>
      <c r="AT11" s="1099"/>
      <c r="AU11" s="1100"/>
      <c r="AV11" s="1100"/>
      <c r="AW11" s="1100"/>
      <c r="AX11" s="1100"/>
      <c r="AY11" s="1101"/>
      <c r="AZ11" s="216"/>
      <c r="BA11" s="216"/>
      <c r="BB11" s="216"/>
      <c r="BC11" s="216"/>
      <c r="BD11" s="216"/>
      <c r="BE11" s="217"/>
      <c r="BF11" s="217"/>
      <c r="BG11" s="217"/>
      <c r="BH11" s="217"/>
      <c r="BI11" s="217"/>
      <c r="BJ11" s="217"/>
      <c r="BK11" s="217"/>
      <c r="BL11" s="217"/>
      <c r="BM11" s="217"/>
      <c r="BN11" s="217"/>
      <c r="BO11" s="217"/>
      <c r="BP11" s="217"/>
      <c r="BQ11" s="223">
        <v>5</v>
      </c>
      <c r="BR11" s="224"/>
      <c r="BS11" s="1010"/>
      <c r="BT11" s="1011"/>
      <c r="BU11" s="1011"/>
      <c r="BV11" s="1011"/>
      <c r="BW11" s="1011"/>
      <c r="BX11" s="1011"/>
      <c r="BY11" s="1011"/>
      <c r="BZ11" s="1011"/>
      <c r="CA11" s="1011"/>
      <c r="CB11" s="1011"/>
      <c r="CC11" s="1011"/>
      <c r="CD11" s="1011"/>
      <c r="CE11" s="1011"/>
      <c r="CF11" s="1011"/>
      <c r="CG11" s="1032"/>
      <c r="CH11" s="1007"/>
      <c r="CI11" s="1008"/>
      <c r="CJ11" s="1008"/>
      <c r="CK11" s="1008"/>
      <c r="CL11" s="1009"/>
      <c r="CM11" s="1007"/>
      <c r="CN11" s="1008"/>
      <c r="CO11" s="1008"/>
      <c r="CP11" s="1008"/>
      <c r="CQ11" s="1009"/>
      <c r="CR11" s="1007"/>
      <c r="CS11" s="1008"/>
      <c r="CT11" s="1008"/>
      <c r="CU11" s="1008"/>
      <c r="CV11" s="1009"/>
      <c r="CW11" s="1007"/>
      <c r="CX11" s="1008"/>
      <c r="CY11" s="1008"/>
      <c r="CZ11" s="1008"/>
      <c r="DA11" s="1009"/>
      <c r="DB11" s="1007"/>
      <c r="DC11" s="1008"/>
      <c r="DD11" s="1008"/>
      <c r="DE11" s="1008"/>
      <c r="DF11" s="1009"/>
      <c r="DG11" s="1007"/>
      <c r="DH11" s="1008"/>
      <c r="DI11" s="1008"/>
      <c r="DJ11" s="1008"/>
      <c r="DK11" s="1009"/>
      <c r="DL11" s="1007"/>
      <c r="DM11" s="1008"/>
      <c r="DN11" s="1008"/>
      <c r="DO11" s="1008"/>
      <c r="DP11" s="1009"/>
      <c r="DQ11" s="1007"/>
      <c r="DR11" s="1008"/>
      <c r="DS11" s="1008"/>
      <c r="DT11" s="1008"/>
      <c r="DU11" s="1009"/>
      <c r="DV11" s="1010"/>
      <c r="DW11" s="1011"/>
      <c r="DX11" s="1011"/>
      <c r="DY11" s="1011"/>
      <c r="DZ11" s="1012"/>
      <c r="EA11" s="219"/>
    </row>
    <row r="12" spans="1:131" s="220" customFormat="1" ht="26.25" customHeight="1" x14ac:dyDescent="0.2">
      <c r="A12" s="223">
        <v>6</v>
      </c>
      <c r="B12" s="1048"/>
      <c r="C12" s="1049"/>
      <c r="D12" s="1049"/>
      <c r="E12" s="1049"/>
      <c r="F12" s="1049"/>
      <c r="G12" s="1049"/>
      <c r="H12" s="1049"/>
      <c r="I12" s="1049"/>
      <c r="J12" s="1049"/>
      <c r="K12" s="1049"/>
      <c r="L12" s="1049"/>
      <c r="M12" s="1049"/>
      <c r="N12" s="1049"/>
      <c r="O12" s="1049"/>
      <c r="P12" s="1050"/>
      <c r="Q12" s="1056"/>
      <c r="R12" s="1057"/>
      <c r="S12" s="1057"/>
      <c r="T12" s="1057"/>
      <c r="U12" s="1057"/>
      <c r="V12" s="1057"/>
      <c r="W12" s="1057"/>
      <c r="X12" s="1057"/>
      <c r="Y12" s="1057"/>
      <c r="Z12" s="1057"/>
      <c r="AA12" s="1057"/>
      <c r="AB12" s="1057"/>
      <c r="AC12" s="1057"/>
      <c r="AD12" s="1057"/>
      <c r="AE12" s="1058"/>
      <c r="AF12" s="1053"/>
      <c r="AG12" s="1054"/>
      <c r="AH12" s="1054"/>
      <c r="AI12" s="1054"/>
      <c r="AJ12" s="1055"/>
      <c r="AK12" s="1098"/>
      <c r="AL12" s="1099"/>
      <c r="AM12" s="1099"/>
      <c r="AN12" s="1099"/>
      <c r="AO12" s="1099"/>
      <c r="AP12" s="1099"/>
      <c r="AQ12" s="1099"/>
      <c r="AR12" s="1099"/>
      <c r="AS12" s="1099"/>
      <c r="AT12" s="1099"/>
      <c r="AU12" s="1100"/>
      <c r="AV12" s="1100"/>
      <c r="AW12" s="1100"/>
      <c r="AX12" s="1100"/>
      <c r="AY12" s="1101"/>
      <c r="AZ12" s="216"/>
      <c r="BA12" s="216"/>
      <c r="BB12" s="216"/>
      <c r="BC12" s="216"/>
      <c r="BD12" s="216"/>
      <c r="BE12" s="217"/>
      <c r="BF12" s="217"/>
      <c r="BG12" s="217"/>
      <c r="BH12" s="217"/>
      <c r="BI12" s="217"/>
      <c r="BJ12" s="217"/>
      <c r="BK12" s="217"/>
      <c r="BL12" s="217"/>
      <c r="BM12" s="217"/>
      <c r="BN12" s="217"/>
      <c r="BO12" s="217"/>
      <c r="BP12" s="217"/>
      <c r="BQ12" s="223">
        <v>6</v>
      </c>
      <c r="BR12" s="224"/>
      <c r="BS12" s="1010"/>
      <c r="BT12" s="1011"/>
      <c r="BU12" s="1011"/>
      <c r="BV12" s="1011"/>
      <c r="BW12" s="1011"/>
      <c r="BX12" s="1011"/>
      <c r="BY12" s="1011"/>
      <c r="BZ12" s="1011"/>
      <c r="CA12" s="1011"/>
      <c r="CB12" s="1011"/>
      <c r="CC12" s="1011"/>
      <c r="CD12" s="1011"/>
      <c r="CE12" s="1011"/>
      <c r="CF12" s="1011"/>
      <c r="CG12" s="1032"/>
      <c r="CH12" s="1007"/>
      <c r="CI12" s="1008"/>
      <c r="CJ12" s="1008"/>
      <c r="CK12" s="1008"/>
      <c r="CL12" s="1009"/>
      <c r="CM12" s="1007"/>
      <c r="CN12" s="1008"/>
      <c r="CO12" s="1008"/>
      <c r="CP12" s="1008"/>
      <c r="CQ12" s="1009"/>
      <c r="CR12" s="1007"/>
      <c r="CS12" s="1008"/>
      <c r="CT12" s="1008"/>
      <c r="CU12" s="1008"/>
      <c r="CV12" s="1009"/>
      <c r="CW12" s="1007"/>
      <c r="CX12" s="1008"/>
      <c r="CY12" s="1008"/>
      <c r="CZ12" s="1008"/>
      <c r="DA12" s="1009"/>
      <c r="DB12" s="1007"/>
      <c r="DC12" s="1008"/>
      <c r="DD12" s="1008"/>
      <c r="DE12" s="1008"/>
      <c r="DF12" s="1009"/>
      <c r="DG12" s="1007"/>
      <c r="DH12" s="1008"/>
      <c r="DI12" s="1008"/>
      <c r="DJ12" s="1008"/>
      <c r="DK12" s="1009"/>
      <c r="DL12" s="1007"/>
      <c r="DM12" s="1008"/>
      <c r="DN12" s="1008"/>
      <c r="DO12" s="1008"/>
      <c r="DP12" s="1009"/>
      <c r="DQ12" s="1007"/>
      <c r="DR12" s="1008"/>
      <c r="DS12" s="1008"/>
      <c r="DT12" s="1008"/>
      <c r="DU12" s="1009"/>
      <c r="DV12" s="1010"/>
      <c r="DW12" s="1011"/>
      <c r="DX12" s="1011"/>
      <c r="DY12" s="1011"/>
      <c r="DZ12" s="1012"/>
      <c r="EA12" s="219"/>
    </row>
    <row r="13" spans="1:131" s="220" customFormat="1" ht="26.25" customHeight="1" x14ac:dyDescent="0.2">
      <c r="A13" s="223">
        <v>7</v>
      </c>
      <c r="B13" s="1048"/>
      <c r="C13" s="1049"/>
      <c r="D13" s="1049"/>
      <c r="E13" s="1049"/>
      <c r="F13" s="1049"/>
      <c r="G13" s="1049"/>
      <c r="H13" s="1049"/>
      <c r="I13" s="1049"/>
      <c r="J13" s="1049"/>
      <c r="K13" s="1049"/>
      <c r="L13" s="1049"/>
      <c r="M13" s="1049"/>
      <c r="N13" s="1049"/>
      <c r="O13" s="1049"/>
      <c r="P13" s="1050"/>
      <c r="Q13" s="1056"/>
      <c r="R13" s="1057"/>
      <c r="S13" s="1057"/>
      <c r="T13" s="1057"/>
      <c r="U13" s="1057"/>
      <c r="V13" s="1057"/>
      <c r="W13" s="1057"/>
      <c r="X13" s="1057"/>
      <c r="Y13" s="1057"/>
      <c r="Z13" s="1057"/>
      <c r="AA13" s="1057"/>
      <c r="AB13" s="1057"/>
      <c r="AC13" s="1057"/>
      <c r="AD13" s="1057"/>
      <c r="AE13" s="1058"/>
      <c r="AF13" s="1053"/>
      <c r="AG13" s="1054"/>
      <c r="AH13" s="1054"/>
      <c r="AI13" s="1054"/>
      <c r="AJ13" s="1055"/>
      <c r="AK13" s="1098"/>
      <c r="AL13" s="1099"/>
      <c r="AM13" s="1099"/>
      <c r="AN13" s="1099"/>
      <c r="AO13" s="1099"/>
      <c r="AP13" s="1099"/>
      <c r="AQ13" s="1099"/>
      <c r="AR13" s="1099"/>
      <c r="AS13" s="1099"/>
      <c r="AT13" s="1099"/>
      <c r="AU13" s="1100"/>
      <c r="AV13" s="1100"/>
      <c r="AW13" s="1100"/>
      <c r="AX13" s="1100"/>
      <c r="AY13" s="1101"/>
      <c r="AZ13" s="216"/>
      <c r="BA13" s="216"/>
      <c r="BB13" s="216"/>
      <c r="BC13" s="216"/>
      <c r="BD13" s="216"/>
      <c r="BE13" s="217"/>
      <c r="BF13" s="217"/>
      <c r="BG13" s="217"/>
      <c r="BH13" s="217"/>
      <c r="BI13" s="217"/>
      <c r="BJ13" s="217"/>
      <c r="BK13" s="217"/>
      <c r="BL13" s="217"/>
      <c r="BM13" s="217"/>
      <c r="BN13" s="217"/>
      <c r="BO13" s="217"/>
      <c r="BP13" s="217"/>
      <c r="BQ13" s="223">
        <v>7</v>
      </c>
      <c r="BR13" s="224"/>
      <c r="BS13" s="1010"/>
      <c r="BT13" s="1011"/>
      <c r="BU13" s="1011"/>
      <c r="BV13" s="1011"/>
      <c r="BW13" s="1011"/>
      <c r="BX13" s="1011"/>
      <c r="BY13" s="1011"/>
      <c r="BZ13" s="1011"/>
      <c r="CA13" s="1011"/>
      <c r="CB13" s="1011"/>
      <c r="CC13" s="1011"/>
      <c r="CD13" s="1011"/>
      <c r="CE13" s="1011"/>
      <c r="CF13" s="1011"/>
      <c r="CG13" s="1032"/>
      <c r="CH13" s="1007"/>
      <c r="CI13" s="1008"/>
      <c r="CJ13" s="1008"/>
      <c r="CK13" s="1008"/>
      <c r="CL13" s="1009"/>
      <c r="CM13" s="1007"/>
      <c r="CN13" s="1008"/>
      <c r="CO13" s="1008"/>
      <c r="CP13" s="1008"/>
      <c r="CQ13" s="1009"/>
      <c r="CR13" s="1007"/>
      <c r="CS13" s="1008"/>
      <c r="CT13" s="1008"/>
      <c r="CU13" s="1008"/>
      <c r="CV13" s="1009"/>
      <c r="CW13" s="1007"/>
      <c r="CX13" s="1008"/>
      <c r="CY13" s="1008"/>
      <c r="CZ13" s="1008"/>
      <c r="DA13" s="1009"/>
      <c r="DB13" s="1007"/>
      <c r="DC13" s="1008"/>
      <c r="DD13" s="1008"/>
      <c r="DE13" s="1008"/>
      <c r="DF13" s="1009"/>
      <c r="DG13" s="1007"/>
      <c r="DH13" s="1008"/>
      <c r="DI13" s="1008"/>
      <c r="DJ13" s="1008"/>
      <c r="DK13" s="1009"/>
      <c r="DL13" s="1007"/>
      <c r="DM13" s="1008"/>
      <c r="DN13" s="1008"/>
      <c r="DO13" s="1008"/>
      <c r="DP13" s="1009"/>
      <c r="DQ13" s="1007"/>
      <c r="DR13" s="1008"/>
      <c r="DS13" s="1008"/>
      <c r="DT13" s="1008"/>
      <c r="DU13" s="1009"/>
      <c r="DV13" s="1010"/>
      <c r="DW13" s="1011"/>
      <c r="DX13" s="1011"/>
      <c r="DY13" s="1011"/>
      <c r="DZ13" s="1012"/>
      <c r="EA13" s="219"/>
    </row>
    <row r="14" spans="1:131" s="220" customFormat="1" ht="26.25" customHeight="1" x14ac:dyDescent="0.2">
      <c r="A14" s="223">
        <v>8</v>
      </c>
      <c r="B14" s="1048"/>
      <c r="C14" s="1049"/>
      <c r="D14" s="1049"/>
      <c r="E14" s="1049"/>
      <c r="F14" s="1049"/>
      <c r="G14" s="1049"/>
      <c r="H14" s="1049"/>
      <c r="I14" s="1049"/>
      <c r="J14" s="1049"/>
      <c r="K14" s="1049"/>
      <c r="L14" s="1049"/>
      <c r="M14" s="1049"/>
      <c r="N14" s="1049"/>
      <c r="O14" s="1049"/>
      <c r="P14" s="1050"/>
      <c r="Q14" s="1056"/>
      <c r="R14" s="1057"/>
      <c r="S14" s="1057"/>
      <c r="T14" s="1057"/>
      <c r="U14" s="1057"/>
      <c r="V14" s="1057"/>
      <c r="W14" s="1057"/>
      <c r="X14" s="1057"/>
      <c r="Y14" s="1057"/>
      <c r="Z14" s="1057"/>
      <c r="AA14" s="1057"/>
      <c r="AB14" s="1057"/>
      <c r="AC14" s="1057"/>
      <c r="AD14" s="1057"/>
      <c r="AE14" s="1058"/>
      <c r="AF14" s="1053"/>
      <c r="AG14" s="1054"/>
      <c r="AH14" s="1054"/>
      <c r="AI14" s="1054"/>
      <c r="AJ14" s="1055"/>
      <c r="AK14" s="1098"/>
      <c r="AL14" s="1099"/>
      <c r="AM14" s="1099"/>
      <c r="AN14" s="1099"/>
      <c r="AO14" s="1099"/>
      <c r="AP14" s="1099"/>
      <c r="AQ14" s="1099"/>
      <c r="AR14" s="1099"/>
      <c r="AS14" s="1099"/>
      <c r="AT14" s="1099"/>
      <c r="AU14" s="1100"/>
      <c r="AV14" s="1100"/>
      <c r="AW14" s="1100"/>
      <c r="AX14" s="1100"/>
      <c r="AY14" s="1101"/>
      <c r="AZ14" s="216"/>
      <c r="BA14" s="216"/>
      <c r="BB14" s="216"/>
      <c r="BC14" s="216"/>
      <c r="BD14" s="216"/>
      <c r="BE14" s="217"/>
      <c r="BF14" s="217"/>
      <c r="BG14" s="217"/>
      <c r="BH14" s="217"/>
      <c r="BI14" s="217"/>
      <c r="BJ14" s="217"/>
      <c r="BK14" s="217"/>
      <c r="BL14" s="217"/>
      <c r="BM14" s="217"/>
      <c r="BN14" s="217"/>
      <c r="BO14" s="217"/>
      <c r="BP14" s="217"/>
      <c r="BQ14" s="223">
        <v>8</v>
      </c>
      <c r="BR14" s="224"/>
      <c r="BS14" s="1010"/>
      <c r="BT14" s="1011"/>
      <c r="BU14" s="1011"/>
      <c r="BV14" s="1011"/>
      <c r="BW14" s="1011"/>
      <c r="BX14" s="1011"/>
      <c r="BY14" s="1011"/>
      <c r="BZ14" s="1011"/>
      <c r="CA14" s="1011"/>
      <c r="CB14" s="1011"/>
      <c r="CC14" s="1011"/>
      <c r="CD14" s="1011"/>
      <c r="CE14" s="1011"/>
      <c r="CF14" s="1011"/>
      <c r="CG14" s="1032"/>
      <c r="CH14" s="1007"/>
      <c r="CI14" s="1008"/>
      <c r="CJ14" s="1008"/>
      <c r="CK14" s="1008"/>
      <c r="CL14" s="1009"/>
      <c r="CM14" s="1007"/>
      <c r="CN14" s="1008"/>
      <c r="CO14" s="1008"/>
      <c r="CP14" s="1008"/>
      <c r="CQ14" s="1009"/>
      <c r="CR14" s="1007"/>
      <c r="CS14" s="1008"/>
      <c r="CT14" s="1008"/>
      <c r="CU14" s="1008"/>
      <c r="CV14" s="1009"/>
      <c r="CW14" s="1007"/>
      <c r="CX14" s="1008"/>
      <c r="CY14" s="1008"/>
      <c r="CZ14" s="1008"/>
      <c r="DA14" s="1009"/>
      <c r="DB14" s="1007"/>
      <c r="DC14" s="1008"/>
      <c r="DD14" s="1008"/>
      <c r="DE14" s="1008"/>
      <c r="DF14" s="1009"/>
      <c r="DG14" s="1007"/>
      <c r="DH14" s="1008"/>
      <c r="DI14" s="1008"/>
      <c r="DJ14" s="1008"/>
      <c r="DK14" s="1009"/>
      <c r="DL14" s="1007"/>
      <c r="DM14" s="1008"/>
      <c r="DN14" s="1008"/>
      <c r="DO14" s="1008"/>
      <c r="DP14" s="1009"/>
      <c r="DQ14" s="1007"/>
      <c r="DR14" s="1008"/>
      <c r="DS14" s="1008"/>
      <c r="DT14" s="1008"/>
      <c r="DU14" s="1009"/>
      <c r="DV14" s="1010"/>
      <c r="DW14" s="1011"/>
      <c r="DX14" s="1011"/>
      <c r="DY14" s="1011"/>
      <c r="DZ14" s="1012"/>
      <c r="EA14" s="219"/>
    </row>
    <row r="15" spans="1:131" s="220" customFormat="1" ht="26.25" customHeight="1" x14ac:dyDescent="0.2">
      <c r="A15" s="223">
        <v>9</v>
      </c>
      <c r="B15" s="1048"/>
      <c r="C15" s="1049"/>
      <c r="D15" s="1049"/>
      <c r="E15" s="1049"/>
      <c r="F15" s="1049"/>
      <c r="G15" s="1049"/>
      <c r="H15" s="1049"/>
      <c r="I15" s="1049"/>
      <c r="J15" s="1049"/>
      <c r="K15" s="1049"/>
      <c r="L15" s="1049"/>
      <c r="M15" s="1049"/>
      <c r="N15" s="1049"/>
      <c r="O15" s="1049"/>
      <c r="P15" s="1050"/>
      <c r="Q15" s="1056"/>
      <c r="R15" s="1057"/>
      <c r="S15" s="1057"/>
      <c r="T15" s="1057"/>
      <c r="U15" s="1057"/>
      <c r="V15" s="1057"/>
      <c r="W15" s="1057"/>
      <c r="X15" s="1057"/>
      <c r="Y15" s="1057"/>
      <c r="Z15" s="1057"/>
      <c r="AA15" s="1057"/>
      <c r="AB15" s="1057"/>
      <c r="AC15" s="1057"/>
      <c r="AD15" s="1057"/>
      <c r="AE15" s="1058"/>
      <c r="AF15" s="1053"/>
      <c r="AG15" s="1054"/>
      <c r="AH15" s="1054"/>
      <c r="AI15" s="1054"/>
      <c r="AJ15" s="1055"/>
      <c r="AK15" s="1098"/>
      <c r="AL15" s="1099"/>
      <c r="AM15" s="1099"/>
      <c r="AN15" s="1099"/>
      <c r="AO15" s="1099"/>
      <c r="AP15" s="1099"/>
      <c r="AQ15" s="1099"/>
      <c r="AR15" s="1099"/>
      <c r="AS15" s="1099"/>
      <c r="AT15" s="1099"/>
      <c r="AU15" s="1100"/>
      <c r="AV15" s="1100"/>
      <c r="AW15" s="1100"/>
      <c r="AX15" s="1100"/>
      <c r="AY15" s="1101"/>
      <c r="AZ15" s="216"/>
      <c r="BA15" s="216"/>
      <c r="BB15" s="216"/>
      <c r="BC15" s="216"/>
      <c r="BD15" s="216"/>
      <c r="BE15" s="217"/>
      <c r="BF15" s="217"/>
      <c r="BG15" s="217"/>
      <c r="BH15" s="217"/>
      <c r="BI15" s="217"/>
      <c r="BJ15" s="217"/>
      <c r="BK15" s="217"/>
      <c r="BL15" s="217"/>
      <c r="BM15" s="217"/>
      <c r="BN15" s="217"/>
      <c r="BO15" s="217"/>
      <c r="BP15" s="217"/>
      <c r="BQ15" s="223">
        <v>9</v>
      </c>
      <c r="BR15" s="224"/>
      <c r="BS15" s="1010"/>
      <c r="BT15" s="1011"/>
      <c r="BU15" s="1011"/>
      <c r="BV15" s="1011"/>
      <c r="BW15" s="1011"/>
      <c r="BX15" s="1011"/>
      <c r="BY15" s="1011"/>
      <c r="BZ15" s="1011"/>
      <c r="CA15" s="1011"/>
      <c r="CB15" s="1011"/>
      <c r="CC15" s="1011"/>
      <c r="CD15" s="1011"/>
      <c r="CE15" s="1011"/>
      <c r="CF15" s="1011"/>
      <c r="CG15" s="1032"/>
      <c r="CH15" s="1007"/>
      <c r="CI15" s="1008"/>
      <c r="CJ15" s="1008"/>
      <c r="CK15" s="1008"/>
      <c r="CL15" s="1009"/>
      <c r="CM15" s="1007"/>
      <c r="CN15" s="1008"/>
      <c r="CO15" s="1008"/>
      <c r="CP15" s="1008"/>
      <c r="CQ15" s="1009"/>
      <c r="CR15" s="1007"/>
      <c r="CS15" s="1008"/>
      <c r="CT15" s="1008"/>
      <c r="CU15" s="1008"/>
      <c r="CV15" s="1009"/>
      <c r="CW15" s="1007"/>
      <c r="CX15" s="1008"/>
      <c r="CY15" s="1008"/>
      <c r="CZ15" s="1008"/>
      <c r="DA15" s="1009"/>
      <c r="DB15" s="1007"/>
      <c r="DC15" s="1008"/>
      <c r="DD15" s="1008"/>
      <c r="DE15" s="1008"/>
      <c r="DF15" s="1009"/>
      <c r="DG15" s="1007"/>
      <c r="DH15" s="1008"/>
      <c r="DI15" s="1008"/>
      <c r="DJ15" s="1008"/>
      <c r="DK15" s="1009"/>
      <c r="DL15" s="1007"/>
      <c r="DM15" s="1008"/>
      <c r="DN15" s="1008"/>
      <c r="DO15" s="1008"/>
      <c r="DP15" s="1009"/>
      <c r="DQ15" s="1007"/>
      <c r="DR15" s="1008"/>
      <c r="DS15" s="1008"/>
      <c r="DT15" s="1008"/>
      <c r="DU15" s="1009"/>
      <c r="DV15" s="1010"/>
      <c r="DW15" s="1011"/>
      <c r="DX15" s="1011"/>
      <c r="DY15" s="1011"/>
      <c r="DZ15" s="1012"/>
      <c r="EA15" s="219"/>
    </row>
    <row r="16" spans="1:131" s="220" customFormat="1" ht="26.25" customHeight="1" x14ac:dyDescent="0.2">
      <c r="A16" s="223">
        <v>10</v>
      </c>
      <c r="B16" s="1048"/>
      <c r="C16" s="1049"/>
      <c r="D16" s="1049"/>
      <c r="E16" s="1049"/>
      <c r="F16" s="1049"/>
      <c r="G16" s="1049"/>
      <c r="H16" s="1049"/>
      <c r="I16" s="1049"/>
      <c r="J16" s="1049"/>
      <c r="K16" s="1049"/>
      <c r="L16" s="1049"/>
      <c r="M16" s="1049"/>
      <c r="N16" s="1049"/>
      <c r="O16" s="1049"/>
      <c r="P16" s="1050"/>
      <c r="Q16" s="1056"/>
      <c r="R16" s="1057"/>
      <c r="S16" s="1057"/>
      <c r="T16" s="1057"/>
      <c r="U16" s="1057"/>
      <c r="V16" s="1057"/>
      <c r="W16" s="1057"/>
      <c r="X16" s="1057"/>
      <c r="Y16" s="1057"/>
      <c r="Z16" s="1057"/>
      <c r="AA16" s="1057"/>
      <c r="AB16" s="1057"/>
      <c r="AC16" s="1057"/>
      <c r="AD16" s="1057"/>
      <c r="AE16" s="1058"/>
      <c r="AF16" s="1053"/>
      <c r="AG16" s="1054"/>
      <c r="AH16" s="1054"/>
      <c r="AI16" s="1054"/>
      <c r="AJ16" s="1055"/>
      <c r="AK16" s="1098"/>
      <c r="AL16" s="1099"/>
      <c r="AM16" s="1099"/>
      <c r="AN16" s="1099"/>
      <c r="AO16" s="1099"/>
      <c r="AP16" s="1099"/>
      <c r="AQ16" s="1099"/>
      <c r="AR16" s="1099"/>
      <c r="AS16" s="1099"/>
      <c r="AT16" s="1099"/>
      <c r="AU16" s="1100"/>
      <c r="AV16" s="1100"/>
      <c r="AW16" s="1100"/>
      <c r="AX16" s="1100"/>
      <c r="AY16" s="1101"/>
      <c r="AZ16" s="216"/>
      <c r="BA16" s="216"/>
      <c r="BB16" s="216"/>
      <c r="BC16" s="216"/>
      <c r="BD16" s="216"/>
      <c r="BE16" s="217"/>
      <c r="BF16" s="217"/>
      <c r="BG16" s="217"/>
      <c r="BH16" s="217"/>
      <c r="BI16" s="217"/>
      <c r="BJ16" s="217"/>
      <c r="BK16" s="217"/>
      <c r="BL16" s="217"/>
      <c r="BM16" s="217"/>
      <c r="BN16" s="217"/>
      <c r="BO16" s="217"/>
      <c r="BP16" s="217"/>
      <c r="BQ16" s="223">
        <v>10</v>
      </c>
      <c r="BR16" s="224"/>
      <c r="BS16" s="1010"/>
      <c r="BT16" s="1011"/>
      <c r="BU16" s="1011"/>
      <c r="BV16" s="1011"/>
      <c r="BW16" s="1011"/>
      <c r="BX16" s="1011"/>
      <c r="BY16" s="1011"/>
      <c r="BZ16" s="1011"/>
      <c r="CA16" s="1011"/>
      <c r="CB16" s="1011"/>
      <c r="CC16" s="1011"/>
      <c r="CD16" s="1011"/>
      <c r="CE16" s="1011"/>
      <c r="CF16" s="1011"/>
      <c r="CG16" s="1032"/>
      <c r="CH16" s="1007"/>
      <c r="CI16" s="1008"/>
      <c r="CJ16" s="1008"/>
      <c r="CK16" s="1008"/>
      <c r="CL16" s="1009"/>
      <c r="CM16" s="1007"/>
      <c r="CN16" s="1008"/>
      <c r="CO16" s="1008"/>
      <c r="CP16" s="1008"/>
      <c r="CQ16" s="1009"/>
      <c r="CR16" s="1007"/>
      <c r="CS16" s="1008"/>
      <c r="CT16" s="1008"/>
      <c r="CU16" s="1008"/>
      <c r="CV16" s="1009"/>
      <c r="CW16" s="1007"/>
      <c r="CX16" s="1008"/>
      <c r="CY16" s="1008"/>
      <c r="CZ16" s="1008"/>
      <c r="DA16" s="1009"/>
      <c r="DB16" s="1007"/>
      <c r="DC16" s="1008"/>
      <c r="DD16" s="1008"/>
      <c r="DE16" s="1008"/>
      <c r="DF16" s="1009"/>
      <c r="DG16" s="1007"/>
      <c r="DH16" s="1008"/>
      <c r="DI16" s="1008"/>
      <c r="DJ16" s="1008"/>
      <c r="DK16" s="1009"/>
      <c r="DL16" s="1007"/>
      <c r="DM16" s="1008"/>
      <c r="DN16" s="1008"/>
      <c r="DO16" s="1008"/>
      <c r="DP16" s="1009"/>
      <c r="DQ16" s="1007"/>
      <c r="DR16" s="1008"/>
      <c r="DS16" s="1008"/>
      <c r="DT16" s="1008"/>
      <c r="DU16" s="1009"/>
      <c r="DV16" s="1010"/>
      <c r="DW16" s="1011"/>
      <c r="DX16" s="1011"/>
      <c r="DY16" s="1011"/>
      <c r="DZ16" s="1012"/>
      <c r="EA16" s="219"/>
    </row>
    <row r="17" spans="1:131" s="220" customFormat="1" ht="26.25" customHeight="1" x14ac:dyDescent="0.2">
      <c r="A17" s="223">
        <v>11</v>
      </c>
      <c r="B17" s="1048"/>
      <c r="C17" s="1049"/>
      <c r="D17" s="1049"/>
      <c r="E17" s="1049"/>
      <c r="F17" s="1049"/>
      <c r="G17" s="1049"/>
      <c r="H17" s="1049"/>
      <c r="I17" s="1049"/>
      <c r="J17" s="1049"/>
      <c r="K17" s="1049"/>
      <c r="L17" s="1049"/>
      <c r="M17" s="1049"/>
      <c r="N17" s="1049"/>
      <c r="O17" s="1049"/>
      <c r="P17" s="1050"/>
      <c r="Q17" s="1056"/>
      <c r="R17" s="1057"/>
      <c r="S17" s="1057"/>
      <c r="T17" s="1057"/>
      <c r="U17" s="1057"/>
      <c r="V17" s="1057"/>
      <c r="W17" s="1057"/>
      <c r="X17" s="1057"/>
      <c r="Y17" s="1057"/>
      <c r="Z17" s="1057"/>
      <c r="AA17" s="1057"/>
      <c r="AB17" s="1057"/>
      <c r="AC17" s="1057"/>
      <c r="AD17" s="1057"/>
      <c r="AE17" s="1058"/>
      <c r="AF17" s="1053"/>
      <c r="AG17" s="1054"/>
      <c r="AH17" s="1054"/>
      <c r="AI17" s="1054"/>
      <c r="AJ17" s="1055"/>
      <c r="AK17" s="1098"/>
      <c r="AL17" s="1099"/>
      <c r="AM17" s="1099"/>
      <c r="AN17" s="1099"/>
      <c r="AO17" s="1099"/>
      <c r="AP17" s="1099"/>
      <c r="AQ17" s="1099"/>
      <c r="AR17" s="1099"/>
      <c r="AS17" s="1099"/>
      <c r="AT17" s="1099"/>
      <c r="AU17" s="1100"/>
      <c r="AV17" s="1100"/>
      <c r="AW17" s="1100"/>
      <c r="AX17" s="1100"/>
      <c r="AY17" s="1101"/>
      <c r="AZ17" s="216"/>
      <c r="BA17" s="216"/>
      <c r="BB17" s="216"/>
      <c r="BC17" s="216"/>
      <c r="BD17" s="216"/>
      <c r="BE17" s="217"/>
      <c r="BF17" s="217"/>
      <c r="BG17" s="217"/>
      <c r="BH17" s="217"/>
      <c r="BI17" s="217"/>
      <c r="BJ17" s="217"/>
      <c r="BK17" s="217"/>
      <c r="BL17" s="217"/>
      <c r="BM17" s="217"/>
      <c r="BN17" s="217"/>
      <c r="BO17" s="217"/>
      <c r="BP17" s="217"/>
      <c r="BQ17" s="223">
        <v>11</v>
      </c>
      <c r="BR17" s="224"/>
      <c r="BS17" s="1010"/>
      <c r="BT17" s="1011"/>
      <c r="BU17" s="1011"/>
      <c r="BV17" s="1011"/>
      <c r="BW17" s="1011"/>
      <c r="BX17" s="1011"/>
      <c r="BY17" s="1011"/>
      <c r="BZ17" s="1011"/>
      <c r="CA17" s="1011"/>
      <c r="CB17" s="1011"/>
      <c r="CC17" s="1011"/>
      <c r="CD17" s="1011"/>
      <c r="CE17" s="1011"/>
      <c r="CF17" s="1011"/>
      <c r="CG17" s="1032"/>
      <c r="CH17" s="1007"/>
      <c r="CI17" s="1008"/>
      <c r="CJ17" s="1008"/>
      <c r="CK17" s="1008"/>
      <c r="CL17" s="1009"/>
      <c r="CM17" s="1007"/>
      <c r="CN17" s="1008"/>
      <c r="CO17" s="1008"/>
      <c r="CP17" s="1008"/>
      <c r="CQ17" s="1009"/>
      <c r="CR17" s="1007"/>
      <c r="CS17" s="1008"/>
      <c r="CT17" s="1008"/>
      <c r="CU17" s="1008"/>
      <c r="CV17" s="1009"/>
      <c r="CW17" s="1007"/>
      <c r="CX17" s="1008"/>
      <c r="CY17" s="1008"/>
      <c r="CZ17" s="1008"/>
      <c r="DA17" s="1009"/>
      <c r="DB17" s="1007"/>
      <c r="DC17" s="1008"/>
      <c r="DD17" s="1008"/>
      <c r="DE17" s="1008"/>
      <c r="DF17" s="1009"/>
      <c r="DG17" s="1007"/>
      <c r="DH17" s="1008"/>
      <c r="DI17" s="1008"/>
      <c r="DJ17" s="1008"/>
      <c r="DK17" s="1009"/>
      <c r="DL17" s="1007"/>
      <c r="DM17" s="1008"/>
      <c r="DN17" s="1008"/>
      <c r="DO17" s="1008"/>
      <c r="DP17" s="1009"/>
      <c r="DQ17" s="1007"/>
      <c r="DR17" s="1008"/>
      <c r="DS17" s="1008"/>
      <c r="DT17" s="1008"/>
      <c r="DU17" s="1009"/>
      <c r="DV17" s="1010"/>
      <c r="DW17" s="1011"/>
      <c r="DX17" s="1011"/>
      <c r="DY17" s="1011"/>
      <c r="DZ17" s="1012"/>
      <c r="EA17" s="219"/>
    </row>
    <row r="18" spans="1:131" s="220" customFormat="1" ht="26.25" customHeight="1" x14ac:dyDescent="0.2">
      <c r="A18" s="223">
        <v>12</v>
      </c>
      <c r="B18" s="1048"/>
      <c r="C18" s="1049"/>
      <c r="D18" s="1049"/>
      <c r="E18" s="1049"/>
      <c r="F18" s="1049"/>
      <c r="G18" s="1049"/>
      <c r="H18" s="1049"/>
      <c r="I18" s="1049"/>
      <c r="J18" s="1049"/>
      <c r="K18" s="1049"/>
      <c r="L18" s="1049"/>
      <c r="M18" s="1049"/>
      <c r="N18" s="1049"/>
      <c r="O18" s="1049"/>
      <c r="P18" s="1050"/>
      <c r="Q18" s="1056"/>
      <c r="R18" s="1057"/>
      <c r="S18" s="1057"/>
      <c r="T18" s="1057"/>
      <c r="U18" s="1057"/>
      <c r="V18" s="1057"/>
      <c r="W18" s="1057"/>
      <c r="X18" s="1057"/>
      <c r="Y18" s="1057"/>
      <c r="Z18" s="1057"/>
      <c r="AA18" s="1057"/>
      <c r="AB18" s="1057"/>
      <c r="AC18" s="1057"/>
      <c r="AD18" s="1057"/>
      <c r="AE18" s="1058"/>
      <c r="AF18" s="1053"/>
      <c r="AG18" s="1054"/>
      <c r="AH18" s="1054"/>
      <c r="AI18" s="1054"/>
      <c r="AJ18" s="1055"/>
      <c r="AK18" s="1098"/>
      <c r="AL18" s="1099"/>
      <c r="AM18" s="1099"/>
      <c r="AN18" s="1099"/>
      <c r="AO18" s="1099"/>
      <c r="AP18" s="1099"/>
      <c r="AQ18" s="1099"/>
      <c r="AR18" s="1099"/>
      <c r="AS18" s="1099"/>
      <c r="AT18" s="1099"/>
      <c r="AU18" s="1100"/>
      <c r="AV18" s="1100"/>
      <c r="AW18" s="1100"/>
      <c r="AX18" s="1100"/>
      <c r="AY18" s="1101"/>
      <c r="AZ18" s="216"/>
      <c r="BA18" s="216"/>
      <c r="BB18" s="216"/>
      <c r="BC18" s="216"/>
      <c r="BD18" s="216"/>
      <c r="BE18" s="217"/>
      <c r="BF18" s="217"/>
      <c r="BG18" s="217"/>
      <c r="BH18" s="217"/>
      <c r="BI18" s="217"/>
      <c r="BJ18" s="217"/>
      <c r="BK18" s="217"/>
      <c r="BL18" s="217"/>
      <c r="BM18" s="217"/>
      <c r="BN18" s="217"/>
      <c r="BO18" s="217"/>
      <c r="BP18" s="217"/>
      <c r="BQ18" s="223">
        <v>12</v>
      </c>
      <c r="BR18" s="224"/>
      <c r="BS18" s="1010"/>
      <c r="BT18" s="1011"/>
      <c r="BU18" s="1011"/>
      <c r="BV18" s="1011"/>
      <c r="BW18" s="1011"/>
      <c r="BX18" s="1011"/>
      <c r="BY18" s="1011"/>
      <c r="BZ18" s="1011"/>
      <c r="CA18" s="1011"/>
      <c r="CB18" s="1011"/>
      <c r="CC18" s="1011"/>
      <c r="CD18" s="1011"/>
      <c r="CE18" s="1011"/>
      <c r="CF18" s="1011"/>
      <c r="CG18" s="1032"/>
      <c r="CH18" s="1007"/>
      <c r="CI18" s="1008"/>
      <c r="CJ18" s="1008"/>
      <c r="CK18" s="1008"/>
      <c r="CL18" s="1009"/>
      <c r="CM18" s="1007"/>
      <c r="CN18" s="1008"/>
      <c r="CO18" s="1008"/>
      <c r="CP18" s="1008"/>
      <c r="CQ18" s="1009"/>
      <c r="CR18" s="1007"/>
      <c r="CS18" s="1008"/>
      <c r="CT18" s="1008"/>
      <c r="CU18" s="1008"/>
      <c r="CV18" s="1009"/>
      <c r="CW18" s="1007"/>
      <c r="CX18" s="1008"/>
      <c r="CY18" s="1008"/>
      <c r="CZ18" s="1008"/>
      <c r="DA18" s="1009"/>
      <c r="DB18" s="1007"/>
      <c r="DC18" s="1008"/>
      <c r="DD18" s="1008"/>
      <c r="DE18" s="1008"/>
      <c r="DF18" s="1009"/>
      <c r="DG18" s="1007"/>
      <c r="DH18" s="1008"/>
      <c r="DI18" s="1008"/>
      <c r="DJ18" s="1008"/>
      <c r="DK18" s="1009"/>
      <c r="DL18" s="1007"/>
      <c r="DM18" s="1008"/>
      <c r="DN18" s="1008"/>
      <c r="DO18" s="1008"/>
      <c r="DP18" s="1009"/>
      <c r="DQ18" s="1007"/>
      <c r="DR18" s="1008"/>
      <c r="DS18" s="1008"/>
      <c r="DT18" s="1008"/>
      <c r="DU18" s="1009"/>
      <c r="DV18" s="1010"/>
      <c r="DW18" s="1011"/>
      <c r="DX18" s="1011"/>
      <c r="DY18" s="1011"/>
      <c r="DZ18" s="1012"/>
      <c r="EA18" s="219"/>
    </row>
    <row r="19" spans="1:131" s="220" customFormat="1" ht="26.25" customHeight="1" x14ac:dyDescent="0.2">
      <c r="A19" s="223">
        <v>13</v>
      </c>
      <c r="B19" s="1048"/>
      <c r="C19" s="1049"/>
      <c r="D19" s="1049"/>
      <c r="E19" s="1049"/>
      <c r="F19" s="1049"/>
      <c r="G19" s="1049"/>
      <c r="H19" s="1049"/>
      <c r="I19" s="1049"/>
      <c r="J19" s="1049"/>
      <c r="K19" s="1049"/>
      <c r="L19" s="1049"/>
      <c r="M19" s="1049"/>
      <c r="N19" s="1049"/>
      <c r="O19" s="1049"/>
      <c r="P19" s="1050"/>
      <c r="Q19" s="1056"/>
      <c r="R19" s="1057"/>
      <c r="S19" s="1057"/>
      <c r="T19" s="1057"/>
      <c r="U19" s="1057"/>
      <c r="V19" s="1057"/>
      <c r="W19" s="1057"/>
      <c r="X19" s="1057"/>
      <c r="Y19" s="1057"/>
      <c r="Z19" s="1057"/>
      <c r="AA19" s="1057"/>
      <c r="AB19" s="1057"/>
      <c r="AC19" s="1057"/>
      <c r="AD19" s="1057"/>
      <c r="AE19" s="1058"/>
      <c r="AF19" s="1053"/>
      <c r="AG19" s="1054"/>
      <c r="AH19" s="1054"/>
      <c r="AI19" s="1054"/>
      <c r="AJ19" s="1055"/>
      <c r="AK19" s="1098"/>
      <c r="AL19" s="1099"/>
      <c r="AM19" s="1099"/>
      <c r="AN19" s="1099"/>
      <c r="AO19" s="1099"/>
      <c r="AP19" s="1099"/>
      <c r="AQ19" s="1099"/>
      <c r="AR19" s="1099"/>
      <c r="AS19" s="1099"/>
      <c r="AT19" s="1099"/>
      <c r="AU19" s="1100"/>
      <c r="AV19" s="1100"/>
      <c r="AW19" s="1100"/>
      <c r="AX19" s="1100"/>
      <c r="AY19" s="1101"/>
      <c r="AZ19" s="216"/>
      <c r="BA19" s="216"/>
      <c r="BB19" s="216"/>
      <c r="BC19" s="216"/>
      <c r="BD19" s="216"/>
      <c r="BE19" s="217"/>
      <c r="BF19" s="217"/>
      <c r="BG19" s="217"/>
      <c r="BH19" s="217"/>
      <c r="BI19" s="217"/>
      <c r="BJ19" s="217"/>
      <c r="BK19" s="217"/>
      <c r="BL19" s="217"/>
      <c r="BM19" s="217"/>
      <c r="BN19" s="217"/>
      <c r="BO19" s="217"/>
      <c r="BP19" s="217"/>
      <c r="BQ19" s="223">
        <v>13</v>
      </c>
      <c r="BR19" s="224"/>
      <c r="BS19" s="1010"/>
      <c r="BT19" s="1011"/>
      <c r="BU19" s="1011"/>
      <c r="BV19" s="1011"/>
      <c r="BW19" s="1011"/>
      <c r="BX19" s="1011"/>
      <c r="BY19" s="1011"/>
      <c r="BZ19" s="1011"/>
      <c r="CA19" s="1011"/>
      <c r="CB19" s="1011"/>
      <c r="CC19" s="1011"/>
      <c r="CD19" s="1011"/>
      <c r="CE19" s="1011"/>
      <c r="CF19" s="1011"/>
      <c r="CG19" s="1032"/>
      <c r="CH19" s="1007"/>
      <c r="CI19" s="1008"/>
      <c r="CJ19" s="1008"/>
      <c r="CK19" s="1008"/>
      <c r="CL19" s="1009"/>
      <c r="CM19" s="1007"/>
      <c r="CN19" s="1008"/>
      <c r="CO19" s="1008"/>
      <c r="CP19" s="1008"/>
      <c r="CQ19" s="1009"/>
      <c r="CR19" s="1007"/>
      <c r="CS19" s="1008"/>
      <c r="CT19" s="1008"/>
      <c r="CU19" s="1008"/>
      <c r="CV19" s="1009"/>
      <c r="CW19" s="1007"/>
      <c r="CX19" s="1008"/>
      <c r="CY19" s="1008"/>
      <c r="CZ19" s="1008"/>
      <c r="DA19" s="1009"/>
      <c r="DB19" s="1007"/>
      <c r="DC19" s="1008"/>
      <c r="DD19" s="1008"/>
      <c r="DE19" s="1008"/>
      <c r="DF19" s="1009"/>
      <c r="DG19" s="1007"/>
      <c r="DH19" s="1008"/>
      <c r="DI19" s="1008"/>
      <c r="DJ19" s="1008"/>
      <c r="DK19" s="1009"/>
      <c r="DL19" s="1007"/>
      <c r="DM19" s="1008"/>
      <c r="DN19" s="1008"/>
      <c r="DO19" s="1008"/>
      <c r="DP19" s="1009"/>
      <c r="DQ19" s="1007"/>
      <c r="DR19" s="1008"/>
      <c r="DS19" s="1008"/>
      <c r="DT19" s="1008"/>
      <c r="DU19" s="1009"/>
      <c r="DV19" s="1010"/>
      <c r="DW19" s="1011"/>
      <c r="DX19" s="1011"/>
      <c r="DY19" s="1011"/>
      <c r="DZ19" s="1012"/>
      <c r="EA19" s="219"/>
    </row>
    <row r="20" spans="1:131" s="220" customFormat="1" ht="26.25" customHeight="1" x14ac:dyDescent="0.2">
      <c r="A20" s="223">
        <v>14</v>
      </c>
      <c r="B20" s="1048"/>
      <c r="C20" s="1049"/>
      <c r="D20" s="1049"/>
      <c r="E20" s="1049"/>
      <c r="F20" s="1049"/>
      <c r="G20" s="1049"/>
      <c r="H20" s="1049"/>
      <c r="I20" s="1049"/>
      <c r="J20" s="1049"/>
      <c r="K20" s="1049"/>
      <c r="L20" s="1049"/>
      <c r="M20" s="1049"/>
      <c r="N20" s="1049"/>
      <c r="O20" s="1049"/>
      <c r="P20" s="1050"/>
      <c r="Q20" s="1056"/>
      <c r="R20" s="1057"/>
      <c r="S20" s="1057"/>
      <c r="T20" s="1057"/>
      <c r="U20" s="1057"/>
      <c r="V20" s="1057"/>
      <c r="W20" s="1057"/>
      <c r="X20" s="1057"/>
      <c r="Y20" s="1057"/>
      <c r="Z20" s="1057"/>
      <c r="AA20" s="1057"/>
      <c r="AB20" s="1057"/>
      <c r="AC20" s="1057"/>
      <c r="AD20" s="1057"/>
      <c r="AE20" s="1058"/>
      <c r="AF20" s="1053"/>
      <c r="AG20" s="1054"/>
      <c r="AH20" s="1054"/>
      <c r="AI20" s="1054"/>
      <c r="AJ20" s="1055"/>
      <c r="AK20" s="1098"/>
      <c r="AL20" s="1099"/>
      <c r="AM20" s="1099"/>
      <c r="AN20" s="1099"/>
      <c r="AO20" s="1099"/>
      <c r="AP20" s="1099"/>
      <c r="AQ20" s="1099"/>
      <c r="AR20" s="1099"/>
      <c r="AS20" s="1099"/>
      <c r="AT20" s="1099"/>
      <c r="AU20" s="1100"/>
      <c r="AV20" s="1100"/>
      <c r="AW20" s="1100"/>
      <c r="AX20" s="1100"/>
      <c r="AY20" s="1101"/>
      <c r="AZ20" s="216"/>
      <c r="BA20" s="216"/>
      <c r="BB20" s="216"/>
      <c r="BC20" s="216"/>
      <c r="BD20" s="216"/>
      <c r="BE20" s="217"/>
      <c r="BF20" s="217"/>
      <c r="BG20" s="217"/>
      <c r="BH20" s="217"/>
      <c r="BI20" s="217"/>
      <c r="BJ20" s="217"/>
      <c r="BK20" s="217"/>
      <c r="BL20" s="217"/>
      <c r="BM20" s="217"/>
      <c r="BN20" s="217"/>
      <c r="BO20" s="217"/>
      <c r="BP20" s="217"/>
      <c r="BQ20" s="223">
        <v>14</v>
      </c>
      <c r="BR20" s="224"/>
      <c r="BS20" s="1010"/>
      <c r="BT20" s="1011"/>
      <c r="BU20" s="1011"/>
      <c r="BV20" s="1011"/>
      <c r="BW20" s="1011"/>
      <c r="BX20" s="1011"/>
      <c r="BY20" s="1011"/>
      <c r="BZ20" s="1011"/>
      <c r="CA20" s="1011"/>
      <c r="CB20" s="1011"/>
      <c r="CC20" s="1011"/>
      <c r="CD20" s="1011"/>
      <c r="CE20" s="1011"/>
      <c r="CF20" s="1011"/>
      <c r="CG20" s="1032"/>
      <c r="CH20" s="1007"/>
      <c r="CI20" s="1008"/>
      <c r="CJ20" s="1008"/>
      <c r="CK20" s="1008"/>
      <c r="CL20" s="1009"/>
      <c r="CM20" s="1007"/>
      <c r="CN20" s="1008"/>
      <c r="CO20" s="1008"/>
      <c r="CP20" s="1008"/>
      <c r="CQ20" s="1009"/>
      <c r="CR20" s="1007"/>
      <c r="CS20" s="1008"/>
      <c r="CT20" s="1008"/>
      <c r="CU20" s="1008"/>
      <c r="CV20" s="1009"/>
      <c r="CW20" s="1007"/>
      <c r="CX20" s="1008"/>
      <c r="CY20" s="1008"/>
      <c r="CZ20" s="1008"/>
      <c r="DA20" s="1009"/>
      <c r="DB20" s="1007"/>
      <c r="DC20" s="1008"/>
      <c r="DD20" s="1008"/>
      <c r="DE20" s="1008"/>
      <c r="DF20" s="1009"/>
      <c r="DG20" s="1007"/>
      <c r="DH20" s="1008"/>
      <c r="DI20" s="1008"/>
      <c r="DJ20" s="1008"/>
      <c r="DK20" s="1009"/>
      <c r="DL20" s="1007"/>
      <c r="DM20" s="1008"/>
      <c r="DN20" s="1008"/>
      <c r="DO20" s="1008"/>
      <c r="DP20" s="1009"/>
      <c r="DQ20" s="1007"/>
      <c r="DR20" s="1008"/>
      <c r="DS20" s="1008"/>
      <c r="DT20" s="1008"/>
      <c r="DU20" s="1009"/>
      <c r="DV20" s="1010"/>
      <c r="DW20" s="1011"/>
      <c r="DX20" s="1011"/>
      <c r="DY20" s="1011"/>
      <c r="DZ20" s="1012"/>
      <c r="EA20" s="219"/>
    </row>
    <row r="21" spans="1:131" s="220" customFormat="1" ht="26.25" customHeight="1" thickBot="1" x14ac:dyDescent="0.25">
      <c r="A21" s="223">
        <v>15</v>
      </c>
      <c r="B21" s="1048"/>
      <c r="C21" s="1049"/>
      <c r="D21" s="1049"/>
      <c r="E21" s="1049"/>
      <c r="F21" s="1049"/>
      <c r="G21" s="1049"/>
      <c r="H21" s="1049"/>
      <c r="I21" s="1049"/>
      <c r="J21" s="1049"/>
      <c r="K21" s="1049"/>
      <c r="L21" s="1049"/>
      <c r="M21" s="1049"/>
      <c r="N21" s="1049"/>
      <c r="O21" s="1049"/>
      <c r="P21" s="1050"/>
      <c r="Q21" s="1056"/>
      <c r="R21" s="1057"/>
      <c r="S21" s="1057"/>
      <c r="T21" s="1057"/>
      <c r="U21" s="1057"/>
      <c r="V21" s="1057"/>
      <c r="W21" s="1057"/>
      <c r="X21" s="1057"/>
      <c r="Y21" s="1057"/>
      <c r="Z21" s="1057"/>
      <c r="AA21" s="1057"/>
      <c r="AB21" s="1057"/>
      <c r="AC21" s="1057"/>
      <c r="AD21" s="1057"/>
      <c r="AE21" s="1058"/>
      <c r="AF21" s="1053"/>
      <c r="AG21" s="1054"/>
      <c r="AH21" s="1054"/>
      <c r="AI21" s="1054"/>
      <c r="AJ21" s="1055"/>
      <c r="AK21" s="1098"/>
      <c r="AL21" s="1099"/>
      <c r="AM21" s="1099"/>
      <c r="AN21" s="1099"/>
      <c r="AO21" s="1099"/>
      <c r="AP21" s="1099"/>
      <c r="AQ21" s="1099"/>
      <c r="AR21" s="1099"/>
      <c r="AS21" s="1099"/>
      <c r="AT21" s="1099"/>
      <c r="AU21" s="1100"/>
      <c r="AV21" s="1100"/>
      <c r="AW21" s="1100"/>
      <c r="AX21" s="1100"/>
      <c r="AY21" s="1101"/>
      <c r="AZ21" s="216"/>
      <c r="BA21" s="216"/>
      <c r="BB21" s="216"/>
      <c r="BC21" s="216"/>
      <c r="BD21" s="216"/>
      <c r="BE21" s="217"/>
      <c r="BF21" s="217"/>
      <c r="BG21" s="217"/>
      <c r="BH21" s="217"/>
      <c r="BI21" s="217"/>
      <c r="BJ21" s="217"/>
      <c r="BK21" s="217"/>
      <c r="BL21" s="217"/>
      <c r="BM21" s="217"/>
      <c r="BN21" s="217"/>
      <c r="BO21" s="217"/>
      <c r="BP21" s="217"/>
      <c r="BQ21" s="223">
        <v>15</v>
      </c>
      <c r="BR21" s="224"/>
      <c r="BS21" s="1010"/>
      <c r="BT21" s="1011"/>
      <c r="BU21" s="1011"/>
      <c r="BV21" s="1011"/>
      <c r="BW21" s="1011"/>
      <c r="BX21" s="1011"/>
      <c r="BY21" s="1011"/>
      <c r="BZ21" s="1011"/>
      <c r="CA21" s="1011"/>
      <c r="CB21" s="1011"/>
      <c r="CC21" s="1011"/>
      <c r="CD21" s="1011"/>
      <c r="CE21" s="1011"/>
      <c r="CF21" s="1011"/>
      <c r="CG21" s="1032"/>
      <c r="CH21" s="1007"/>
      <c r="CI21" s="1008"/>
      <c r="CJ21" s="1008"/>
      <c r="CK21" s="1008"/>
      <c r="CL21" s="1009"/>
      <c r="CM21" s="1007"/>
      <c r="CN21" s="1008"/>
      <c r="CO21" s="1008"/>
      <c r="CP21" s="1008"/>
      <c r="CQ21" s="1009"/>
      <c r="CR21" s="1007"/>
      <c r="CS21" s="1008"/>
      <c r="CT21" s="1008"/>
      <c r="CU21" s="1008"/>
      <c r="CV21" s="1009"/>
      <c r="CW21" s="1007"/>
      <c r="CX21" s="1008"/>
      <c r="CY21" s="1008"/>
      <c r="CZ21" s="1008"/>
      <c r="DA21" s="1009"/>
      <c r="DB21" s="1007"/>
      <c r="DC21" s="1008"/>
      <c r="DD21" s="1008"/>
      <c r="DE21" s="1008"/>
      <c r="DF21" s="1009"/>
      <c r="DG21" s="1007"/>
      <c r="DH21" s="1008"/>
      <c r="DI21" s="1008"/>
      <c r="DJ21" s="1008"/>
      <c r="DK21" s="1009"/>
      <c r="DL21" s="1007"/>
      <c r="DM21" s="1008"/>
      <c r="DN21" s="1008"/>
      <c r="DO21" s="1008"/>
      <c r="DP21" s="1009"/>
      <c r="DQ21" s="1007"/>
      <c r="DR21" s="1008"/>
      <c r="DS21" s="1008"/>
      <c r="DT21" s="1008"/>
      <c r="DU21" s="1009"/>
      <c r="DV21" s="1010"/>
      <c r="DW21" s="1011"/>
      <c r="DX21" s="1011"/>
      <c r="DY21" s="1011"/>
      <c r="DZ21" s="1012"/>
      <c r="EA21" s="219"/>
    </row>
    <row r="22" spans="1:131" s="220" customFormat="1" ht="26.25" customHeight="1" x14ac:dyDescent="0.2">
      <c r="A22" s="223">
        <v>16</v>
      </c>
      <c r="B22" s="1048"/>
      <c r="C22" s="1049"/>
      <c r="D22" s="1049"/>
      <c r="E22" s="1049"/>
      <c r="F22" s="1049"/>
      <c r="G22" s="1049"/>
      <c r="H22" s="1049"/>
      <c r="I22" s="1049"/>
      <c r="J22" s="1049"/>
      <c r="K22" s="1049"/>
      <c r="L22" s="1049"/>
      <c r="M22" s="1049"/>
      <c r="N22" s="1049"/>
      <c r="O22" s="1049"/>
      <c r="P22" s="1050"/>
      <c r="Q22" s="1091"/>
      <c r="R22" s="1092"/>
      <c r="S22" s="1092"/>
      <c r="T22" s="1092"/>
      <c r="U22" s="1092"/>
      <c r="V22" s="1092"/>
      <c r="W22" s="1092"/>
      <c r="X22" s="1092"/>
      <c r="Y22" s="1092"/>
      <c r="Z22" s="1092"/>
      <c r="AA22" s="1092"/>
      <c r="AB22" s="1092"/>
      <c r="AC22" s="1092"/>
      <c r="AD22" s="1092"/>
      <c r="AE22" s="1093"/>
      <c r="AF22" s="1053"/>
      <c r="AG22" s="1054"/>
      <c r="AH22" s="1054"/>
      <c r="AI22" s="1054"/>
      <c r="AJ22" s="1055"/>
      <c r="AK22" s="1094"/>
      <c r="AL22" s="1095"/>
      <c r="AM22" s="1095"/>
      <c r="AN22" s="1095"/>
      <c r="AO22" s="1095"/>
      <c r="AP22" s="1095"/>
      <c r="AQ22" s="1095"/>
      <c r="AR22" s="1095"/>
      <c r="AS22" s="1095"/>
      <c r="AT22" s="1095"/>
      <c r="AU22" s="1096"/>
      <c r="AV22" s="1096"/>
      <c r="AW22" s="1096"/>
      <c r="AX22" s="1096"/>
      <c r="AY22" s="1097"/>
      <c r="AZ22" s="1046" t="s">
        <v>389</v>
      </c>
      <c r="BA22" s="1046"/>
      <c r="BB22" s="1046"/>
      <c r="BC22" s="1046"/>
      <c r="BD22" s="1047"/>
      <c r="BE22" s="217"/>
      <c r="BF22" s="217"/>
      <c r="BG22" s="217"/>
      <c r="BH22" s="217"/>
      <c r="BI22" s="217"/>
      <c r="BJ22" s="217"/>
      <c r="BK22" s="217"/>
      <c r="BL22" s="217"/>
      <c r="BM22" s="217"/>
      <c r="BN22" s="217"/>
      <c r="BO22" s="217"/>
      <c r="BP22" s="217"/>
      <c r="BQ22" s="223">
        <v>16</v>
      </c>
      <c r="BR22" s="224"/>
      <c r="BS22" s="1010"/>
      <c r="BT22" s="1011"/>
      <c r="BU22" s="1011"/>
      <c r="BV22" s="1011"/>
      <c r="BW22" s="1011"/>
      <c r="BX22" s="1011"/>
      <c r="BY22" s="1011"/>
      <c r="BZ22" s="1011"/>
      <c r="CA22" s="1011"/>
      <c r="CB22" s="1011"/>
      <c r="CC22" s="1011"/>
      <c r="CD22" s="1011"/>
      <c r="CE22" s="1011"/>
      <c r="CF22" s="1011"/>
      <c r="CG22" s="1032"/>
      <c r="CH22" s="1007"/>
      <c r="CI22" s="1008"/>
      <c r="CJ22" s="1008"/>
      <c r="CK22" s="1008"/>
      <c r="CL22" s="1009"/>
      <c r="CM22" s="1007"/>
      <c r="CN22" s="1008"/>
      <c r="CO22" s="1008"/>
      <c r="CP22" s="1008"/>
      <c r="CQ22" s="1009"/>
      <c r="CR22" s="1007"/>
      <c r="CS22" s="1008"/>
      <c r="CT22" s="1008"/>
      <c r="CU22" s="1008"/>
      <c r="CV22" s="1009"/>
      <c r="CW22" s="1007"/>
      <c r="CX22" s="1008"/>
      <c r="CY22" s="1008"/>
      <c r="CZ22" s="1008"/>
      <c r="DA22" s="1009"/>
      <c r="DB22" s="1007"/>
      <c r="DC22" s="1008"/>
      <c r="DD22" s="1008"/>
      <c r="DE22" s="1008"/>
      <c r="DF22" s="1009"/>
      <c r="DG22" s="1007"/>
      <c r="DH22" s="1008"/>
      <c r="DI22" s="1008"/>
      <c r="DJ22" s="1008"/>
      <c r="DK22" s="1009"/>
      <c r="DL22" s="1007"/>
      <c r="DM22" s="1008"/>
      <c r="DN22" s="1008"/>
      <c r="DO22" s="1008"/>
      <c r="DP22" s="1009"/>
      <c r="DQ22" s="1007"/>
      <c r="DR22" s="1008"/>
      <c r="DS22" s="1008"/>
      <c r="DT22" s="1008"/>
      <c r="DU22" s="1009"/>
      <c r="DV22" s="1010"/>
      <c r="DW22" s="1011"/>
      <c r="DX22" s="1011"/>
      <c r="DY22" s="1011"/>
      <c r="DZ22" s="1012"/>
      <c r="EA22" s="219"/>
    </row>
    <row r="23" spans="1:131" s="220" customFormat="1" ht="26.25" customHeight="1" thickBot="1" x14ac:dyDescent="0.25">
      <c r="A23" s="225" t="s">
        <v>390</v>
      </c>
      <c r="B23" s="952" t="s">
        <v>391</v>
      </c>
      <c r="C23" s="953"/>
      <c r="D23" s="953"/>
      <c r="E23" s="953"/>
      <c r="F23" s="953"/>
      <c r="G23" s="953"/>
      <c r="H23" s="953"/>
      <c r="I23" s="953"/>
      <c r="J23" s="953"/>
      <c r="K23" s="953"/>
      <c r="L23" s="953"/>
      <c r="M23" s="953"/>
      <c r="N23" s="953"/>
      <c r="O23" s="953"/>
      <c r="P23" s="963"/>
      <c r="Q23" s="1085">
        <v>25315</v>
      </c>
      <c r="R23" s="1079"/>
      <c r="S23" s="1079"/>
      <c r="T23" s="1079"/>
      <c r="U23" s="1079"/>
      <c r="V23" s="1079">
        <v>23581</v>
      </c>
      <c r="W23" s="1079"/>
      <c r="X23" s="1079"/>
      <c r="Y23" s="1079"/>
      <c r="Z23" s="1079"/>
      <c r="AA23" s="1079">
        <v>1734</v>
      </c>
      <c r="AB23" s="1079"/>
      <c r="AC23" s="1079"/>
      <c r="AD23" s="1079"/>
      <c r="AE23" s="1086"/>
      <c r="AF23" s="1087">
        <v>1661</v>
      </c>
      <c r="AG23" s="1079"/>
      <c r="AH23" s="1079"/>
      <c r="AI23" s="1079"/>
      <c r="AJ23" s="1088"/>
      <c r="AK23" s="1089"/>
      <c r="AL23" s="1090"/>
      <c r="AM23" s="1090"/>
      <c r="AN23" s="1090"/>
      <c r="AO23" s="1090"/>
      <c r="AP23" s="1079">
        <v>17515</v>
      </c>
      <c r="AQ23" s="1079"/>
      <c r="AR23" s="1079"/>
      <c r="AS23" s="1079"/>
      <c r="AT23" s="1079"/>
      <c r="AU23" s="1080"/>
      <c r="AV23" s="1080"/>
      <c r="AW23" s="1080"/>
      <c r="AX23" s="1080"/>
      <c r="AY23" s="1081"/>
      <c r="AZ23" s="1082" t="s">
        <v>130</v>
      </c>
      <c r="BA23" s="1083"/>
      <c r="BB23" s="1083"/>
      <c r="BC23" s="1083"/>
      <c r="BD23" s="1084"/>
      <c r="BE23" s="217"/>
      <c r="BF23" s="217"/>
      <c r="BG23" s="217"/>
      <c r="BH23" s="217"/>
      <c r="BI23" s="217"/>
      <c r="BJ23" s="217"/>
      <c r="BK23" s="217"/>
      <c r="BL23" s="217"/>
      <c r="BM23" s="217"/>
      <c r="BN23" s="217"/>
      <c r="BO23" s="217"/>
      <c r="BP23" s="217"/>
      <c r="BQ23" s="223">
        <v>17</v>
      </c>
      <c r="BR23" s="224"/>
      <c r="BS23" s="1010"/>
      <c r="BT23" s="1011"/>
      <c r="BU23" s="1011"/>
      <c r="BV23" s="1011"/>
      <c r="BW23" s="1011"/>
      <c r="BX23" s="1011"/>
      <c r="BY23" s="1011"/>
      <c r="BZ23" s="1011"/>
      <c r="CA23" s="1011"/>
      <c r="CB23" s="1011"/>
      <c r="CC23" s="1011"/>
      <c r="CD23" s="1011"/>
      <c r="CE23" s="1011"/>
      <c r="CF23" s="1011"/>
      <c r="CG23" s="1032"/>
      <c r="CH23" s="1007"/>
      <c r="CI23" s="1008"/>
      <c r="CJ23" s="1008"/>
      <c r="CK23" s="1008"/>
      <c r="CL23" s="1009"/>
      <c r="CM23" s="1007"/>
      <c r="CN23" s="1008"/>
      <c r="CO23" s="1008"/>
      <c r="CP23" s="1008"/>
      <c r="CQ23" s="1009"/>
      <c r="CR23" s="1007"/>
      <c r="CS23" s="1008"/>
      <c r="CT23" s="1008"/>
      <c r="CU23" s="1008"/>
      <c r="CV23" s="1009"/>
      <c r="CW23" s="1007"/>
      <c r="CX23" s="1008"/>
      <c r="CY23" s="1008"/>
      <c r="CZ23" s="1008"/>
      <c r="DA23" s="1009"/>
      <c r="DB23" s="1007"/>
      <c r="DC23" s="1008"/>
      <c r="DD23" s="1008"/>
      <c r="DE23" s="1008"/>
      <c r="DF23" s="1009"/>
      <c r="DG23" s="1007"/>
      <c r="DH23" s="1008"/>
      <c r="DI23" s="1008"/>
      <c r="DJ23" s="1008"/>
      <c r="DK23" s="1009"/>
      <c r="DL23" s="1007"/>
      <c r="DM23" s="1008"/>
      <c r="DN23" s="1008"/>
      <c r="DO23" s="1008"/>
      <c r="DP23" s="1009"/>
      <c r="DQ23" s="1007"/>
      <c r="DR23" s="1008"/>
      <c r="DS23" s="1008"/>
      <c r="DT23" s="1008"/>
      <c r="DU23" s="1009"/>
      <c r="DV23" s="1010"/>
      <c r="DW23" s="1011"/>
      <c r="DX23" s="1011"/>
      <c r="DY23" s="1011"/>
      <c r="DZ23" s="1012"/>
      <c r="EA23" s="219"/>
    </row>
    <row r="24" spans="1:131" s="220" customFormat="1" ht="26.25" customHeight="1" x14ac:dyDescent="0.2">
      <c r="A24" s="1078" t="s">
        <v>392</v>
      </c>
      <c r="B24" s="1078"/>
      <c r="C24" s="1078"/>
      <c r="D24" s="1078"/>
      <c r="E24" s="1078"/>
      <c r="F24" s="1078"/>
      <c r="G24" s="1078"/>
      <c r="H24" s="1078"/>
      <c r="I24" s="1078"/>
      <c r="J24" s="1078"/>
      <c r="K24" s="1078"/>
      <c r="L24" s="1078"/>
      <c r="M24" s="1078"/>
      <c r="N24" s="1078"/>
      <c r="O24" s="1078"/>
      <c r="P24" s="1078"/>
      <c r="Q24" s="1078"/>
      <c r="R24" s="1078"/>
      <c r="S24" s="1078"/>
      <c r="T24" s="1078"/>
      <c r="U24" s="1078"/>
      <c r="V24" s="1078"/>
      <c r="W24" s="1078"/>
      <c r="X24" s="1078"/>
      <c r="Y24" s="1078"/>
      <c r="Z24" s="1078"/>
      <c r="AA24" s="1078"/>
      <c r="AB24" s="1078"/>
      <c r="AC24" s="1078"/>
      <c r="AD24" s="1078"/>
      <c r="AE24" s="1078"/>
      <c r="AF24" s="1078"/>
      <c r="AG24" s="1078"/>
      <c r="AH24" s="1078"/>
      <c r="AI24" s="1078"/>
      <c r="AJ24" s="1078"/>
      <c r="AK24" s="1078"/>
      <c r="AL24" s="1078"/>
      <c r="AM24" s="1078"/>
      <c r="AN24" s="1078"/>
      <c r="AO24" s="1078"/>
      <c r="AP24" s="1078"/>
      <c r="AQ24" s="1078"/>
      <c r="AR24" s="1078"/>
      <c r="AS24" s="1078"/>
      <c r="AT24" s="1078"/>
      <c r="AU24" s="1078"/>
      <c r="AV24" s="1078"/>
      <c r="AW24" s="1078"/>
      <c r="AX24" s="1078"/>
      <c r="AY24" s="1078"/>
      <c r="AZ24" s="216"/>
      <c r="BA24" s="216"/>
      <c r="BB24" s="216"/>
      <c r="BC24" s="216"/>
      <c r="BD24" s="216"/>
      <c r="BE24" s="217"/>
      <c r="BF24" s="217"/>
      <c r="BG24" s="217"/>
      <c r="BH24" s="217"/>
      <c r="BI24" s="217"/>
      <c r="BJ24" s="217"/>
      <c r="BK24" s="217"/>
      <c r="BL24" s="217"/>
      <c r="BM24" s="217"/>
      <c r="BN24" s="217"/>
      <c r="BO24" s="217"/>
      <c r="BP24" s="217"/>
      <c r="BQ24" s="223">
        <v>18</v>
      </c>
      <c r="BR24" s="224"/>
      <c r="BS24" s="1010"/>
      <c r="BT24" s="1011"/>
      <c r="BU24" s="1011"/>
      <c r="BV24" s="1011"/>
      <c r="BW24" s="1011"/>
      <c r="BX24" s="1011"/>
      <c r="BY24" s="1011"/>
      <c r="BZ24" s="1011"/>
      <c r="CA24" s="1011"/>
      <c r="CB24" s="1011"/>
      <c r="CC24" s="1011"/>
      <c r="CD24" s="1011"/>
      <c r="CE24" s="1011"/>
      <c r="CF24" s="1011"/>
      <c r="CG24" s="1032"/>
      <c r="CH24" s="1007"/>
      <c r="CI24" s="1008"/>
      <c r="CJ24" s="1008"/>
      <c r="CK24" s="1008"/>
      <c r="CL24" s="1009"/>
      <c r="CM24" s="1007"/>
      <c r="CN24" s="1008"/>
      <c r="CO24" s="1008"/>
      <c r="CP24" s="1008"/>
      <c r="CQ24" s="1009"/>
      <c r="CR24" s="1007"/>
      <c r="CS24" s="1008"/>
      <c r="CT24" s="1008"/>
      <c r="CU24" s="1008"/>
      <c r="CV24" s="1009"/>
      <c r="CW24" s="1007"/>
      <c r="CX24" s="1008"/>
      <c r="CY24" s="1008"/>
      <c r="CZ24" s="1008"/>
      <c r="DA24" s="1009"/>
      <c r="DB24" s="1007"/>
      <c r="DC24" s="1008"/>
      <c r="DD24" s="1008"/>
      <c r="DE24" s="1008"/>
      <c r="DF24" s="1009"/>
      <c r="DG24" s="1007"/>
      <c r="DH24" s="1008"/>
      <c r="DI24" s="1008"/>
      <c r="DJ24" s="1008"/>
      <c r="DK24" s="1009"/>
      <c r="DL24" s="1007"/>
      <c r="DM24" s="1008"/>
      <c r="DN24" s="1008"/>
      <c r="DO24" s="1008"/>
      <c r="DP24" s="1009"/>
      <c r="DQ24" s="1007"/>
      <c r="DR24" s="1008"/>
      <c r="DS24" s="1008"/>
      <c r="DT24" s="1008"/>
      <c r="DU24" s="1009"/>
      <c r="DV24" s="1010"/>
      <c r="DW24" s="1011"/>
      <c r="DX24" s="1011"/>
      <c r="DY24" s="1011"/>
      <c r="DZ24" s="1012"/>
      <c r="EA24" s="219"/>
    </row>
    <row r="25" spans="1:131" ht="26.25" customHeight="1" thickBot="1" x14ac:dyDescent="0.25">
      <c r="A25" s="1077" t="s">
        <v>393</v>
      </c>
      <c r="B25" s="1077"/>
      <c r="C25" s="1077"/>
      <c r="D25" s="1077"/>
      <c r="E25" s="1077"/>
      <c r="F25" s="1077"/>
      <c r="G25" s="1077"/>
      <c r="H25" s="1077"/>
      <c r="I25" s="1077"/>
      <c r="J25" s="1077"/>
      <c r="K25" s="1077"/>
      <c r="L25" s="1077"/>
      <c r="M25" s="1077"/>
      <c r="N25" s="1077"/>
      <c r="O25" s="1077"/>
      <c r="P25" s="1077"/>
      <c r="Q25" s="1077"/>
      <c r="R25" s="1077"/>
      <c r="S25" s="1077"/>
      <c r="T25" s="1077"/>
      <c r="U25" s="1077"/>
      <c r="V25" s="1077"/>
      <c r="W25" s="1077"/>
      <c r="X25" s="1077"/>
      <c r="Y25" s="1077"/>
      <c r="Z25" s="1077"/>
      <c r="AA25" s="1077"/>
      <c r="AB25" s="1077"/>
      <c r="AC25" s="1077"/>
      <c r="AD25" s="1077"/>
      <c r="AE25" s="1077"/>
      <c r="AF25" s="1077"/>
      <c r="AG25" s="1077"/>
      <c r="AH25" s="1077"/>
      <c r="AI25" s="1077"/>
      <c r="AJ25" s="1077"/>
      <c r="AK25" s="1077"/>
      <c r="AL25" s="1077"/>
      <c r="AM25" s="1077"/>
      <c r="AN25" s="1077"/>
      <c r="AO25" s="1077"/>
      <c r="AP25" s="1077"/>
      <c r="AQ25" s="1077"/>
      <c r="AR25" s="1077"/>
      <c r="AS25" s="1077"/>
      <c r="AT25" s="1077"/>
      <c r="AU25" s="1077"/>
      <c r="AV25" s="1077"/>
      <c r="AW25" s="1077"/>
      <c r="AX25" s="1077"/>
      <c r="AY25" s="1077"/>
      <c r="AZ25" s="1077"/>
      <c r="BA25" s="1077"/>
      <c r="BB25" s="1077"/>
      <c r="BC25" s="1077"/>
      <c r="BD25" s="1077"/>
      <c r="BE25" s="1077"/>
      <c r="BF25" s="1077"/>
      <c r="BG25" s="1077"/>
      <c r="BH25" s="1077"/>
      <c r="BI25" s="1077"/>
      <c r="BJ25" s="216"/>
      <c r="BK25" s="216"/>
      <c r="BL25" s="216"/>
      <c r="BM25" s="216"/>
      <c r="BN25" s="216"/>
      <c r="BO25" s="226"/>
      <c r="BP25" s="226"/>
      <c r="BQ25" s="223">
        <v>19</v>
      </c>
      <c r="BR25" s="224"/>
      <c r="BS25" s="1010"/>
      <c r="BT25" s="1011"/>
      <c r="BU25" s="1011"/>
      <c r="BV25" s="1011"/>
      <c r="BW25" s="1011"/>
      <c r="BX25" s="1011"/>
      <c r="BY25" s="1011"/>
      <c r="BZ25" s="1011"/>
      <c r="CA25" s="1011"/>
      <c r="CB25" s="1011"/>
      <c r="CC25" s="1011"/>
      <c r="CD25" s="1011"/>
      <c r="CE25" s="1011"/>
      <c r="CF25" s="1011"/>
      <c r="CG25" s="1032"/>
      <c r="CH25" s="1007"/>
      <c r="CI25" s="1008"/>
      <c r="CJ25" s="1008"/>
      <c r="CK25" s="1008"/>
      <c r="CL25" s="1009"/>
      <c r="CM25" s="1007"/>
      <c r="CN25" s="1008"/>
      <c r="CO25" s="1008"/>
      <c r="CP25" s="1008"/>
      <c r="CQ25" s="1009"/>
      <c r="CR25" s="1007"/>
      <c r="CS25" s="1008"/>
      <c r="CT25" s="1008"/>
      <c r="CU25" s="1008"/>
      <c r="CV25" s="1009"/>
      <c r="CW25" s="1007"/>
      <c r="CX25" s="1008"/>
      <c r="CY25" s="1008"/>
      <c r="CZ25" s="1008"/>
      <c r="DA25" s="1009"/>
      <c r="DB25" s="1007"/>
      <c r="DC25" s="1008"/>
      <c r="DD25" s="1008"/>
      <c r="DE25" s="1008"/>
      <c r="DF25" s="1009"/>
      <c r="DG25" s="1007"/>
      <c r="DH25" s="1008"/>
      <c r="DI25" s="1008"/>
      <c r="DJ25" s="1008"/>
      <c r="DK25" s="1009"/>
      <c r="DL25" s="1007"/>
      <c r="DM25" s="1008"/>
      <c r="DN25" s="1008"/>
      <c r="DO25" s="1008"/>
      <c r="DP25" s="1009"/>
      <c r="DQ25" s="1007"/>
      <c r="DR25" s="1008"/>
      <c r="DS25" s="1008"/>
      <c r="DT25" s="1008"/>
      <c r="DU25" s="1009"/>
      <c r="DV25" s="1010"/>
      <c r="DW25" s="1011"/>
      <c r="DX25" s="1011"/>
      <c r="DY25" s="1011"/>
      <c r="DZ25" s="1012"/>
      <c r="EA25" s="214"/>
    </row>
    <row r="26" spans="1:131" ht="26.25" customHeight="1" x14ac:dyDescent="0.2">
      <c r="A26" s="1013" t="s">
        <v>371</v>
      </c>
      <c r="B26" s="1014"/>
      <c r="C26" s="1014"/>
      <c r="D26" s="1014"/>
      <c r="E26" s="1014"/>
      <c r="F26" s="1014"/>
      <c r="G26" s="1014"/>
      <c r="H26" s="1014"/>
      <c r="I26" s="1014"/>
      <c r="J26" s="1014"/>
      <c r="K26" s="1014"/>
      <c r="L26" s="1014"/>
      <c r="M26" s="1014"/>
      <c r="N26" s="1014"/>
      <c r="O26" s="1014"/>
      <c r="P26" s="1015"/>
      <c r="Q26" s="1019" t="s">
        <v>394</v>
      </c>
      <c r="R26" s="1020"/>
      <c r="S26" s="1020"/>
      <c r="T26" s="1020"/>
      <c r="U26" s="1021"/>
      <c r="V26" s="1019" t="s">
        <v>395</v>
      </c>
      <c r="W26" s="1020"/>
      <c r="X26" s="1020"/>
      <c r="Y26" s="1020"/>
      <c r="Z26" s="1021"/>
      <c r="AA26" s="1019" t="s">
        <v>396</v>
      </c>
      <c r="AB26" s="1020"/>
      <c r="AC26" s="1020"/>
      <c r="AD26" s="1020"/>
      <c r="AE26" s="1020"/>
      <c r="AF26" s="1073" t="s">
        <v>397</v>
      </c>
      <c r="AG26" s="1026"/>
      <c r="AH26" s="1026"/>
      <c r="AI26" s="1026"/>
      <c r="AJ26" s="1074"/>
      <c r="AK26" s="1020" t="s">
        <v>398</v>
      </c>
      <c r="AL26" s="1020"/>
      <c r="AM26" s="1020"/>
      <c r="AN26" s="1020"/>
      <c r="AO26" s="1021"/>
      <c r="AP26" s="1019" t="s">
        <v>399</v>
      </c>
      <c r="AQ26" s="1020"/>
      <c r="AR26" s="1020"/>
      <c r="AS26" s="1020"/>
      <c r="AT26" s="1021"/>
      <c r="AU26" s="1019" t="s">
        <v>400</v>
      </c>
      <c r="AV26" s="1020"/>
      <c r="AW26" s="1020"/>
      <c r="AX26" s="1020"/>
      <c r="AY26" s="1021"/>
      <c r="AZ26" s="1019" t="s">
        <v>401</v>
      </c>
      <c r="BA26" s="1020"/>
      <c r="BB26" s="1020"/>
      <c r="BC26" s="1020"/>
      <c r="BD26" s="1021"/>
      <c r="BE26" s="1019" t="s">
        <v>378</v>
      </c>
      <c r="BF26" s="1020"/>
      <c r="BG26" s="1020"/>
      <c r="BH26" s="1020"/>
      <c r="BI26" s="1033"/>
      <c r="BJ26" s="216"/>
      <c r="BK26" s="216"/>
      <c r="BL26" s="216"/>
      <c r="BM26" s="216"/>
      <c r="BN26" s="216"/>
      <c r="BO26" s="226"/>
      <c r="BP26" s="226"/>
      <c r="BQ26" s="223">
        <v>20</v>
      </c>
      <c r="BR26" s="224"/>
      <c r="BS26" s="1010"/>
      <c r="BT26" s="1011"/>
      <c r="BU26" s="1011"/>
      <c r="BV26" s="1011"/>
      <c r="BW26" s="1011"/>
      <c r="BX26" s="1011"/>
      <c r="BY26" s="1011"/>
      <c r="BZ26" s="1011"/>
      <c r="CA26" s="1011"/>
      <c r="CB26" s="1011"/>
      <c r="CC26" s="1011"/>
      <c r="CD26" s="1011"/>
      <c r="CE26" s="1011"/>
      <c r="CF26" s="1011"/>
      <c r="CG26" s="1032"/>
      <c r="CH26" s="1007"/>
      <c r="CI26" s="1008"/>
      <c r="CJ26" s="1008"/>
      <c r="CK26" s="1008"/>
      <c r="CL26" s="1009"/>
      <c r="CM26" s="1007"/>
      <c r="CN26" s="1008"/>
      <c r="CO26" s="1008"/>
      <c r="CP26" s="1008"/>
      <c r="CQ26" s="1009"/>
      <c r="CR26" s="1007"/>
      <c r="CS26" s="1008"/>
      <c r="CT26" s="1008"/>
      <c r="CU26" s="1008"/>
      <c r="CV26" s="1009"/>
      <c r="CW26" s="1007"/>
      <c r="CX26" s="1008"/>
      <c r="CY26" s="1008"/>
      <c r="CZ26" s="1008"/>
      <c r="DA26" s="1009"/>
      <c r="DB26" s="1007"/>
      <c r="DC26" s="1008"/>
      <c r="DD26" s="1008"/>
      <c r="DE26" s="1008"/>
      <c r="DF26" s="1009"/>
      <c r="DG26" s="1007"/>
      <c r="DH26" s="1008"/>
      <c r="DI26" s="1008"/>
      <c r="DJ26" s="1008"/>
      <c r="DK26" s="1009"/>
      <c r="DL26" s="1007"/>
      <c r="DM26" s="1008"/>
      <c r="DN26" s="1008"/>
      <c r="DO26" s="1008"/>
      <c r="DP26" s="1009"/>
      <c r="DQ26" s="1007"/>
      <c r="DR26" s="1008"/>
      <c r="DS26" s="1008"/>
      <c r="DT26" s="1008"/>
      <c r="DU26" s="1009"/>
      <c r="DV26" s="1010"/>
      <c r="DW26" s="1011"/>
      <c r="DX26" s="1011"/>
      <c r="DY26" s="1011"/>
      <c r="DZ26" s="1012"/>
      <c r="EA26" s="214"/>
    </row>
    <row r="27" spans="1:131" ht="26.25" customHeight="1" thickBot="1" x14ac:dyDescent="0.25">
      <c r="A27" s="1016"/>
      <c r="B27" s="1017"/>
      <c r="C27" s="1017"/>
      <c r="D27" s="1017"/>
      <c r="E27" s="1017"/>
      <c r="F27" s="1017"/>
      <c r="G27" s="1017"/>
      <c r="H27" s="1017"/>
      <c r="I27" s="1017"/>
      <c r="J27" s="1017"/>
      <c r="K27" s="1017"/>
      <c r="L27" s="1017"/>
      <c r="M27" s="1017"/>
      <c r="N27" s="1017"/>
      <c r="O27" s="1017"/>
      <c r="P27" s="1018"/>
      <c r="Q27" s="1022"/>
      <c r="R27" s="1023"/>
      <c r="S27" s="1023"/>
      <c r="T27" s="1023"/>
      <c r="U27" s="1024"/>
      <c r="V27" s="1022"/>
      <c r="W27" s="1023"/>
      <c r="X27" s="1023"/>
      <c r="Y27" s="1023"/>
      <c r="Z27" s="1024"/>
      <c r="AA27" s="1022"/>
      <c r="AB27" s="1023"/>
      <c r="AC27" s="1023"/>
      <c r="AD27" s="1023"/>
      <c r="AE27" s="1023"/>
      <c r="AF27" s="1075"/>
      <c r="AG27" s="1029"/>
      <c r="AH27" s="1029"/>
      <c r="AI27" s="1029"/>
      <c r="AJ27" s="1076"/>
      <c r="AK27" s="1023"/>
      <c r="AL27" s="1023"/>
      <c r="AM27" s="1023"/>
      <c r="AN27" s="1023"/>
      <c r="AO27" s="1024"/>
      <c r="AP27" s="1022"/>
      <c r="AQ27" s="1023"/>
      <c r="AR27" s="1023"/>
      <c r="AS27" s="1023"/>
      <c r="AT27" s="1024"/>
      <c r="AU27" s="1022"/>
      <c r="AV27" s="1023"/>
      <c r="AW27" s="1023"/>
      <c r="AX27" s="1023"/>
      <c r="AY27" s="1024"/>
      <c r="AZ27" s="1022"/>
      <c r="BA27" s="1023"/>
      <c r="BB27" s="1023"/>
      <c r="BC27" s="1023"/>
      <c r="BD27" s="1024"/>
      <c r="BE27" s="1022"/>
      <c r="BF27" s="1023"/>
      <c r="BG27" s="1023"/>
      <c r="BH27" s="1023"/>
      <c r="BI27" s="1034"/>
      <c r="BJ27" s="216"/>
      <c r="BK27" s="216"/>
      <c r="BL27" s="216"/>
      <c r="BM27" s="216"/>
      <c r="BN27" s="216"/>
      <c r="BO27" s="226"/>
      <c r="BP27" s="226"/>
      <c r="BQ27" s="223">
        <v>21</v>
      </c>
      <c r="BR27" s="224"/>
      <c r="BS27" s="1010"/>
      <c r="BT27" s="1011"/>
      <c r="BU27" s="1011"/>
      <c r="BV27" s="1011"/>
      <c r="BW27" s="1011"/>
      <c r="BX27" s="1011"/>
      <c r="BY27" s="1011"/>
      <c r="BZ27" s="1011"/>
      <c r="CA27" s="1011"/>
      <c r="CB27" s="1011"/>
      <c r="CC27" s="1011"/>
      <c r="CD27" s="1011"/>
      <c r="CE27" s="1011"/>
      <c r="CF27" s="1011"/>
      <c r="CG27" s="1032"/>
      <c r="CH27" s="1007"/>
      <c r="CI27" s="1008"/>
      <c r="CJ27" s="1008"/>
      <c r="CK27" s="1008"/>
      <c r="CL27" s="1009"/>
      <c r="CM27" s="1007"/>
      <c r="CN27" s="1008"/>
      <c r="CO27" s="1008"/>
      <c r="CP27" s="1008"/>
      <c r="CQ27" s="1009"/>
      <c r="CR27" s="1007"/>
      <c r="CS27" s="1008"/>
      <c r="CT27" s="1008"/>
      <c r="CU27" s="1008"/>
      <c r="CV27" s="1009"/>
      <c r="CW27" s="1007"/>
      <c r="CX27" s="1008"/>
      <c r="CY27" s="1008"/>
      <c r="CZ27" s="1008"/>
      <c r="DA27" s="1009"/>
      <c r="DB27" s="1007"/>
      <c r="DC27" s="1008"/>
      <c r="DD27" s="1008"/>
      <c r="DE27" s="1008"/>
      <c r="DF27" s="1009"/>
      <c r="DG27" s="1007"/>
      <c r="DH27" s="1008"/>
      <c r="DI27" s="1008"/>
      <c r="DJ27" s="1008"/>
      <c r="DK27" s="1009"/>
      <c r="DL27" s="1007"/>
      <c r="DM27" s="1008"/>
      <c r="DN27" s="1008"/>
      <c r="DO27" s="1008"/>
      <c r="DP27" s="1009"/>
      <c r="DQ27" s="1007"/>
      <c r="DR27" s="1008"/>
      <c r="DS27" s="1008"/>
      <c r="DT27" s="1008"/>
      <c r="DU27" s="1009"/>
      <c r="DV27" s="1010"/>
      <c r="DW27" s="1011"/>
      <c r="DX27" s="1011"/>
      <c r="DY27" s="1011"/>
      <c r="DZ27" s="1012"/>
      <c r="EA27" s="214"/>
    </row>
    <row r="28" spans="1:131" ht="26.25" customHeight="1" thickTop="1" x14ac:dyDescent="0.2">
      <c r="A28" s="227">
        <v>1</v>
      </c>
      <c r="B28" s="1065" t="s">
        <v>402</v>
      </c>
      <c r="C28" s="1066"/>
      <c r="D28" s="1066"/>
      <c r="E28" s="1066"/>
      <c r="F28" s="1066"/>
      <c r="G28" s="1066"/>
      <c r="H28" s="1066"/>
      <c r="I28" s="1066"/>
      <c r="J28" s="1066"/>
      <c r="K28" s="1066"/>
      <c r="L28" s="1066"/>
      <c r="M28" s="1066"/>
      <c r="N28" s="1066"/>
      <c r="O28" s="1066"/>
      <c r="P28" s="1067"/>
      <c r="Q28" s="1068">
        <v>5366</v>
      </c>
      <c r="R28" s="1069"/>
      <c r="S28" s="1069"/>
      <c r="T28" s="1069"/>
      <c r="U28" s="1069"/>
      <c r="V28" s="1069">
        <v>5231</v>
      </c>
      <c r="W28" s="1069"/>
      <c r="X28" s="1069"/>
      <c r="Y28" s="1069"/>
      <c r="Z28" s="1069"/>
      <c r="AA28" s="1069">
        <v>135</v>
      </c>
      <c r="AB28" s="1069"/>
      <c r="AC28" s="1069"/>
      <c r="AD28" s="1069"/>
      <c r="AE28" s="1070"/>
      <c r="AF28" s="1071">
        <v>135</v>
      </c>
      <c r="AG28" s="1069"/>
      <c r="AH28" s="1069"/>
      <c r="AI28" s="1069"/>
      <c r="AJ28" s="1072"/>
      <c r="AK28" s="1060">
        <v>454</v>
      </c>
      <c r="AL28" s="1061"/>
      <c r="AM28" s="1061"/>
      <c r="AN28" s="1061"/>
      <c r="AO28" s="1061"/>
      <c r="AP28" s="1061">
        <v>253</v>
      </c>
      <c r="AQ28" s="1061"/>
      <c r="AR28" s="1061"/>
      <c r="AS28" s="1061"/>
      <c r="AT28" s="1061"/>
      <c r="AU28" s="1061" t="s">
        <v>575</v>
      </c>
      <c r="AV28" s="1061"/>
      <c r="AW28" s="1061"/>
      <c r="AX28" s="1061"/>
      <c r="AY28" s="1061"/>
      <c r="AZ28" s="1062" t="s">
        <v>575</v>
      </c>
      <c r="BA28" s="1062"/>
      <c r="BB28" s="1062"/>
      <c r="BC28" s="1062"/>
      <c r="BD28" s="1062"/>
      <c r="BE28" s="1063"/>
      <c r="BF28" s="1063"/>
      <c r="BG28" s="1063"/>
      <c r="BH28" s="1063"/>
      <c r="BI28" s="1064"/>
      <c r="BJ28" s="216"/>
      <c r="BK28" s="216"/>
      <c r="BL28" s="216"/>
      <c r="BM28" s="216"/>
      <c r="BN28" s="216"/>
      <c r="BO28" s="226"/>
      <c r="BP28" s="226"/>
      <c r="BQ28" s="223">
        <v>22</v>
      </c>
      <c r="BR28" s="224"/>
      <c r="BS28" s="1010"/>
      <c r="BT28" s="1011"/>
      <c r="BU28" s="1011"/>
      <c r="BV28" s="1011"/>
      <c r="BW28" s="1011"/>
      <c r="BX28" s="1011"/>
      <c r="BY28" s="1011"/>
      <c r="BZ28" s="1011"/>
      <c r="CA28" s="1011"/>
      <c r="CB28" s="1011"/>
      <c r="CC28" s="1011"/>
      <c r="CD28" s="1011"/>
      <c r="CE28" s="1011"/>
      <c r="CF28" s="1011"/>
      <c r="CG28" s="1032"/>
      <c r="CH28" s="1007"/>
      <c r="CI28" s="1008"/>
      <c r="CJ28" s="1008"/>
      <c r="CK28" s="1008"/>
      <c r="CL28" s="1009"/>
      <c r="CM28" s="1007"/>
      <c r="CN28" s="1008"/>
      <c r="CO28" s="1008"/>
      <c r="CP28" s="1008"/>
      <c r="CQ28" s="1009"/>
      <c r="CR28" s="1007"/>
      <c r="CS28" s="1008"/>
      <c r="CT28" s="1008"/>
      <c r="CU28" s="1008"/>
      <c r="CV28" s="1009"/>
      <c r="CW28" s="1007"/>
      <c r="CX28" s="1008"/>
      <c r="CY28" s="1008"/>
      <c r="CZ28" s="1008"/>
      <c r="DA28" s="1009"/>
      <c r="DB28" s="1007"/>
      <c r="DC28" s="1008"/>
      <c r="DD28" s="1008"/>
      <c r="DE28" s="1008"/>
      <c r="DF28" s="1009"/>
      <c r="DG28" s="1007"/>
      <c r="DH28" s="1008"/>
      <c r="DI28" s="1008"/>
      <c r="DJ28" s="1008"/>
      <c r="DK28" s="1009"/>
      <c r="DL28" s="1007"/>
      <c r="DM28" s="1008"/>
      <c r="DN28" s="1008"/>
      <c r="DO28" s="1008"/>
      <c r="DP28" s="1009"/>
      <c r="DQ28" s="1007"/>
      <c r="DR28" s="1008"/>
      <c r="DS28" s="1008"/>
      <c r="DT28" s="1008"/>
      <c r="DU28" s="1009"/>
      <c r="DV28" s="1010"/>
      <c r="DW28" s="1011"/>
      <c r="DX28" s="1011"/>
      <c r="DY28" s="1011"/>
      <c r="DZ28" s="1012"/>
      <c r="EA28" s="214"/>
    </row>
    <row r="29" spans="1:131" ht="26.25" customHeight="1" x14ac:dyDescent="0.2">
      <c r="A29" s="227">
        <v>2</v>
      </c>
      <c r="B29" s="1048" t="s">
        <v>403</v>
      </c>
      <c r="C29" s="1049"/>
      <c r="D29" s="1049"/>
      <c r="E29" s="1049"/>
      <c r="F29" s="1049"/>
      <c r="G29" s="1049"/>
      <c r="H29" s="1049"/>
      <c r="I29" s="1049"/>
      <c r="J29" s="1049"/>
      <c r="K29" s="1049"/>
      <c r="L29" s="1049"/>
      <c r="M29" s="1049"/>
      <c r="N29" s="1049"/>
      <c r="O29" s="1049"/>
      <c r="P29" s="1050"/>
      <c r="Q29" s="1056">
        <v>911</v>
      </c>
      <c r="R29" s="1057"/>
      <c r="S29" s="1057"/>
      <c r="T29" s="1057"/>
      <c r="U29" s="1057"/>
      <c r="V29" s="1057">
        <v>878</v>
      </c>
      <c r="W29" s="1057"/>
      <c r="X29" s="1057"/>
      <c r="Y29" s="1057"/>
      <c r="Z29" s="1057"/>
      <c r="AA29" s="1057">
        <v>33</v>
      </c>
      <c r="AB29" s="1057"/>
      <c r="AC29" s="1057"/>
      <c r="AD29" s="1057"/>
      <c r="AE29" s="1058"/>
      <c r="AF29" s="1053">
        <v>33</v>
      </c>
      <c r="AG29" s="1054"/>
      <c r="AH29" s="1054"/>
      <c r="AI29" s="1054"/>
      <c r="AJ29" s="1055"/>
      <c r="AK29" s="995">
        <v>196</v>
      </c>
      <c r="AL29" s="986"/>
      <c r="AM29" s="986"/>
      <c r="AN29" s="986"/>
      <c r="AO29" s="986"/>
      <c r="AP29" s="986" t="s">
        <v>575</v>
      </c>
      <c r="AQ29" s="986"/>
      <c r="AR29" s="986"/>
      <c r="AS29" s="986"/>
      <c r="AT29" s="986"/>
      <c r="AU29" s="986" t="s">
        <v>575</v>
      </c>
      <c r="AV29" s="986"/>
      <c r="AW29" s="986"/>
      <c r="AX29" s="986"/>
      <c r="AY29" s="986"/>
      <c r="AZ29" s="1059" t="s">
        <v>575</v>
      </c>
      <c r="BA29" s="1059"/>
      <c r="BB29" s="1059"/>
      <c r="BC29" s="1059"/>
      <c r="BD29" s="1059"/>
      <c r="BE29" s="987"/>
      <c r="BF29" s="987"/>
      <c r="BG29" s="987"/>
      <c r="BH29" s="987"/>
      <c r="BI29" s="988"/>
      <c r="BJ29" s="216"/>
      <c r="BK29" s="216"/>
      <c r="BL29" s="216"/>
      <c r="BM29" s="216"/>
      <c r="BN29" s="216"/>
      <c r="BO29" s="226"/>
      <c r="BP29" s="226"/>
      <c r="BQ29" s="223">
        <v>23</v>
      </c>
      <c r="BR29" s="224"/>
      <c r="BS29" s="1010"/>
      <c r="BT29" s="1011"/>
      <c r="BU29" s="1011"/>
      <c r="BV29" s="1011"/>
      <c r="BW29" s="1011"/>
      <c r="BX29" s="1011"/>
      <c r="BY29" s="1011"/>
      <c r="BZ29" s="1011"/>
      <c r="CA29" s="1011"/>
      <c r="CB29" s="1011"/>
      <c r="CC29" s="1011"/>
      <c r="CD29" s="1011"/>
      <c r="CE29" s="1011"/>
      <c r="CF29" s="1011"/>
      <c r="CG29" s="1032"/>
      <c r="CH29" s="1007"/>
      <c r="CI29" s="1008"/>
      <c r="CJ29" s="1008"/>
      <c r="CK29" s="1008"/>
      <c r="CL29" s="1009"/>
      <c r="CM29" s="1007"/>
      <c r="CN29" s="1008"/>
      <c r="CO29" s="1008"/>
      <c r="CP29" s="1008"/>
      <c r="CQ29" s="1009"/>
      <c r="CR29" s="1007"/>
      <c r="CS29" s="1008"/>
      <c r="CT29" s="1008"/>
      <c r="CU29" s="1008"/>
      <c r="CV29" s="1009"/>
      <c r="CW29" s="1007"/>
      <c r="CX29" s="1008"/>
      <c r="CY29" s="1008"/>
      <c r="CZ29" s="1008"/>
      <c r="DA29" s="1009"/>
      <c r="DB29" s="1007"/>
      <c r="DC29" s="1008"/>
      <c r="DD29" s="1008"/>
      <c r="DE29" s="1008"/>
      <c r="DF29" s="1009"/>
      <c r="DG29" s="1007"/>
      <c r="DH29" s="1008"/>
      <c r="DI29" s="1008"/>
      <c r="DJ29" s="1008"/>
      <c r="DK29" s="1009"/>
      <c r="DL29" s="1007"/>
      <c r="DM29" s="1008"/>
      <c r="DN29" s="1008"/>
      <c r="DO29" s="1008"/>
      <c r="DP29" s="1009"/>
      <c r="DQ29" s="1007"/>
      <c r="DR29" s="1008"/>
      <c r="DS29" s="1008"/>
      <c r="DT29" s="1008"/>
      <c r="DU29" s="1009"/>
      <c r="DV29" s="1010"/>
      <c r="DW29" s="1011"/>
      <c r="DX29" s="1011"/>
      <c r="DY29" s="1011"/>
      <c r="DZ29" s="1012"/>
      <c r="EA29" s="214"/>
    </row>
    <row r="30" spans="1:131" ht="26.25" customHeight="1" x14ac:dyDescent="0.2">
      <c r="A30" s="227">
        <v>3</v>
      </c>
      <c r="B30" s="1048" t="s">
        <v>404</v>
      </c>
      <c r="C30" s="1049"/>
      <c r="D30" s="1049"/>
      <c r="E30" s="1049"/>
      <c r="F30" s="1049"/>
      <c r="G30" s="1049"/>
      <c r="H30" s="1049"/>
      <c r="I30" s="1049"/>
      <c r="J30" s="1049"/>
      <c r="K30" s="1049"/>
      <c r="L30" s="1049"/>
      <c r="M30" s="1049"/>
      <c r="N30" s="1049"/>
      <c r="O30" s="1049"/>
      <c r="P30" s="1050"/>
      <c r="Q30" s="1056">
        <v>4855</v>
      </c>
      <c r="R30" s="1057"/>
      <c r="S30" s="1057"/>
      <c r="T30" s="1057"/>
      <c r="U30" s="1057"/>
      <c r="V30" s="1057">
        <v>4695</v>
      </c>
      <c r="W30" s="1057"/>
      <c r="X30" s="1057"/>
      <c r="Y30" s="1057"/>
      <c r="Z30" s="1057"/>
      <c r="AA30" s="1057">
        <v>160</v>
      </c>
      <c r="AB30" s="1057"/>
      <c r="AC30" s="1057"/>
      <c r="AD30" s="1057"/>
      <c r="AE30" s="1058"/>
      <c r="AF30" s="1053">
        <v>160</v>
      </c>
      <c r="AG30" s="1054"/>
      <c r="AH30" s="1054"/>
      <c r="AI30" s="1054"/>
      <c r="AJ30" s="1055"/>
      <c r="AK30" s="995">
        <v>893</v>
      </c>
      <c r="AL30" s="986"/>
      <c r="AM30" s="986"/>
      <c r="AN30" s="986"/>
      <c r="AO30" s="986"/>
      <c r="AP30" s="986" t="s">
        <v>575</v>
      </c>
      <c r="AQ30" s="986"/>
      <c r="AR30" s="986"/>
      <c r="AS30" s="986"/>
      <c r="AT30" s="986"/>
      <c r="AU30" s="986" t="s">
        <v>575</v>
      </c>
      <c r="AV30" s="986"/>
      <c r="AW30" s="986"/>
      <c r="AX30" s="986"/>
      <c r="AY30" s="986"/>
      <c r="AZ30" s="1059" t="s">
        <v>575</v>
      </c>
      <c r="BA30" s="1059"/>
      <c r="BB30" s="1059"/>
      <c r="BC30" s="1059"/>
      <c r="BD30" s="1059"/>
      <c r="BE30" s="987"/>
      <c r="BF30" s="987"/>
      <c r="BG30" s="987"/>
      <c r="BH30" s="987"/>
      <c r="BI30" s="988"/>
      <c r="BJ30" s="216"/>
      <c r="BK30" s="216"/>
      <c r="BL30" s="216"/>
      <c r="BM30" s="216"/>
      <c r="BN30" s="216"/>
      <c r="BO30" s="226"/>
      <c r="BP30" s="226"/>
      <c r="BQ30" s="223">
        <v>24</v>
      </c>
      <c r="BR30" s="224"/>
      <c r="BS30" s="1010"/>
      <c r="BT30" s="1011"/>
      <c r="BU30" s="1011"/>
      <c r="BV30" s="1011"/>
      <c r="BW30" s="1011"/>
      <c r="BX30" s="1011"/>
      <c r="BY30" s="1011"/>
      <c r="BZ30" s="1011"/>
      <c r="CA30" s="1011"/>
      <c r="CB30" s="1011"/>
      <c r="CC30" s="1011"/>
      <c r="CD30" s="1011"/>
      <c r="CE30" s="1011"/>
      <c r="CF30" s="1011"/>
      <c r="CG30" s="1032"/>
      <c r="CH30" s="1007"/>
      <c r="CI30" s="1008"/>
      <c r="CJ30" s="1008"/>
      <c r="CK30" s="1008"/>
      <c r="CL30" s="1009"/>
      <c r="CM30" s="1007"/>
      <c r="CN30" s="1008"/>
      <c r="CO30" s="1008"/>
      <c r="CP30" s="1008"/>
      <c r="CQ30" s="1009"/>
      <c r="CR30" s="1007"/>
      <c r="CS30" s="1008"/>
      <c r="CT30" s="1008"/>
      <c r="CU30" s="1008"/>
      <c r="CV30" s="1009"/>
      <c r="CW30" s="1007"/>
      <c r="CX30" s="1008"/>
      <c r="CY30" s="1008"/>
      <c r="CZ30" s="1008"/>
      <c r="DA30" s="1009"/>
      <c r="DB30" s="1007"/>
      <c r="DC30" s="1008"/>
      <c r="DD30" s="1008"/>
      <c r="DE30" s="1008"/>
      <c r="DF30" s="1009"/>
      <c r="DG30" s="1007"/>
      <c r="DH30" s="1008"/>
      <c r="DI30" s="1008"/>
      <c r="DJ30" s="1008"/>
      <c r="DK30" s="1009"/>
      <c r="DL30" s="1007"/>
      <c r="DM30" s="1008"/>
      <c r="DN30" s="1008"/>
      <c r="DO30" s="1008"/>
      <c r="DP30" s="1009"/>
      <c r="DQ30" s="1007"/>
      <c r="DR30" s="1008"/>
      <c r="DS30" s="1008"/>
      <c r="DT30" s="1008"/>
      <c r="DU30" s="1009"/>
      <c r="DV30" s="1010"/>
      <c r="DW30" s="1011"/>
      <c r="DX30" s="1011"/>
      <c r="DY30" s="1011"/>
      <c r="DZ30" s="1012"/>
      <c r="EA30" s="214"/>
    </row>
    <row r="31" spans="1:131" ht="26.25" customHeight="1" x14ac:dyDescent="0.2">
      <c r="A31" s="227">
        <v>4</v>
      </c>
      <c r="B31" s="1048" t="s">
        <v>405</v>
      </c>
      <c r="C31" s="1049"/>
      <c r="D31" s="1049"/>
      <c r="E31" s="1049"/>
      <c r="F31" s="1049"/>
      <c r="G31" s="1049"/>
      <c r="H31" s="1049"/>
      <c r="I31" s="1049"/>
      <c r="J31" s="1049"/>
      <c r="K31" s="1049"/>
      <c r="L31" s="1049"/>
      <c r="M31" s="1049"/>
      <c r="N31" s="1049"/>
      <c r="O31" s="1049"/>
      <c r="P31" s="1050"/>
      <c r="Q31" s="1056">
        <v>1221</v>
      </c>
      <c r="R31" s="1057"/>
      <c r="S31" s="1057"/>
      <c r="T31" s="1057"/>
      <c r="U31" s="1057"/>
      <c r="V31" s="1057">
        <v>1062</v>
      </c>
      <c r="W31" s="1057"/>
      <c r="X31" s="1057"/>
      <c r="Y31" s="1057"/>
      <c r="Z31" s="1057"/>
      <c r="AA31" s="1057">
        <v>159</v>
      </c>
      <c r="AB31" s="1057"/>
      <c r="AC31" s="1057"/>
      <c r="AD31" s="1057"/>
      <c r="AE31" s="1058"/>
      <c r="AF31" s="1053">
        <v>1406</v>
      </c>
      <c r="AG31" s="1054"/>
      <c r="AH31" s="1054"/>
      <c r="AI31" s="1054"/>
      <c r="AJ31" s="1055"/>
      <c r="AK31" s="995">
        <v>3</v>
      </c>
      <c r="AL31" s="986"/>
      <c r="AM31" s="986"/>
      <c r="AN31" s="986"/>
      <c r="AO31" s="986"/>
      <c r="AP31" s="986">
        <v>2818</v>
      </c>
      <c r="AQ31" s="986"/>
      <c r="AR31" s="986"/>
      <c r="AS31" s="986"/>
      <c r="AT31" s="986"/>
      <c r="AU31" s="986" t="s">
        <v>575</v>
      </c>
      <c r="AV31" s="986"/>
      <c r="AW31" s="986"/>
      <c r="AX31" s="986"/>
      <c r="AY31" s="986"/>
      <c r="AZ31" s="1059" t="s">
        <v>575</v>
      </c>
      <c r="BA31" s="1059"/>
      <c r="BB31" s="1059"/>
      <c r="BC31" s="1059"/>
      <c r="BD31" s="1059"/>
      <c r="BE31" s="987" t="s">
        <v>406</v>
      </c>
      <c r="BF31" s="987"/>
      <c r="BG31" s="987"/>
      <c r="BH31" s="987"/>
      <c r="BI31" s="988"/>
      <c r="BJ31" s="216"/>
      <c r="BK31" s="216"/>
      <c r="BL31" s="216"/>
      <c r="BM31" s="216"/>
      <c r="BN31" s="216"/>
      <c r="BO31" s="226"/>
      <c r="BP31" s="226"/>
      <c r="BQ31" s="223">
        <v>25</v>
      </c>
      <c r="BR31" s="224"/>
      <c r="BS31" s="1010"/>
      <c r="BT31" s="1011"/>
      <c r="BU31" s="1011"/>
      <c r="BV31" s="1011"/>
      <c r="BW31" s="1011"/>
      <c r="BX31" s="1011"/>
      <c r="BY31" s="1011"/>
      <c r="BZ31" s="1011"/>
      <c r="CA31" s="1011"/>
      <c r="CB31" s="1011"/>
      <c r="CC31" s="1011"/>
      <c r="CD31" s="1011"/>
      <c r="CE31" s="1011"/>
      <c r="CF31" s="1011"/>
      <c r="CG31" s="1032"/>
      <c r="CH31" s="1007"/>
      <c r="CI31" s="1008"/>
      <c r="CJ31" s="1008"/>
      <c r="CK31" s="1008"/>
      <c r="CL31" s="1009"/>
      <c r="CM31" s="1007"/>
      <c r="CN31" s="1008"/>
      <c r="CO31" s="1008"/>
      <c r="CP31" s="1008"/>
      <c r="CQ31" s="1009"/>
      <c r="CR31" s="1007"/>
      <c r="CS31" s="1008"/>
      <c r="CT31" s="1008"/>
      <c r="CU31" s="1008"/>
      <c r="CV31" s="1009"/>
      <c r="CW31" s="1007"/>
      <c r="CX31" s="1008"/>
      <c r="CY31" s="1008"/>
      <c r="CZ31" s="1008"/>
      <c r="DA31" s="1009"/>
      <c r="DB31" s="1007"/>
      <c r="DC31" s="1008"/>
      <c r="DD31" s="1008"/>
      <c r="DE31" s="1008"/>
      <c r="DF31" s="1009"/>
      <c r="DG31" s="1007"/>
      <c r="DH31" s="1008"/>
      <c r="DI31" s="1008"/>
      <c r="DJ31" s="1008"/>
      <c r="DK31" s="1009"/>
      <c r="DL31" s="1007"/>
      <c r="DM31" s="1008"/>
      <c r="DN31" s="1008"/>
      <c r="DO31" s="1008"/>
      <c r="DP31" s="1009"/>
      <c r="DQ31" s="1007"/>
      <c r="DR31" s="1008"/>
      <c r="DS31" s="1008"/>
      <c r="DT31" s="1008"/>
      <c r="DU31" s="1009"/>
      <c r="DV31" s="1010"/>
      <c r="DW31" s="1011"/>
      <c r="DX31" s="1011"/>
      <c r="DY31" s="1011"/>
      <c r="DZ31" s="1012"/>
      <c r="EA31" s="214"/>
    </row>
    <row r="32" spans="1:131" ht="26.25" customHeight="1" x14ac:dyDescent="0.2">
      <c r="A32" s="227">
        <v>5</v>
      </c>
      <c r="B32" s="1048" t="s">
        <v>407</v>
      </c>
      <c r="C32" s="1049"/>
      <c r="D32" s="1049"/>
      <c r="E32" s="1049"/>
      <c r="F32" s="1049"/>
      <c r="G32" s="1049"/>
      <c r="H32" s="1049"/>
      <c r="I32" s="1049"/>
      <c r="J32" s="1049"/>
      <c r="K32" s="1049"/>
      <c r="L32" s="1049"/>
      <c r="M32" s="1049"/>
      <c r="N32" s="1049"/>
      <c r="O32" s="1049"/>
      <c r="P32" s="1050"/>
      <c r="Q32" s="1056">
        <v>1448</v>
      </c>
      <c r="R32" s="1057"/>
      <c r="S32" s="1057"/>
      <c r="T32" s="1057"/>
      <c r="U32" s="1057"/>
      <c r="V32" s="1057">
        <v>1448</v>
      </c>
      <c r="W32" s="1057"/>
      <c r="X32" s="1057"/>
      <c r="Y32" s="1057"/>
      <c r="Z32" s="1057"/>
      <c r="AA32" s="1057">
        <v>0</v>
      </c>
      <c r="AB32" s="1057"/>
      <c r="AC32" s="1057"/>
      <c r="AD32" s="1057"/>
      <c r="AE32" s="1058"/>
      <c r="AF32" s="1053">
        <v>321</v>
      </c>
      <c r="AG32" s="1054"/>
      <c r="AH32" s="1054"/>
      <c r="AI32" s="1054"/>
      <c r="AJ32" s="1055"/>
      <c r="AK32" s="995">
        <v>845</v>
      </c>
      <c r="AL32" s="986"/>
      <c r="AM32" s="986"/>
      <c r="AN32" s="986"/>
      <c r="AO32" s="986"/>
      <c r="AP32" s="986">
        <v>12176</v>
      </c>
      <c r="AQ32" s="986"/>
      <c r="AR32" s="986"/>
      <c r="AS32" s="986"/>
      <c r="AT32" s="986"/>
      <c r="AU32" s="986">
        <v>6392</v>
      </c>
      <c r="AV32" s="986"/>
      <c r="AW32" s="986"/>
      <c r="AX32" s="986"/>
      <c r="AY32" s="986"/>
      <c r="AZ32" s="1059" t="s">
        <v>575</v>
      </c>
      <c r="BA32" s="1059"/>
      <c r="BB32" s="1059"/>
      <c r="BC32" s="1059"/>
      <c r="BD32" s="1059"/>
      <c r="BE32" s="987" t="s">
        <v>406</v>
      </c>
      <c r="BF32" s="987"/>
      <c r="BG32" s="987"/>
      <c r="BH32" s="987"/>
      <c r="BI32" s="988"/>
      <c r="BJ32" s="216"/>
      <c r="BK32" s="216"/>
      <c r="BL32" s="216"/>
      <c r="BM32" s="216"/>
      <c r="BN32" s="216"/>
      <c r="BO32" s="226"/>
      <c r="BP32" s="226"/>
      <c r="BQ32" s="223">
        <v>26</v>
      </c>
      <c r="BR32" s="224"/>
      <c r="BS32" s="1010"/>
      <c r="BT32" s="1011"/>
      <c r="BU32" s="1011"/>
      <c r="BV32" s="1011"/>
      <c r="BW32" s="1011"/>
      <c r="BX32" s="1011"/>
      <c r="BY32" s="1011"/>
      <c r="BZ32" s="1011"/>
      <c r="CA32" s="1011"/>
      <c r="CB32" s="1011"/>
      <c r="CC32" s="1011"/>
      <c r="CD32" s="1011"/>
      <c r="CE32" s="1011"/>
      <c r="CF32" s="1011"/>
      <c r="CG32" s="1032"/>
      <c r="CH32" s="1007"/>
      <c r="CI32" s="1008"/>
      <c r="CJ32" s="1008"/>
      <c r="CK32" s="1008"/>
      <c r="CL32" s="1009"/>
      <c r="CM32" s="1007"/>
      <c r="CN32" s="1008"/>
      <c r="CO32" s="1008"/>
      <c r="CP32" s="1008"/>
      <c r="CQ32" s="1009"/>
      <c r="CR32" s="1007"/>
      <c r="CS32" s="1008"/>
      <c r="CT32" s="1008"/>
      <c r="CU32" s="1008"/>
      <c r="CV32" s="1009"/>
      <c r="CW32" s="1007"/>
      <c r="CX32" s="1008"/>
      <c r="CY32" s="1008"/>
      <c r="CZ32" s="1008"/>
      <c r="DA32" s="1009"/>
      <c r="DB32" s="1007"/>
      <c r="DC32" s="1008"/>
      <c r="DD32" s="1008"/>
      <c r="DE32" s="1008"/>
      <c r="DF32" s="1009"/>
      <c r="DG32" s="1007"/>
      <c r="DH32" s="1008"/>
      <c r="DI32" s="1008"/>
      <c r="DJ32" s="1008"/>
      <c r="DK32" s="1009"/>
      <c r="DL32" s="1007"/>
      <c r="DM32" s="1008"/>
      <c r="DN32" s="1008"/>
      <c r="DO32" s="1008"/>
      <c r="DP32" s="1009"/>
      <c r="DQ32" s="1007"/>
      <c r="DR32" s="1008"/>
      <c r="DS32" s="1008"/>
      <c r="DT32" s="1008"/>
      <c r="DU32" s="1009"/>
      <c r="DV32" s="1010"/>
      <c r="DW32" s="1011"/>
      <c r="DX32" s="1011"/>
      <c r="DY32" s="1011"/>
      <c r="DZ32" s="1012"/>
      <c r="EA32" s="214"/>
    </row>
    <row r="33" spans="1:131" ht="26.25" customHeight="1" x14ac:dyDescent="0.2">
      <c r="A33" s="227">
        <v>6</v>
      </c>
      <c r="B33" s="1048"/>
      <c r="C33" s="1049"/>
      <c r="D33" s="1049"/>
      <c r="E33" s="1049"/>
      <c r="F33" s="1049"/>
      <c r="G33" s="1049"/>
      <c r="H33" s="1049"/>
      <c r="I33" s="1049"/>
      <c r="J33" s="1049"/>
      <c r="K33" s="1049"/>
      <c r="L33" s="1049"/>
      <c r="M33" s="1049"/>
      <c r="N33" s="1049"/>
      <c r="O33" s="1049"/>
      <c r="P33" s="1050"/>
      <c r="Q33" s="1056"/>
      <c r="R33" s="1057"/>
      <c r="S33" s="1057"/>
      <c r="T33" s="1057"/>
      <c r="U33" s="1057"/>
      <c r="V33" s="1057"/>
      <c r="W33" s="1057"/>
      <c r="X33" s="1057"/>
      <c r="Y33" s="1057"/>
      <c r="Z33" s="1057"/>
      <c r="AA33" s="1057"/>
      <c r="AB33" s="1057"/>
      <c r="AC33" s="1057"/>
      <c r="AD33" s="1057"/>
      <c r="AE33" s="1058"/>
      <c r="AF33" s="1053"/>
      <c r="AG33" s="1054"/>
      <c r="AH33" s="1054"/>
      <c r="AI33" s="1054"/>
      <c r="AJ33" s="1055"/>
      <c r="AK33" s="995"/>
      <c r="AL33" s="986"/>
      <c r="AM33" s="986"/>
      <c r="AN33" s="986"/>
      <c r="AO33" s="986"/>
      <c r="AP33" s="986"/>
      <c r="AQ33" s="986"/>
      <c r="AR33" s="986"/>
      <c r="AS33" s="986"/>
      <c r="AT33" s="986"/>
      <c r="AU33" s="986"/>
      <c r="AV33" s="986"/>
      <c r="AW33" s="986"/>
      <c r="AX33" s="986"/>
      <c r="AY33" s="986"/>
      <c r="AZ33" s="1059"/>
      <c r="BA33" s="1059"/>
      <c r="BB33" s="1059"/>
      <c r="BC33" s="1059"/>
      <c r="BD33" s="1059"/>
      <c r="BE33" s="987"/>
      <c r="BF33" s="987"/>
      <c r="BG33" s="987"/>
      <c r="BH33" s="987"/>
      <c r="BI33" s="988"/>
      <c r="BJ33" s="216"/>
      <c r="BK33" s="216"/>
      <c r="BL33" s="216"/>
      <c r="BM33" s="216"/>
      <c r="BN33" s="216"/>
      <c r="BO33" s="226"/>
      <c r="BP33" s="226"/>
      <c r="BQ33" s="223">
        <v>27</v>
      </c>
      <c r="BR33" s="224"/>
      <c r="BS33" s="1010"/>
      <c r="BT33" s="1011"/>
      <c r="BU33" s="1011"/>
      <c r="BV33" s="1011"/>
      <c r="BW33" s="1011"/>
      <c r="BX33" s="1011"/>
      <c r="BY33" s="1011"/>
      <c r="BZ33" s="1011"/>
      <c r="CA33" s="1011"/>
      <c r="CB33" s="1011"/>
      <c r="CC33" s="1011"/>
      <c r="CD33" s="1011"/>
      <c r="CE33" s="1011"/>
      <c r="CF33" s="1011"/>
      <c r="CG33" s="1032"/>
      <c r="CH33" s="1007"/>
      <c r="CI33" s="1008"/>
      <c r="CJ33" s="1008"/>
      <c r="CK33" s="1008"/>
      <c r="CL33" s="1009"/>
      <c r="CM33" s="1007"/>
      <c r="CN33" s="1008"/>
      <c r="CO33" s="1008"/>
      <c r="CP33" s="1008"/>
      <c r="CQ33" s="1009"/>
      <c r="CR33" s="1007"/>
      <c r="CS33" s="1008"/>
      <c r="CT33" s="1008"/>
      <c r="CU33" s="1008"/>
      <c r="CV33" s="1009"/>
      <c r="CW33" s="1007"/>
      <c r="CX33" s="1008"/>
      <c r="CY33" s="1008"/>
      <c r="CZ33" s="1008"/>
      <c r="DA33" s="1009"/>
      <c r="DB33" s="1007"/>
      <c r="DC33" s="1008"/>
      <c r="DD33" s="1008"/>
      <c r="DE33" s="1008"/>
      <c r="DF33" s="1009"/>
      <c r="DG33" s="1007"/>
      <c r="DH33" s="1008"/>
      <c r="DI33" s="1008"/>
      <c r="DJ33" s="1008"/>
      <c r="DK33" s="1009"/>
      <c r="DL33" s="1007"/>
      <c r="DM33" s="1008"/>
      <c r="DN33" s="1008"/>
      <c r="DO33" s="1008"/>
      <c r="DP33" s="1009"/>
      <c r="DQ33" s="1007"/>
      <c r="DR33" s="1008"/>
      <c r="DS33" s="1008"/>
      <c r="DT33" s="1008"/>
      <c r="DU33" s="1009"/>
      <c r="DV33" s="1010"/>
      <c r="DW33" s="1011"/>
      <c r="DX33" s="1011"/>
      <c r="DY33" s="1011"/>
      <c r="DZ33" s="1012"/>
      <c r="EA33" s="214"/>
    </row>
    <row r="34" spans="1:131" ht="26.25" customHeight="1" x14ac:dyDescent="0.2">
      <c r="A34" s="227">
        <v>7</v>
      </c>
      <c r="B34" s="1048"/>
      <c r="C34" s="1049"/>
      <c r="D34" s="1049"/>
      <c r="E34" s="1049"/>
      <c r="F34" s="1049"/>
      <c r="G34" s="1049"/>
      <c r="H34" s="1049"/>
      <c r="I34" s="1049"/>
      <c r="J34" s="1049"/>
      <c r="K34" s="1049"/>
      <c r="L34" s="1049"/>
      <c r="M34" s="1049"/>
      <c r="N34" s="1049"/>
      <c r="O34" s="1049"/>
      <c r="P34" s="1050"/>
      <c r="Q34" s="1056"/>
      <c r="R34" s="1057"/>
      <c r="S34" s="1057"/>
      <c r="T34" s="1057"/>
      <c r="U34" s="1057"/>
      <c r="V34" s="1057"/>
      <c r="W34" s="1057"/>
      <c r="X34" s="1057"/>
      <c r="Y34" s="1057"/>
      <c r="Z34" s="1057"/>
      <c r="AA34" s="1057"/>
      <c r="AB34" s="1057"/>
      <c r="AC34" s="1057"/>
      <c r="AD34" s="1057"/>
      <c r="AE34" s="1058"/>
      <c r="AF34" s="1053"/>
      <c r="AG34" s="1054"/>
      <c r="AH34" s="1054"/>
      <c r="AI34" s="1054"/>
      <c r="AJ34" s="1055"/>
      <c r="AK34" s="995"/>
      <c r="AL34" s="986"/>
      <c r="AM34" s="986"/>
      <c r="AN34" s="986"/>
      <c r="AO34" s="986"/>
      <c r="AP34" s="986"/>
      <c r="AQ34" s="986"/>
      <c r="AR34" s="986"/>
      <c r="AS34" s="986"/>
      <c r="AT34" s="986"/>
      <c r="AU34" s="986"/>
      <c r="AV34" s="986"/>
      <c r="AW34" s="986"/>
      <c r="AX34" s="986"/>
      <c r="AY34" s="986"/>
      <c r="AZ34" s="1059"/>
      <c r="BA34" s="1059"/>
      <c r="BB34" s="1059"/>
      <c r="BC34" s="1059"/>
      <c r="BD34" s="1059"/>
      <c r="BE34" s="987"/>
      <c r="BF34" s="987"/>
      <c r="BG34" s="987"/>
      <c r="BH34" s="987"/>
      <c r="BI34" s="988"/>
      <c r="BJ34" s="216"/>
      <c r="BK34" s="216"/>
      <c r="BL34" s="216"/>
      <c r="BM34" s="216"/>
      <c r="BN34" s="216"/>
      <c r="BO34" s="226"/>
      <c r="BP34" s="226"/>
      <c r="BQ34" s="223">
        <v>28</v>
      </c>
      <c r="BR34" s="224"/>
      <c r="BS34" s="1010"/>
      <c r="BT34" s="1011"/>
      <c r="BU34" s="1011"/>
      <c r="BV34" s="1011"/>
      <c r="BW34" s="1011"/>
      <c r="BX34" s="1011"/>
      <c r="BY34" s="1011"/>
      <c r="BZ34" s="1011"/>
      <c r="CA34" s="1011"/>
      <c r="CB34" s="1011"/>
      <c r="CC34" s="1011"/>
      <c r="CD34" s="1011"/>
      <c r="CE34" s="1011"/>
      <c r="CF34" s="1011"/>
      <c r="CG34" s="1032"/>
      <c r="CH34" s="1007"/>
      <c r="CI34" s="1008"/>
      <c r="CJ34" s="1008"/>
      <c r="CK34" s="1008"/>
      <c r="CL34" s="1009"/>
      <c r="CM34" s="1007"/>
      <c r="CN34" s="1008"/>
      <c r="CO34" s="1008"/>
      <c r="CP34" s="1008"/>
      <c r="CQ34" s="1009"/>
      <c r="CR34" s="1007"/>
      <c r="CS34" s="1008"/>
      <c r="CT34" s="1008"/>
      <c r="CU34" s="1008"/>
      <c r="CV34" s="1009"/>
      <c r="CW34" s="1007"/>
      <c r="CX34" s="1008"/>
      <c r="CY34" s="1008"/>
      <c r="CZ34" s="1008"/>
      <c r="DA34" s="1009"/>
      <c r="DB34" s="1007"/>
      <c r="DC34" s="1008"/>
      <c r="DD34" s="1008"/>
      <c r="DE34" s="1008"/>
      <c r="DF34" s="1009"/>
      <c r="DG34" s="1007"/>
      <c r="DH34" s="1008"/>
      <c r="DI34" s="1008"/>
      <c r="DJ34" s="1008"/>
      <c r="DK34" s="1009"/>
      <c r="DL34" s="1007"/>
      <c r="DM34" s="1008"/>
      <c r="DN34" s="1008"/>
      <c r="DO34" s="1008"/>
      <c r="DP34" s="1009"/>
      <c r="DQ34" s="1007"/>
      <c r="DR34" s="1008"/>
      <c r="DS34" s="1008"/>
      <c r="DT34" s="1008"/>
      <c r="DU34" s="1009"/>
      <c r="DV34" s="1010"/>
      <c r="DW34" s="1011"/>
      <c r="DX34" s="1011"/>
      <c r="DY34" s="1011"/>
      <c r="DZ34" s="1012"/>
      <c r="EA34" s="214"/>
    </row>
    <row r="35" spans="1:131" ht="26.25" customHeight="1" x14ac:dyDescent="0.2">
      <c r="A35" s="227">
        <v>8</v>
      </c>
      <c r="B35" s="1048"/>
      <c r="C35" s="1049"/>
      <c r="D35" s="1049"/>
      <c r="E35" s="1049"/>
      <c r="F35" s="1049"/>
      <c r="G35" s="1049"/>
      <c r="H35" s="1049"/>
      <c r="I35" s="1049"/>
      <c r="J35" s="1049"/>
      <c r="K35" s="1049"/>
      <c r="L35" s="1049"/>
      <c r="M35" s="1049"/>
      <c r="N35" s="1049"/>
      <c r="O35" s="1049"/>
      <c r="P35" s="1050"/>
      <c r="Q35" s="1056"/>
      <c r="R35" s="1057"/>
      <c r="S35" s="1057"/>
      <c r="T35" s="1057"/>
      <c r="U35" s="1057"/>
      <c r="V35" s="1057"/>
      <c r="W35" s="1057"/>
      <c r="X35" s="1057"/>
      <c r="Y35" s="1057"/>
      <c r="Z35" s="1057"/>
      <c r="AA35" s="1057"/>
      <c r="AB35" s="1057"/>
      <c r="AC35" s="1057"/>
      <c r="AD35" s="1057"/>
      <c r="AE35" s="1058"/>
      <c r="AF35" s="1053"/>
      <c r="AG35" s="1054"/>
      <c r="AH35" s="1054"/>
      <c r="AI35" s="1054"/>
      <c r="AJ35" s="1055"/>
      <c r="AK35" s="995"/>
      <c r="AL35" s="986"/>
      <c r="AM35" s="986"/>
      <c r="AN35" s="986"/>
      <c r="AO35" s="986"/>
      <c r="AP35" s="986"/>
      <c r="AQ35" s="986"/>
      <c r="AR35" s="986"/>
      <c r="AS35" s="986"/>
      <c r="AT35" s="986"/>
      <c r="AU35" s="986"/>
      <c r="AV35" s="986"/>
      <c r="AW35" s="986"/>
      <c r="AX35" s="986"/>
      <c r="AY35" s="986"/>
      <c r="AZ35" s="1059"/>
      <c r="BA35" s="1059"/>
      <c r="BB35" s="1059"/>
      <c r="BC35" s="1059"/>
      <c r="BD35" s="1059"/>
      <c r="BE35" s="987"/>
      <c r="BF35" s="987"/>
      <c r="BG35" s="987"/>
      <c r="BH35" s="987"/>
      <c r="BI35" s="988"/>
      <c r="BJ35" s="216"/>
      <c r="BK35" s="216"/>
      <c r="BL35" s="216"/>
      <c r="BM35" s="216"/>
      <c r="BN35" s="216"/>
      <c r="BO35" s="226"/>
      <c r="BP35" s="226"/>
      <c r="BQ35" s="223">
        <v>29</v>
      </c>
      <c r="BR35" s="224"/>
      <c r="BS35" s="1010"/>
      <c r="BT35" s="1011"/>
      <c r="BU35" s="1011"/>
      <c r="BV35" s="1011"/>
      <c r="BW35" s="1011"/>
      <c r="BX35" s="1011"/>
      <c r="BY35" s="1011"/>
      <c r="BZ35" s="1011"/>
      <c r="CA35" s="1011"/>
      <c r="CB35" s="1011"/>
      <c r="CC35" s="1011"/>
      <c r="CD35" s="1011"/>
      <c r="CE35" s="1011"/>
      <c r="CF35" s="1011"/>
      <c r="CG35" s="1032"/>
      <c r="CH35" s="1007"/>
      <c r="CI35" s="1008"/>
      <c r="CJ35" s="1008"/>
      <c r="CK35" s="1008"/>
      <c r="CL35" s="1009"/>
      <c r="CM35" s="1007"/>
      <c r="CN35" s="1008"/>
      <c r="CO35" s="1008"/>
      <c r="CP35" s="1008"/>
      <c r="CQ35" s="1009"/>
      <c r="CR35" s="1007"/>
      <c r="CS35" s="1008"/>
      <c r="CT35" s="1008"/>
      <c r="CU35" s="1008"/>
      <c r="CV35" s="1009"/>
      <c r="CW35" s="1007"/>
      <c r="CX35" s="1008"/>
      <c r="CY35" s="1008"/>
      <c r="CZ35" s="1008"/>
      <c r="DA35" s="1009"/>
      <c r="DB35" s="1007"/>
      <c r="DC35" s="1008"/>
      <c r="DD35" s="1008"/>
      <c r="DE35" s="1008"/>
      <c r="DF35" s="1009"/>
      <c r="DG35" s="1007"/>
      <c r="DH35" s="1008"/>
      <c r="DI35" s="1008"/>
      <c r="DJ35" s="1008"/>
      <c r="DK35" s="1009"/>
      <c r="DL35" s="1007"/>
      <c r="DM35" s="1008"/>
      <c r="DN35" s="1008"/>
      <c r="DO35" s="1008"/>
      <c r="DP35" s="1009"/>
      <c r="DQ35" s="1007"/>
      <c r="DR35" s="1008"/>
      <c r="DS35" s="1008"/>
      <c r="DT35" s="1008"/>
      <c r="DU35" s="1009"/>
      <c r="DV35" s="1010"/>
      <c r="DW35" s="1011"/>
      <c r="DX35" s="1011"/>
      <c r="DY35" s="1011"/>
      <c r="DZ35" s="1012"/>
      <c r="EA35" s="214"/>
    </row>
    <row r="36" spans="1:131" ht="26.25" customHeight="1" x14ac:dyDescent="0.2">
      <c r="A36" s="227">
        <v>9</v>
      </c>
      <c r="B36" s="1048"/>
      <c r="C36" s="1049"/>
      <c r="D36" s="1049"/>
      <c r="E36" s="1049"/>
      <c r="F36" s="1049"/>
      <c r="G36" s="1049"/>
      <c r="H36" s="1049"/>
      <c r="I36" s="1049"/>
      <c r="J36" s="1049"/>
      <c r="K36" s="1049"/>
      <c r="L36" s="1049"/>
      <c r="M36" s="1049"/>
      <c r="N36" s="1049"/>
      <c r="O36" s="1049"/>
      <c r="P36" s="1050"/>
      <c r="Q36" s="1056"/>
      <c r="R36" s="1057"/>
      <c r="S36" s="1057"/>
      <c r="T36" s="1057"/>
      <c r="U36" s="1057"/>
      <c r="V36" s="1057"/>
      <c r="W36" s="1057"/>
      <c r="X36" s="1057"/>
      <c r="Y36" s="1057"/>
      <c r="Z36" s="1057"/>
      <c r="AA36" s="1057"/>
      <c r="AB36" s="1057"/>
      <c r="AC36" s="1057"/>
      <c r="AD36" s="1057"/>
      <c r="AE36" s="1058"/>
      <c r="AF36" s="1053"/>
      <c r="AG36" s="1054"/>
      <c r="AH36" s="1054"/>
      <c r="AI36" s="1054"/>
      <c r="AJ36" s="1055"/>
      <c r="AK36" s="995"/>
      <c r="AL36" s="986"/>
      <c r="AM36" s="986"/>
      <c r="AN36" s="986"/>
      <c r="AO36" s="986"/>
      <c r="AP36" s="986"/>
      <c r="AQ36" s="986"/>
      <c r="AR36" s="986"/>
      <c r="AS36" s="986"/>
      <c r="AT36" s="986"/>
      <c r="AU36" s="986"/>
      <c r="AV36" s="986"/>
      <c r="AW36" s="986"/>
      <c r="AX36" s="986"/>
      <c r="AY36" s="986"/>
      <c r="AZ36" s="1059"/>
      <c r="BA36" s="1059"/>
      <c r="BB36" s="1059"/>
      <c r="BC36" s="1059"/>
      <c r="BD36" s="1059"/>
      <c r="BE36" s="987"/>
      <c r="BF36" s="987"/>
      <c r="BG36" s="987"/>
      <c r="BH36" s="987"/>
      <c r="BI36" s="988"/>
      <c r="BJ36" s="216"/>
      <c r="BK36" s="216"/>
      <c r="BL36" s="216"/>
      <c r="BM36" s="216"/>
      <c r="BN36" s="216"/>
      <c r="BO36" s="226"/>
      <c r="BP36" s="226"/>
      <c r="BQ36" s="223">
        <v>30</v>
      </c>
      <c r="BR36" s="224"/>
      <c r="BS36" s="1010"/>
      <c r="BT36" s="1011"/>
      <c r="BU36" s="1011"/>
      <c r="BV36" s="1011"/>
      <c r="BW36" s="1011"/>
      <c r="BX36" s="1011"/>
      <c r="BY36" s="1011"/>
      <c r="BZ36" s="1011"/>
      <c r="CA36" s="1011"/>
      <c r="CB36" s="1011"/>
      <c r="CC36" s="1011"/>
      <c r="CD36" s="1011"/>
      <c r="CE36" s="1011"/>
      <c r="CF36" s="1011"/>
      <c r="CG36" s="1032"/>
      <c r="CH36" s="1007"/>
      <c r="CI36" s="1008"/>
      <c r="CJ36" s="1008"/>
      <c r="CK36" s="1008"/>
      <c r="CL36" s="1009"/>
      <c r="CM36" s="1007"/>
      <c r="CN36" s="1008"/>
      <c r="CO36" s="1008"/>
      <c r="CP36" s="1008"/>
      <c r="CQ36" s="1009"/>
      <c r="CR36" s="1007"/>
      <c r="CS36" s="1008"/>
      <c r="CT36" s="1008"/>
      <c r="CU36" s="1008"/>
      <c r="CV36" s="1009"/>
      <c r="CW36" s="1007"/>
      <c r="CX36" s="1008"/>
      <c r="CY36" s="1008"/>
      <c r="CZ36" s="1008"/>
      <c r="DA36" s="1009"/>
      <c r="DB36" s="1007"/>
      <c r="DC36" s="1008"/>
      <c r="DD36" s="1008"/>
      <c r="DE36" s="1008"/>
      <c r="DF36" s="1009"/>
      <c r="DG36" s="1007"/>
      <c r="DH36" s="1008"/>
      <c r="DI36" s="1008"/>
      <c r="DJ36" s="1008"/>
      <c r="DK36" s="1009"/>
      <c r="DL36" s="1007"/>
      <c r="DM36" s="1008"/>
      <c r="DN36" s="1008"/>
      <c r="DO36" s="1008"/>
      <c r="DP36" s="1009"/>
      <c r="DQ36" s="1007"/>
      <c r="DR36" s="1008"/>
      <c r="DS36" s="1008"/>
      <c r="DT36" s="1008"/>
      <c r="DU36" s="1009"/>
      <c r="DV36" s="1010"/>
      <c r="DW36" s="1011"/>
      <c r="DX36" s="1011"/>
      <c r="DY36" s="1011"/>
      <c r="DZ36" s="1012"/>
      <c r="EA36" s="214"/>
    </row>
    <row r="37" spans="1:131" ht="26.25" customHeight="1" x14ac:dyDescent="0.2">
      <c r="A37" s="227">
        <v>10</v>
      </c>
      <c r="B37" s="1048"/>
      <c r="C37" s="1049"/>
      <c r="D37" s="1049"/>
      <c r="E37" s="1049"/>
      <c r="F37" s="1049"/>
      <c r="G37" s="1049"/>
      <c r="H37" s="1049"/>
      <c r="I37" s="1049"/>
      <c r="J37" s="1049"/>
      <c r="K37" s="1049"/>
      <c r="L37" s="1049"/>
      <c r="M37" s="1049"/>
      <c r="N37" s="1049"/>
      <c r="O37" s="1049"/>
      <c r="P37" s="1050"/>
      <c r="Q37" s="1056"/>
      <c r="R37" s="1057"/>
      <c r="S37" s="1057"/>
      <c r="T37" s="1057"/>
      <c r="U37" s="1057"/>
      <c r="V37" s="1057"/>
      <c r="W37" s="1057"/>
      <c r="X37" s="1057"/>
      <c r="Y37" s="1057"/>
      <c r="Z37" s="1057"/>
      <c r="AA37" s="1057"/>
      <c r="AB37" s="1057"/>
      <c r="AC37" s="1057"/>
      <c r="AD37" s="1057"/>
      <c r="AE37" s="1058"/>
      <c r="AF37" s="1053"/>
      <c r="AG37" s="1054"/>
      <c r="AH37" s="1054"/>
      <c r="AI37" s="1054"/>
      <c r="AJ37" s="1055"/>
      <c r="AK37" s="995"/>
      <c r="AL37" s="986"/>
      <c r="AM37" s="986"/>
      <c r="AN37" s="986"/>
      <c r="AO37" s="986"/>
      <c r="AP37" s="986"/>
      <c r="AQ37" s="986"/>
      <c r="AR37" s="986"/>
      <c r="AS37" s="986"/>
      <c r="AT37" s="986"/>
      <c r="AU37" s="986"/>
      <c r="AV37" s="986"/>
      <c r="AW37" s="986"/>
      <c r="AX37" s="986"/>
      <c r="AY37" s="986"/>
      <c r="AZ37" s="1059"/>
      <c r="BA37" s="1059"/>
      <c r="BB37" s="1059"/>
      <c r="BC37" s="1059"/>
      <c r="BD37" s="1059"/>
      <c r="BE37" s="987"/>
      <c r="BF37" s="987"/>
      <c r="BG37" s="987"/>
      <c r="BH37" s="987"/>
      <c r="BI37" s="988"/>
      <c r="BJ37" s="216"/>
      <c r="BK37" s="216"/>
      <c r="BL37" s="216"/>
      <c r="BM37" s="216"/>
      <c r="BN37" s="216"/>
      <c r="BO37" s="226"/>
      <c r="BP37" s="226"/>
      <c r="BQ37" s="223">
        <v>31</v>
      </c>
      <c r="BR37" s="224"/>
      <c r="BS37" s="1010"/>
      <c r="BT37" s="1011"/>
      <c r="BU37" s="1011"/>
      <c r="BV37" s="1011"/>
      <c r="BW37" s="1011"/>
      <c r="BX37" s="1011"/>
      <c r="BY37" s="1011"/>
      <c r="BZ37" s="1011"/>
      <c r="CA37" s="1011"/>
      <c r="CB37" s="1011"/>
      <c r="CC37" s="1011"/>
      <c r="CD37" s="1011"/>
      <c r="CE37" s="1011"/>
      <c r="CF37" s="1011"/>
      <c r="CG37" s="1032"/>
      <c r="CH37" s="1007"/>
      <c r="CI37" s="1008"/>
      <c r="CJ37" s="1008"/>
      <c r="CK37" s="1008"/>
      <c r="CL37" s="1009"/>
      <c r="CM37" s="1007"/>
      <c r="CN37" s="1008"/>
      <c r="CO37" s="1008"/>
      <c r="CP37" s="1008"/>
      <c r="CQ37" s="1009"/>
      <c r="CR37" s="1007"/>
      <c r="CS37" s="1008"/>
      <c r="CT37" s="1008"/>
      <c r="CU37" s="1008"/>
      <c r="CV37" s="1009"/>
      <c r="CW37" s="1007"/>
      <c r="CX37" s="1008"/>
      <c r="CY37" s="1008"/>
      <c r="CZ37" s="1008"/>
      <c r="DA37" s="1009"/>
      <c r="DB37" s="1007"/>
      <c r="DC37" s="1008"/>
      <c r="DD37" s="1008"/>
      <c r="DE37" s="1008"/>
      <c r="DF37" s="1009"/>
      <c r="DG37" s="1007"/>
      <c r="DH37" s="1008"/>
      <c r="DI37" s="1008"/>
      <c r="DJ37" s="1008"/>
      <c r="DK37" s="1009"/>
      <c r="DL37" s="1007"/>
      <c r="DM37" s="1008"/>
      <c r="DN37" s="1008"/>
      <c r="DO37" s="1008"/>
      <c r="DP37" s="1009"/>
      <c r="DQ37" s="1007"/>
      <c r="DR37" s="1008"/>
      <c r="DS37" s="1008"/>
      <c r="DT37" s="1008"/>
      <c r="DU37" s="1009"/>
      <c r="DV37" s="1010"/>
      <c r="DW37" s="1011"/>
      <c r="DX37" s="1011"/>
      <c r="DY37" s="1011"/>
      <c r="DZ37" s="1012"/>
      <c r="EA37" s="214"/>
    </row>
    <row r="38" spans="1:131" ht="26.25" customHeight="1" x14ac:dyDescent="0.2">
      <c r="A38" s="227">
        <v>11</v>
      </c>
      <c r="B38" s="1048"/>
      <c r="C38" s="1049"/>
      <c r="D38" s="1049"/>
      <c r="E38" s="1049"/>
      <c r="F38" s="1049"/>
      <c r="G38" s="1049"/>
      <c r="H38" s="1049"/>
      <c r="I38" s="1049"/>
      <c r="J38" s="1049"/>
      <c r="K38" s="1049"/>
      <c r="L38" s="1049"/>
      <c r="M38" s="1049"/>
      <c r="N38" s="1049"/>
      <c r="O38" s="1049"/>
      <c r="P38" s="1050"/>
      <c r="Q38" s="1056"/>
      <c r="R38" s="1057"/>
      <c r="S38" s="1057"/>
      <c r="T38" s="1057"/>
      <c r="U38" s="1057"/>
      <c r="V38" s="1057"/>
      <c r="W38" s="1057"/>
      <c r="X38" s="1057"/>
      <c r="Y38" s="1057"/>
      <c r="Z38" s="1057"/>
      <c r="AA38" s="1057"/>
      <c r="AB38" s="1057"/>
      <c r="AC38" s="1057"/>
      <c r="AD38" s="1057"/>
      <c r="AE38" s="1058"/>
      <c r="AF38" s="1053"/>
      <c r="AG38" s="1054"/>
      <c r="AH38" s="1054"/>
      <c r="AI38" s="1054"/>
      <c r="AJ38" s="1055"/>
      <c r="AK38" s="995"/>
      <c r="AL38" s="986"/>
      <c r="AM38" s="986"/>
      <c r="AN38" s="986"/>
      <c r="AO38" s="986"/>
      <c r="AP38" s="986"/>
      <c r="AQ38" s="986"/>
      <c r="AR38" s="986"/>
      <c r="AS38" s="986"/>
      <c r="AT38" s="986"/>
      <c r="AU38" s="986"/>
      <c r="AV38" s="986"/>
      <c r="AW38" s="986"/>
      <c r="AX38" s="986"/>
      <c r="AY38" s="986"/>
      <c r="AZ38" s="1059"/>
      <c r="BA38" s="1059"/>
      <c r="BB38" s="1059"/>
      <c r="BC38" s="1059"/>
      <c r="BD38" s="1059"/>
      <c r="BE38" s="987"/>
      <c r="BF38" s="987"/>
      <c r="BG38" s="987"/>
      <c r="BH38" s="987"/>
      <c r="BI38" s="988"/>
      <c r="BJ38" s="216"/>
      <c r="BK38" s="216"/>
      <c r="BL38" s="216"/>
      <c r="BM38" s="216"/>
      <c r="BN38" s="216"/>
      <c r="BO38" s="226"/>
      <c r="BP38" s="226"/>
      <c r="BQ38" s="223">
        <v>32</v>
      </c>
      <c r="BR38" s="224"/>
      <c r="BS38" s="1010"/>
      <c r="BT38" s="1011"/>
      <c r="BU38" s="1011"/>
      <c r="BV38" s="1011"/>
      <c r="BW38" s="1011"/>
      <c r="BX38" s="1011"/>
      <c r="BY38" s="1011"/>
      <c r="BZ38" s="1011"/>
      <c r="CA38" s="1011"/>
      <c r="CB38" s="1011"/>
      <c r="CC38" s="1011"/>
      <c r="CD38" s="1011"/>
      <c r="CE38" s="1011"/>
      <c r="CF38" s="1011"/>
      <c r="CG38" s="1032"/>
      <c r="CH38" s="1007"/>
      <c r="CI38" s="1008"/>
      <c r="CJ38" s="1008"/>
      <c r="CK38" s="1008"/>
      <c r="CL38" s="1009"/>
      <c r="CM38" s="1007"/>
      <c r="CN38" s="1008"/>
      <c r="CO38" s="1008"/>
      <c r="CP38" s="1008"/>
      <c r="CQ38" s="1009"/>
      <c r="CR38" s="1007"/>
      <c r="CS38" s="1008"/>
      <c r="CT38" s="1008"/>
      <c r="CU38" s="1008"/>
      <c r="CV38" s="1009"/>
      <c r="CW38" s="1007"/>
      <c r="CX38" s="1008"/>
      <c r="CY38" s="1008"/>
      <c r="CZ38" s="1008"/>
      <c r="DA38" s="1009"/>
      <c r="DB38" s="1007"/>
      <c r="DC38" s="1008"/>
      <c r="DD38" s="1008"/>
      <c r="DE38" s="1008"/>
      <c r="DF38" s="1009"/>
      <c r="DG38" s="1007"/>
      <c r="DH38" s="1008"/>
      <c r="DI38" s="1008"/>
      <c r="DJ38" s="1008"/>
      <c r="DK38" s="1009"/>
      <c r="DL38" s="1007"/>
      <c r="DM38" s="1008"/>
      <c r="DN38" s="1008"/>
      <c r="DO38" s="1008"/>
      <c r="DP38" s="1009"/>
      <c r="DQ38" s="1007"/>
      <c r="DR38" s="1008"/>
      <c r="DS38" s="1008"/>
      <c r="DT38" s="1008"/>
      <c r="DU38" s="1009"/>
      <c r="DV38" s="1010"/>
      <c r="DW38" s="1011"/>
      <c r="DX38" s="1011"/>
      <c r="DY38" s="1011"/>
      <c r="DZ38" s="1012"/>
      <c r="EA38" s="214"/>
    </row>
    <row r="39" spans="1:131" ht="26.25" customHeight="1" x14ac:dyDescent="0.2">
      <c r="A39" s="227">
        <v>12</v>
      </c>
      <c r="B39" s="1048"/>
      <c r="C39" s="1049"/>
      <c r="D39" s="1049"/>
      <c r="E39" s="1049"/>
      <c r="F39" s="1049"/>
      <c r="G39" s="1049"/>
      <c r="H39" s="1049"/>
      <c r="I39" s="1049"/>
      <c r="J39" s="1049"/>
      <c r="K39" s="1049"/>
      <c r="L39" s="1049"/>
      <c r="M39" s="1049"/>
      <c r="N39" s="1049"/>
      <c r="O39" s="1049"/>
      <c r="P39" s="1050"/>
      <c r="Q39" s="1056"/>
      <c r="R39" s="1057"/>
      <c r="S39" s="1057"/>
      <c r="T39" s="1057"/>
      <c r="U39" s="1057"/>
      <c r="V39" s="1057"/>
      <c r="W39" s="1057"/>
      <c r="X39" s="1057"/>
      <c r="Y39" s="1057"/>
      <c r="Z39" s="1057"/>
      <c r="AA39" s="1057"/>
      <c r="AB39" s="1057"/>
      <c r="AC39" s="1057"/>
      <c r="AD39" s="1057"/>
      <c r="AE39" s="1058"/>
      <c r="AF39" s="1053"/>
      <c r="AG39" s="1054"/>
      <c r="AH39" s="1054"/>
      <c r="AI39" s="1054"/>
      <c r="AJ39" s="1055"/>
      <c r="AK39" s="995"/>
      <c r="AL39" s="986"/>
      <c r="AM39" s="986"/>
      <c r="AN39" s="986"/>
      <c r="AO39" s="986"/>
      <c r="AP39" s="986"/>
      <c r="AQ39" s="986"/>
      <c r="AR39" s="986"/>
      <c r="AS39" s="986"/>
      <c r="AT39" s="986"/>
      <c r="AU39" s="986"/>
      <c r="AV39" s="986"/>
      <c r="AW39" s="986"/>
      <c r="AX39" s="986"/>
      <c r="AY39" s="986"/>
      <c r="AZ39" s="1059"/>
      <c r="BA39" s="1059"/>
      <c r="BB39" s="1059"/>
      <c r="BC39" s="1059"/>
      <c r="BD39" s="1059"/>
      <c r="BE39" s="987"/>
      <c r="BF39" s="987"/>
      <c r="BG39" s="987"/>
      <c r="BH39" s="987"/>
      <c r="BI39" s="988"/>
      <c r="BJ39" s="216"/>
      <c r="BK39" s="216"/>
      <c r="BL39" s="216"/>
      <c r="BM39" s="216"/>
      <c r="BN39" s="216"/>
      <c r="BO39" s="226"/>
      <c r="BP39" s="226"/>
      <c r="BQ39" s="223">
        <v>33</v>
      </c>
      <c r="BR39" s="224"/>
      <c r="BS39" s="1010"/>
      <c r="BT39" s="1011"/>
      <c r="BU39" s="1011"/>
      <c r="BV39" s="1011"/>
      <c r="BW39" s="1011"/>
      <c r="BX39" s="1011"/>
      <c r="BY39" s="1011"/>
      <c r="BZ39" s="1011"/>
      <c r="CA39" s="1011"/>
      <c r="CB39" s="1011"/>
      <c r="CC39" s="1011"/>
      <c r="CD39" s="1011"/>
      <c r="CE39" s="1011"/>
      <c r="CF39" s="1011"/>
      <c r="CG39" s="1032"/>
      <c r="CH39" s="1007"/>
      <c r="CI39" s="1008"/>
      <c r="CJ39" s="1008"/>
      <c r="CK39" s="1008"/>
      <c r="CL39" s="1009"/>
      <c r="CM39" s="1007"/>
      <c r="CN39" s="1008"/>
      <c r="CO39" s="1008"/>
      <c r="CP39" s="1008"/>
      <c r="CQ39" s="1009"/>
      <c r="CR39" s="1007"/>
      <c r="CS39" s="1008"/>
      <c r="CT39" s="1008"/>
      <c r="CU39" s="1008"/>
      <c r="CV39" s="1009"/>
      <c r="CW39" s="1007"/>
      <c r="CX39" s="1008"/>
      <c r="CY39" s="1008"/>
      <c r="CZ39" s="1008"/>
      <c r="DA39" s="1009"/>
      <c r="DB39" s="1007"/>
      <c r="DC39" s="1008"/>
      <c r="DD39" s="1008"/>
      <c r="DE39" s="1008"/>
      <c r="DF39" s="1009"/>
      <c r="DG39" s="1007"/>
      <c r="DH39" s="1008"/>
      <c r="DI39" s="1008"/>
      <c r="DJ39" s="1008"/>
      <c r="DK39" s="1009"/>
      <c r="DL39" s="1007"/>
      <c r="DM39" s="1008"/>
      <c r="DN39" s="1008"/>
      <c r="DO39" s="1008"/>
      <c r="DP39" s="1009"/>
      <c r="DQ39" s="1007"/>
      <c r="DR39" s="1008"/>
      <c r="DS39" s="1008"/>
      <c r="DT39" s="1008"/>
      <c r="DU39" s="1009"/>
      <c r="DV39" s="1010"/>
      <c r="DW39" s="1011"/>
      <c r="DX39" s="1011"/>
      <c r="DY39" s="1011"/>
      <c r="DZ39" s="1012"/>
      <c r="EA39" s="214"/>
    </row>
    <row r="40" spans="1:131" ht="26.25" customHeight="1" x14ac:dyDescent="0.2">
      <c r="A40" s="223">
        <v>13</v>
      </c>
      <c r="B40" s="1048"/>
      <c r="C40" s="1049"/>
      <c r="D40" s="1049"/>
      <c r="E40" s="1049"/>
      <c r="F40" s="1049"/>
      <c r="G40" s="1049"/>
      <c r="H40" s="1049"/>
      <c r="I40" s="1049"/>
      <c r="J40" s="1049"/>
      <c r="K40" s="1049"/>
      <c r="L40" s="1049"/>
      <c r="M40" s="1049"/>
      <c r="N40" s="1049"/>
      <c r="O40" s="1049"/>
      <c r="P40" s="1050"/>
      <c r="Q40" s="1056"/>
      <c r="R40" s="1057"/>
      <c r="S40" s="1057"/>
      <c r="T40" s="1057"/>
      <c r="U40" s="1057"/>
      <c r="V40" s="1057"/>
      <c r="W40" s="1057"/>
      <c r="X40" s="1057"/>
      <c r="Y40" s="1057"/>
      <c r="Z40" s="1057"/>
      <c r="AA40" s="1057"/>
      <c r="AB40" s="1057"/>
      <c r="AC40" s="1057"/>
      <c r="AD40" s="1057"/>
      <c r="AE40" s="1058"/>
      <c r="AF40" s="1053"/>
      <c r="AG40" s="1054"/>
      <c r="AH40" s="1054"/>
      <c r="AI40" s="1054"/>
      <c r="AJ40" s="1055"/>
      <c r="AK40" s="995"/>
      <c r="AL40" s="986"/>
      <c r="AM40" s="986"/>
      <c r="AN40" s="986"/>
      <c r="AO40" s="986"/>
      <c r="AP40" s="986"/>
      <c r="AQ40" s="986"/>
      <c r="AR40" s="986"/>
      <c r="AS40" s="986"/>
      <c r="AT40" s="986"/>
      <c r="AU40" s="986"/>
      <c r="AV40" s="986"/>
      <c r="AW40" s="986"/>
      <c r="AX40" s="986"/>
      <c r="AY40" s="986"/>
      <c r="AZ40" s="1059"/>
      <c r="BA40" s="1059"/>
      <c r="BB40" s="1059"/>
      <c r="BC40" s="1059"/>
      <c r="BD40" s="1059"/>
      <c r="BE40" s="987"/>
      <c r="BF40" s="987"/>
      <c r="BG40" s="987"/>
      <c r="BH40" s="987"/>
      <c r="BI40" s="988"/>
      <c r="BJ40" s="216"/>
      <c r="BK40" s="216"/>
      <c r="BL40" s="216"/>
      <c r="BM40" s="216"/>
      <c r="BN40" s="216"/>
      <c r="BO40" s="226"/>
      <c r="BP40" s="226"/>
      <c r="BQ40" s="223">
        <v>34</v>
      </c>
      <c r="BR40" s="224"/>
      <c r="BS40" s="1010"/>
      <c r="BT40" s="1011"/>
      <c r="BU40" s="1011"/>
      <c r="BV40" s="1011"/>
      <c r="BW40" s="1011"/>
      <c r="BX40" s="1011"/>
      <c r="BY40" s="1011"/>
      <c r="BZ40" s="1011"/>
      <c r="CA40" s="1011"/>
      <c r="CB40" s="1011"/>
      <c r="CC40" s="1011"/>
      <c r="CD40" s="1011"/>
      <c r="CE40" s="1011"/>
      <c r="CF40" s="1011"/>
      <c r="CG40" s="1032"/>
      <c r="CH40" s="1007"/>
      <c r="CI40" s="1008"/>
      <c r="CJ40" s="1008"/>
      <c r="CK40" s="1008"/>
      <c r="CL40" s="1009"/>
      <c r="CM40" s="1007"/>
      <c r="CN40" s="1008"/>
      <c r="CO40" s="1008"/>
      <c r="CP40" s="1008"/>
      <c r="CQ40" s="1009"/>
      <c r="CR40" s="1007"/>
      <c r="CS40" s="1008"/>
      <c r="CT40" s="1008"/>
      <c r="CU40" s="1008"/>
      <c r="CV40" s="1009"/>
      <c r="CW40" s="1007"/>
      <c r="CX40" s="1008"/>
      <c r="CY40" s="1008"/>
      <c r="CZ40" s="1008"/>
      <c r="DA40" s="1009"/>
      <c r="DB40" s="1007"/>
      <c r="DC40" s="1008"/>
      <c r="DD40" s="1008"/>
      <c r="DE40" s="1008"/>
      <c r="DF40" s="1009"/>
      <c r="DG40" s="1007"/>
      <c r="DH40" s="1008"/>
      <c r="DI40" s="1008"/>
      <c r="DJ40" s="1008"/>
      <c r="DK40" s="1009"/>
      <c r="DL40" s="1007"/>
      <c r="DM40" s="1008"/>
      <c r="DN40" s="1008"/>
      <c r="DO40" s="1008"/>
      <c r="DP40" s="1009"/>
      <c r="DQ40" s="1007"/>
      <c r="DR40" s="1008"/>
      <c r="DS40" s="1008"/>
      <c r="DT40" s="1008"/>
      <c r="DU40" s="1009"/>
      <c r="DV40" s="1010"/>
      <c r="DW40" s="1011"/>
      <c r="DX40" s="1011"/>
      <c r="DY40" s="1011"/>
      <c r="DZ40" s="1012"/>
      <c r="EA40" s="214"/>
    </row>
    <row r="41" spans="1:131" ht="26.25" customHeight="1" x14ac:dyDescent="0.2">
      <c r="A41" s="223">
        <v>14</v>
      </c>
      <c r="B41" s="1048"/>
      <c r="C41" s="1049"/>
      <c r="D41" s="1049"/>
      <c r="E41" s="1049"/>
      <c r="F41" s="1049"/>
      <c r="G41" s="1049"/>
      <c r="H41" s="1049"/>
      <c r="I41" s="1049"/>
      <c r="J41" s="1049"/>
      <c r="K41" s="1049"/>
      <c r="L41" s="1049"/>
      <c r="M41" s="1049"/>
      <c r="N41" s="1049"/>
      <c r="O41" s="1049"/>
      <c r="P41" s="1050"/>
      <c r="Q41" s="1056"/>
      <c r="R41" s="1057"/>
      <c r="S41" s="1057"/>
      <c r="T41" s="1057"/>
      <c r="U41" s="1057"/>
      <c r="V41" s="1057"/>
      <c r="W41" s="1057"/>
      <c r="X41" s="1057"/>
      <c r="Y41" s="1057"/>
      <c r="Z41" s="1057"/>
      <c r="AA41" s="1057"/>
      <c r="AB41" s="1057"/>
      <c r="AC41" s="1057"/>
      <c r="AD41" s="1057"/>
      <c r="AE41" s="1058"/>
      <c r="AF41" s="1053"/>
      <c r="AG41" s="1054"/>
      <c r="AH41" s="1054"/>
      <c r="AI41" s="1054"/>
      <c r="AJ41" s="1055"/>
      <c r="AK41" s="995"/>
      <c r="AL41" s="986"/>
      <c r="AM41" s="986"/>
      <c r="AN41" s="986"/>
      <c r="AO41" s="986"/>
      <c r="AP41" s="986"/>
      <c r="AQ41" s="986"/>
      <c r="AR41" s="986"/>
      <c r="AS41" s="986"/>
      <c r="AT41" s="986"/>
      <c r="AU41" s="986"/>
      <c r="AV41" s="986"/>
      <c r="AW41" s="986"/>
      <c r="AX41" s="986"/>
      <c r="AY41" s="986"/>
      <c r="AZ41" s="1059"/>
      <c r="BA41" s="1059"/>
      <c r="BB41" s="1059"/>
      <c r="BC41" s="1059"/>
      <c r="BD41" s="1059"/>
      <c r="BE41" s="987"/>
      <c r="BF41" s="987"/>
      <c r="BG41" s="987"/>
      <c r="BH41" s="987"/>
      <c r="BI41" s="988"/>
      <c r="BJ41" s="216"/>
      <c r="BK41" s="216"/>
      <c r="BL41" s="216"/>
      <c r="BM41" s="216"/>
      <c r="BN41" s="216"/>
      <c r="BO41" s="226"/>
      <c r="BP41" s="226"/>
      <c r="BQ41" s="223">
        <v>35</v>
      </c>
      <c r="BR41" s="224"/>
      <c r="BS41" s="1010"/>
      <c r="BT41" s="1011"/>
      <c r="BU41" s="1011"/>
      <c r="BV41" s="1011"/>
      <c r="BW41" s="1011"/>
      <c r="BX41" s="1011"/>
      <c r="BY41" s="1011"/>
      <c r="BZ41" s="1011"/>
      <c r="CA41" s="1011"/>
      <c r="CB41" s="1011"/>
      <c r="CC41" s="1011"/>
      <c r="CD41" s="1011"/>
      <c r="CE41" s="1011"/>
      <c r="CF41" s="1011"/>
      <c r="CG41" s="1032"/>
      <c r="CH41" s="1007"/>
      <c r="CI41" s="1008"/>
      <c r="CJ41" s="1008"/>
      <c r="CK41" s="1008"/>
      <c r="CL41" s="1009"/>
      <c r="CM41" s="1007"/>
      <c r="CN41" s="1008"/>
      <c r="CO41" s="1008"/>
      <c r="CP41" s="1008"/>
      <c r="CQ41" s="1009"/>
      <c r="CR41" s="1007"/>
      <c r="CS41" s="1008"/>
      <c r="CT41" s="1008"/>
      <c r="CU41" s="1008"/>
      <c r="CV41" s="1009"/>
      <c r="CW41" s="1007"/>
      <c r="CX41" s="1008"/>
      <c r="CY41" s="1008"/>
      <c r="CZ41" s="1008"/>
      <c r="DA41" s="1009"/>
      <c r="DB41" s="1007"/>
      <c r="DC41" s="1008"/>
      <c r="DD41" s="1008"/>
      <c r="DE41" s="1008"/>
      <c r="DF41" s="1009"/>
      <c r="DG41" s="1007"/>
      <c r="DH41" s="1008"/>
      <c r="DI41" s="1008"/>
      <c r="DJ41" s="1008"/>
      <c r="DK41" s="1009"/>
      <c r="DL41" s="1007"/>
      <c r="DM41" s="1008"/>
      <c r="DN41" s="1008"/>
      <c r="DO41" s="1008"/>
      <c r="DP41" s="1009"/>
      <c r="DQ41" s="1007"/>
      <c r="DR41" s="1008"/>
      <c r="DS41" s="1008"/>
      <c r="DT41" s="1008"/>
      <c r="DU41" s="1009"/>
      <c r="DV41" s="1010"/>
      <c r="DW41" s="1011"/>
      <c r="DX41" s="1011"/>
      <c r="DY41" s="1011"/>
      <c r="DZ41" s="1012"/>
      <c r="EA41" s="214"/>
    </row>
    <row r="42" spans="1:131" ht="26.25" customHeight="1" x14ac:dyDescent="0.2">
      <c r="A42" s="223">
        <v>15</v>
      </c>
      <c r="B42" s="1048"/>
      <c r="C42" s="1049"/>
      <c r="D42" s="1049"/>
      <c r="E42" s="1049"/>
      <c r="F42" s="1049"/>
      <c r="G42" s="1049"/>
      <c r="H42" s="1049"/>
      <c r="I42" s="1049"/>
      <c r="J42" s="1049"/>
      <c r="K42" s="1049"/>
      <c r="L42" s="1049"/>
      <c r="M42" s="1049"/>
      <c r="N42" s="1049"/>
      <c r="O42" s="1049"/>
      <c r="P42" s="1050"/>
      <c r="Q42" s="1056"/>
      <c r="R42" s="1057"/>
      <c r="S42" s="1057"/>
      <c r="T42" s="1057"/>
      <c r="U42" s="1057"/>
      <c r="V42" s="1057"/>
      <c r="W42" s="1057"/>
      <c r="X42" s="1057"/>
      <c r="Y42" s="1057"/>
      <c r="Z42" s="1057"/>
      <c r="AA42" s="1057"/>
      <c r="AB42" s="1057"/>
      <c r="AC42" s="1057"/>
      <c r="AD42" s="1057"/>
      <c r="AE42" s="1058"/>
      <c r="AF42" s="1053"/>
      <c r="AG42" s="1054"/>
      <c r="AH42" s="1054"/>
      <c r="AI42" s="1054"/>
      <c r="AJ42" s="1055"/>
      <c r="AK42" s="995"/>
      <c r="AL42" s="986"/>
      <c r="AM42" s="986"/>
      <c r="AN42" s="986"/>
      <c r="AO42" s="986"/>
      <c r="AP42" s="986"/>
      <c r="AQ42" s="986"/>
      <c r="AR42" s="986"/>
      <c r="AS42" s="986"/>
      <c r="AT42" s="986"/>
      <c r="AU42" s="986"/>
      <c r="AV42" s="986"/>
      <c r="AW42" s="986"/>
      <c r="AX42" s="986"/>
      <c r="AY42" s="986"/>
      <c r="AZ42" s="1059"/>
      <c r="BA42" s="1059"/>
      <c r="BB42" s="1059"/>
      <c r="BC42" s="1059"/>
      <c r="BD42" s="1059"/>
      <c r="BE42" s="987"/>
      <c r="BF42" s="987"/>
      <c r="BG42" s="987"/>
      <c r="BH42" s="987"/>
      <c r="BI42" s="988"/>
      <c r="BJ42" s="216"/>
      <c r="BK42" s="216"/>
      <c r="BL42" s="216"/>
      <c r="BM42" s="216"/>
      <c r="BN42" s="216"/>
      <c r="BO42" s="226"/>
      <c r="BP42" s="226"/>
      <c r="BQ42" s="223">
        <v>36</v>
      </c>
      <c r="BR42" s="224"/>
      <c r="BS42" s="1010"/>
      <c r="BT42" s="1011"/>
      <c r="BU42" s="1011"/>
      <c r="BV42" s="1011"/>
      <c r="BW42" s="1011"/>
      <c r="BX42" s="1011"/>
      <c r="BY42" s="1011"/>
      <c r="BZ42" s="1011"/>
      <c r="CA42" s="1011"/>
      <c r="CB42" s="1011"/>
      <c r="CC42" s="1011"/>
      <c r="CD42" s="1011"/>
      <c r="CE42" s="1011"/>
      <c r="CF42" s="1011"/>
      <c r="CG42" s="1032"/>
      <c r="CH42" s="1007"/>
      <c r="CI42" s="1008"/>
      <c r="CJ42" s="1008"/>
      <c r="CK42" s="1008"/>
      <c r="CL42" s="1009"/>
      <c r="CM42" s="1007"/>
      <c r="CN42" s="1008"/>
      <c r="CO42" s="1008"/>
      <c r="CP42" s="1008"/>
      <c r="CQ42" s="1009"/>
      <c r="CR42" s="1007"/>
      <c r="CS42" s="1008"/>
      <c r="CT42" s="1008"/>
      <c r="CU42" s="1008"/>
      <c r="CV42" s="1009"/>
      <c r="CW42" s="1007"/>
      <c r="CX42" s="1008"/>
      <c r="CY42" s="1008"/>
      <c r="CZ42" s="1008"/>
      <c r="DA42" s="1009"/>
      <c r="DB42" s="1007"/>
      <c r="DC42" s="1008"/>
      <c r="DD42" s="1008"/>
      <c r="DE42" s="1008"/>
      <c r="DF42" s="1009"/>
      <c r="DG42" s="1007"/>
      <c r="DH42" s="1008"/>
      <c r="DI42" s="1008"/>
      <c r="DJ42" s="1008"/>
      <c r="DK42" s="1009"/>
      <c r="DL42" s="1007"/>
      <c r="DM42" s="1008"/>
      <c r="DN42" s="1008"/>
      <c r="DO42" s="1008"/>
      <c r="DP42" s="1009"/>
      <c r="DQ42" s="1007"/>
      <c r="DR42" s="1008"/>
      <c r="DS42" s="1008"/>
      <c r="DT42" s="1008"/>
      <c r="DU42" s="1009"/>
      <c r="DV42" s="1010"/>
      <c r="DW42" s="1011"/>
      <c r="DX42" s="1011"/>
      <c r="DY42" s="1011"/>
      <c r="DZ42" s="1012"/>
      <c r="EA42" s="214"/>
    </row>
    <row r="43" spans="1:131" ht="26.25" customHeight="1" x14ac:dyDescent="0.2">
      <c r="A43" s="223">
        <v>16</v>
      </c>
      <c r="B43" s="1048"/>
      <c r="C43" s="1049"/>
      <c r="D43" s="1049"/>
      <c r="E43" s="1049"/>
      <c r="F43" s="1049"/>
      <c r="G43" s="1049"/>
      <c r="H43" s="1049"/>
      <c r="I43" s="1049"/>
      <c r="J43" s="1049"/>
      <c r="K43" s="1049"/>
      <c r="L43" s="1049"/>
      <c r="M43" s="1049"/>
      <c r="N43" s="1049"/>
      <c r="O43" s="1049"/>
      <c r="P43" s="1050"/>
      <c r="Q43" s="1056"/>
      <c r="R43" s="1057"/>
      <c r="S43" s="1057"/>
      <c r="T43" s="1057"/>
      <c r="U43" s="1057"/>
      <c r="V43" s="1057"/>
      <c r="W43" s="1057"/>
      <c r="X43" s="1057"/>
      <c r="Y43" s="1057"/>
      <c r="Z43" s="1057"/>
      <c r="AA43" s="1057"/>
      <c r="AB43" s="1057"/>
      <c r="AC43" s="1057"/>
      <c r="AD43" s="1057"/>
      <c r="AE43" s="1058"/>
      <c r="AF43" s="1053"/>
      <c r="AG43" s="1054"/>
      <c r="AH43" s="1054"/>
      <c r="AI43" s="1054"/>
      <c r="AJ43" s="1055"/>
      <c r="AK43" s="995"/>
      <c r="AL43" s="986"/>
      <c r="AM43" s="986"/>
      <c r="AN43" s="986"/>
      <c r="AO43" s="986"/>
      <c r="AP43" s="986"/>
      <c r="AQ43" s="986"/>
      <c r="AR43" s="986"/>
      <c r="AS43" s="986"/>
      <c r="AT43" s="986"/>
      <c r="AU43" s="986"/>
      <c r="AV43" s="986"/>
      <c r="AW43" s="986"/>
      <c r="AX43" s="986"/>
      <c r="AY43" s="986"/>
      <c r="AZ43" s="1059"/>
      <c r="BA43" s="1059"/>
      <c r="BB43" s="1059"/>
      <c r="BC43" s="1059"/>
      <c r="BD43" s="1059"/>
      <c r="BE43" s="987"/>
      <c r="BF43" s="987"/>
      <c r="BG43" s="987"/>
      <c r="BH43" s="987"/>
      <c r="BI43" s="988"/>
      <c r="BJ43" s="216"/>
      <c r="BK43" s="216"/>
      <c r="BL43" s="216"/>
      <c r="BM43" s="216"/>
      <c r="BN43" s="216"/>
      <c r="BO43" s="226"/>
      <c r="BP43" s="226"/>
      <c r="BQ43" s="223">
        <v>37</v>
      </c>
      <c r="BR43" s="224"/>
      <c r="BS43" s="1010"/>
      <c r="BT43" s="1011"/>
      <c r="BU43" s="1011"/>
      <c r="BV43" s="1011"/>
      <c r="BW43" s="1011"/>
      <c r="BX43" s="1011"/>
      <c r="BY43" s="1011"/>
      <c r="BZ43" s="1011"/>
      <c r="CA43" s="1011"/>
      <c r="CB43" s="1011"/>
      <c r="CC43" s="1011"/>
      <c r="CD43" s="1011"/>
      <c r="CE43" s="1011"/>
      <c r="CF43" s="1011"/>
      <c r="CG43" s="1032"/>
      <c r="CH43" s="1007"/>
      <c r="CI43" s="1008"/>
      <c r="CJ43" s="1008"/>
      <c r="CK43" s="1008"/>
      <c r="CL43" s="1009"/>
      <c r="CM43" s="1007"/>
      <c r="CN43" s="1008"/>
      <c r="CO43" s="1008"/>
      <c r="CP43" s="1008"/>
      <c r="CQ43" s="1009"/>
      <c r="CR43" s="1007"/>
      <c r="CS43" s="1008"/>
      <c r="CT43" s="1008"/>
      <c r="CU43" s="1008"/>
      <c r="CV43" s="1009"/>
      <c r="CW43" s="1007"/>
      <c r="CX43" s="1008"/>
      <c r="CY43" s="1008"/>
      <c r="CZ43" s="1008"/>
      <c r="DA43" s="1009"/>
      <c r="DB43" s="1007"/>
      <c r="DC43" s="1008"/>
      <c r="DD43" s="1008"/>
      <c r="DE43" s="1008"/>
      <c r="DF43" s="1009"/>
      <c r="DG43" s="1007"/>
      <c r="DH43" s="1008"/>
      <c r="DI43" s="1008"/>
      <c r="DJ43" s="1008"/>
      <c r="DK43" s="1009"/>
      <c r="DL43" s="1007"/>
      <c r="DM43" s="1008"/>
      <c r="DN43" s="1008"/>
      <c r="DO43" s="1008"/>
      <c r="DP43" s="1009"/>
      <c r="DQ43" s="1007"/>
      <c r="DR43" s="1008"/>
      <c r="DS43" s="1008"/>
      <c r="DT43" s="1008"/>
      <c r="DU43" s="1009"/>
      <c r="DV43" s="1010"/>
      <c r="DW43" s="1011"/>
      <c r="DX43" s="1011"/>
      <c r="DY43" s="1011"/>
      <c r="DZ43" s="1012"/>
      <c r="EA43" s="214"/>
    </row>
    <row r="44" spans="1:131" ht="26.25" customHeight="1" x14ac:dyDescent="0.2">
      <c r="A44" s="223">
        <v>17</v>
      </c>
      <c r="B44" s="1048"/>
      <c r="C44" s="1049"/>
      <c r="D44" s="1049"/>
      <c r="E44" s="1049"/>
      <c r="F44" s="1049"/>
      <c r="G44" s="1049"/>
      <c r="H44" s="1049"/>
      <c r="I44" s="1049"/>
      <c r="J44" s="1049"/>
      <c r="K44" s="1049"/>
      <c r="L44" s="1049"/>
      <c r="M44" s="1049"/>
      <c r="N44" s="1049"/>
      <c r="O44" s="1049"/>
      <c r="P44" s="1050"/>
      <c r="Q44" s="1056"/>
      <c r="R44" s="1057"/>
      <c r="S44" s="1057"/>
      <c r="T44" s="1057"/>
      <c r="U44" s="1057"/>
      <c r="V44" s="1057"/>
      <c r="W44" s="1057"/>
      <c r="X44" s="1057"/>
      <c r="Y44" s="1057"/>
      <c r="Z44" s="1057"/>
      <c r="AA44" s="1057"/>
      <c r="AB44" s="1057"/>
      <c r="AC44" s="1057"/>
      <c r="AD44" s="1057"/>
      <c r="AE44" s="1058"/>
      <c r="AF44" s="1053"/>
      <c r="AG44" s="1054"/>
      <c r="AH44" s="1054"/>
      <c r="AI44" s="1054"/>
      <c r="AJ44" s="1055"/>
      <c r="AK44" s="995"/>
      <c r="AL44" s="986"/>
      <c r="AM44" s="986"/>
      <c r="AN44" s="986"/>
      <c r="AO44" s="986"/>
      <c r="AP44" s="986"/>
      <c r="AQ44" s="986"/>
      <c r="AR44" s="986"/>
      <c r="AS44" s="986"/>
      <c r="AT44" s="986"/>
      <c r="AU44" s="986"/>
      <c r="AV44" s="986"/>
      <c r="AW44" s="986"/>
      <c r="AX44" s="986"/>
      <c r="AY44" s="986"/>
      <c r="AZ44" s="1059"/>
      <c r="BA44" s="1059"/>
      <c r="BB44" s="1059"/>
      <c r="BC44" s="1059"/>
      <c r="BD44" s="1059"/>
      <c r="BE44" s="987"/>
      <c r="BF44" s="987"/>
      <c r="BG44" s="987"/>
      <c r="BH44" s="987"/>
      <c r="BI44" s="988"/>
      <c r="BJ44" s="216"/>
      <c r="BK44" s="216"/>
      <c r="BL44" s="216"/>
      <c r="BM44" s="216"/>
      <c r="BN44" s="216"/>
      <c r="BO44" s="226"/>
      <c r="BP44" s="226"/>
      <c r="BQ44" s="223">
        <v>38</v>
      </c>
      <c r="BR44" s="224"/>
      <c r="BS44" s="1010"/>
      <c r="BT44" s="1011"/>
      <c r="BU44" s="1011"/>
      <c r="BV44" s="1011"/>
      <c r="BW44" s="1011"/>
      <c r="BX44" s="1011"/>
      <c r="BY44" s="1011"/>
      <c r="BZ44" s="1011"/>
      <c r="CA44" s="1011"/>
      <c r="CB44" s="1011"/>
      <c r="CC44" s="1011"/>
      <c r="CD44" s="1011"/>
      <c r="CE44" s="1011"/>
      <c r="CF44" s="1011"/>
      <c r="CG44" s="1032"/>
      <c r="CH44" s="1007"/>
      <c r="CI44" s="1008"/>
      <c r="CJ44" s="1008"/>
      <c r="CK44" s="1008"/>
      <c r="CL44" s="1009"/>
      <c r="CM44" s="1007"/>
      <c r="CN44" s="1008"/>
      <c r="CO44" s="1008"/>
      <c r="CP44" s="1008"/>
      <c r="CQ44" s="1009"/>
      <c r="CR44" s="1007"/>
      <c r="CS44" s="1008"/>
      <c r="CT44" s="1008"/>
      <c r="CU44" s="1008"/>
      <c r="CV44" s="1009"/>
      <c r="CW44" s="1007"/>
      <c r="CX44" s="1008"/>
      <c r="CY44" s="1008"/>
      <c r="CZ44" s="1008"/>
      <c r="DA44" s="1009"/>
      <c r="DB44" s="1007"/>
      <c r="DC44" s="1008"/>
      <c r="DD44" s="1008"/>
      <c r="DE44" s="1008"/>
      <c r="DF44" s="1009"/>
      <c r="DG44" s="1007"/>
      <c r="DH44" s="1008"/>
      <c r="DI44" s="1008"/>
      <c r="DJ44" s="1008"/>
      <c r="DK44" s="1009"/>
      <c r="DL44" s="1007"/>
      <c r="DM44" s="1008"/>
      <c r="DN44" s="1008"/>
      <c r="DO44" s="1008"/>
      <c r="DP44" s="1009"/>
      <c r="DQ44" s="1007"/>
      <c r="DR44" s="1008"/>
      <c r="DS44" s="1008"/>
      <c r="DT44" s="1008"/>
      <c r="DU44" s="1009"/>
      <c r="DV44" s="1010"/>
      <c r="DW44" s="1011"/>
      <c r="DX44" s="1011"/>
      <c r="DY44" s="1011"/>
      <c r="DZ44" s="1012"/>
      <c r="EA44" s="214"/>
    </row>
    <row r="45" spans="1:131" ht="26.25" customHeight="1" x14ac:dyDescent="0.2">
      <c r="A45" s="223">
        <v>18</v>
      </c>
      <c r="B45" s="1048"/>
      <c r="C45" s="1049"/>
      <c r="D45" s="1049"/>
      <c r="E45" s="1049"/>
      <c r="F45" s="1049"/>
      <c r="G45" s="1049"/>
      <c r="H45" s="1049"/>
      <c r="I45" s="1049"/>
      <c r="J45" s="1049"/>
      <c r="K45" s="1049"/>
      <c r="L45" s="1049"/>
      <c r="M45" s="1049"/>
      <c r="N45" s="1049"/>
      <c r="O45" s="1049"/>
      <c r="P45" s="1050"/>
      <c r="Q45" s="1056"/>
      <c r="R45" s="1057"/>
      <c r="S45" s="1057"/>
      <c r="T45" s="1057"/>
      <c r="U45" s="1057"/>
      <c r="V45" s="1057"/>
      <c r="W45" s="1057"/>
      <c r="X45" s="1057"/>
      <c r="Y45" s="1057"/>
      <c r="Z45" s="1057"/>
      <c r="AA45" s="1057"/>
      <c r="AB45" s="1057"/>
      <c r="AC45" s="1057"/>
      <c r="AD45" s="1057"/>
      <c r="AE45" s="1058"/>
      <c r="AF45" s="1053"/>
      <c r="AG45" s="1054"/>
      <c r="AH45" s="1054"/>
      <c r="AI45" s="1054"/>
      <c r="AJ45" s="1055"/>
      <c r="AK45" s="995"/>
      <c r="AL45" s="986"/>
      <c r="AM45" s="986"/>
      <c r="AN45" s="986"/>
      <c r="AO45" s="986"/>
      <c r="AP45" s="986"/>
      <c r="AQ45" s="986"/>
      <c r="AR45" s="986"/>
      <c r="AS45" s="986"/>
      <c r="AT45" s="986"/>
      <c r="AU45" s="986"/>
      <c r="AV45" s="986"/>
      <c r="AW45" s="986"/>
      <c r="AX45" s="986"/>
      <c r="AY45" s="986"/>
      <c r="AZ45" s="1059"/>
      <c r="BA45" s="1059"/>
      <c r="BB45" s="1059"/>
      <c r="BC45" s="1059"/>
      <c r="BD45" s="1059"/>
      <c r="BE45" s="987"/>
      <c r="BF45" s="987"/>
      <c r="BG45" s="987"/>
      <c r="BH45" s="987"/>
      <c r="BI45" s="988"/>
      <c r="BJ45" s="216"/>
      <c r="BK45" s="216"/>
      <c r="BL45" s="216"/>
      <c r="BM45" s="216"/>
      <c r="BN45" s="216"/>
      <c r="BO45" s="226"/>
      <c r="BP45" s="226"/>
      <c r="BQ45" s="223">
        <v>39</v>
      </c>
      <c r="BR45" s="224"/>
      <c r="BS45" s="1010"/>
      <c r="BT45" s="1011"/>
      <c r="BU45" s="1011"/>
      <c r="BV45" s="1011"/>
      <c r="BW45" s="1011"/>
      <c r="BX45" s="1011"/>
      <c r="BY45" s="1011"/>
      <c r="BZ45" s="1011"/>
      <c r="CA45" s="1011"/>
      <c r="CB45" s="1011"/>
      <c r="CC45" s="1011"/>
      <c r="CD45" s="1011"/>
      <c r="CE45" s="1011"/>
      <c r="CF45" s="1011"/>
      <c r="CG45" s="1032"/>
      <c r="CH45" s="1007"/>
      <c r="CI45" s="1008"/>
      <c r="CJ45" s="1008"/>
      <c r="CK45" s="1008"/>
      <c r="CL45" s="1009"/>
      <c r="CM45" s="1007"/>
      <c r="CN45" s="1008"/>
      <c r="CO45" s="1008"/>
      <c r="CP45" s="1008"/>
      <c r="CQ45" s="1009"/>
      <c r="CR45" s="1007"/>
      <c r="CS45" s="1008"/>
      <c r="CT45" s="1008"/>
      <c r="CU45" s="1008"/>
      <c r="CV45" s="1009"/>
      <c r="CW45" s="1007"/>
      <c r="CX45" s="1008"/>
      <c r="CY45" s="1008"/>
      <c r="CZ45" s="1008"/>
      <c r="DA45" s="1009"/>
      <c r="DB45" s="1007"/>
      <c r="DC45" s="1008"/>
      <c r="DD45" s="1008"/>
      <c r="DE45" s="1008"/>
      <c r="DF45" s="1009"/>
      <c r="DG45" s="1007"/>
      <c r="DH45" s="1008"/>
      <c r="DI45" s="1008"/>
      <c r="DJ45" s="1008"/>
      <c r="DK45" s="1009"/>
      <c r="DL45" s="1007"/>
      <c r="DM45" s="1008"/>
      <c r="DN45" s="1008"/>
      <c r="DO45" s="1008"/>
      <c r="DP45" s="1009"/>
      <c r="DQ45" s="1007"/>
      <c r="DR45" s="1008"/>
      <c r="DS45" s="1008"/>
      <c r="DT45" s="1008"/>
      <c r="DU45" s="1009"/>
      <c r="DV45" s="1010"/>
      <c r="DW45" s="1011"/>
      <c r="DX45" s="1011"/>
      <c r="DY45" s="1011"/>
      <c r="DZ45" s="1012"/>
      <c r="EA45" s="214"/>
    </row>
    <row r="46" spans="1:131" ht="26.25" customHeight="1" x14ac:dyDescent="0.2">
      <c r="A46" s="223">
        <v>19</v>
      </c>
      <c r="B46" s="1048"/>
      <c r="C46" s="1049"/>
      <c r="D46" s="1049"/>
      <c r="E46" s="1049"/>
      <c r="F46" s="1049"/>
      <c r="G46" s="1049"/>
      <c r="H46" s="1049"/>
      <c r="I46" s="1049"/>
      <c r="J46" s="1049"/>
      <c r="K46" s="1049"/>
      <c r="L46" s="1049"/>
      <c r="M46" s="1049"/>
      <c r="N46" s="1049"/>
      <c r="O46" s="1049"/>
      <c r="P46" s="1050"/>
      <c r="Q46" s="1056"/>
      <c r="R46" s="1057"/>
      <c r="S46" s="1057"/>
      <c r="T46" s="1057"/>
      <c r="U46" s="1057"/>
      <c r="V46" s="1057"/>
      <c r="W46" s="1057"/>
      <c r="X46" s="1057"/>
      <c r="Y46" s="1057"/>
      <c r="Z46" s="1057"/>
      <c r="AA46" s="1057"/>
      <c r="AB46" s="1057"/>
      <c r="AC46" s="1057"/>
      <c r="AD46" s="1057"/>
      <c r="AE46" s="1058"/>
      <c r="AF46" s="1053"/>
      <c r="AG46" s="1054"/>
      <c r="AH46" s="1054"/>
      <c r="AI46" s="1054"/>
      <c r="AJ46" s="1055"/>
      <c r="AK46" s="995"/>
      <c r="AL46" s="986"/>
      <c r="AM46" s="986"/>
      <c r="AN46" s="986"/>
      <c r="AO46" s="986"/>
      <c r="AP46" s="986"/>
      <c r="AQ46" s="986"/>
      <c r="AR46" s="986"/>
      <c r="AS46" s="986"/>
      <c r="AT46" s="986"/>
      <c r="AU46" s="986"/>
      <c r="AV46" s="986"/>
      <c r="AW46" s="986"/>
      <c r="AX46" s="986"/>
      <c r="AY46" s="986"/>
      <c r="AZ46" s="1059"/>
      <c r="BA46" s="1059"/>
      <c r="BB46" s="1059"/>
      <c r="BC46" s="1059"/>
      <c r="BD46" s="1059"/>
      <c r="BE46" s="987"/>
      <c r="BF46" s="987"/>
      <c r="BG46" s="987"/>
      <c r="BH46" s="987"/>
      <c r="BI46" s="988"/>
      <c r="BJ46" s="216"/>
      <c r="BK46" s="216"/>
      <c r="BL46" s="216"/>
      <c r="BM46" s="216"/>
      <c r="BN46" s="216"/>
      <c r="BO46" s="226"/>
      <c r="BP46" s="226"/>
      <c r="BQ46" s="223">
        <v>40</v>
      </c>
      <c r="BR46" s="224"/>
      <c r="BS46" s="1010"/>
      <c r="BT46" s="1011"/>
      <c r="BU46" s="1011"/>
      <c r="BV46" s="1011"/>
      <c r="BW46" s="1011"/>
      <c r="BX46" s="1011"/>
      <c r="BY46" s="1011"/>
      <c r="BZ46" s="1011"/>
      <c r="CA46" s="1011"/>
      <c r="CB46" s="1011"/>
      <c r="CC46" s="1011"/>
      <c r="CD46" s="1011"/>
      <c r="CE46" s="1011"/>
      <c r="CF46" s="1011"/>
      <c r="CG46" s="1032"/>
      <c r="CH46" s="1007"/>
      <c r="CI46" s="1008"/>
      <c r="CJ46" s="1008"/>
      <c r="CK46" s="1008"/>
      <c r="CL46" s="1009"/>
      <c r="CM46" s="1007"/>
      <c r="CN46" s="1008"/>
      <c r="CO46" s="1008"/>
      <c r="CP46" s="1008"/>
      <c r="CQ46" s="1009"/>
      <c r="CR46" s="1007"/>
      <c r="CS46" s="1008"/>
      <c r="CT46" s="1008"/>
      <c r="CU46" s="1008"/>
      <c r="CV46" s="1009"/>
      <c r="CW46" s="1007"/>
      <c r="CX46" s="1008"/>
      <c r="CY46" s="1008"/>
      <c r="CZ46" s="1008"/>
      <c r="DA46" s="1009"/>
      <c r="DB46" s="1007"/>
      <c r="DC46" s="1008"/>
      <c r="DD46" s="1008"/>
      <c r="DE46" s="1008"/>
      <c r="DF46" s="1009"/>
      <c r="DG46" s="1007"/>
      <c r="DH46" s="1008"/>
      <c r="DI46" s="1008"/>
      <c r="DJ46" s="1008"/>
      <c r="DK46" s="1009"/>
      <c r="DL46" s="1007"/>
      <c r="DM46" s="1008"/>
      <c r="DN46" s="1008"/>
      <c r="DO46" s="1008"/>
      <c r="DP46" s="1009"/>
      <c r="DQ46" s="1007"/>
      <c r="DR46" s="1008"/>
      <c r="DS46" s="1008"/>
      <c r="DT46" s="1008"/>
      <c r="DU46" s="1009"/>
      <c r="DV46" s="1010"/>
      <c r="DW46" s="1011"/>
      <c r="DX46" s="1011"/>
      <c r="DY46" s="1011"/>
      <c r="DZ46" s="1012"/>
      <c r="EA46" s="214"/>
    </row>
    <row r="47" spans="1:131" ht="26.25" customHeight="1" x14ac:dyDescent="0.2">
      <c r="A47" s="223">
        <v>20</v>
      </c>
      <c r="B47" s="1048"/>
      <c r="C47" s="1049"/>
      <c r="D47" s="1049"/>
      <c r="E47" s="1049"/>
      <c r="F47" s="1049"/>
      <c r="G47" s="1049"/>
      <c r="H47" s="1049"/>
      <c r="I47" s="1049"/>
      <c r="J47" s="1049"/>
      <c r="K47" s="1049"/>
      <c r="L47" s="1049"/>
      <c r="M47" s="1049"/>
      <c r="N47" s="1049"/>
      <c r="O47" s="1049"/>
      <c r="P47" s="1050"/>
      <c r="Q47" s="1056"/>
      <c r="R47" s="1057"/>
      <c r="S47" s="1057"/>
      <c r="T47" s="1057"/>
      <c r="U47" s="1057"/>
      <c r="V47" s="1057"/>
      <c r="W47" s="1057"/>
      <c r="X47" s="1057"/>
      <c r="Y47" s="1057"/>
      <c r="Z47" s="1057"/>
      <c r="AA47" s="1057"/>
      <c r="AB47" s="1057"/>
      <c r="AC47" s="1057"/>
      <c r="AD47" s="1057"/>
      <c r="AE47" s="1058"/>
      <c r="AF47" s="1053"/>
      <c r="AG47" s="1054"/>
      <c r="AH47" s="1054"/>
      <c r="AI47" s="1054"/>
      <c r="AJ47" s="1055"/>
      <c r="AK47" s="995"/>
      <c r="AL47" s="986"/>
      <c r="AM47" s="986"/>
      <c r="AN47" s="986"/>
      <c r="AO47" s="986"/>
      <c r="AP47" s="986"/>
      <c r="AQ47" s="986"/>
      <c r="AR47" s="986"/>
      <c r="AS47" s="986"/>
      <c r="AT47" s="986"/>
      <c r="AU47" s="986"/>
      <c r="AV47" s="986"/>
      <c r="AW47" s="986"/>
      <c r="AX47" s="986"/>
      <c r="AY47" s="986"/>
      <c r="AZ47" s="1059"/>
      <c r="BA47" s="1059"/>
      <c r="BB47" s="1059"/>
      <c r="BC47" s="1059"/>
      <c r="BD47" s="1059"/>
      <c r="BE47" s="987"/>
      <c r="BF47" s="987"/>
      <c r="BG47" s="987"/>
      <c r="BH47" s="987"/>
      <c r="BI47" s="988"/>
      <c r="BJ47" s="216"/>
      <c r="BK47" s="216"/>
      <c r="BL47" s="216"/>
      <c r="BM47" s="216"/>
      <c r="BN47" s="216"/>
      <c r="BO47" s="226"/>
      <c r="BP47" s="226"/>
      <c r="BQ47" s="223">
        <v>41</v>
      </c>
      <c r="BR47" s="224"/>
      <c r="BS47" s="1010"/>
      <c r="BT47" s="1011"/>
      <c r="BU47" s="1011"/>
      <c r="BV47" s="1011"/>
      <c r="BW47" s="1011"/>
      <c r="BX47" s="1011"/>
      <c r="BY47" s="1011"/>
      <c r="BZ47" s="1011"/>
      <c r="CA47" s="1011"/>
      <c r="CB47" s="1011"/>
      <c r="CC47" s="1011"/>
      <c r="CD47" s="1011"/>
      <c r="CE47" s="1011"/>
      <c r="CF47" s="1011"/>
      <c r="CG47" s="1032"/>
      <c r="CH47" s="1007"/>
      <c r="CI47" s="1008"/>
      <c r="CJ47" s="1008"/>
      <c r="CK47" s="1008"/>
      <c r="CL47" s="1009"/>
      <c r="CM47" s="1007"/>
      <c r="CN47" s="1008"/>
      <c r="CO47" s="1008"/>
      <c r="CP47" s="1008"/>
      <c r="CQ47" s="1009"/>
      <c r="CR47" s="1007"/>
      <c r="CS47" s="1008"/>
      <c r="CT47" s="1008"/>
      <c r="CU47" s="1008"/>
      <c r="CV47" s="1009"/>
      <c r="CW47" s="1007"/>
      <c r="CX47" s="1008"/>
      <c r="CY47" s="1008"/>
      <c r="CZ47" s="1008"/>
      <c r="DA47" s="1009"/>
      <c r="DB47" s="1007"/>
      <c r="DC47" s="1008"/>
      <c r="DD47" s="1008"/>
      <c r="DE47" s="1008"/>
      <c r="DF47" s="1009"/>
      <c r="DG47" s="1007"/>
      <c r="DH47" s="1008"/>
      <c r="DI47" s="1008"/>
      <c r="DJ47" s="1008"/>
      <c r="DK47" s="1009"/>
      <c r="DL47" s="1007"/>
      <c r="DM47" s="1008"/>
      <c r="DN47" s="1008"/>
      <c r="DO47" s="1008"/>
      <c r="DP47" s="1009"/>
      <c r="DQ47" s="1007"/>
      <c r="DR47" s="1008"/>
      <c r="DS47" s="1008"/>
      <c r="DT47" s="1008"/>
      <c r="DU47" s="1009"/>
      <c r="DV47" s="1010"/>
      <c r="DW47" s="1011"/>
      <c r="DX47" s="1011"/>
      <c r="DY47" s="1011"/>
      <c r="DZ47" s="1012"/>
      <c r="EA47" s="214"/>
    </row>
    <row r="48" spans="1:131" ht="26.25" customHeight="1" x14ac:dyDescent="0.2">
      <c r="A48" s="223">
        <v>21</v>
      </c>
      <c r="B48" s="1048"/>
      <c r="C48" s="1049"/>
      <c r="D48" s="1049"/>
      <c r="E48" s="1049"/>
      <c r="F48" s="1049"/>
      <c r="G48" s="1049"/>
      <c r="H48" s="1049"/>
      <c r="I48" s="1049"/>
      <c r="J48" s="1049"/>
      <c r="K48" s="1049"/>
      <c r="L48" s="1049"/>
      <c r="M48" s="1049"/>
      <c r="N48" s="1049"/>
      <c r="O48" s="1049"/>
      <c r="P48" s="1050"/>
      <c r="Q48" s="1056"/>
      <c r="R48" s="1057"/>
      <c r="S48" s="1057"/>
      <c r="T48" s="1057"/>
      <c r="U48" s="1057"/>
      <c r="V48" s="1057"/>
      <c r="W48" s="1057"/>
      <c r="X48" s="1057"/>
      <c r="Y48" s="1057"/>
      <c r="Z48" s="1057"/>
      <c r="AA48" s="1057"/>
      <c r="AB48" s="1057"/>
      <c r="AC48" s="1057"/>
      <c r="AD48" s="1057"/>
      <c r="AE48" s="1058"/>
      <c r="AF48" s="1053"/>
      <c r="AG48" s="1054"/>
      <c r="AH48" s="1054"/>
      <c r="AI48" s="1054"/>
      <c r="AJ48" s="1055"/>
      <c r="AK48" s="995"/>
      <c r="AL48" s="986"/>
      <c r="AM48" s="986"/>
      <c r="AN48" s="986"/>
      <c r="AO48" s="986"/>
      <c r="AP48" s="986"/>
      <c r="AQ48" s="986"/>
      <c r="AR48" s="986"/>
      <c r="AS48" s="986"/>
      <c r="AT48" s="986"/>
      <c r="AU48" s="986"/>
      <c r="AV48" s="986"/>
      <c r="AW48" s="986"/>
      <c r="AX48" s="986"/>
      <c r="AY48" s="986"/>
      <c r="AZ48" s="1059"/>
      <c r="BA48" s="1059"/>
      <c r="BB48" s="1059"/>
      <c r="BC48" s="1059"/>
      <c r="BD48" s="1059"/>
      <c r="BE48" s="987"/>
      <c r="BF48" s="987"/>
      <c r="BG48" s="987"/>
      <c r="BH48" s="987"/>
      <c r="BI48" s="988"/>
      <c r="BJ48" s="216"/>
      <c r="BK48" s="216"/>
      <c r="BL48" s="216"/>
      <c r="BM48" s="216"/>
      <c r="BN48" s="216"/>
      <c r="BO48" s="226"/>
      <c r="BP48" s="226"/>
      <c r="BQ48" s="223">
        <v>42</v>
      </c>
      <c r="BR48" s="224"/>
      <c r="BS48" s="1010"/>
      <c r="BT48" s="1011"/>
      <c r="BU48" s="1011"/>
      <c r="BV48" s="1011"/>
      <c r="BW48" s="1011"/>
      <c r="BX48" s="1011"/>
      <c r="BY48" s="1011"/>
      <c r="BZ48" s="1011"/>
      <c r="CA48" s="1011"/>
      <c r="CB48" s="1011"/>
      <c r="CC48" s="1011"/>
      <c r="CD48" s="1011"/>
      <c r="CE48" s="1011"/>
      <c r="CF48" s="1011"/>
      <c r="CG48" s="1032"/>
      <c r="CH48" s="1007"/>
      <c r="CI48" s="1008"/>
      <c r="CJ48" s="1008"/>
      <c r="CK48" s="1008"/>
      <c r="CL48" s="1009"/>
      <c r="CM48" s="1007"/>
      <c r="CN48" s="1008"/>
      <c r="CO48" s="1008"/>
      <c r="CP48" s="1008"/>
      <c r="CQ48" s="1009"/>
      <c r="CR48" s="1007"/>
      <c r="CS48" s="1008"/>
      <c r="CT48" s="1008"/>
      <c r="CU48" s="1008"/>
      <c r="CV48" s="1009"/>
      <c r="CW48" s="1007"/>
      <c r="CX48" s="1008"/>
      <c r="CY48" s="1008"/>
      <c r="CZ48" s="1008"/>
      <c r="DA48" s="1009"/>
      <c r="DB48" s="1007"/>
      <c r="DC48" s="1008"/>
      <c r="DD48" s="1008"/>
      <c r="DE48" s="1008"/>
      <c r="DF48" s="1009"/>
      <c r="DG48" s="1007"/>
      <c r="DH48" s="1008"/>
      <c r="DI48" s="1008"/>
      <c r="DJ48" s="1008"/>
      <c r="DK48" s="1009"/>
      <c r="DL48" s="1007"/>
      <c r="DM48" s="1008"/>
      <c r="DN48" s="1008"/>
      <c r="DO48" s="1008"/>
      <c r="DP48" s="1009"/>
      <c r="DQ48" s="1007"/>
      <c r="DR48" s="1008"/>
      <c r="DS48" s="1008"/>
      <c r="DT48" s="1008"/>
      <c r="DU48" s="1009"/>
      <c r="DV48" s="1010"/>
      <c r="DW48" s="1011"/>
      <c r="DX48" s="1011"/>
      <c r="DY48" s="1011"/>
      <c r="DZ48" s="1012"/>
      <c r="EA48" s="214"/>
    </row>
    <row r="49" spans="1:131" ht="26.25" customHeight="1" x14ac:dyDescent="0.2">
      <c r="A49" s="223">
        <v>22</v>
      </c>
      <c r="B49" s="1048"/>
      <c r="C49" s="1049"/>
      <c r="D49" s="1049"/>
      <c r="E49" s="1049"/>
      <c r="F49" s="1049"/>
      <c r="G49" s="1049"/>
      <c r="H49" s="1049"/>
      <c r="I49" s="1049"/>
      <c r="J49" s="1049"/>
      <c r="K49" s="1049"/>
      <c r="L49" s="1049"/>
      <c r="M49" s="1049"/>
      <c r="N49" s="1049"/>
      <c r="O49" s="1049"/>
      <c r="P49" s="1050"/>
      <c r="Q49" s="1056"/>
      <c r="R49" s="1057"/>
      <c r="S49" s="1057"/>
      <c r="T49" s="1057"/>
      <c r="U49" s="1057"/>
      <c r="V49" s="1057"/>
      <c r="W49" s="1057"/>
      <c r="X49" s="1057"/>
      <c r="Y49" s="1057"/>
      <c r="Z49" s="1057"/>
      <c r="AA49" s="1057"/>
      <c r="AB49" s="1057"/>
      <c r="AC49" s="1057"/>
      <c r="AD49" s="1057"/>
      <c r="AE49" s="1058"/>
      <c r="AF49" s="1053"/>
      <c r="AG49" s="1054"/>
      <c r="AH49" s="1054"/>
      <c r="AI49" s="1054"/>
      <c r="AJ49" s="1055"/>
      <c r="AK49" s="995"/>
      <c r="AL49" s="986"/>
      <c r="AM49" s="986"/>
      <c r="AN49" s="986"/>
      <c r="AO49" s="986"/>
      <c r="AP49" s="986"/>
      <c r="AQ49" s="986"/>
      <c r="AR49" s="986"/>
      <c r="AS49" s="986"/>
      <c r="AT49" s="986"/>
      <c r="AU49" s="986"/>
      <c r="AV49" s="986"/>
      <c r="AW49" s="986"/>
      <c r="AX49" s="986"/>
      <c r="AY49" s="986"/>
      <c r="AZ49" s="1059"/>
      <c r="BA49" s="1059"/>
      <c r="BB49" s="1059"/>
      <c r="BC49" s="1059"/>
      <c r="BD49" s="1059"/>
      <c r="BE49" s="987"/>
      <c r="BF49" s="987"/>
      <c r="BG49" s="987"/>
      <c r="BH49" s="987"/>
      <c r="BI49" s="988"/>
      <c r="BJ49" s="216"/>
      <c r="BK49" s="216"/>
      <c r="BL49" s="216"/>
      <c r="BM49" s="216"/>
      <c r="BN49" s="216"/>
      <c r="BO49" s="226"/>
      <c r="BP49" s="226"/>
      <c r="BQ49" s="223">
        <v>43</v>
      </c>
      <c r="BR49" s="224"/>
      <c r="BS49" s="1010"/>
      <c r="BT49" s="1011"/>
      <c r="BU49" s="1011"/>
      <c r="BV49" s="1011"/>
      <c r="BW49" s="1011"/>
      <c r="BX49" s="1011"/>
      <c r="BY49" s="1011"/>
      <c r="BZ49" s="1011"/>
      <c r="CA49" s="1011"/>
      <c r="CB49" s="1011"/>
      <c r="CC49" s="1011"/>
      <c r="CD49" s="1011"/>
      <c r="CE49" s="1011"/>
      <c r="CF49" s="1011"/>
      <c r="CG49" s="1032"/>
      <c r="CH49" s="1007"/>
      <c r="CI49" s="1008"/>
      <c r="CJ49" s="1008"/>
      <c r="CK49" s="1008"/>
      <c r="CL49" s="1009"/>
      <c r="CM49" s="1007"/>
      <c r="CN49" s="1008"/>
      <c r="CO49" s="1008"/>
      <c r="CP49" s="1008"/>
      <c r="CQ49" s="1009"/>
      <c r="CR49" s="1007"/>
      <c r="CS49" s="1008"/>
      <c r="CT49" s="1008"/>
      <c r="CU49" s="1008"/>
      <c r="CV49" s="1009"/>
      <c r="CW49" s="1007"/>
      <c r="CX49" s="1008"/>
      <c r="CY49" s="1008"/>
      <c r="CZ49" s="1008"/>
      <c r="DA49" s="1009"/>
      <c r="DB49" s="1007"/>
      <c r="DC49" s="1008"/>
      <c r="DD49" s="1008"/>
      <c r="DE49" s="1008"/>
      <c r="DF49" s="1009"/>
      <c r="DG49" s="1007"/>
      <c r="DH49" s="1008"/>
      <c r="DI49" s="1008"/>
      <c r="DJ49" s="1008"/>
      <c r="DK49" s="1009"/>
      <c r="DL49" s="1007"/>
      <c r="DM49" s="1008"/>
      <c r="DN49" s="1008"/>
      <c r="DO49" s="1008"/>
      <c r="DP49" s="1009"/>
      <c r="DQ49" s="1007"/>
      <c r="DR49" s="1008"/>
      <c r="DS49" s="1008"/>
      <c r="DT49" s="1008"/>
      <c r="DU49" s="1009"/>
      <c r="DV49" s="1010"/>
      <c r="DW49" s="1011"/>
      <c r="DX49" s="1011"/>
      <c r="DY49" s="1011"/>
      <c r="DZ49" s="1012"/>
      <c r="EA49" s="214"/>
    </row>
    <row r="50" spans="1:131" ht="26.25" customHeight="1" x14ac:dyDescent="0.2">
      <c r="A50" s="223">
        <v>23</v>
      </c>
      <c r="B50" s="1048"/>
      <c r="C50" s="1049"/>
      <c r="D50" s="1049"/>
      <c r="E50" s="1049"/>
      <c r="F50" s="1049"/>
      <c r="G50" s="1049"/>
      <c r="H50" s="1049"/>
      <c r="I50" s="1049"/>
      <c r="J50" s="1049"/>
      <c r="K50" s="1049"/>
      <c r="L50" s="1049"/>
      <c r="M50" s="1049"/>
      <c r="N50" s="1049"/>
      <c r="O50" s="1049"/>
      <c r="P50" s="1050"/>
      <c r="Q50" s="1051"/>
      <c r="R50" s="1043"/>
      <c r="S50" s="1043"/>
      <c r="T50" s="1043"/>
      <c r="U50" s="1043"/>
      <c r="V50" s="1043"/>
      <c r="W50" s="1043"/>
      <c r="X50" s="1043"/>
      <c r="Y50" s="1043"/>
      <c r="Z50" s="1043"/>
      <c r="AA50" s="1043"/>
      <c r="AB50" s="1043"/>
      <c r="AC50" s="1043"/>
      <c r="AD50" s="1043"/>
      <c r="AE50" s="1052"/>
      <c r="AF50" s="1053"/>
      <c r="AG50" s="1054"/>
      <c r="AH50" s="1054"/>
      <c r="AI50" s="1054"/>
      <c r="AJ50" s="1055"/>
      <c r="AK50" s="1042"/>
      <c r="AL50" s="1043"/>
      <c r="AM50" s="1043"/>
      <c r="AN50" s="1043"/>
      <c r="AO50" s="1043"/>
      <c r="AP50" s="1043"/>
      <c r="AQ50" s="1043"/>
      <c r="AR50" s="1043"/>
      <c r="AS50" s="1043"/>
      <c r="AT50" s="1043"/>
      <c r="AU50" s="1043"/>
      <c r="AV50" s="1043"/>
      <c r="AW50" s="1043"/>
      <c r="AX50" s="1043"/>
      <c r="AY50" s="1043"/>
      <c r="AZ50" s="1044"/>
      <c r="BA50" s="1044"/>
      <c r="BB50" s="1044"/>
      <c r="BC50" s="1044"/>
      <c r="BD50" s="1044"/>
      <c r="BE50" s="987"/>
      <c r="BF50" s="987"/>
      <c r="BG50" s="987"/>
      <c r="BH50" s="987"/>
      <c r="BI50" s="988"/>
      <c r="BJ50" s="216"/>
      <c r="BK50" s="216"/>
      <c r="BL50" s="216"/>
      <c r="BM50" s="216"/>
      <c r="BN50" s="216"/>
      <c r="BO50" s="226"/>
      <c r="BP50" s="226"/>
      <c r="BQ50" s="223">
        <v>44</v>
      </c>
      <c r="BR50" s="224"/>
      <c r="BS50" s="1010"/>
      <c r="BT50" s="1011"/>
      <c r="BU50" s="1011"/>
      <c r="BV50" s="1011"/>
      <c r="BW50" s="1011"/>
      <c r="BX50" s="1011"/>
      <c r="BY50" s="1011"/>
      <c r="BZ50" s="1011"/>
      <c r="CA50" s="1011"/>
      <c r="CB50" s="1011"/>
      <c r="CC50" s="1011"/>
      <c r="CD50" s="1011"/>
      <c r="CE50" s="1011"/>
      <c r="CF50" s="1011"/>
      <c r="CG50" s="1032"/>
      <c r="CH50" s="1007"/>
      <c r="CI50" s="1008"/>
      <c r="CJ50" s="1008"/>
      <c r="CK50" s="1008"/>
      <c r="CL50" s="1009"/>
      <c r="CM50" s="1007"/>
      <c r="CN50" s="1008"/>
      <c r="CO50" s="1008"/>
      <c r="CP50" s="1008"/>
      <c r="CQ50" s="1009"/>
      <c r="CR50" s="1007"/>
      <c r="CS50" s="1008"/>
      <c r="CT50" s="1008"/>
      <c r="CU50" s="1008"/>
      <c r="CV50" s="1009"/>
      <c r="CW50" s="1007"/>
      <c r="CX50" s="1008"/>
      <c r="CY50" s="1008"/>
      <c r="CZ50" s="1008"/>
      <c r="DA50" s="1009"/>
      <c r="DB50" s="1007"/>
      <c r="DC50" s="1008"/>
      <c r="DD50" s="1008"/>
      <c r="DE50" s="1008"/>
      <c r="DF50" s="1009"/>
      <c r="DG50" s="1007"/>
      <c r="DH50" s="1008"/>
      <c r="DI50" s="1008"/>
      <c r="DJ50" s="1008"/>
      <c r="DK50" s="1009"/>
      <c r="DL50" s="1007"/>
      <c r="DM50" s="1008"/>
      <c r="DN50" s="1008"/>
      <c r="DO50" s="1008"/>
      <c r="DP50" s="1009"/>
      <c r="DQ50" s="1007"/>
      <c r="DR50" s="1008"/>
      <c r="DS50" s="1008"/>
      <c r="DT50" s="1008"/>
      <c r="DU50" s="1009"/>
      <c r="DV50" s="1010"/>
      <c r="DW50" s="1011"/>
      <c r="DX50" s="1011"/>
      <c r="DY50" s="1011"/>
      <c r="DZ50" s="1012"/>
      <c r="EA50" s="214"/>
    </row>
    <row r="51" spans="1:131" ht="26.25" customHeight="1" x14ac:dyDescent="0.2">
      <c r="A51" s="223">
        <v>24</v>
      </c>
      <c r="B51" s="1048"/>
      <c r="C51" s="1049"/>
      <c r="D51" s="1049"/>
      <c r="E51" s="1049"/>
      <c r="F51" s="1049"/>
      <c r="G51" s="1049"/>
      <c r="H51" s="1049"/>
      <c r="I51" s="1049"/>
      <c r="J51" s="1049"/>
      <c r="K51" s="1049"/>
      <c r="L51" s="1049"/>
      <c r="M51" s="1049"/>
      <c r="N51" s="1049"/>
      <c r="O51" s="1049"/>
      <c r="P51" s="1050"/>
      <c r="Q51" s="1051"/>
      <c r="R51" s="1043"/>
      <c r="S51" s="1043"/>
      <c r="T51" s="1043"/>
      <c r="U51" s="1043"/>
      <c r="V51" s="1043"/>
      <c r="W51" s="1043"/>
      <c r="X51" s="1043"/>
      <c r="Y51" s="1043"/>
      <c r="Z51" s="1043"/>
      <c r="AA51" s="1043"/>
      <c r="AB51" s="1043"/>
      <c r="AC51" s="1043"/>
      <c r="AD51" s="1043"/>
      <c r="AE51" s="1052"/>
      <c r="AF51" s="1053"/>
      <c r="AG51" s="1054"/>
      <c r="AH51" s="1054"/>
      <c r="AI51" s="1054"/>
      <c r="AJ51" s="1055"/>
      <c r="AK51" s="1042"/>
      <c r="AL51" s="1043"/>
      <c r="AM51" s="1043"/>
      <c r="AN51" s="1043"/>
      <c r="AO51" s="1043"/>
      <c r="AP51" s="1043"/>
      <c r="AQ51" s="1043"/>
      <c r="AR51" s="1043"/>
      <c r="AS51" s="1043"/>
      <c r="AT51" s="1043"/>
      <c r="AU51" s="1043"/>
      <c r="AV51" s="1043"/>
      <c r="AW51" s="1043"/>
      <c r="AX51" s="1043"/>
      <c r="AY51" s="1043"/>
      <c r="AZ51" s="1044"/>
      <c r="BA51" s="1044"/>
      <c r="BB51" s="1044"/>
      <c r="BC51" s="1044"/>
      <c r="BD51" s="1044"/>
      <c r="BE51" s="987"/>
      <c r="BF51" s="987"/>
      <c r="BG51" s="987"/>
      <c r="BH51" s="987"/>
      <c r="BI51" s="988"/>
      <c r="BJ51" s="216"/>
      <c r="BK51" s="216"/>
      <c r="BL51" s="216"/>
      <c r="BM51" s="216"/>
      <c r="BN51" s="216"/>
      <c r="BO51" s="226"/>
      <c r="BP51" s="226"/>
      <c r="BQ51" s="223">
        <v>45</v>
      </c>
      <c r="BR51" s="224"/>
      <c r="BS51" s="1010"/>
      <c r="BT51" s="1011"/>
      <c r="BU51" s="1011"/>
      <c r="BV51" s="1011"/>
      <c r="BW51" s="1011"/>
      <c r="BX51" s="1011"/>
      <c r="BY51" s="1011"/>
      <c r="BZ51" s="1011"/>
      <c r="CA51" s="1011"/>
      <c r="CB51" s="1011"/>
      <c r="CC51" s="1011"/>
      <c r="CD51" s="1011"/>
      <c r="CE51" s="1011"/>
      <c r="CF51" s="1011"/>
      <c r="CG51" s="1032"/>
      <c r="CH51" s="1007"/>
      <c r="CI51" s="1008"/>
      <c r="CJ51" s="1008"/>
      <c r="CK51" s="1008"/>
      <c r="CL51" s="1009"/>
      <c r="CM51" s="1007"/>
      <c r="CN51" s="1008"/>
      <c r="CO51" s="1008"/>
      <c r="CP51" s="1008"/>
      <c r="CQ51" s="1009"/>
      <c r="CR51" s="1007"/>
      <c r="CS51" s="1008"/>
      <c r="CT51" s="1008"/>
      <c r="CU51" s="1008"/>
      <c r="CV51" s="1009"/>
      <c r="CW51" s="1007"/>
      <c r="CX51" s="1008"/>
      <c r="CY51" s="1008"/>
      <c r="CZ51" s="1008"/>
      <c r="DA51" s="1009"/>
      <c r="DB51" s="1007"/>
      <c r="DC51" s="1008"/>
      <c r="DD51" s="1008"/>
      <c r="DE51" s="1008"/>
      <c r="DF51" s="1009"/>
      <c r="DG51" s="1007"/>
      <c r="DH51" s="1008"/>
      <c r="DI51" s="1008"/>
      <c r="DJ51" s="1008"/>
      <c r="DK51" s="1009"/>
      <c r="DL51" s="1007"/>
      <c r="DM51" s="1008"/>
      <c r="DN51" s="1008"/>
      <c r="DO51" s="1008"/>
      <c r="DP51" s="1009"/>
      <c r="DQ51" s="1007"/>
      <c r="DR51" s="1008"/>
      <c r="DS51" s="1008"/>
      <c r="DT51" s="1008"/>
      <c r="DU51" s="1009"/>
      <c r="DV51" s="1010"/>
      <c r="DW51" s="1011"/>
      <c r="DX51" s="1011"/>
      <c r="DY51" s="1011"/>
      <c r="DZ51" s="1012"/>
      <c r="EA51" s="214"/>
    </row>
    <row r="52" spans="1:131" ht="26.25" customHeight="1" x14ac:dyDescent="0.2">
      <c r="A52" s="223">
        <v>25</v>
      </c>
      <c r="B52" s="1048"/>
      <c r="C52" s="1049"/>
      <c r="D52" s="1049"/>
      <c r="E52" s="1049"/>
      <c r="F52" s="1049"/>
      <c r="G52" s="1049"/>
      <c r="H52" s="1049"/>
      <c r="I52" s="1049"/>
      <c r="J52" s="1049"/>
      <c r="K52" s="1049"/>
      <c r="L52" s="1049"/>
      <c r="M52" s="1049"/>
      <c r="N52" s="1049"/>
      <c r="O52" s="1049"/>
      <c r="P52" s="1050"/>
      <c r="Q52" s="1051"/>
      <c r="R52" s="1043"/>
      <c r="S52" s="1043"/>
      <c r="T52" s="1043"/>
      <c r="U52" s="1043"/>
      <c r="V52" s="1043"/>
      <c r="W52" s="1043"/>
      <c r="X52" s="1043"/>
      <c r="Y52" s="1043"/>
      <c r="Z52" s="1043"/>
      <c r="AA52" s="1043"/>
      <c r="AB52" s="1043"/>
      <c r="AC52" s="1043"/>
      <c r="AD52" s="1043"/>
      <c r="AE52" s="1052"/>
      <c r="AF52" s="1053"/>
      <c r="AG52" s="1054"/>
      <c r="AH52" s="1054"/>
      <c r="AI52" s="1054"/>
      <c r="AJ52" s="1055"/>
      <c r="AK52" s="1042"/>
      <c r="AL52" s="1043"/>
      <c r="AM52" s="1043"/>
      <c r="AN52" s="1043"/>
      <c r="AO52" s="1043"/>
      <c r="AP52" s="1043"/>
      <c r="AQ52" s="1043"/>
      <c r="AR52" s="1043"/>
      <c r="AS52" s="1043"/>
      <c r="AT52" s="1043"/>
      <c r="AU52" s="1043"/>
      <c r="AV52" s="1043"/>
      <c r="AW52" s="1043"/>
      <c r="AX52" s="1043"/>
      <c r="AY52" s="1043"/>
      <c r="AZ52" s="1044"/>
      <c r="BA52" s="1044"/>
      <c r="BB52" s="1044"/>
      <c r="BC52" s="1044"/>
      <c r="BD52" s="1044"/>
      <c r="BE52" s="987"/>
      <c r="BF52" s="987"/>
      <c r="BG52" s="987"/>
      <c r="BH52" s="987"/>
      <c r="BI52" s="988"/>
      <c r="BJ52" s="216"/>
      <c r="BK52" s="216"/>
      <c r="BL52" s="216"/>
      <c r="BM52" s="216"/>
      <c r="BN52" s="216"/>
      <c r="BO52" s="226"/>
      <c r="BP52" s="226"/>
      <c r="BQ52" s="223">
        <v>46</v>
      </c>
      <c r="BR52" s="224"/>
      <c r="BS52" s="1010"/>
      <c r="BT52" s="1011"/>
      <c r="BU52" s="1011"/>
      <c r="BV52" s="1011"/>
      <c r="BW52" s="1011"/>
      <c r="BX52" s="1011"/>
      <c r="BY52" s="1011"/>
      <c r="BZ52" s="1011"/>
      <c r="CA52" s="1011"/>
      <c r="CB52" s="1011"/>
      <c r="CC52" s="1011"/>
      <c r="CD52" s="1011"/>
      <c r="CE52" s="1011"/>
      <c r="CF52" s="1011"/>
      <c r="CG52" s="1032"/>
      <c r="CH52" s="1007"/>
      <c r="CI52" s="1008"/>
      <c r="CJ52" s="1008"/>
      <c r="CK52" s="1008"/>
      <c r="CL52" s="1009"/>
      <c r="CM52" s="1007"/>
      <c r="CN52" s="1008"/>
      <c r="CO52" s="1008"/>
      <c r="CP52" s="1008"/>
      <c r="CQ52" s="1009"/>
      <c r="CR52" s="1007"/>
      <c r="CS52" s="1008"/>
      <c r="CT52" s="1008"/>
      <c r="CU52" s="1008"/>
      <c r="CV52" s="1009"/>
      <c r="CW52" s="1007"/>
      <c r="CX52" s="1008"/>
      <c r="CY52" s="1008"/>
      <c r="CZ52" s="1008"/>
      <c r="DA52" s="1009"/>
      <c r="DB52" s="1007"/>
      <c r="DC52" s="1008"/>
      <c r="DD52" s="1008"/>
      <c r="DE52" s="1008"/>
      <c r="DF52" s="1009"/>
      <c r="DG52" s="1007"/>
      <c r="DH52" s="1008"/>
      <c r="DI52" s="1008"/>
      <c r="DJ52" s="1008"/>
      <c r="DK52" s="1009"/>
      <c r="DL52" s="1007"/>
      <c r="DM52" s="1008"/>
      <c r="DN52" s="1008"/>
      <c r="DO52" s="1008"/>
      <c r="DP52" s="1009"/>
      <c r="DQ52" s="1007"/>
      <c r="DR52" s="1008"/>
      <c r="DS52" s="1008"/>
      <c r="DT52" s="1008"/>
      <c r="DU52" s="1009"/>
      <c r="DV52" s="1010"/>
      <c r="DW52" s="1011"/>
      <c r="DX52" s="1011"/>
      <c r="DY52" s="1011"/>
      <c r="DZ52" s="1012"/>
      <c r="EA52" s="214"/>
    </row>
    <row r="53" spans="1:131" ht="26.25" customHeight="1" x14ac:dyDescent="0.2">
      <c r="A53" s="223">
        <v>26</v>
      </c>
      <c r="B53" s="1048"/>
      <c r="C53" s="1049"/>
      <c r="D53" s="1049"/>
      <c r="E53" s="1049"/>
      <c r="F53" s="1049"/>
      <c r="G53" s="1049"/>
      <c r="H53" s="1049"/>
      <c r="I53" s="1049"/>
      <c r="J53" s="1049"/>
      <c r="K53" s="1049"/>
      <c r="L53" s="1049"/>
      <c r="M53" s="1049"/>
      <c r="N53" s="1049"/>
      <c r="O53" s="1049"/>
      <c r="P53" s="1050"/>
      <c r="Q53" s="1051"/>
      <c r="R53" s="1043"/>
      <c r="S53" s="1043"/>
      <c r="T53" s="1043"/>
      <c r="U53" s="1043"/>
      <c r="V53" s="1043"/>
      <c r="W53" s="1043"/>
      <c r="X53" s="1043"/>
      <c r="Y53" s="1043"/>
      <c r="Z53" s="1043"/>
      <c r="AA53" s="1043"/>
      <c r="AB53" s="1043"/>
      <c r="AC53" s="1043"/>
      <c r="AD53" s="1043"/>
      <c r="AE53" s="1052"/>
      <c r="AF53" s="1053"/>
      <c r="AG53" s="1054"/>
      <c r="AH53" s="1054"/>
      <c r="AI53" s="1054"/>
      <c r="AJ53" s="1055"/>
      <c r="AK53" s="1042"/>
      <c r="AL53" s="1043"/>
      <c r="AM53" s="1043"/>
      <c r="AN53" s="1043"/>
      <c r="AO53" s="1043"/>
      <c r="AP53" s="1043"/>
      <c r="AQ53" s="1043"/>
      <c r="AR53" s="1043"/>
      <c r="AS53" s="1043"/>
      <c r="AT53" s="1043"/>
      <c r="AU53" s="1043"/>
      <c r="AV53" s="1043"/>
      <c r="AW53" s="1043"/>
      <c r="AX53" s="1043"/>
      <c r="AY53" s="1043"/>
      <c r="AZ53" s="1044"/>
      <c r="BA53" s="1044"/>
      <c r="BB53" s="1044"/>
      <c r="BC53" s="1044"/>
      <c r="BD53" s="1044"/>
      <c r="BE53" s="987"/>
      <c r="BF53" s="987"/>
      <c r="BG53" s="987"/>
      <c r="BH53" s="987"/>
      <c r="BI53" s="988"/>
      <c r="BJ53" s="216"/>
      <c r="BK53" s="216"/>
      <c r="BL53" s="216"/>
      <c r="BM53" s="216"/>
      <c r="BN53" s="216"/>
      <c r="BO53" s="226"/>
      <c r="BP53" s="226"/>
      <c r="BQ53" s="223">
        <v>47</v>
      </c>
      <c r="BR53" s="224"/>
      <c r="BS53" s="1010"/>
      <c r="BT53" s="1011"/>
      <c r="BU53" s="1011"/>
      <c r="BV53" s="1011"/>
      <c r="BW53" s="1011"/>
      <c r="BX53" s="1011"/>
      <c r="BY53" s="1011"/>
      <c r="BZ53" s="1011"/>
      <c r="CA53" s="1011"/>
      <c r="CB53" s="1011"/>
      <c r="CC53" s="1011"/>
      <c r="CD53" s="1011"/>
      <c r="CE53" s="1011"/>
      <c r="CF53" s="1011"/>
      <c r="CG53" s="1032"/>
      <c r="CH53" s="1007"/>
      <c r="CI53" s="1008"/>
      <c r="CJ53" s="1008"/>
      <c r="CK53" s="1008"/>
      <c r="CL53" s="1009"/>
      <c r="CM53" s="1007"/>
      <c r="CN53" s="1008"/>
      <c r="CO53" s="1008"/>
      <c r="CP53" s="1008"/>
      <c r="CQ53" s="1009"/>
      <c r="CR53" s="1007"/>
      <c r="CS53" s="1008"/>
      <c r="CT53" s="1008"/>
      <c r="CU53" s="1008"/>
      <c r="CV53" s="1009"/>
      <c r="CW53" s="1007"/>
      <c r="CX53" s="1008"/>
      <c r="CY53" s="1008"/>
      <c r="CZ53" s="1008"/>
      <c r="DA53" s="1009"/>
      <c r="DB53" s="1007"/>
      <c r="DC53" s="1008"/>
      <c r="DD53" s="1008"/>
      <c r="DE53" s="1008"/>
      <c r="DF53" s="1009"/>
      <c r="DG53" s="1007"/>
      <c r="DH53" s="1008"/>
      <c r="DI53" s="1008"/>
      <c r="DJ53" s="1008"/>
      <c r="DK53" s="1009"/>
      <c r="DL53" s="1007"/>
      <c r="DM53" s="1008"/>
      <c r="DN53" s="1008"/>
      <c r="DO53" s="1008"/>
      <c r="DP53" s="1009"/>
      <c r="DQ53" s="1007"/>
      <c r="DR53" s="1008"/>
      <c r="DS53" s="1008"/>
      <c r="DT53" s="1008"/>
      <c r="DU53" s="1009"/>
      <c r="DV53" s="1010"/>
      <c r="DW53" s="1011"/>
      <c r="DX53" s="1011"/>
      <c r="DY53" s="1011"/>
      <c r="DZ53" s="1012"/>
      <c r="EA53" s="214"/>
    </row>
    <row r="54" spans="1:131" ht="26.25" customHeight="1" x14ac:dyDescent="0.2">
      <c r="A54" s="223">
        <v>27</v>
      </c>
      <c r="B54" s="1048"/>
      <c r="C54" s="1049"/>
      <c r="D54" s="1049"/>
      <c r="E54" s="1049"/>
      <c r="F54" s="1049"/>
      <c r="G54" s="1049"/>
      <c r="H54" s="1049"/>
      <c r="I54" s="1049"/>
      <c r="J54" s="1049"/>
      <c r="K54" s="1049"/>
      <c r="L54" s="1049"/>
      <c r="M54" s="1049"/>
      <c r="N54" s="1049"/>
      <c r="O54" s="1049"/>
      <c r="P54" s="1050"/>
      <c r="Q54" s="1051"/>
      <c r="R54" s="1043"/>
      <c r="S54" s="1043"/>
      <c r="T54" s="1043"/>
      <c r="U54" s="1043"/>
      <c r="V54" s="1043"/>
      <c r="W54" s="1043"/>
      <c r="X54" s="1043"/>
      <c r="Y54" s="1043"/>
      <c r="Z54" s="1043"/>
      <c r="AA54" s="1043"/>
      <c r="AB54" s="1043"/>
      <c r="AC54" s="1043"/>
      <c r="AD54" s="1043"/>
      <c r="AE54" s="1052"/>
      <c r="AF54" s="1053"/>
      <c r="AG54" s="1054"/>
      <c r="AH54" s="1054"/>
      <c r="AI54" s="1054"/>
      <c r="AJ54" s="1055"/>
      <c r="AK54" s="1042"/>
      <c r="AL54" s="1043"/>
      <c r="AM54" s="1043"/>
      <c r="AN54" s="1043"/>
      <c r="AO54" s="1043"/>
      <c r="AP54" s="1043"/>
      <c r="AQ54" s="1043"/>
      <c r="AR54" s="1043"/>
      <c r="AS54" s="1043"/>
      <c r="AT54" s="1043"/>
      <c r="AU54" s="1043"/>
      <c r="AV54" s="1043"/>
      <c r="AW54" s="1043"/>
      <c r="AX54" s="1043"/>
      <c r="AY54" s="1043"/>
      <c r="AZ54" s="1044"/>
      <c r="BA54" s="1044"/>
      <c r="BB54" s="1044"/>
      <c r="BC54" s="1044"/>
      <c r="BD54" s="1044"/>
      <c r="BE54" s="987"/>
      <c r="BF54" s="987"/>
      <c r="BG54" s="987"/>
      <c r="BH54" s="987"/>
      <c r="BI54" s="988"/>
      <c r="BJ54" s="216"/>
      <c r="BK54" s="216"/>
      <c r="BL54" s="216"/>
      <c r="BM54" s="216"/>
      <c r="BN54" s="216"/>
      <c r="BO54" s="226"/>
      <c r="BP54" s="226"/>
      <c r="BQ54" s="223">
        <v>48</v>
      </c>
      <c r="BR54" s="224"/>
      <c r="BS54" s="1010"/>
      <c r="BT54" s="1011"/>
      <c r="BU54" s="1011"/>
      <c r="BV54" s="1011"/>
      <c r="BW54" s="1011"/>
      <c r="BX54" s="1011"/>
      <c r="BY54" s="1011"/>
      <c r="BZ54" s="1011"/>
      <c r="CA54" s="1011"/>
      <c r="CB54" s="1011"/>
      <c r="CC54" s="1011"/>
      <c r="CD54" s="1011"/>
      <c r="CE54" s="1011"/>
      <c r="CF54" s="1011"/>
      <c r="CG54" s="1032"/>
      <c r="CH54" s="1007"/>
      <c r="CI54" s="1008"/>
      <c r="CJ54" s="1008"/>
      <c r="CK54" s="1008"/>
      <c r="CL54" s="1009"/>
      <c r="CM54" s="1007"/>
      <c r="CN54" s="1008"/>
      <c r="CO54" s="1008"/>
      <c r="CP54" s="1008"/>
      <c r="CQ54" s="1009"/>
      <c r="CR54" s="1007"/>
      <c r="CS54" s="1008"/>
      <c r="CT54" s="1008"/>
      <c r="CU54" s="1008"/>
      <c r="CV54" s="1009"/>
      <c r="CW54" s="1007"/>
      <c r="CX54" s="1008"/>
      <c r="CY54" s="1008"/>
      <c r="CZ54" s="1008"/>
      <c r="DA54" s="1009"/>
      <c r="DB54" s="1007"/>
      <c r="DC54" s="1008"/>
      <c r="DD54" s="1008"/>
      <c r="DE54" s="1008"/>
      <c r="DF54" s="1009"/>
      <c r="DG54" s="1007"/>
      <c r="DH54" s="1008"/>
      <c r="DI54" s="1008"/>
      <c r="DJ54" s="1008"/>
      <c r="DK54" s="1009"/>
      <c r="DL54" s="1007"/>
      <c r="DM54" s="1008"/>
      <c r="DN54" s="1008"/>
      <c r="DO54" s="1008"/>
      <c r="DP54" s="1009"/>
      <c r="DQ54" s="1007"/>
      <c r="DR54" s="1008"/>
      <c r="DS54" s="1008"/>
      <c r="DT54" s="1008"/>
      <c r="DU54" s="1009"/>
      <c r="DV54" s="1010"/>
      <c r="DW54" s="1011"/>
      <c r="DX54" s="1011"/>
      <c r="DY54" s="1011"/>
      <c r="DZ54" s="1012"/>
      <c r="EA54" s="214"/>
    </row>
    <row r="55" spans="1:131" ht="26.25" customHeight="1" x14ac:dyDescent="0.2">
      <c r="A55" s="223">
        <v>28</v>
      </c>
      <c r="B55" s="1048"/>
      <c r="C55" s="1049"/>
      <c r="D55" s="1049"/>
      <c r="E55" s="1049"/>
      <c r="F55" s="1049"/>
      <c r="G55" s="1049"/>
      <c r="H55" s="1049"/>
      <c r="I55" s="1049"/>
      <c r="J55" s="1049"/>
      <c r="K55" s="1049"/>
      <c r="L55" s="1049"/>
      <c r="M55" s="1049"/>
      <c r="N55" s="1049"/>
      <c r="O55" s="1049"/>
      <c r="P55" s="1050"/>
      <c r="Q55" s="1051"/>
      <c r="R55" s="1043"/>
      <c r="S55" s="1043"/>
      <c r="T55" s="1043"/>
      <c r="U55" s="1043"/>
      <c r="V55" s="1043"/>
      <c r="W55" s="1043"/>
      <c r="X55" s="1043"/>
      <c r="Y55" s="1043"/>
      <c r="Z55" s="1043"/>
      <c r="AA55" s="1043"/>
      <c r="AB55" s="1043"/>
      <c r="AC55" s="1043"/>
      <c r="AD55" s="1043"/>
      <c r="AE55" s="1052"/>
      <c r="AF55" s="1053"/>
      <c r="AG55" s="1054"/>
      <c r="AH55" s="1054"/>
      <c r="AI55" s="1054"/>
      <c r="AJ55" s="1055"/>
      <c r="AK55" s="1042"/>
      <c r="AL55" s="1043"/>
      <c r="AM55" s="1043"/>
      <c r="AN55" s="1043"/>
      <c r="AO55" s="1043"/>
      <c r="AP55" s="1043"/>
      <c r="AQ55" s="1043"/>
      <c r="AR55" s="1043"/>
      <c r="AS55" s="1043"/>
      <c r="AT55" s="1043"/>
      <c r="AU55" s="1043"/>
      <c r="AV55" s="1043"/>
      <c r="AW55" s="1043"/>
      <c r="AX55" s="1043"/>
      <c r="AY55" s="1043"/>
      <c r="AZ55" s="1044"/>
      <c r="BA55" s="1044"/>
      <c r="BB55" s="1044"/>
      <c r="BC55" s="1044"/>
      <c r="BD55" s="1044"/>
      <c r="BE55" s="987"/>
      <c r="BF55" s="987"/>
      <c r="BG55" s="987"/>
      <c r="BH55" s="987"/>
      <c r="BI55" s="988"/>
      <c r="BJ55" s="216"/>
      <c r="BK55" s="216"/>
      <c r="BL55" s="216"/>
      <c r="BM55" s="216"/>
      <c r="BN55" s="216"/>
      <c r="BO55" s="226"/>
      <c r="BP55" s="226"/>
      <c r="BQ55" s="223">
        <v>49</v>
      </c>
      <c r="BR55" s="224"/>
      <c r="BS55" s="1010"/>
      <c r="BT55" s="1011"/>
      <c r="BU55" s="1011"/>
      <c r="BV55" s="1011"/>
      <c r="BW55" s="1011"/>
      <c r="BX55" s="1011"/>
      <c r="BY55" s="1011"/>
      <c r="BZ55" s="1011"/>
      <c r="CA55" s="1011"/>
      <c r="CB55" s="1011"/>
      <c r="CC55" s="1011"/>
      <c r="CD55" s="1011"/>
      <c r="CE55" s="1011"/>
      <c r="CF55" s="1011"/>
      <c r="CG55" s="1032"/>
      <c r="CH55" s="1007"/>
      <c r="CI55" s="1008"/>
      <c r="CJ55" s="1008"/>
      <c r="CK55" s="1008"/>
      <c r="CL55" s="1009"/>
      <c r="CM55" s="1007"/>
      <c r="CN55" s="1008"/>
      <c r="CO55" s="1008"/>
      <c r="CP55" s="1008"/>
      <c r="CQ55" s="1009"/>
      <c r="CR55" s="1007"/>
      <c r="CS55" s="1008"/>
      <c r="CT55" s="1008"/>
      <c r="CU55" s="1008"/>
      <c r="CV55" s="1009"/>
      <c r="CW55" s="1007"/>
      <c r="CX55" s="1008"/>
      <c r="CY55" s="1008"/>
      <c r="CZ55" s="1008"/>
      <c r="DA55" s="1009"/>
      <c r="DB55" s="1007"/>
      <c r="DC55" s="1008"/>
      <c r="DD55" s="1008"/>
      <c r="DE55" s="1008"/>
      <c r="DF55" s="1009"/>
      <c r="DG55" s="1007"/>
      <c r="DH55" s="1008"/>
      <c r="DI55" s="1008"/>
      <c r="DJ55" s="1008"/>
      <c r="DK55" s="1009"/>
      <c r="DL55" s="1007"/>
      <c r="DM55" s="1008"/>
      <c r="DN55" s="1008"/>
      <c r="DO55" s="1008"/>
      <c r="DP55" s="1009"/>
      <c r="DQ55" s="1007"/>
      <c r="DR55" s="1008"/>
      <c r="DS55" s="1008"/>
      <c r="DT55" s="1008"/>
      <c r="DU55" s="1009"/>
      <c r="DV55" s="1010"/>
      <c r="DW55" s="1011"/>
      <c r="DX55" s="1011"/>
      <c r="DY55" s="1011"/>
      <c r="DZ55" s="1012"/>
      <c r="EA55" s="214"/>
    </row>
    <row r="56" spans="1:131" ht="26.25" customHeight="1" x14ac:dyDescent="0.2">
      <c r="A56" s="223">
        <v>29</v>
      </c>
      <c r="B56" s="1048"/>
      <c r="C56" s="1049"/>
      <c r="D56" s="1049"/>
      <c r="E56" s="1049"/>
      <c r="F56" s="1049"/>
      <c r="G56" s="1049"/>
      <c r="H56" s="1049"/>
      <c r="I56" s="1049"/>
      <c r="J56" s="1049"/>
      <c r="K56" s="1049"/>
      <c r="L56" s="1049"/>
      <c r="M56" s="1049"/>
      <c r="N56" s="1049"/>
      <c r="O56" s="1049"/>
      <c r="P56" s="1050"/>
      <c r="Q56" s="1051"/>
      <c r="R56" s="1043"/>
      <c r="S56" s="1043"/>
      <c r="T56" s="1043"/>
      <c r="U56" s="1043"/>
      <c r="V56" s="1043"/>
      <c r="W56" s="1043"/>
      <c r="X56" s="1043"/>
      <c r="Y56" s="1043"/>
      <c r="Z56" s="1043"/>
      <c r="AA56" s="1043"/>
      <c r="AB56" s="1043"/>
      <c r="AC56" s="1043"/>
      <c r="AD56" s="1043"/>
      <c r="AE56" s="1052"/>
      <c r="AF56" s="1053"/>
      <c r="AG56" s="1054"/>
      <c r="AH56" s="1054"/>
      <c r="AI56" s="1054"/>
      <c r="AJ56" s="1055"/>
      <c r="AK56" s="1042"/>
      <c r="AL56" s="1043"/>
      <c r="AM56" s="1043"/>
      <c r="AN56" s="1043"/>
      <c r="AO56" s="1043"/>
      <c r="AP56" s="1043"/>
      <c r="AQ56" s="1043"/>
      <c r="AR56" s="1043"/>
      <c r="AS56" s="1043"/>
      <c r="AT56" s="1043"/>
      <c r="AU56" s="1043"/>
      <c r="AV56" s="1043"/>
      <c r="AW56" s="1043"/>
      <c r="AX56" s="1043"/>
      <c r="AY56" s="1043"/>
      <c r="AZ56" s="1044"/>
      <c r="BA56" s="1044"/>
      <c r="BB56" s="1044"/>
      <c r="BC56" s="1044"/>
      <c r="BD56" s="1044"/>
      <c r="BE56" s="987"/>
      <c r="BF56" s="987"/>
      <c r="BG56" s="987"/>
      <c r="BH56" s="987"/>
      <c r="BI56" s="988"/>
      <c r="BJ56" s="216"/>
      <c r="BK56" s="216"/>
      <c r="BL56" s="216"/>
      <c r="BM56" s="216"/>
      <c r="BN56" s="216"/>
      <c r="BO56" s="226"/>
      <c r="BP56" s="226"/>
      <c r="BQ56" s="223">
        <v>50</v>
      </c>
      <c r="BR56" s="224"/>
      <c r="BS56" s="1010"/>
      <c r="BT56" s="1011"/>
      <c r="BU56" s="1011"/>
      <c r="BV56" s="1011"/>
      <c r="BW56" s="1011"/>
      <c r="BX56" s="1011"/>
      <c r="BY56" s="1011"/>
      <c r="BZ56" s="1011"/>
      <c r="CA56" s="1011"/>
      <c r="CB56" s="1011"/>
      <c r="CC56" s="1011"/>
      <c r="CD56" s="1011"/>
      <c r="CE56" s="1011"/>
      <c r="CF56" s="1011"/>
      <c r="CG56" s="1032"/>
      <c r="CH56" s="1007"/>
      <c r="CI56" s="1008"/>
      <c r="CJ56" s="1008"/>
      <c r="CK56" s="1008"/>
      <c r="CL56" s="1009"/>
      <c r="CM56" s="1007"/>
      <c r="CN56" s="1008"/>
      <c r="CO56" s="1008"/>
      <c r="CP56" s="1008"/>
      <c r="CQ56" s="1009"/>
      <c r="CR56" s="1007"/>
      <c r="CS56" s="1008"/>
      <c r="CT56" s="1008"/>
      <c r="CU56" s="1008"/>
      <c r="CV56" s="1009"/>
      <c r="CW56" s="1007"/>
      <c r="CX56" s="1008"/>
      <c r="CY56" s="1008"/>
      <c r="CZ56" s="1008"/>
      <c r="DA56" s="1009"/>
      <c r="DB56" s="1007"/>
      <c r="DC56" s="1008"/>
      <c r="DD56" s="1008"/>
      <c r="DE56" s="1008"/>
      <c r="DF56" s="1009"/>
      <c r="DG56" s="1007"/>
      <c r="DH56" s="1008"/>
      <c r="DI56" s="1008"/>
      <c r="DJ56" s="1008"/>
      <c r="DK56" s="1009"/>
      <c r="DL56" s="1007"/>
      <c r="DM56" s="1008"/>
      <c r="DN56" s="1008"/>
      <c r="DO56" s="1008"/>
      <c r="DP56" s="1009"/>
      <c r="DQ56" s="1007"/>
      <c r="DR56" s="1008"/>
      <c r="DS56" s="1008"/>
      <c r="DT56" s="1008"/>
      <c r="DU56" s="1009"/>
      <c r="DV56" s="1010"/>
      <c r="DW56" s="1011"/>
      <c r="DX56" s="1011"/>
      <c r="DY56" s="1011"/>
      <c r="DZ56" s="1012"/>
      <c r="EA56" s="214"/>
    </row>
    <row r="57" spans="1:131" ht="26.25" customHeight="1" x14ac:dyDescent="0.2">
      <c r="A57" s="223">
        <v>30</v>
      </c>
      <c r="B57" s="1048"/>
      <c r="C57" s="1049"/>
      <c r="D57" s="1049"/>
      <c r="E57" s="1049"/>
      <c r="F57" s="1049"/>
      <c r="G57" s="1049"/>
      <c r="H57" s="1049"/>
      <c r="I57" s="1049"/>
      <c r="J57" s="1049"/>
      <c r="K57" s="1049"/>
      <c r="L57" s="1049"/>
      <c r="M57" s="1049"/>
      <c r="N57" s="1049"/>
      <c r="O57" s="1049"/>
      <c r="P57" s="1050"/>
      <c r="Q57" s="1051"/>
      <c r="R57" s="1043"/>
      <c r="S57" s="1043"/>
      <c r="T57" s="1043"/>
      <c r="U57" s="1043"/>
      <c r="V57" s="1043"/>
      <c r="W57" s="1043"/>
      <c r="X57" s="1043"/>
      <c r="Y57" s="1043"/>
      <c r="Z57" s="1043"/>
      <c r="AA57" s="1043"/>
      <c r="AB57" s="1043"/>
      <c r="AC57" s="1043"/>
      <c r="AD57" s="1043"/>
      <c r="AE57" s="1052"/>
      <c r="AF57" s="1053"/>
      <c r="AG57" s="1054"/>
      <c r="AH57" s="1054"/>
      <c r="AI57" s="1054"/>
      <c r="AJ57" s="1055"/>
      <c r="AK57" s="1042"/>
      <c r="AL57" s="1043"/>
      <c r="AM57" s="1043"/>
      <c r="AN57" s="1043"/>
      <c r="AO57" s="1043"/>
      <c r="AP57" s="1043"/>
      <c r="AQ57" s="1043"/>
      <c r="AR57" s="1043"/>
      <c r="AS57" s="1043"/>
      <c r="AT57" s="1043"/>
      <c r="AU57" s="1043"/>
      <c r="AV57" s="1043"/>
      <c r="AW57" s="1043"/>
      <c r="AX57" s="1043"/>
      <c r="AY57" s="1043"/>
      <c r="AZ57" s="1044"/>
      <c r="BA57" s="1044"/>
      <c r="BB57" s="1044"/>
      <c r="BC57" s="1044"/>
      <c r="BD57" s="1044"/>
      <c r="BE57" s="987"/>
      <c r="BF57" s="987"/>
      <c r="BG57" s="987"/>
      <c r="BH57" s="987"/>
      <c r="BI57" s="988"/>
      <c r="BJ57" s="216"/>
      <c r="BK57" s="216"/>
      <c r="BL57" s="216"/>
      <c r="BM57" s="216"/>
      <c r="BN57" s="216"/>
      <c r="BO57" s="226"/>
      <c r="BP57" s="226"/>
      <c r="BQ57" s="223">
        <v>51</v>
      </c>
      <c r="BR57" s="224"/>
      <c r="BS57" s="1010"/>
      <c r="BT57" s="1011"/>
      <c r="BU57" s="1011"/>
      <c r="BV57" s="1011"/>
      <c r="BW57" s="1011"/>
      <c r="BX57" s="1011"/>
      <c r="BY57" s="1011"/>
      <c r="BZ57" s="1011"/>
      <c r="CA57" s="1011"/>
      <c r="CB57" s="1011"/>
      <c r="CC57" s="1011"/>
      <c r="CD57" s="1011"/>
      <c r="CE57" s="1011"/>
      <c r="CF57" s="1011"/>
      <c r="CG57" s="1032"/>
      <c r="CH57" s="1007"/>
      <c r="CI57" s="1008"/>
      <c r="CJ57" s="1008"/>
      <c r="CK57" s="1008"/>
      <c r="CL57" s="1009"/>
      <c r="CM57" s="1007"/>
      <c r="CN57" s="1008"/>
      <c r="CO57" s="1008"/>
      <c r="CP57" s="1008"/>
      <c r="CQ57" s="1009"/>
      <c r="CR57" s="1007"/>
      <c r="CS57" s="1008"/>
      <c r="CT57" s="1008"/>
      <c r="CU57" s="1008"/>
      <c r="CV57" s="1009"/>
      <c r="CW57" s="1007"/>
      <c r="CX57" s="1008"/>
      <c r="CY57" s="1008"/>
      <c r="CZ57" s="1008"/>
      <c r="DA57" s="1009"/>
      <c r="DB57" s="1007"/>
      <c r="DC57" s="1008"/>
      <c r="DD57" s="1008"/>
      <c r="DE57" s="1008"/>
      <c r="DF57" s="1009"/>
      <c r="DG57" s="1007"/>
      <c r="DH57" s="1008"/>
      <c r="DI57" s="1008"/>
      <c r="DJ57" s="1008"/>
      <c r="DK57" s="1009"/>
      <c r="DL57" s="1007"/>
      <c r="DM57" s="1008"/>
      <c r="DN57" s="1008"/>
      <c r="DO57" s="1008"/>
      <c r="DP57" s="1009"/>
      <c r="DQ57" s="1007"/>
      <c r="DR57" s="1008"/>
      <c r="DS57" s="1008"/>
      <c r="DT57" s="1008"/>
      <c r="DU57" s="1009"/>
      <c r="DV57" s="1010"/>
      <c r="DW57" s="1011"/>
      <c r="DX57" s="1011"/>
      <c r="DY57" s="1011"/>
      <c r="DZ57" s="1012"/>
      <c r="EA57" s="214"/>
    </row>
    <row r="58" spans="1:131" ht="26.25" customHeight="1" x14ac:dyDescent="0.2">
      <c r="A58" s="223">
        <v>31</v>
      </c>
      <c r="B58" s="1048"/>
      <c r="C58" s="1049"/>
      <c r="D58" s="1049"/>
      <c r="E58" s="1049"/>
      <c r="F58" s="1049"/>
      <c r="G58" s="1049"/>
      <c r="H58" s="1049"/>
      <c r="I58" s="1049"/>
      <c r="J58" s="1049"/>
      <c r="K58" s="1049"/>
      <c r="L58" s="1049"/>
      <c r="M58" s="1049"/>
      <c r="N58" s="1049"/>
      <c r="O58" s="1049"/>
      <c r="P58" s="1050"/>
      <c r="Q58" s="1051"/>
      <c r="R58" s="1043"/>
      <c r="S58" s="1043"/>
      <c r="T58" s="1043"/>
      <c r="U58" s="1043"/>
      <c r="V58" s="1043"/>
      <c r="W58" s="1043"/>
      <c r="X58" s="1043"/>
      <c r="Y58" s="1043"/>
      <c r="Z58" s="1043"/>
      <c r="AA58" s="1043"/>
      <c r="AB58" s="1043"/>
      <c r="AC58" s="1043"/>
      <c r="AD58" s="1043"/>
      <c r="AE58" s="1052"/>
      <c r="AF58" s="1053"/>
      <c r="AG58" s="1054"/>
      <c r="AH58" s="1054"/>
      <c r="AI58" s="1054"/>
      <c r="AJ58" s="1055"/>
      <c r="AK58" s="1042"/>
      <c r="AL58" s="1043"/>
      <c r="AM58" s="1043"/>
      <c r="AN58" s="1043"/>
      <c r="AO58" s="1043"/>
      <c r="AP58" s="1043"/>
      <c r="AQ58" s="1043"/>
      <c r="AR58" s="1043"/>
      <c r="AS58" s="1043"/>
      <c r="AT58" s="1043"/>
      <c r="AU58" s="1043"/>
      <c r="AV58" s="1043"/>
      <c r="AW58" s="1043"/>
      <c r="AX58" s="1043"/>
      <c r="AY58" s="1043"/>
      <c r="AZ58" s="1044"/>
      <c r="BA58" s="1044"/>
      <c r="BB58" s="1044"/>
      <c r="BC58" s="1044"/>
      <c r="BD58" s="1044"/>
      <c r="BE58" s="987"/>
      <c r="BF58" s="987"/>
      <c r="BG58" s="987"/>
      <c r="BH58" s="987"/>
      <c r="BI58" s="988"/>
      <c r="BJ58" s="216"/>
      <c r="BK58" s="216"/>
      <c r="BL58" s="216"/>
      <c r="BM58" s="216"/>
      <c r="BN58" s="216"/>
      <c r="BO58" s="226"/>
      <c r="BP58" s="226"/>
      <c r="BQ58" s="223">
        <v>52</v>
      </c>
      <c r="BR58" s="224"/>
      <c r="BS58" s="1010"/>
      <c r="BT58" s="1011"/>
      <c r="BU58" s="1011"/>
      <c r="BV58" s="1011"/>
      <c r="BW58" s="1011"/>
      <c r="BX58" s="1011"/>
      <c r="BY58" s="1011"/>
      <c r="BZ58" s="1011"/>
      <c r="CA58" s="1011"/>
      <c r="CB58" s="1011"/>
      <c r="CC58" s="1011"/>
      <c r="CD58" s="1011"/>
      <c r="CE58" s="1011"/>
      <c r="CF58" s="1011"/>
      <c r="CG58" s="1032"/>
      <c r="CH58" s="1007"/>
      <c r="CI58" s="1008"/>
      <c r="CJ58" s="1008"/>
      <c r="CK58" s="1008"/>
      <c r="CL58" s="1009"/>
      <c r="CM58" s="1007"/>
      <c r="CN58" s="1008"/>
      <c r="CO58" s="1008"/>
      <c r="CP58" s="1008"/>
      <c r="CQ58" s="1009"/>
      <c r="CR58" s="1007"/>
      <c r="CS58" s="1008"/>
      <c r="CT58" s="1008"/>
      <c r="CU58" s="1008"/>
      <c r="CV58" s="1009"/>
      <c r="CW58" s="1007"/>
      <c r="CX58" s="1008"/>
      <c r="CY58" s="1008"/>
      <c r="CZ58" s="1008"/>
      <c r="DA58" s="1009"/>
      <c r="DB58" s="1007"/>
      <c r="DC58" s="1008"/>
      <c r="DD58" s="1008"/>
      <c r="DE58" s="1008"/>
      <c r="DF58" s="1009"/>
      <c r="DG58" s="1007"/>
      <c r="DH58" s="1008"/>
      <c r="DI58" s="1008"/>
      <c r="DJ58" s="1008"/>
      <c r="DK58" s="1009"/>
      <c r="DL58" s="1007"/>
      <c r="DM58" s="1008"/>
      <c r="DN58" s="1008"/>
      <c r="DO58" s="1008"/>
      <c r="DP58" s="1009"/>
      <c r="DQ58" s="1007"/>
      <c r="DR58" s="1008"/>
      <c r="DS58" s="1008"/>
      <c r="DT58" s="1008"/>
      <c r="DU58" s="1009"/>
      <c r="DV58" s="1010"/>
      <c r="DW58" s="1011"/>
      <c r="DX58" s="1011"/>
      <c r="DY58" s="1011"/>
      <c r="DZ58" s="1012"/>
      <c r="EA58" s="214"/>
    </row>
    <row r="59" spans="1:131" ht="26.25" customHeight="1" x14ac:dyDescent="0.2">
      <c r="A59" s="223">
        <v>32</v>
      </c>
      <c r="B59" s="1048"/>
      <c r="C59" s="1049"/>
      <c r="D59" s="1049"/>
      <c r="E59" s="1049"/>
      <c r="F59" s="1049"/>
      <c r="G59" s="1049"/>
      <c r="H59" s="1049"/>
      <c r="I59" s="1049"/>
      <c r="J59" s="1049"/>
      <c r="K59" s="1049"/>
      <c r="L59" s="1049"/>
      <c r="M59" s="1049"/>
      <c r="N59" s="1049"/>
      <c r="O59" s="1049"/>
      <c r="P59" s="1050"/>
      <c r="Q59" s="1051"/>
      <c r="R59" s="1043"/>
      <c r="S59" s="1043"/>
      <c r="T59" s="1043"/>
      <c r="U59" s="1043"/>
      <c r="V59" s="1043"/>
      <c r="W59" s="1043"/>
      <c r="X59" s="1043"/>
      <c r="Y59" s="1043"/>
      <c r="Z59" s="1043"/>
      <c r="AA59" s="1043"/>
      <c r="AB59" s="1043"/>
      <c r="AC59" s="1043"/>
      <c r="AD59" s="1043"/>
      <c r="AE59" s="1052"/>
      <c r="AF59" s="1053"/>
      <c r="AG59" s="1054"/>
      <c r="AH59" s="1054"/>
      <c r="AI59" s="1054"/>
      <c r="AJ59" s="1055"/>
      <c r="AK59" s="1042"/>
      <c r="AL59" s="1043"/>
      <c r="AM59" s="1043"/>
      <c r="AN59" s="1043"/>
      <c r="AO59" s="1043"/>
      <c r="AP59" s="1043"/>
      <c r="AQ59" s="1043"/>
      <c r="AR59" s="1043"/>
      <c r="AS59" s="1043"/>
      <c r="AT59" s="1043"/>
      <c r="AU59" s="1043"/>
      <c r="AV59" s="1043"/>
      <c r="AW59" s="1043"/>
      <c r="AX59" s="1043"/>
      <c r="AY59" s="1043"/>
      <c r="AZ59" s="1044"/>
      <c r="BA59" s="1044"/>
      <c r="BB59" s="1044"/>
      <c r="BC59" s="1044"/>
      <c r="BD59" s="1044"/>
      <c r="BE59" s="987"/>
      <c r="BF59" s="987"/>
      <c r="BG59" s="987"/>
      <c r="BH59" s="987"/>
      <c r="BI59" s="988"/>
      <c r="BJ59" s="216"/>
      <c r="BK59" s="216"/>
      <c r="BL59" s="216"/>
      <c r="BM59" s="216"/>
      <c r="BN59" s="216"/>
      <c r="BO59" s="226"/>
      <c r="BP59" s="226"/>
      <c r="BQ59" s="223">
        <v>53</v>
      </c>
      <c r="BR59" s="224"/>
      <c r="BS59" s="1010"/>
      <c r="BT59" s="1011"/>
      <c r="BU59" s="1011"/>
      <c r="BV59" s="1011"/>
      <c r="BW59" s="1011"/>
      <c r="BX59" s="1011"/>
      <c r="BY59" s="1011"/>
      <c r="BZ59" s="1011"/>
      <c r="CA59" s="1011"/>
      <c r="CB59" s="1011"/>
      <c r="CC59" s="1011"/>
      <c r="CD59" s="1011"/>
      <c r="CE59" s="1011"/>
      <c r="CF59" s="1011"/>
      <c r="CG59" s="1032"/>
      <c r="CH59" s="1007"/>
      <c r="CI59" s="1008"/>
      <c r="CJ59" s="1008"/>
      <c r="CK59" s="1008"/>
      <c r="CL59" s="1009"/>
      <c r="CM59" s="1007"/>
      <c r="CN59" s="1008"/>
      <c r="CO59" s="1008"/>
      <c r="CP59" s="1008"/>
      <c r="CQ59" s="1009"/>
      <c r="CR59" s="1007"/>
      <c r="CS59" s="1008"/>
      <c r="CT59" s="1008"/>
      <c r="CU59" s="1008"/>
      <c r="CV59" s="1009"/>
      <c r="CW59" s="1007"/>
      <c r="CX59" s="1008"/>
      <c r="CY59" s="1008"/>
      <c r="CZ59" s="1008"/>
      <c r="DA59" s="1009"/>
      <c r="DB59" s="1007"/>
      <c r="DC59" s="1008"/>
      <c r="DD59" s="1008"/>
      <c r="DE59" s="1008"/>
      <c r="DF59" s="1009"/>
      <c r="DG59" s="1007"/>
      <c r="DH59" s="1008"/>
      <c r="DI59" s="1008"/>
      <c r="DJ59" s="1008"/>
      <c r="DK59" s="1009"/>
      <c r="DL59" s="1007"/>
      <c r="DM59" s="1008"/>
      <c r="DN59" s="1008"/>
      <c r="DO59" s="1008"/>
      <c r="DP59" s="1009"/>
      <c r="DQ59" s="1007"/>
      <c r="DR59" s="1008"/>
      <c r="DS59" s="1008"/>
      <c r="DT59" s="1008"/>
      <c r="DU59" s="1009"/>
      <c r="DV59" s="1010"/>
      <c r="DW59" s="1011"/>
      <c r="DX59" s="1011"/>
      <c r="DY59" s="1011"/>
      <c r="DZ59" s="1012"/>
      <c r="EA59" s="214"/>
    </row>
    <row r="60" spans="1:131" ht="26.25" customHeight="1" x14ac:dyDescent="0.2">
      <c r="A60" s="223">
        <v>33</v>
      </c>
      <c r="B60" s="1048"/>
      <c r="C60" s="1049"/>
      <c r="D60" s="1049"/>
      <c r="E60" s="1049"/>
      <c r="F60" s="1049"/>
      <c r="G60" s="1049"/>
      <c r="H60" s="1049"/>
      <c r="I60" s="1049"/>
      <c r="J60" s="1049"/>
      <c r="K60" s="1049"/>
      <c r="L60" s="1049"/>
      <c r="M60" s="1049"/>
      <c r="N60" s="1049"/>
      <c r="O60" s="1049"/>
      <c r="P60" s="1050"/>
      <c r="Q60" s="1051"/>
      <c r="R60" s="1043"/>
      <c r="S60" s="1043"/>
      <c r="T60" s="1043"/>
      <c r="U60" s="1043"/>
      <c r="V60" s="1043"/>
      <c r="W60" s="1043"/>
      <c r="X60" s="1043"/>
      <c r="Y60" s="1043"/>
      <c r="Z60" s="1043"/>
      <c r="AA60" s="1043"/>
      <c r="AB60" s="1043"/>
      <c r="AC60" s="1043"/>
      <c r="AD60" s="1043"/>
      <c r="AE60" s="1052"/>
      <c r="AF60" s="1053"/>
      <c r="AG60" s="1054"/>
      <c r="AH60" s="1054"/>
      <c r="AI60" s="1054"/>
      <c r="AJ60" s="1055"/>
      <c r="AK60" s="1042"/>
      <c r="AL60" s="1043"/>
      <c r="AM60" s="1043"/>
      <c r="AN60" s="1043"/>
      <c r="AO60" s="1043"/>
      <c r="AP60" s="1043"/>
      <c r="AQ60" s="1043"/>
      <c r="AR60" s="1043"/>
      <c r="AS60" s="1043"/>
      <c r="AT60" s="1043"/>
      <c r="AU60" s="1043"/>
      <c r="AV60" s="1043"/>
      <c r="AW60" s="1043"/>
      <c r="AX60" s="1043"/>
      <c r="AY60" s="1043"/>
      <c r="AZ60" s="1044"/>
      <c r="BA60" s="1044"/>
      <c r="BB60" s="1044"/>
      <c r="BC60" s="1044"/>
      <c r="BD60" s="1044"/>
      <c r="BE60" s="987"/>
      <c r="BF60" s="987"/>
      <c r="BG60" s="987"/>
      <c r="BH60" s="987"/>
      <c r="BI60" s="988"/>
      <c r="BJ60" s="216"/>
      <c r="BK60" s="216"/>
      <c r="BL60" s="216"/>
      <c r="BM60" s="216"/>
      <c r="BN60" s="216"/>
      <c r="BO60" s="226"/>
      <c r="BP60" s="226"/>
      <c r="BQ60" s="223">
        <v>54</v>
      </c>
      <c r="BR60" s="224"/>
      <c r="BS60" s="1010"/>
      <c r="BT60" s="1011"/>
      <c r="BU60" s="1011"/>
      <c r="BV60" s="1011"/>
      <c r="BW60" s="1011"/>
      <c r="BX60" s="1011"/>
      <c r="BY60" s="1011"/>
      <c r="BZ60" s="1011"/>
      <c r="CA60" s="1011"/>
      <c r="CB60" s="1011"/>
      <c r="CC60" s="1011"/>
      <c r="CD60" s="1011"/>
      <c r="CE60" s="1011"/>
      <c r="CF60" s="1011"/>
      <c r="CG60" s="1032"/>
      <c r="CH60" s="1007"/>
      <c r="CI60" s="1008"/>
      <c r="CJ60" s="1008"/>
      <c r="CK60" s="1008"/>
      <c r="CL60" s="1009"/>
      <c r="CM60" s="1007"/>
      <c r="CN60" s="1008"/>
      <c r="CO60" s="1008"/>
      <c r="CP60" s="1008"/>
      <c r="CQ60" s="1009"/>
      <c r="CR60" s="1007"/>
      <c r="CS60" s="1008"/>
      <c r="CT60" s="1008"/>
      <c r="CU60" s="1008"/>
      <c r="CV60" s="1009"/>
      <c r="CW60" s="1007"/>
      <c r="CX60" s="1008"/>
      <c r="CY60" s="1008"/>
      <c r="CZ60" s="1008"/>
      <c r="DA60" s="1009"/>
      <c r="DB60" s="1007"/>
      <c r="DC60" s="1008"/>
      <c r="DD60" s="1008"/>
      <c r="DE60" s="1008"/>
      <c r="DF60" s="1009"/>
      <c r="DG60" s="1007"/>
      <c r="DH60" s="1008"/>
      <c r="DI60" s="1008"/>
      <c r="DJ60" s="1008"/>
      <c r="DK60" s="1009"/>
      <c r="DL60" s="1007"/>
      <c r="DM60" s="1008"/>
      <c r="DN60" s="1008"/>
      <c r="DO60" s="1008"/>
      <c r="DP60" s="1009"/>
      <c r="DQ60" s="1007"/>
      <c r="DR60" s="1008"/>
      <c r="DS60" s="1008"/>
      <c r="DT60" s="1008"/>
      <c r="DU60" s="1009"/>
      <c r="DV60" s="1010"/>
      <c r="DW60" s="1011"/>
      <c r="DX60" s="1011"/>
      <c r="DY60" s="1011"/>
      <c r="DZ60" s="1012"/>
      <c r="EA60" s="214"/>
    </row>
    <row r="61" spans="1:131" ht="26.25" customHeight="1" thickBot="1" x14ac:dyDescent="0.25">
      <c r="A61" s="223">
        <v>34</v>
      </c>
      <c r="B61" s="1048"/>
      <c r="C61" s="1049"/>
      <c r="D61" s="1049"/>
      <c r="E61" s="1049"/>
      <c r="F61" s="1049"/>
      <c r="G61" s="1049"/>
      <c r="H61" s="1049"/>
      <c r="I61" s="1049"/>
      <c r="J61" s="1049"/>
      <c r="K61" s="1049"/>
      <c r="L61" s="1049"/>
      <c r="M61" s="1049"/>
      <c r="N61" s="1049"/>
      <c r="O61" s="1049"/>
      <c r="P61" s="1050"/>
      <c r="Q61" s="1051"/>
      <c r="R61" s="1043"/>
      <c r="S61" s="1043"/>
      <c r="T61" s="1043"/>
      <c r="U61" s="1043"/>
      <c r="V61" s="1043"/>
      <c r="W61" s="1043"/>
      <c r="X61" s="1043"/>
      <c r="Y61" s="1043"/>
      <c r="Z61" s="1043"/>
      <c r="AA61" s="1043"/>
      <c r="AB61" s="1043"/>
      <c r="AC61" s="1043"/>
      <c r="AD61" s="1043"/>
      <c r="AE61" s="1052"/>
      <c r="AF61" s="1053"/>
      <c r="AG61" s="1054"/>
      <c r="AH61" s="1054"/>
      <c r="AI61" s="1054"/>
      <c r="AJ61" s="1055"/>
      <c r="AK61" s="1042"/>
      <c r="AL61" s="1043"/>
      <c r="AM61" s="1043"/>
      <c r="AN61" s="1043"/>
      <c r="AO61" s="1043"/>
      <c r="AP61" s="1043"/>
      <c r="AQ61" s="1043"/>
      <c r="AR61" s="1043"/>
      <c r="AS61" s="1043"/>
      <c r="AT61" s="1043"/>
      <c r="AU61" s="1043"/>
      <c r="AV61" s="1043"/>
      <c r="AW61" s="1043"/>
      <c r="AX61" s="1043"/>
      <c r="AY61" s="1043"/>
      <c r="AZ61" s="1044"/>
      <c r="BA61" s="1044"/>
      <c r="BB61" s="1044"/>
      <c r="BC61" s="1044"/>
      <c r="BD61" s="1044"/>
      <c r="BE61" s="987"/>
      <c r="BF61" s="987"/>
      <c r="BG61" s="987"/>
      <c r="BH61" s="987"/>
      <c r="BI61" s="988"/>
      <c r="BJ61" s="216"/>
      <c r="BK61" s="216"/>
      <c r="BL61" s="216"/>
      <c r="BM61" s="216"/>
      <c r="BN61" s="216"/>
      <c r="BO61" s="226"/>
      <c r="BP61" s="226"/>
      <c r="BQ61" s="223">
        <v>55</v>
      </c>
      <c r="BR61" s="224"/>
      <c r="BS61" s="1010"/>
      <c r="BT61" s="1011"/>
      <c r="BU61" s="1011"/>
      <c r="BV61" s="1011"/>
      <c r="BW61" s="1011"/>
      <c r="BX61" s="1011"/>
      <c r="BY61" s="1011"/>
      <c r="BZ61" s="1011"/>
      <c r="CA61" s="1011"/>
      <c r="CB61" s="1011"/>
      <c r="CC61" s="1011"/>
      <c r="CD61" s="1011"/>
      <c r="CE61" s="1011"/>
      <c r="CF61" s="1011"/>
      <c r="CG61" s="1032"/>
      <c r="CH61" s="1007"/>
      <c r="CI61" s="1008"/>
      <c r="CJ61" s="1008"/>
      <c r="CK61" s="1008"/>
      <c r="CL61" s="1009"/>
      <c r="CM61" s="1007"/>
      <c r="CN61" s="1008"/>
      <c r="CO61" s="1008"/>
      <c r="CP61" s="1008"/>
      <c r="CQ61" s="1009"/>
      <c r="CR61" s="1007"/>
      <c r="CS61" s="1008"/>
      <c r="CT61" s="1008"/>
      <c r="CU61" s="1008"/>
      <c r="CV61" s="1009"/>
      <c r="CW61" s="1007"/>
      <c r="CX61" s="1008"/>
      <c r="CY61" s="1008"/>
      <c r="CZ61" s="1008"/>
      <c r="DA61" s="1009"/>
      <c r="DB61" s="1007"/>
      <c r="DC61" s="1008"/>
      <c r="DD61" s="1008"/>
      <c r="DE61" s="1008"/>
      <c r="DF61" s="1009"/>
      <c r="DG61" s="1007"/>
      <c r="DH61" s="1008"/>
      <c r="DI61" s="1008"/>
      <c r="DJ61" s="1008"/>
      <c r="DK61" s="1009"/>
      <c r="DL61" s="1007"/>
      <c r="DM61" s="1008"/>
      <c r="DN61" s="1008"/>
      <c r="DO61" s="1008"/>
      <c r="DP61" s="1009"/>
      <c r="DQ61" s="1007"/>
      <c r="DR61" s="1008"/>
      <c r="DS61" s="1008"/>
      <c r="DT61" s="1008"/>
      <c r="DU61" s="1009"/>
      <c r="DV61" s="1010"/>
      <c r="DW61" s="1011"/>
      <c r="DX61" s="1011"/>
      <c r="DY61" s="1011"/>
      <c r="DZ61" s="1012"/>
      <c r="EA61" s="214"/>
    </row>
    <row r="62" spans="1:131" ht="26.25" customHeight="1" x14ac:dyDescent="0.2">
      <c r="A62" s="223">
        <v>35</v>
      </c>
      <c r="B62" s="1048"/>
      <c r="C62" s="1049"/>
      <c r="D62" s="1049"/>
      <c r="E62" s="1049"/>
      <c r="F62" s="1049"/>
      <c r="G62" s="1049"/>
      <c r="H62" s="1049"/>
      <c r="I62" s="1049"/>
      <c r="J62" s="1049"/>
      <c r="K62" s="1049"/>
      <c r="L62" s="1049"/>
      <c r="M62" s="1049"/>
      <c r="N62" s="1049"/>
      <c r="O62" s="1049"/>
      <c r="P62" s="1050"/>
      <c r="Q62" s="1051"/>
      <c r="R62" s="1043"/>
      <c r="S62" s="1043"/>
      <c r="T62" s="1043"/>
      <c r="U62" s="1043"/>
      <c r="V62" s="1043"/>
      <c r="W62" s="1043"/>
      <c r="X62" s="1043"/>
      <c r="Y62" s="1043"/>
      <c r="Z62" s="1043"/>
      <c r="AA62" s="1043"/>
      <c r="AB62" s="1043"/>
      <c r="AC62" s="1043"/>
      <c r="AD62" s="1043"/>
      <c r="AE62" s="1052"/>
      <c r="AF62" s="1053"/>
      <c r="AG62" s="1054"/>
      <c r="AH62" s="1054"/>
      <c r="AI62" s="1054"/>
      <c r="AJ62" s="1055"/>
      <c r="AK62" s="1042"/>
      <c r="AL62" s="1043"/>
      <c r="AM62" s="1043"/>
      <c r="AN62" s="1043"/>
      <c r="AO62" s="1043"/>
      <c r="AP62" s="1043"/>
      <c r="AQ62" s="1043"/>
      <c r="AR62" s="1043"/>
      <c r="AS62" s="1043"/>
      <c r="AT62" s="1043"/>
      <c r="AU62" s="1043"/>
      <c r="AV62" s="1043"/>
      <c r="AW62" s="1043"/>
      <c r="AX62" s="1043"/>
      <c r="AY62" s="1043"/>
      <c r="AZ62" s="1044"/>
      <c r="BA62" s="1044"/>
      <c r="BB62" s="1044"/>
      <c r="BC62" s="1044"/>
      <c r="BD62" s="1044"/>
      <c r="BE62" s="987"/>
      <c r="BF62" s="987"/>
      <c r="BG62" s="987"/>
      <c r="BH62" s="987"/>
      <c r="BI62" s="988"/>
      <c r="BJ62" s="1045" t="s">
        <v>408</v>
      </c>
      <c r="BK62" s="1046"/>
      <c r="BL62" s="1046"/>
      <c r="BM62" s="1046"/>
      <c r="BN62" s="1047"/>
      <c r="BO62" s="226"/>
      <c r="BP62" s="226"/>
      <c r="BQ62" s="223">
        <v>56</v>
      </c>
      <c r="BR62" s="224"/>
      <c r="BS62" s="1010"/>
      <c r="BT62" s="1011"/>
      <c r="BU62" s="1011"/>
      <c r="BV62" s="1011"/>
      <c r="BW62" s="1011"/>
      <c r="BX62" s="1011"/>
      <c r="BY62" s="1011"/>
      <c r="BZ62" s="1011"/>
      <c r="CA62" s="1011"/>
      <c r="CB62" s="1011"/>
      <c r="CC62" s="1011"/>
      <c r="CD62" s="1011"/>
      <c r="CE62" s="1011"/>
      <c r="CF62" s="1011"/>
      <c r="CG62" s="1032"/>
      <c r="CH62" s="1007"/>
      <c r="CI62" s="1008"/>
      <c r="CJ62" s="1008"/>
      <c r="CK62" s="1008"/>
      <c r="CL62" s="1009"/>
      <c r="CM62" s="1007"/>
      <c r="CN62" s="1008"/>
      <c r="CO62" s="1008"/>
      <c r="CP62" s="1008"/>
      <c r="CQ62" s="1009"/>
      <c r="CR62" s="1007"/>
      <c r="CS62" s="1008"/>
      <c r="CT62" s="1008"/>
      <c r="CU62" s="1008"/>
      <c r="CV62" s="1009"/>
      <c r="CW62" s="1007"/>
      <c r="CX62" s="1008"/>
      <c r="CY62" s="1008"/>
      <c r="CZ62" s="1008"/>
      <c r="DA62" s="1009"/>
      <c r="DB62" s="1007"/>
      <c r="DC62" s="1008"/>
      <c r="DD62" s="1008"/>
      <c r="DE62" s="1008"/>
      <c r="DF62" s="1009"/>
      <c r="DG62" s="1007"/>
      <c r="DH62" s="1008"/>
      <c r="DI62" s="1008"/>
      <c r="DJ62" s="1008"/>
      <c r="DK62" s="1009"/>
      <c r="DL62" s="1007"/>
      <c r="DM62" s="1008"/>
      <c r="DN62" s="1008"/>
      <c r="DO62" s="1008"/>
      <c r="DP62" s="1009"/>
      <c r="DQ62" s="1007"/>
      <c r="DR62" s="1008"/>
      <c r="DS62" s="1008"/>
      <c r="DT62" s="1008"/>
      <c r="DU62" s="1009"/>
      <c r="DV62" s="1010"/>
      <c r="DW62" s="1011"/>
      <c r="DX62" s="1011"/>
      <c r="DY62" s="1011"/>
      <c r="DZ62" s="1012"/>
      <c r="EA62" s="214"/>
    </row>
    <row r="63" spans="1:131" ht="26.25" customHeight="1" thickBot="1" x14ac:dyDescent="0.25">
      <c r="A63" s="225" t="s">
        <v>390</v>
      </c>
      <c r="B63" s="952" t="s">
        <v>409</v>
      </c>
      <c r="C63" s="953"/>
      <c r="D63" s="953"/>
      <c r="E63" s="953"/>
      <c r="F63" s="953"/>
      <c r="G63" s="953"/>
      <c r="H63" s="953"/>
      <c r="I63" s="953"/>
      <c r="J63" s="953"/>
      <c r="K63" s="953"/>
      <c r="L63" s="953"/>
      <c r="M63" s="953"/>
      <c r="N63" s="953"/>
      <c r="O63" s="953"/>
      <c r="P63" s="963"/>
      <c r="Q63" s="977"/>
      <c r="R63" s="978"/>
      <c r="S63" s="978"/>
      <c r="T63" s="978"/>
      <c r="U63" s="978"/>
      <c r="V63" s="978"/>
      <c r="W63" s="978"/>
      <c r="X63" s="978"/>
      <c r="Y63" s="978"/>
      <c r="Z63" s="978"/>
      <c r="AA63" s="978"/>
      <c r="AB63" s="978"/>
      <c r="AC63" s="978"/>
      <c r="AD63" s="978"/>
      <c r="AE63" s="1038"/>
      <c r="AF63" s="1039">
        <v>2056</v>
      </c>
      <c r="AG63" s="974"/>
      <c r="AH63" s="974"/>
      <c r="AI63" s="974"/>
      <c r="AJ63" s="1040"/>
      <c r="AK63" s="1041"/>
      <c r="AL63" s="978"/>
      <c r="AM63" s="978"/>
      <c r="AN63" s="978"/>
      <c r="AO63" s="978"/>
      <c r="AP63" s="974">
        <v>15247</v>
      </c>
      <c r="AQ63" s="974"/>
      <c r="AR63" s="974"/>
      <c r="AS63" s="974"/>
      <c r="AT63" s="974"/>
      <c r="AU63" s="974">
        <v>6392</v>
      </c>
      <c r="AV63" s="974"/>
      <c r="AW63" s="974"/>
      <c r="AX63" s="974"/>
      <c r="AY63" s="974"/>
      <c r="AZ63" s="1035"/>
      <c r="BA63" s="1035"/>
      <c r="BB63" s="1035"/>
      <c r="BC63" s="1035"/>
      <c r="BD63" s="1035"/>
      <c r="BE63" s="975"/>
      <c r="BF63" s="975"/>
      <c r="BG63" s="975"/>
      <c r="BH63" s="975"/>
      <c r="BI63" s="976"/>
      <c r="BJ63" s="1036" t="s">
        <v>410</v>
      </c>
      <c r="BK63" s="968"/>
      <c r="BL63" s="968"/>
      <c r="BM63" s="968"/>
      <c r="BN63" s="1037"/>
      <c r="BO63" s="226"/>
      <c r="BP63" s="226"/>
      <c r="BQ63" s="223">
        <v>57</v>
      </c>
      <c r="BR63" s="224"/>
      <c r="BS63" s="1010"/>
      <c r="BT63" s="1011"/>
      <c r="BU63" s="1011"/>
      <c r="BV63" s="1011"/>
      <c r="BW63" s="1011"/>
      <c r="BX63" s="1011"/>
      <c r="BY63" s="1011"/>
      <c r="BZ63" s="1011"/>
      <c r="CA63" s="1011"/>
      <c r="CB63" s="1011"/>
      <c r="CC63" s="1011"/>
      <c r="CD63" s="1011"/>
      <c r="CE63" s="1011"/>
      <c r="CF63" s="1011"/>
      <c r="CG63" s="1032"/>
      <c r="CH63" s="1007"/>
      <c r="CI63" s="1008"/>
      <c r="CJ63" s="1008"/>
      <c r="CK63" s="1008"/>
      <c r="CL63" s="1009"/>
      <c r="CM63" s="1007"/>
      <c r="CN63" s="1008"/>
      <c r="CO63" s="1008"/>
      <c r="CP63" s="1008"/>
      <c r="CQ63" s="1009"/>
      <c r="CR63" s="1007"/>
      <c r="CS63" s="1008"/>
      <c r="CT63" s="1008"/>
      <c r="CU63" s="1008"/>
      <c r="CV63" s="1009"/>
      <c r="CW63" s="1007"/>
      <c r="CX63" s="1008"/>
      <c r="CY63" s="1008"/>
      <c r="CZ63" s="1008"/>
      <c r="DA63" s="1009"/>
      <c r="DB63" s="1007"/>
      <c r="DC63" s="1008"/>
      <c r="DD63" s="1008"/>
      <c r="DE63" s="1008"/>
      <c r="DF63" s="1009"/>
      <c r="DG63" s="1007"/>
      <c r="DH63" s="1008"/>
      <c r="DI63" s="1008"/>
      <c r="DJ63" s="1008"/>
      <c r="DK63" s="1009"/>
      <c r="DL63" s="1007"/>
      <c r="DM63" s="1008"/>
      <c r="DN63" s="1008"/>
      <c r="DO63" s="1008"/>
      <c r="DP63" s="1009"/>
      <c r="DQ63" s="1007"/>
      <c r="DR63" s="1008"/>
      <c r="DS63" s="1008"/>
      <c r="DT63" s="1008"/>
      <c r="DU63" s="1009"/>
      <c r="DV63" s="1010"/>
      <c r="DW63" s="1011"/>
      <c r="DX63" s="1011"/>
      <c r="DY63" s="1011"/>
      <c r="DZ63" s="1012"/>
      <c r="EA63" s="214"/>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10"/>
      <c r="BT64" s="1011"/>
      <c r="BU64" s="1011"/>
      <c r="BV64" s="1011"/>
      <c r="BW64" s="1011"/>
      <c r="BX64" s="1011"/>
      <c r="BY64" s="1011"/>
      <c r="BZ64" s="1011"/>
      <c r="CA64" s="1011"/>
      <c r="CB64" s="1011"/>
      <c r="CC64" s="1011"/>
      <c r="CD64" s="1011"/>
      <c r="CE64" s="1011"/>
      <c r="CF64" s="1011"/>
      <c r="CG64" s="1032"/>
      <c r="CH64" s="1007"/>
      <c r="CI64" s="1008"/>
      <c r="CJ64" s="1008"/>
      <c r="CK64" s="1008"/>
      <c r="CL64" s="1009"/>
      <c r="CM64" s="1007"/>
      <c r="CN64" s="1008"/>
      <c r="CO64" s="1008"/>
      <c r="CP64" s="1008"/>
      <c r="CQ64" s="1009"/>
      <c r="CR64" s="1007"/>
      <c r="CS64" s="1008"/>
      <c r="CT64" s="1008"/>
      <c r="CU64" s="1008"/>
      <c r="CV64" s="1009"/>
      <c r="CW64" s="1007"/>
      <c r="CX64" s="1008"/>
      <c r="CY64" s="1008"/>
      <c r="CZ64" s="1008"/>
      <c r="DA64" s="1009"/>
      <c r="DB64" s="1007"/>
      <c r="DC64" s="1008"/>
      <c r="DD64" s="1008"/>
      <c r="DE64" s="1008"/>
      <c r="DF64" s="1009"/>
      <c r="DG64" s="1007"/>
      <c r="DH64" s="1008"/>
      <c r="DI64" s="1008"/>
      <c r="DJ64" s="1008"/>
      <c r="DK64" s="1009"/>
      <c r="DL64" s="1007"/>
      <c r="DM64" s="1008"/>
      <c r="DN64" s="1008"/>
      <c r="DO64" s="1008"/>
      <c r="DP64" s="1009"/>
      <c r="DQ64" s="1007"/>
      <c r="DR64" s="1008"/>
      <c r="DS64" s="1008"/>
      <c r="DT64" s="1008"/>
      <c r="DU64" s="1009"/>
      <c r="DV64" s="1010"/>
      <c r="DW64" s="1011"/>
      <c r="DX64" s="1011"/>
      <c r="DY64" s="1011"/>
      <c r="DZ64" s="1012"/>
      <c r="EA64" s="214"/>
    </row>
    <row r="65" spans="1:131" ht="26.25" customHeight="1" thickBot="1" x14ac:dyDescent="0.25">
      <c r="A65" s="216" t="s">
        <v>411</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1010"/>
      <c r="BT65" s="1011"/>
      <c r="BU65" s="1011"/>
      <c r="BV65" s="1011"/>
      <c r="BW65" s="1011"/>
      <c r="BX65" s="1011"/>
      <c r="BY65" s="1011"/>
      <c r="BZ65" s="1011"/>
      <c r="CA65" s="1011"/>
      <c r="CB65" s="1011"/>
      <c r="CC65" s="1011"/>
      <c r="CD65" s="1011"/>
      <c r="CE65" s="1011"/>
      <c r="CF65" s="1011"/>
      <c r="CG65" s="1032"/>
      <c r="CH65" s="1007"/>
      <c r="CI65" s="1008"/>
      <c r="CJ65" s="1008"/>
      <c r="CK65" s="1008"/>
      <c r="CL65" s="1009"/>
      <c r="CM65" s="1007"/>
      <c r="CN65" s="1008"/>
      <c r="CO65" s="1008"/>
      <c r="CP65" s="1008"/>
      <c r="CQ65" s="1009"/>
      <c r="CR65" s="1007"/>
      <c r="CS65" s="1008"/>
      <c r="CT65" s="1008"/>
      <c r="CU65" s="1008"/>
      <c r="CV65" s="1009"/>
      <c r="CW65" s="1007"/>
      <c r="CX65" s="1008"/>
      <c r="CY65" s="1008"/>
      <c r="CZ65" s="1008"/>
      <c r="DA65" s="1009"/>
      <c r="DB65" s="1007"/>
      <c r="DC65" s="1008"/>
      <c r="DD65" s="1008"/>
      <c r="DE65" s="1008"/>
      <c r="DF65" s="1009"/>
      <c r="DG65" s="1007"/>
      <c r="DH65" s="1008"/>
      <c r="DI65" s="1008"/>
      <c r="DJ65" s="1008"/>
      <c r="DK65" s="1009"/>
      <c r="DL65" s="1007"/>
      <c r="DM65" s="1008"/>
      <c r="DN65" s="1008"/>
      <c r="DO65" s="1008"/>
      <c r="DP65" s="1009"/>
      <c r="DQ65" s="1007"/>
      <c r="DR65" s="1008"/>
      <c r="DS65" s="1008"/>
      <c r="DT65" s="1008"/>
      <c r="DU65" s="1009"/>
      <c r="DV65" s="1010"/>
      <c r="DW65" s="1011"/>
      <c r="DX65" s="1011"/>
      <c r="DY65" s="1011"/>
      <c r="DZ65" s="1012"/>
      <c r="EA65" s="214"/>
    </row>
    <row r="66" spans="1:131" ht="26.25" customHeight="1" x14ac:dyDescent="0.2">
      <c r="A66" s="1013" t="s">
        <v>412</v>
      </c>
      <c r="B66" s="1014"/>
      <c r="C66" s="1014"/>
      <c r="D66" s="1014"/>
      <c r="E66" s="1014"/>
      <c r="F66" s="1014"/>
      <c r="G66" s="1014"/>
      <c r="H66" s="1014"/>
      <c r="I66" s="1014"/>
      <c r="J66" s="1014"/>
      <c r="K66" s="1014"/>
      <c r="L66" s="1014"/>
      <c r="M66" s="1014"/>
      <c r="N66" s="1014"/>
      <c r="O66" s="1014"/>
      <c r="P66" s="1015"/>
      <c r="Q66" s="1019" t="s">
        <v>413</v>
      </c>
      <c r="R66" s="1020"/>
      <c r="S66" s="1020"/>
      <c r="T66" s="1020"/>
      <c r="U66" s="1021"/>
      <c r="V66" s="1019" t="s">
        <v>414</v>
      </c>
      <c r="W66" s="1020"/>
      <c r="X66" s="1020"/>
      <c r="Y66" s="1020"/>
      <c r="Z66" s="1021"/>
      <c r="AA66" s="1019" t="s">
        <v>415</v>
      </c>
      <c r="AB66" s="1020"/>
      <c r="AC66" s="1020"/>
      <c r="AD66" s="1020"/>
      <c r="AE66" s="1021"/>
      <c r="AF66" s="1025" t="s">
        <v>416</v>
      </c>
      <c r="AG66" s="1026"/>
      <c r="AH66" s="1026"/>
      <c r="AI66" s="1026"/>
      <c r="AJ66" s="1027"/>
      <c r="AK66" s="1019" t="s">
        <v>417</v>
      </c>
      <c r="AL66" s="1014"/>
      <c r="AM66" s="1014"/>
      <c r="AN66" s="1014"/>
      <c r="AO66" s="1015"/>
      <c r="AP66" s="1019" t="s">
        <v>418</v>
      </c>
      <c r="AQ66" s="1020"/>
      <c r="AR66" s="1020"/>
      <c r="AS66" s="1020"/>
      <c r="AT66" s="1021"/>
      <c r="AU66" s="1019" t="s">
        <v>419</v>
      </c>
      <c r="AV66" s="1020"/>
      <c r="AW66" s="1020"/>
      <c r="AX66" s="1020"/>
      <c r="AY66" s="1021"/>
      <c r="AZ66" s="1019" t="s">
        <v>378</v>
      </c>
      <c r="BA66" s="1020"/>
      <c r="BB66" s="1020"/>
      <c r="BC66" s="1020"/>
      <c r="BD66" s="1033"/>
      <c r="BE66" s="226"/>
      <c r="BF66" s="226"/>
      <c r="BG66" s="226"/>
      <c r="BH66" s="226"/>
      <c r="BI66" s="226"/>
      <c r="BJ66" s="226"/>
      <c r="BK66" s="226"/>
      <c r="BL66" s="226"/>
      <c r="BM66" s="226"/>
      <c r="BN66" s="226"/>
      <c r="BO66" s="226"/>
      <c r="BP66" s="226"/>
      <c r="BQ66" s="223">
        <v>60</v>
      </c>
      <c r="BR66" s="228"/>
      <c r="BS66" s="960"/>
      <c r="BT66" s="961"/>
      <c r="BU66" s="961"/>
      <c r="BV66" s="961"/>
      <c r="BW66" s="961"/>
      <c r="BX66" s="961"/>
      <c r="BY66" s="961"/>
      <c r="BZ66" s="961"/>
      <c r="CA66" s="961"/>
      <c r="CB66" s="961"/>
      <c r="CC66" s="961"/>
      <c r="CD66" s="961"/>
      <c r="CE66" s="961"/>
      <c r="CF66" s="961"/>
      <c r="CG66" s="970"/>
      <c r="CH66" s="971"/>
      <c r="CI66" s="972"/>
      <c r="CJ66" s="972"/>
      <c r="CK66" s="972"/>
      <c r="CL66" s="973"/>
      <c r="CM66" s="971"/>
      <c r="CN66" s="972"/>
      <c r="CO66" s="972"/>
      <c r="CP66" s="972"/>
      <c r="CQ66" s="973"/>
      <c r="CR66" s="971"/>
      <c r="CS66" s="972"/>
      <c r="CT66" s="972"/>
      <c r="CU66" s="972"/>
      <c r="CV66" s="973"/>
      <c r="CW66" s="971"/>
      <c r="CX66" s="972"/>
      <c r="CY66" s="972"/>
      <c r="CZ66" s="972"/>
      <c r="DA66" s="973"/>
      <c r="DB66" s="971"/>
      <c r="DC66" s="972"/>
      <c r="DD66" s="972"/>
      <c r="DE66" s="972"/>
      <c r="DF66" s="973"/>
      <c r="DG66" s="971"/>
      <c r="DH66" s="972"/>
      <c r="DI66" s="972"/>
      <c r="DJ66" s="972"/>
      <c r="DK66" s="973"/>
      <c r="DL66" s="971"/>
      <c r="DM66" s="972"/>
      <c r="DN66" s="972"/>
      <c r="DO66" s="972"/>
      <c r="DP66" s="973"/>
      <c r="DQ66" s="971"/>
      <c r="DR66" s="972"/>
      <c r="DS66" s="972"/>
      <c r="DT66" s="972"/>
      <c r="DU66" s="973"/>
      <c r="DV66" s="960"/>
      <c r="DW66" s="961"/>
      <c r="DX66" s="961"/>
      <c r="DY66" s="961"/>
      <c r="DZ66" s="962"/>
      <c r="EA66" s="214"/>
    </row>
    <row r="67" spans="1:131" ht="26.25" customHeight="1" thickBot="1" x14ac:dyDescent="0.25">
      <c r="A67" s="1016"/>
      <c r="B67" s="1017"/>
      <c r="C67" s="1017"/>
      <c r="D67" s="1017"/>
      <c r="E67" s="1017"/>
      <c r="F67" s="1017"/>
      <c r="G67" s="1017"/>
      <c r="H67" s="1017"/>
      <c r="I67" s="1017"/>
      <c r="J67" s="1017"/>
      <c r="K67" s="1017"/>
      <c r="L67" s="1017"/>
      <c r="M67" s="1017"/>
      <c r="N67" s="1017"/>
      <c r="O67" s="1017"/>
      <c r="P67" s="1018"/>
      <c r="Q67" s="1022"/>
      <c r="R67" s="1023"/>
      <c r="S67" s="1023"/>
      <c r="T67" s="1023"/>
      <c r="U67" s="1024"/>
      <c r="V67" s="1022"/>
      <c r="W67" s="1023"/>
      <c r="X67" s="1023"/>
      <c r="Y67" s="1023"/>
      <c r="Z67" s="1024"/>
      <c r="AA67" s="1022"/>
      <c r="AB67" s="1023"/>
      <c r="AC67" s="1023"/>
      <c r="AD67" s="1023"/>
      <c r="AE67" s="1024"/>
      <c r="AF67" s="1028"/>
      <c r="AG67" s="1029"/>
      <c r="AH67" s="1029"/>
      <c r="AI67" s="1029"/>
      <c r="AJ67" s="1030"/>
      <c r="AK67" s="1031"/>
      <c r="AL67" s="1017"/>
      <c r="AM67" s="1017"/>
      <c r="AN67" s="1017"/>
      <c r="AO67" s="1018"/>
      <c r="AP67" s="1022"/>
      <c r="AQ67" s="1023"/>
      <c r="AR67" s="1023"/>
      <c r="AS67" s="1023"/>
      <c r="AT67" s="1024"/>
      <c r="AU67" s="1022"/>
      <c r="AV67" s="1023"/>
      <c r="AW67" s="1023"/>
      <c r="AX67" s="1023"/>
      <c r="AY67" s="1024"/>
      <c r="AZ67" s="1022"/>
      <c r="BA67" s="1023"/>
      <c r="BB67" s="1023"/>
      <c r="BC67" s="1023"/>
      <c r="BD67" s="1034"/>
      <c r="BE67" s="226"/>
      <c r="BF67" s="226"/>
      <c r="BG67" s="226"/>
      <c r="BH67" s="226"/>
      <c r="BI67" s="226"/>
      <c r="BJ67" s="226"/>
      <c r="BK67" s="226"/>
      <c r="BL67" s="226"/>
      <c r="BM67" s="226"/>
      <c r="BN67" s="226"/>
      <c r="BO67" s="226"/>
      <c r="BP67" s="226"/>
      <c r="BQ67" s="223">
        <v>61</v>
      </c>
      <c r="BR67" s="228"/>
      <c r="BS67" s="960"/>
      <c r="BT67" s="961"/>
      <c r="BU67" s="961"/>
      <c r="BV67" s="961"/>
      <c r="BW67" s="961"/>
      <c r="BX67" s="961"/>
      <c r="BY67" s="961"/>
      <c r="BZ67" s="961"/>
      <c r="CA67" s="961"/>
      <c r="CB67" s="961"/>
      <c r="CC67" s="961"/>
      <c r="CD67" s="961"/>
      <c r="CE67" s="961"/>
      <c r="CF67" s="961"/>
      <c r="CG67" s="970"/>
      <c r="CH67" s="971"/>
      <c r="CI67" s="972"/>
      <c r="CJ67" s="972"/>
      <c r="CK67" s="972"/>
      <c r="CL67" s="973"/>
      <c r="CM67" s="971"/>
      <c r="CN67" s="972"/>
      <c r="CO67" s="972"/>
      <c r="CP67" s="972"/>
      <c r="CQ67" s="973"/>
      <c r="CR67" s="971"/>
      <c r="CS67" s="972"/>
      <c r="CT67" s="972"/>
      <c r="CU67" s="972"/>
      <c r="CV67" s="973"/>
      <c r="CW67" s="971"/>
      <c r="CX67" s="972"/>
      <c r="CY67" s="972"/>
      <c r="CZ67" s="972"/>
      <c r="DA67" s="973"/>
      <c r="DB67" s="971"/>
      <c r="DC67" s="972"/>
      <c r="DD67" s="972"/>
      <c r="DE67" s="972"/>
      <c r="DF67" s="973"/>
      <c r="DG67" s="971"/>
      <c r="DH67" s="972"/>
      <c r="DI67" s="972"/>
      <c r="DJ67" s="972"/>
      <c r="DK67" s="973"/>
      <c r="DL67" s="971"/>
      <c r="DM67" s="972"/>
      <c r="DN67" s="972"/>
      <c r="DO67" s="972"/>
      <c r="DP67" s="973"/>
      <c r="DQ67" s="971"/>
      <c r="DR67" s="972"/>
      <c r="DS67" s="972"/>
      <c r="DT67" s="972"/>
      <c r="DU67" s="973"/>
      <c r="DV67" s="960"/>
      <c r="DW67" s="961"/>
      <c r="DX67" s="961"/>
      <c r="DY67" s="961"/>
      <c r="DZ67" s="962"/>
      <c r="EA67" s="214"/>
    </row>
    <row r="68" spans="1:131" ht="26.25" customHeight="1" thickTop="1" x14ac:dyDescent="0.2">
      <c r="A68" s="221">
        <v>1</v>
      </c>
      <c r="B68" s="1003" t="s">
        <v>576</v>
      </c>
      <c r="C68" s="1004"/>
      <c r="D68" s="1004"/>
      <c r="E68" s="1004"/>
      <c r="F68" s="1004"/>
      <c r="G68" s="1004"/>
      <c r="H68" s="1004"/>
      <c r="I68" s="1004"/>
      <c r="J68" s="1004"/>
      <c r="K68" s="1004"/>
      <c r="L68" s="1004"/>
      <c r="M68" s="1004"/>
      <c r="N68" s="1004"/>
      <c r="O68" s="1004"/>
      <c r="P68" s="1005"/>
      <c r="Q68" s="1006">
        <v>1635</v>
      </c>
      <c r="R68" s="1000"/>
      <c r="S68" s="1000"/>
      <c r="T68" s="1000"/>
      <c r="U68" s="1000"/>
      <c r="V68" s="1000">
        <v>1617</v>
      </c>
      <c r="W68" s="1000"/>
      <c r="X68" s="1000"/>
      <c r="Y68" s="1000"/>
      <c r="Z68" s="1000"/>
      <c r="AA68" s="1000">
        <v>18</v>
      </c>
      <c r="AB68" s="1000"/>
      <c r="AC68" s="1000"/>
      <c r="AD68" s="1000"/>
      <c r="AE68" s="1000"/>
      <c r="AF68" s="1000">
        <v>18</v>
      </c>
      <c r="AG68" s="1000"/>
      <c r="AH68" s="1000"/>
      <c r="AI68" s="1000"/>
      <c r="AJ68" s="1000"/>
      <c r="AK68" s="1000">
        <v>56</v>
      </c>
      <c r="AL68" s="1000"/>
      <c r="AM68" s="1000"/>
      <c r="AN68" s="1000"/>
      <c r="AO68" s="1000"/>
      <c r="AP68" s="1000">
        <v>3111</v>
      </c>
      <c r="AQ68" s="1000"/>
      <c r="AR68" s="1000"/>
      <c r="AS68" s="1000"/>
      <c r="AT68" s="1000"/>
      <c r="AU68" s="1000">
        <v>1148</v>
      </c>
      <c r="AV68" s="1000"/>
      <c r="AW68" s="1000"/>
      <c r="AX68" s="1000"/>
      <c r="AY68" s="1000"/>
      <c r="AZ68" s="1001"/>
      <c r="BA68" s="1001"/>
      <c r="BB68" s="1001"/>
      <c r="BC68" s="1001"/>
      <c r="BD68" s="1002"/>
      <c r="BE68" s="226"/>
      <c r="BF68" s="226"/>
      <c r="BG68" s="226"/>
      <c r="BH68" s="226"/>
      <c r="BI68" s="226"/>
      <c r="BJ68" s="226"/>
      <c r="BK68" s="226"/>
      <c r="BL68" s="226"/>
      <c r="BM68" s="226"/>
      <c r="BN68" s="226"/>
      <c r="BO68" s="226"/>
      <c r="BP68" s="226"/>
      <c r="BQ68" s="223">
        <v>62</v>
      </c>
      <c r="BR68" s="228"/>
      <c r="BS68" s="960"/>
      <c r="BT68" s="961"/>
      <c r="BU68" s="961"/>
      <c r="BV68" s="961"/>
      <c r="BW68" s="961"/>
      <c r="BX68" s="961"/>
      <c r="BY68" s="961"/>
      <c r="BZ68" s="961"/>
      <c r="CA68" s="961"/>
      <c r="CB68" s="961"/>
      <c r="CC68" s="961"/>
      <c r="CD68" s="961"/>
      <c r="CE68" s="961"/>
      <c r="CF68" s="961"/>
      <c r="CG68" s="970"/>
      <c r="CH68" s="971"/>
      <c r="CI68" s="972"/>
      <c r="CJ68" s="972"/>
      <c r="CK68" s="972"/>
      <c r="CL68" s="973"/>
      <c r="CM68" s="971"/>
      <c r="CN68" s="972"/>
      <c r="CO68" s="972"/>
      <c r="CP68" s="972"/>
      <c r="CQ68" s="973"/>
      <c r="CR68" s="971"/>
      <c r="CS68" s="972"/>
      <c r="CT68" s="972"/>
      <c r="CU68" s="972"/>
      <c r="CV68" s="973"/>
      <c r="CW68" s="971"/>
      <c r="CX68" s="972"/>
      <c r="CY68" s="972"/>
      <c r="CZ68" s="972"/>
      <c r="DA68" s="973"/>
      <c r="DB68" s="971"/>
      <c r="DC68" s="972"/>
      <c r="DD68" s="972"/>
      <c r="DE68" s="972"/>
      <c r="DF68" s="973"/>
      <c r="DG68" s="971"/>
      <c r="DH68" s="972"/>
      <c r="DI68" s="972"/>
      <c r="DJ68" s="972"/>
      <c r="DK68" s="973"/>
      <c r="DL68" s="971"/>
      <c r="DM68" s="972"/>
      <c r="DN68" s="972"/>
      <c r="DO68" s="972"/>
      <c r="DP68" s="973"/>
      <c r="DQ68" s="971"/>
      <c r="DR68" s="972"/>
      <c r="DS68" s="972"/>
      <c r="DT68" s="972"/>
      <c r="DU68" s="973"/>
      <c r="DV68" s="960"/>
      <c r="DW68" s="961"/>
      <c r="DX68" s="961"/>
      <c r="DY68" s="961"/>
      <c r="DZ68" s="962"/>
      <c r="EA68" s="214"/>
    </row>
    <row r="69" spans="1:131" ht="26.25" customHeight="1" x14ac:dyDescent="0.2">
      <c r="A69" s="223">
        <v>2</v>
      </c>
      <c r="B69" s="997" t="s">
        <v>577</v>
      </c>
      <c r="C69" s="998"/>
      <c r="D69" s="998"/>
      <c r="E69" s="998"/>
      <c r="F69" s="998"/>
      <c r="G69" s="998"/>
      <c r="H69" s="998"/>
      <c r="I69" s="998"/>
      <c r="J69" s="998"/>
      <c r="K69" s="998"/>
      <c r="L69" s="998"/>
      <c r="M69" s="998"/>
      <c r="N69" s="998"/>
      <c r="O69" s="998"/>
      <c r="P69" s="999"/>
      <c r="Q69" s="992">
        <v>2618</v>
      </c>
      <c r="R69" s="986"/>
      <c r="S69" s="986"/>
      <c r="T69" s="986"/>
      <c r="U69" s="986"/>
      <c r="V69" s="986">
        <v>2522</v>
      </c>
      <c r="W69" s="986"/>
      <c r="X69" s="986"/>
      <c r="Y69" s="986"/>
      <c r="Z69" s="986"/>
      <c r="AA69" s="986">
        <v>96</v>
      </c>
      <c r="AB69" s="986"/>
      <c r="AC69" s="986"/>
      <c r="AD69" s="986"/>
      <c r="AE69" s="986"/>
      <c r="AF69" s="986">
        <v>96</v>
      </c>
      <c r="AG69" s="986"/>
      <c r="AH69" s="986"/>
      <c r="AI69" s="986"/>
      <c r="AJ69" s="986"/>
      <c r="AK69" s="986" t="s">
        <v>575</v>
      </c>
      <c r="AL69" s="986"/>
      <c r="AM69" s="986"/>
      <c r="AN69" s="986"/>
      <c r="AO69" s="986"/>
      <c r="AP69" s="986">
        <v>1420</v>
      </c>
      <c r="AQ69" s="986"/>
      <c r="AR69" s="986"/>
      <c r="AS69" s="986"/>
      <c r="AT69" s="986"/>
      <c r="AU69" s="986">
        <v>524</v>
      </c>
      <c r="AV69" s="986"/>
      <c r="AW69" s="986"/>
      <c r="AX69" s="986"/>
      <c r="AY69" s="986"/>
      <c r="AZ69" s="987"/>
      <c r="BA69" s="987"/>
      <c r="BB69" s="987"/>
      <c r="BC69" s="987"/>
      <c r="BD69" s="988"/>
      <c r="BE69" s="226"/>
      <c r="BF69" s="226"/>
      <c r="BG69" s="226"/>
      <c r="BH69" s="226"/>
      <c r="BI69" s="226"/>
      <c r="BJ69" s="226"/>
      <c r="BK69" s="226"/>
      <c r="BL69" s="226"/>
      <c r="BM69" s="226"/>
      <c r="BN69" s="226"/>
      <c r="BO69" s="226"/>
      <c r="BP69" s="226"/>
      <c r="BQ69" s="223">
        <v>63</v>
      </c>
      <c r="BR69" s="228"/>
      <c r="BS69" s="960"/>
      <c r="BT69" s="961"/>
      <c r="BU69" s="961"/>
      <c r="BV69" s="961"/>
      <c r="BW69" s="961"/>
      <c r="BX69" s="961"/>
      <c r="BY69" s="961"/>
      <c r="BZ69" s="961"/>
      <c r="CA69" s="961"/>
      <c r="CB69" s="961"/>
      <c r="CC69" s="961"/>
      <c r="CD69" s="961"/>
      <c r="CE69" s="961"/>
      <c r="CF69" s="961"/>
      <c r="CG69" s="970"/>
      <c r="CH69" s="971"/>
      <c r="CI69" s="972"/>
      <c r="CJ69" s="972"/>
      <c r="CK69" s="972"/>
      <c r="CL69" s="973"/>
      <c r="CM69" s="971"/>
      <c r="CN69" s="972"/>
      <c r="CO69" s="972"/>
      <c r="CP69" s="972"/>
      <c r="CQ69" s="973"/>
      <c r="CR69" s="971"/>
      <c r="CS69" s="972"/>
      <c r="CT69" s="972"/>
      <c r="CU69" s="972"/>
      <c r="CV69" s="973"/>
      <c r="CW69" s="971"/>
      <c r="CX69" s="972"/>
      <c r="CY69" s="972"/>
      <c r="CZ69" s="972"/>
      <c r="DA69" s="973"/>
      <c r="DB69" s="971"/>
      <c r="DC69" s="972"/>
      <c r="DD69" s="972"/>
      <c r="DE69" s="972"/>
      <c r="DF69" s="973"/>
      <c r="DG69" s="971"/>
      <c r="DH69" s="972"/>
      <c r="DI69" s="972"/>
      <c r="DJ69" s="972"/>
      <c r="DK69" s="973"/>
      <c r="DL69" s="971"/>
      <c r="DM69" s="972"/>
      <c r="DN69" s="972"/>
      <c r="DO69" s="972"/>
      <c r="DP69" s="973"/>
      <c r="DQ69" s="971"/>
      <c r="DR69" s="972"/>
      <c r="DS69" s="972"/>
      <c r="DT69" s="972"/>
      <c r="DU69" s="973"/>
      <c r="DV69" s="960"/>
      <c r="DW69" s="961"/>
      <c r="DX69" s="961"/>
      <c r="DY69" s="961"/>
      <c r="DZ69" s="962"/>
      <c r="EA69" s="214"/>
    </row>
    <row r="70" spans="1:131" ht="26.25" customHeight="1" x14ac:dyDescent="0.2">
      <c r="A70" s="223">
        <v>3</v>
      </c>
      <c r="B70" s="997" t="s">
        <v>578</v>
      </c>
      <c r="C70" s="998"/>
      <c r="D70" s="998"/>
      <c r="E70" s="998"/>
      <c r="F70" s="998"/>
      <c r="G70" s="998"/>
      <c r="H70" s="998"/>
      <c r="I70" s="998"/>
      <c r="J70" s="998"/>
      <c r="K70" s="998"/>
      <c r="L70" s="998"/>
      <c r="M70" s="998"/>
      <c r="N70" s="998"/>
      <c r="O70" s="998"/>
      <c r="P70" s="999"/>
      <c r="Q70" s="992">
        <v>470</v>
      </c>
      <c r="R70" s="986"/>
      <c r="S70" s="986"/>
      <c r="T70" s="986"/>
      <c r="U70" s="986"/>
      <c r="V70" s="986">
        <v>450</v>
      </c>
      <c r="W70" s="986"/>
      <c r="X70" s="986"/>
      <c r="Y70" s="986"/>
      <c r="Z70" s="986"/>
      <c r="AA70" s="986">
        <v>20</v>
      </c>
      <c r="AB70" s="986"/>
      <c r="AC70" s="986"/>
      <c r="AD70" s="986"/>
      <c r="AE70" s="986"/>
      <c r="AF70" s="986">
        <v>20</v>
      </c>
      <c r="AG70" s="986"/>
      <c r="AH70" s="986"/>
      <c r="AI70" s="986"/>
      <c r="AJ70" s="986"/>
      <c r="AK70" s="986" t="s">
        <v>575</v>
      </c>
      <c r="AL70" s="986"/>
      <c r="AM70" s="986"/>
      <c r="AN70" s="986"/>
      <c r="AO70" s="986"/>
      <c r="AP70" s="986" t="s">
        <v>575</v>
      </c>
      <c r="AQ70" s="986"/>
      <c r="AR70" s="986"/>
      <c r="AS70" s="986"/>
      <c r="AT70" s="986"/>
      <c r="AU70" s="986" t="s">
        <v>575</v>
      </c>
      <c r="AV70" s="986"/>
      <c r="AW70" s="986"/>
      <c r="AX70" s="986"/>
      <c r="AY70" s="986"/>
      <c r="AZ70" s="987"/>
      <c r="BA70" s="987"/>
      <c r="BB70" s="987"/>
      <c r="BC70" s="987"/>
      <c r="BD70" s="988"/>
      <c r="BE70" s="226"/>
      <c r="BF70" s="226"/>
      <c r="BG70" s="226"/>
      <c r="BH70" s="226"/>
      <c r="BI70" s="226"/>
      <c r="BJ70" s="226"/>
      <c r="BK70" s="226"/>
      <c r="BL70" s="226"/>
      <c r="BM70" s="226"/>
      <c r="BN70" s="226"/>
      <c r="BO70" s="226"/>
      <c r="BP70" s="226"/>
      <c r="BQ70" s="223">
        <v>64</v>
      </c>
      <c r="BR70" s="228"/>
      <c r="BS70" s="960"/>
      <c r="BT70" s="961"/>
      <c r="BU70" s="961"/>
      <c r="BV70" s="961"/>
      <c r="BW70" s="961"/>
      <c r="BX70" s="961"/>
      <c r="BY70" s="961"/>
      <c r="BZ70" s="961"/>
      <c r="CA70" s="961"/>
      <c r="CB70" s="961"/>
      <c r="CC70" s="961"/>
      <c r="CD70" s="961"/>
      <c r="CE70" s="961"/>
      <c r="CF70" s="961"/>
      <c r="CG70" s="970"/>
      <c r="CH70" s="971"/>
      <c r="CI70" s="972"/>
      <c r="CJ70" s="972"/>
      <c r="CK70" s="972"/>
      <c r="CL70" s="973"/>
      <c r="CM70" s="971"/>
      <c r="CN70" s="972"/>
      <c r="CO70" s="972"/>
      <c r="CP70" s="972"/>
      <c r="CQ70" s="973"/>
      <c r="CR70" s="971"/>
      <c r="CS70" s="972"/>
      <c r="CT70" s="972"/>
      <c r="CU70" s="972"/>
      <c r="CV70" s="973"/>
      <c r="CW70" s="971"/>
      <c r="CX70" s="972"/>
      <c r="CY70" s="972"/>
      <c r="CZ70" s="972"/>
      <c r="DA70" s="973"/>
      <c r="DB70" s="971"/>
      <c r="DC70" s="972"/>
      <c r="DD70" s="972"/>
      <c r="DE70" s="972"/>
      <c r="DF70" s="973"/>
      <c r="DG70" s="971"/>
      <c r="DH70" s="972"/>
      <c r="DI70" s="972"/>
      <c r="DJ70" s="972"/>
      <c r="DK70" s="973"/>
      <c r="DL70" s="971"/>
      <c r="DM70" s="972"/>
      <c r="DN70" s="972"/>
      <c r="DO70" s="972"/>
      <c r="DP70" s="973"/>
      <c r="DQ70" s="971"/>
      <c r="DR70" s="972"/>
      <c r="DS70" s="972"/>
      <c r="DT70" s="972"/>
      <c r="DU70" s="973"/>
      <c r="DV70" s="960"/>
      <c r="DW70" s="961"/>
      <c r="DX70" s="961"/>
      <c r="DY70" s="961"/>
      <c r="DZ70" s="962"/>
      <c r="EA70" s="214"/>
    </row>
    <row r="71" spans="1:131" ht="26.25" customHeight="1" x14ac:dyDescent="0.2">
      <c r="A71" s="223">
        <v>4</v>
      </c>
      <c r="B71" s="997" t="s">
        <v>579</v>
      </c>
      <c r="C71" s="998"/>
      <c r="D71" s="998"/>
      <c r="E71" s="998"/>
      <c r="F71" s="998"/>
      <c r="G71" s="998"/>
      <c r="H71" s="998"/>
      <c r="I71" s="998"/>
      <c r="J71" s="998"/>
      <c r="K71" s="998"/>
      <c r="L71" s="998"/>
      <c r="M71" s="998"/>
      <c r="N71" s="998"/>
      <c r="O71" s="998"/>
      <c r="P71" s="999"/>
      <c r="Q71" s="992">
        <v>97</v>
      </c>
      <c r="R71" s="986"/>
      <c r="S71" s="986"/>
      <c r="T71" s="986"/>
      <c r="U71" s="986"/>
      <c r="V71" s="986">
        <v>94</v>
      </c>
      <c r="W71" s="986"/>
      <c r="X71" s="986"/>
      <c r="Y71" s="986"/>
      <c r="Z71" s="986"/>
      <c r="AA71" s="986">
        <v>4</v>
      </c>
      <c r="AB71" s="986"/>
      <c r="AC71" s="986"/>
      <c r="AD71" s="986"/>
      <c r="AE71" s="986"/>
      <c r="AF71" s="986">
        <v>4</v>
      </c>
      <c r="AG71" s="986"/>
      <c r="AH71" s="986"/>
      <c r="AI71" s="986"/>
      <c r="AJ71" s="986"/>
      <c r="AK71" s="986" t="s">
        <v>575</v>
      </c>
      <c r="AL71" s="986"/>
      <c r="AM71" s="986"/>
      <c r="AN71" s="986"/>
      <c r="AO71" s="986"/>
      <c r="AP71" s="986" t="s">
        <v>575</v>
      </c>
      <c r="AQ71" s="986"/>
      <c r="AR71" s="986"/>
      <c r="AS71" s="986"/>
      <c r="AT71" s="986"/>
      <c r="AU71" s="986" t="s">
        <v>575</v>
      </c>
      <c r="AV71" s="986"/>
      <c r="AW71" s="986"/>
      <c r="AX71" s="986"/>
      <c r="AY71" s="986"/>
      <c r="AZ71" s="987"/>
      <c r="BA71" s="987"/>
      <c r="BB71" s="987"/>
      <c r="BC71" s="987"/>
      <c r="BD71" s="988"/>
      <c r="BE71" s="226"/>
      <c r="BF71" s="226"/>
      <c r="BG71" s="226"/>
      <c r="BH71" s="226"/>
      <c r="BI71" s="226"/>
      <c r="BJ71" s="226"/>
      <c r="BK71" s="226"/>
      <c r="BL71" s="226"/>
      <c r="BM71" s="226"/>
      <c r="BN71" s="226"/>
      <c r="BO71" s="226"/>
      <c r="BP71" s="226"/>
      <c r="BQ71" s="223">
        <v>65</v>
      </c>
      <c r="BR71" s="228"/>
      <c r="BS71" s="960"/>
      <c r="BT71" s="961"/>
      <c r="BU71" s="961"/>
      <c r="BV71" s="961"/>
      <c r="BW71" s="961"/>
      <c r="BX71" s="961"/>
      <c r="BY71" s="961"/>
      <c r="BZ71" s="961"/>
      <c r="CA71" s="961"/>
      <c r="CB71" s="961"/>
      <c r="CC71" s="961"/>
      <c r="CD71" s="961"/>
      <c r="CE71" s="961"/>
      <c r="CF71" s="961"/>
      <c r="CG71" s="970"/>
      <c r="CH71" s="971"/>
      <c r="CI71" s="972"/>
      <c r="CJ71" s="972"/>
      <c r="CK71" s="972"/>
      <c r="CL71" s="973"/>
      <c r="CM71" s="971"/>
      <c r="CN71" s="972"/>
      <c r="CO71" s="972"/>
      <c r="CP71" s="972"/>
      <c r="CQ71" s="973"/>
      <c r="CR71" s="971"/>
      <c r="CS71" s="972"/>
      <c r="CT71" s="972"/>
      <c r="CU71" s="972"/>
      <c r="CV71" s="973"/>
      <c r="CW71" s="971"/>
      <c r="CX71" s="972"/>
      <c r="CY71" s="972"/>
      <c r="CZ71" s="972"/>
      <c r="DA71" s="973"/>
      <c r="DB71" s="971"/>
      <c r="DC71" s="972"/>
      <c r="DD71" s="972"/>
      <c r="DE71" s="972"/>
      <c r="DF71" s="973"/>
      <c r="DG71" s="971"/>
      <c r="DH71" s="972"/>
      <c r="DI71" s="972"/>
      <c r="DJ71" s="972"/>
      <c r="DK71" s="973"/>
      <c r="DL71" s="971"/>
      <c r="DM71" s="972"/>
      <c r="DN71" s="972"/>
      <c r="DO71" s="972"/>
      <c r="DP71" s="973"/>
      <c r="DQ71" s="971"/>
      <c r="DR71" s="972"/>
      <c r="DS71" s="972"/>
      <c r="DT71" s="972"/>
      <c r="DU71" s="973"/>
      <c r="DV71" s="960"/>
      <c r="DW71" s="961"/>
      <c r="DX71" s="961"/>
      <c r="DY71" s="961"/>
      <c r="DZ71" s="962"/>
      <c r="EA71" s="214"/>
    </row>
    <row r="72" spans="1:131" ht="26.25" customHeight="1" x14ac:dyDescent="0.2">
      <c r="A72" s="223">
        <v>5</v>
      </c>
      <c r="B72" s="997" t="s">
        <v>580</v>
      </c>
      <c r="C72" s="998"/>
      <c r="D72" s="998"/>
      <c r="E72" s="998"/>
      <c r="F72" s="998"/>
      <c r="G72" s="998"/>
      <c r="H72" s="998"/>
      <c r="I72" s="998"/>
      <c r="J72" s="998"/>
      <c r="K72" s="998"/>
      <c r="L72" s="998"/>
      <c r="M72" s="998"/>
      <c r="N72" s="998"/>
      <c r="O72" s="998"/>
      <c r="P72" s="999"/>
      <c r="Q72" s="992">
        <v>3966</v>
      </c>
      <c r="R72" s="986"/>
      <c r="S72" s="986"/>
      <c r="T72" s="986"/>
      <c r="U72" s="986"/>
      <c r="V72" s="986">
        <v>3752</v>
      </c>
      <c r="W72" s="986"/>
      <c r="X72" s="986"/>
      <c r="Y72" s="986"/>
      <c r="Z72" s="986"/>
      <c r="AA72" s="986">
        <v>214</v>
      </c>
      <c r="AB72" s="986"/>
      <c r="AC72" s="986"/>
      <c r="AD72" s="986"/>
      <c r="AE72" s="986"/>
      <c r="AF72" s="986">
        <v>214</v>
      </c>
      <c r="AG72" s="986"/>
      <c r="AH72" s="986"/>
      <c r="AI72" s="986"/>
      <c r="AJ72" s="986"/>
      <c r="AK72" s="986">
        <v>22</v>
      </c>
      <c r="AL72" s="986"/>
      <c r="AM72" s="986"/>
      <c r="AN72" s="986"/>
      <c r="AO72" s="986"/>
      <c r="AP72" s="986" t="s">
        <v>575</v>
      </c>
      <c r="AQ72" s="986"/>
      <c r="AR72" s="986"/>
      <c r="AS72" s="986"/>
      <c r="AT72" s="986"/>
      <c r="AU72" s="986" t="s">
        <v>575</v>
      </c>
      <c r="AV72" s="986"/>
      <c r="AW72" s="986"/>
      <c r="AX72" s="986"/>
      <c r="AY72" s="986"/>
      <c r="AZ72" s="987"/>
      <c r="BA72" s="987"/>
      <c r="BB72" s="987"/>
      <c r="BC72" s="987"/>
      <c r="BD72" s="988"/>
      <c r="BE72" s="226"/>
      <c r="BF72" s="226"/>
      <c r="BG72" s="226"/>
      <c r="BH72" s="226"/>
      <c r="BI72" s="226"/>
      <c r="BJ72" s="226"/>
      <c r="BK72" s="226"/>
      <c r="BL72" s="226"/>
      <c r="BM72" s="226"/>
      <c r="BN72" s="226"/>
      <c r="BO72" s="226"/>
      <c r="BP72" s="226"/>
      <c r="BQ72" s="223">
        <v>66</v>
      </c>
      <c r="BR72" s="228"/>
      <c r="BS72" s="960"/>
      <c r="BT72" s="961"/>
      <c r="BU72" s="961"/>
      <c r="BV72" s="961"/>
      <c r="BW72" s="961"/>
      <c r="BX72" s="961"/>
      <c r="BY72" s="961"/>
      <c r="BZ72" s="961"/>
      <c r="CA72" s="961"/>
      <c r="CB72" s="961"/>
      <c r="CC72" s="961"/>
      <c r="CD72" s="961"/>
      <c r="CE72" s="961"/>
      <c r="CF72" s="961"/>
      <c r="CG72" s="970"/>
      <c r="CH72" s="971"/>
      <c r="CI72" s="972"/>
      <c r="CJ72" s="972"/>
      <c r="CK72" s="972"/>
      <c r="CL72" s="973"/>
      <c r="CM72" s="971"/>
      <c r="CN72" s="972"/>
      <c r="CO72" s="972"/>
      <c r="CP72" s="972"/>
      <c r="CQ72" s="973"/>
      <c r="CR72" s="971"/>
      <c r="CS72" s="972"/>
      <c r="CT72" s="972"/>
      <c r="CU72" s="972"/>
      <c r="CV72" s="973"/>
      <c r="CW72" s="971"/>
      <c r="CX72" s="972"/>
      <c r="CY72" s="972"/>
      <c r="CZ72" s="972"/>
      <c r="DA72" s="973"/>
      <c r="DB72" s="971"/>
      <c r="DC72" s="972"/>
      <c r="DD72" s="972"/>
      <c r="DE72" s="972"/>
      <c r="DF72" s="973"/>
      <c r="DG72" s="971"/>
      <c r="DH72" s="972"/>
      <c r="DI72" s="972"/>
      <c r="DJ72" s="972"/>
      <c r="DK72" s="973"/>
      <c r="DL72" s="971"/>
      <c r="DM72" s="972"/>
      <c r="DN72" s="972"/>
      <c r="DO72" s="972"/>
      <c r="DP72" s="973"/>
      <c r="DQ72" s="971"/>
      <c r="DR72" s="972"/>
      <c r="DS72" s="972"/>
      <c r="DT72" s="972"/>
      <c r="DU72" s="973"/>
      <c r="DV72" s="960"/>
      <c r="DW72" s="961"/>
      <c r="DX72" s="961"/>
      <c r="DY72" s="961"/>
      <c r="DZ72" s="962"/>
      <c r="EA72" s="214"/>
    </row>
    <row r="73" spans="1:131" ht="26.25" customHeight="1" x14ac:dyDescent="0.2">
      <c r="A73" s="223">
        <v>6</v>
      </c>
      <c r="B73" s="997" t="s">
        <v>581</v>
      </c>
      <c r="C73" s="998"/>
      <c r="D73" s="998"/>
      <c r="E73" s="998"/>
      <c r="F73" s="998"/>
      <c r="G73" s="998"/>
      <c r="H73" s="998"/>
      <c r="I73" s="998"/>
      <c r="J73" s="998"/>
      <c r="K73" s="998"/>
      <c r="L73" s="998"/>
      <c r="M73" s="998"/>
      <c r="N73" s="998"/>
      <c r="O73" s="998"/>
      <c r="P73" s="999"/>
      <c r="Q73" s="992">
        <v>1476</v>
      </c>
      <c r="R73" s="986"/>
      <c r="S73" s="986"/>
      <c r="T73" s="986"/>
      <c r="U73" s="986"/>
      <c r="V73" s="986">
        <v>1261</v>
      </c>
      <c r="W73" s="986"/>
      <c r="X73" s="986"/>
      <c r="Y73" s="986"/>
      <c r="Z73" s="986"/>
      <c r="AA73" s="986">
        <v>215</v>
      </c>
      <c r="AB73" s="986"/>
      <c r="AC73" s="986"/>
      <c r="AD73" s="986"/>
      <c r="AE73" s="986"/>
      <c r="AF73" s="986">
        <v>215</v>
      </c>
      <c r="AG73" s="986"/>
      <c r="AH73" s="986"/>
      <c r="AI73" s="986"/>
      <c r="AJ73" s="986"/>
      <c r="AK73" s="986">
        <v>471</v>
      </c>
      <c r="AL73" s="986"/>
      <c r="AM73" s="986"/>
      <c r="AN73" s="986"/>
      <c r="AO73" s="986"/>
      <c r="AP73" s="986" t="s">
        <v>575</v>
      </c>
      <c r="AQ73" s="986"/>
      <c r="AR73" s="986"/>
      <c r="AS73" s="986"/>
      <c r="AT73" s="986"/>
      <c r="AU73" s="986" t="s">
        <v>575</v>
      </c>
      <c r="AV73" s="986"/>
      <c r="AW73" s="986"/>
      <c r="AX73" s="986"/>
      <c r="AY73" s="986"/>
      <c r="AZ73" s="987"/>
      <c r="BA73" s="987"/>
      <c r="BB73" s="987"/>
      <c r="BC73" s="987"/>
      <c r="BD73" s="988"/>
      <c r="BE73" s="226"/>
      <c r="BF73" s="226"/>
      <c r="BG73" s="226"/>
      <c r="BH73" s="226"/>
      <c r="BI73" s="226"/>
      <c r="BJ73" s="226"/>
      <c r="BK73" s="226"/>
      <c r="BL73" s="226"/>
      <c r="BM73" s="226"/>
      <c r="BN73" s="226"/>
      <c r="BO73" s="226"/>
      <c r="BP73" s="226"/>
      <c r="BQ73" s="223">
        <v>67</v>
      </c>
      <c r="BR73" s="228"/>
      <c r="BS73" s="960"/>
      <c r="BT73" s="961"/>
      <c r="BU73" s="961"/>
      <c r="BV73" s="961"/>
      <c r="BW73" s="961"/>
      <c r="BX73" s="961"/>
      <c r="BY73" s="961"/>
      <c r="BZ73" s="961"/>
      <c r="CA73" s="961"/>
      <c r="CB73" s="961"/>
      <c r="CC73" s="961"/>
      <c r="CD73" s="961"/>
      <c r="CE73" s="961"/>
      <c r="CF73" s="961"/>
      <c r="CG73" s="970"/>
      <c r="CH73" s="971"/>
      <c r="CI73" s="972"/>
      <c r="CJ73" s="972"/>
      <c r="CK73" s="972"/>
      <c r="CL73" s="973"/>
      <c r="CM73" s="971"/>
      <c r="CN73" s="972"/>
      <c r="CO73" s="972"/>
      <c r="CP73" s="972"/>
      <c r="CQ73" s="973"/>
      <c r="CR73" s="971"/>
      <c r="CS73" s="972"/>
      <c r="CT73" s="972"/>
      <c r="CU73" s="972"/>
      <c r="CV73" s="973"/>
      <c r="CW73" s="971"/>
      <c r="CX73" s="972"/>
      <c r="CY73" s="972"/>
      <c r="CZ73" s="972"/>
      <c r="DA73" s="973"/>
      <c r="DB73" s="971"/>
      <c r="DC73" s="972"/>
      <c r="DD73" s="972"/>
      <c r="DE73" s="972"/>
      <c r="DF73" s="973"/>
      <c r="DG73" s="971"/>
      <c r="DH73" s="972"/>
      <c r="DI73" s="972"/>
      <c r="DJ73" s="972"/>
      <c r="DK73" s="973"/>
      <c r="DL73" s="971"/>
      <c r="DM73" s="972"/>
      <c r="DN73" s="972"/>
      <c r="DO73" s="972"/>
      <c r="DP73" s="973"/>
      <c r="DQ73" s="971"/>
      <c r="DR73" s="972"/>
      <c r="DS73" s="972"/>
      <c r="DT73" s="972"/>
      <c r="DU73" s="973"/>
      <c r="DV73" s="960"/>
      <c r="DW73" s="961"/>
      <c r="DX73" s="961"/>
      <c r="DY73" s="961"/>
      <c r="DZ73" s="962"/>
      <c r="EA73" s="214"/>
    </row>
    <row r="74" spans="1:131" ht="26.25" customHeight="1" x14ac:dyDescent="0.2">
      <c r="A74" s="223">
        <v>7</v>
      </c>
      <c r="B74" s="997" t="s">
        <v>582</v>
      </c>
      <c r="C74" s="998"/>
      <c r="D74" s="998"/>
      <c r="E74" s="998"/>
      <c r="F74" s="998"/>
      <c r="G74" s="998"/>
      <c r="H74" s="998"/>
      <c r="I74" s="998"/>
      <c r="J74" s="998"/>
      <c r="K74" s="998"/>
      <c r="L74" s="998"/>
      <c r="M74" s="998"/>
      <c r="N74" s="998"/>
      <c r="O74" s="998"/>
      <c r="P74" s="999"/>
      <c r="Q74" s="992">
        <v>391751</v>
      </c>
      <c r="R74" s="986"/>
      <c r="S74" s="986"/>
      <c r="T74" s="986"/>
      <c r="U74" s="986"/>
      <c r="V74" s="986">
        <v>379323</v>
      </c>
      <c r="W74" s="986"/>
      <c r="X74" s="986"/>
      <c r="Y74" s="986"/>
      <c r="Z74" s="986"/>
      <c r="AA74" s="986">
        <v>12429</v>
      </c>
      <c r="AB74" s="986"/>
      <c r="AC74" s="986"/>
      <c r="AD74" s="986"/>
      <c r="AE74" s="986"/>
      <c r="AF74" s="986">
        <v>12429</v>
      </c>
      <c r="AG74" s="986"/>
      <c r="AH74" s="986"/>
      <c r="AI74" s="986"/>
      <c r="AJ74" s="986"/>
      <c r="AK74" s="986">
        <v>85</v>
      </c>
      <c r="AL74" s="986"/>
      <c r="AM74" s="986"/>
      <c r="AN74" s="986"/>
      <c r="AO74" s="986"/>
      <c r="AP74" s="986" t="s">
        <v>575</v>
      </c>
      <c r="AQ74" s="986"/>
      <c r="AR74" s="986"/>
      <c r="AS74" s="986"/>
      <c r="AT74" s="986"/>
      <c r="AU74" s="986" t="s">
        <v>575</v>
      </c>
      <c r="AV74" s="986"/>
      <c r="AW74" s="986"/>
      <c r="AX74" s="986"/>
      <c r="AY74" s="986"/>
      <c r="AZ74" s="987"/>
      <c r="BA74" s="987"/>
      <c r="BB74" s="987"/>
      <c r="BC74" s="987"/>
      <c r="BD74" s="988"/>
      <c r="BE74" s="226"/>
      <c r="BF74" s="226"/>
      <c r="BG74" s="226"/>
      <c r="BH74" s="226"/>
      <c r="BI74" s="226"/>
      <c r="BJ74" s="226"/>
      <c r="BK74" s="226"/>
      <c r="BL74" s="226"/>
      <c r="BM74" s="226"/>
      <c r="BN74" s="226"/>
      <c r="BO74" s="226"/>
      <c r="BP74" s="226"/>
      <c r="BQ74" s="223">
        <v>68</v>
      </c>
      <c r="BR74" s="228"/>
      <c r="BS74" s="960"/>
      <c r="BT74" s="961"/>
      <c r="BU74" s="961"/>
      <c r="BV74" s="961"/>
      <c r="BW74" s="961"/>
      <c r="BX74" s="961"/>
      <c r="BY74" s="961"/>
      <c r="BZ74" s="961"/>
      <c r="CA74" s="961"/>
      <c r="CB74" s="961"/>
      <c r="CC74" s="961"/>
      <c r="CD74" s="961"/>
      <c r="CE74" s="961"/>
      <c r="CF74" s="961"/>
      <c r="CG74" s="970"/>
      <c r="CH74" s="971"/>
      <c r="CI74" s="972"/>
      <c r="CJ74" s="972"/>
      <c r="CK74" s="972"/>
      <c r="CL74" s="973"/>
      <c r="CM74" s="971"/>
      <c r="CN74" s="972"/>
      <c r="CO74" s="972"/>
      <c r="CP74" s="972"/>
      <c r="CQ74" s="973"/>
      <c r="CR74" s="971"/>
      <c r="CS74" s="972"/>
      <c r="CT74" s="972"/>
      <c r="CU74" s="972"/>
      <c r="CV74" s="973"/>
      <c r="CW74" s="971"/>
      <c r="CX74" s="972"/>
      <c r="CY74" s="972"/>
      <c r="CZ74" s="972"/>
      <c r="DA74" s="973"/>
      <c r="DB74" s="971"/>
      <c r="DC74" s="972"/>
      <c r="DD74" s="972"/>
      <c r="DE74" s="972"/>
      <c r="DF74" s="973"/>
      <c r="DG74" s="971"/>
      <c r="DH74" s="972"/>
      <c r="DI74" s="972"/>
      <c r="DJ74" s="972"/>
      <c r="DK74" s="973"/>
      <c r="DL74" s="971"/>
      <c r="DM74" s="972"/>
      <c r="DN74" s="972"/>
      <c r="DO74" s="972"/>
      <c r="DP74" s="973"/>
      <c r="DQ74" s="971"/>
      <c r="DR74" s="972"/>
      <c r="DS74" s="972"/>
      <c r="DT74" s="972"/>
      <c r="DU74" s="973"/>
      <c r="DV74" s="960"/>
      <c r="DW74" s="961"/>
      <c r="DX74" s="961"/>
      <c r="DY74" s="961"/>
      <c r="DZ74" s="962"/>
      <c r="EA74" s="214"/>
    </row>
    <row r="75" spans="1:131" ht="26.25" customHeight="1" x14ac:dyDescent="0.2">
      <c r="A75" s="223">
        <v>8</v>
      </c>
      <c r="B75" s="997" t="s">
        <v>583</v>
      </c>
      <c r="C75" s="998"/>
      <c r="D75" s="998"/>
      <c r="E75" s="998"/>
      <c r="F75" s="998"/>
      <c r="G75" s="998"/>
      <c r="H75" s="998"/>
      <c r="I75" s="998"/>
      <c r="J75" s="998"/>
      <c r="K75" s="998"/>
      <c r="L75" s="998"/>
      <c r="M75" s="998"/>
      <c r="N75" s="998"/>
      <c r="O75" s="998"/>
      <c r="P75" s="999"/>
      <c r="Q75" s="993">
        <v>2495</v>
      </c>
      <c r="R75" s="994"/>
      <c r="S75" s="994"/>
      <c r="T75" s="994"/>
      <c r="U75" s="995"/>
      <c r="V75" s="996">
        <v>2494</v>
      </c>
      <c r="W75" s="994"/>
      <c r="X75" s="994"/>
      <c r="Y75" s="994"/>
      <c r="Z75" s="995"/>
      <c r="AA75" s="996">
        <v>1</v>
      </c>
      <c r="AB75" s="994"/>
      <c r="AC75" s="994"/>
      <c r="AD75" s="994"/>
      <c r="AE75" s="995"/>
      <c r="AF75" s="996">
        <v>1</v>
      </c>
      <c r="AG75" s="994"/>
      <c r="AH75" s="994"/>
      <c r="AI75" s="994"/>
      <c r="AJ75" s="995"/>
      <c r="AK75" s="996" t="s">
        <v>575</v>
      </c>
      <c r="AL75" s="994"/>
      <c r="AM75" s="994"/>
      <c r="AN75" s="994"/>
      <c r="AO75" s="995"/>
      <c r="AP75" s="996" t="s">
        <v>575</v>
      </c>
      <c r="AQ75" s="994"/>
      <c r="AR75" s="994"/>
      <c r="AS75" s="994"/>
      <c r="AT75" s="995"/>
      <c r="AU75" s="996" t="s">
        <v>575</v>
      </c>
      <c r="AV75" s="994"/>
      <c r="AW75" s="994"/>
      <c r="AX75" s="994"/>
      <c r="AY75" s="995"/>
      <c r="AZ75" s="987"/>
      <c r="BA75" s="987"/>
      <c r="BB75" s="987"/>
      <c r="BC75" s="987"/>
      <c r="BD75" s="988"/>
      <c r="BE75" s="226"/>
      <c r="BF75" s="226"/>
      <c r="BG75" s="226"/>
      <c r="BH75" s="226"/>
      <c r="BI75" s="226"/>
      <c r="BJ75" s="226"/>
      <c r="BK75" s="226"/>
      <c r="BL75" s="226"/>
      <c r="BM75" s="226"/>
      <c r="BN75" s="226"/>
      <c r="BO75" s="226"/>
      <c r="BP75" s="226"/>
      <c r="BQ75" s="223">
        <v>69</v>
      </c>
      <c r="BR75" s="228"/>
      <c r="BS75" s="960"/>
      <c r="BT75" s="961"/>
      <c r="BU75" s="961"/>
      <c r="BV75" s="961"/>
      <c r="BW75" s="961"/>
      <c r="BX75" s="961"/>
      <c r="BY75" s="961"/>
      <c r="BZ75" s="961"/>
      <c r="CA75" s="961"/>
      <c r="CB75" s="961"/>
      <c r="CC75" s="961"/>
      <c r="CD75" s="961"/>
      <c r="CE75" s="961"/>
      <c r="CF75" s="961"/>
      <c r="CG75" s="970"/>
      <c r="CH75" s="971"/>
      <c r="CI75" s="972"/>
      <c r="CJ75" s="972"/>
      <c r="CK75" s="972"/>
      <c r="CL75" s="973"/>
      <c r="CM75" s="971"/>
      <c r="CN75" s="972"/>
      <c r="CO75" s="972"/>
      <c r="CP75" s="972"/>
      <c r="CQ75" s="973"/>
      <c r="CR75" s="971"/>
      <c r="CS75" s="972"/>
      <c r="CT75" s="972"/>
      <c r="CU75" s="972"/>
      <c r="CV75" s="973"/>
      <c r="CW75" s="971"/>
      <c r="CX75" s="972"/>
      <c r="CY75" s="972"/>
      <c r="CZ75" s="972"/>
      <c r="DA75" s="973"/>
      <c r="DB75" s="971"/>
      <c r="DC75" s="972"/>
      <c r="DD75" s="972"/>
      <c r="DE75" s="972"/>
      <c r="DF75" s="973"/>
      <c r="DG75" s="971"/>
      <c r="DH75" s="972"/>
      <c r="DI75" s="972"/>
      <c r="DJ75" s="972"/>
      <c r="DK75" s="973"/>
      <c r="DL75" s="971"/>
      <c r="DM75" s="972"/>
      <c r="DN75" s="972"/>
      <c r="DO75" s="972"/>
      <c r="DP75" s="973"/>
      <c r="DQ75" s="971"/>
      <c r="DR75" s="972"/>
      <c r="DS75" s="972"/>
      <c r="DT75" s="972"/>
      <c r="DU75" s="973"/>
      <c r="DV75" s="960"/>
      <c r="DW75" s="961"/>
      <c r="DX75" s="961"/>
      <c r="DY75" s="961"/>
      <c r="DZ75" s="962"/>
      <c r="EA75" s="214"/>
    </row>
    <row r="76" spans="1:131" ht="26.25" customHeight="1" x14ac:dyDescent="0.2">
      <c r="A76" s="223">
        <v>9</v>
      </c>
      <c r="B76" s="989"/>
      <c r="C76" s="990"/>
      <c r="D76" s="990"/>
      <c r="E76" s="990"/>
      <c r="F76" s="990"/>
      <c r="G76" s="990"/>
      <c r="H76" s="990"/>
      <c r="I76" s="990"/>
      <c r="J76" s="990"/>
      <c r="K76" s="990"/>
      <c r="L76" s="990"/>
      <c r="M76" s="990"/>
      <c r="N76" s="990"/>
      <c r="O76" s="990"/>
      <c r="P76" s="991"/>
      <c r="Q76" s="993"/>
      <c r="R76" s="994"/>
      <c r="S76" s="994"/>
      <c r="T76" s="994"/>
      <c r="U76" s="995"/>
      <c r="V76" s="996"/>
      <c r="W76" s="994"/>
      <c r="X76" s="994"/>
      <c r="Y76" s="994"/>
      <c r="Z76" s="995"/>
      <c r="AA76" s="996"/>
      <c r="AB76" s="994"/>
      <c r="AC76" s="994"/>
      <c r="AD76" s="994"/>
      <c r="AE76" s="995"/>
      <c r="AF76" s="996"/>
      <c r="AG76" s="994"/>
      <c r="AH76" s="994"/>
      <c r="AI76" s="994"/>
      <c r="AJ76" s="995"/>
      <c r="AK76" s="996"/>
      <c r="AL76" s="994"/>
      <c r="AM76" s="994"/>
      <c r="AN76" s="994"/>
      <c r="AO76" s="995"/>
      <c r="AP76" s="996"/>
      <c r="AQ76" s="994"/>
      <c r="AR76" s="994"/>
      <c r="AS76" s="994"/>
      <c r="AT76" s="995"/>
      <c r="AU76" s="996"/>
      <c r="AV76" s="994"/>
      <c r="AW76" s="994"/>
      <c r="AX76" s="994"/>
      <c r="AY76" s="995"/>
      <c r="AZ76" s="987"/>
      <c r="BA76" s="987"/>
      <c r="BB76" s="987"/>
      <c r="BC76" s="987"/>
      <c r="BD76" s="988"/>
      <c r="BE76" s="226"/>
      <c r="BF76" s="226"/>
      <c r="BG76" s="226"/>
      <c r="BH76" s="226"/>
      <c r="BI76" s="226"/>
      <c r="BJ76" s="226"/>
      <c r="BK76" s="226"/>
      <c r="BL76" s="226"/>
      <c r="BM76" s="226"/>
      <c r="BN76" s="226"/>
      <c r="BO76" s="226"/>
      <c r="BP76" s="226"/>
      <c r="BQ76" s="223">
        <v>70</v>
      </c>
      <c r="BR76" s="228"/>
      <c r="BS76" s="960"/>
      <c r="BT76" s="961"/>
      <c r="BU76" s="961"/>
      <c r="BV76" s="961"/>
      <c r="BW76" s="961"/>
      <c r="BX76" s="961"/>
      <c r="BY76" s="961"/>
      <c r="BZ76" s="961"/>
      <c r="CA76" s="961"/>
      <c r="CB76" s="961"/>
      <c r="CC76" s="961"/>
      <c r="CD76" s="961"/>
      <c r="CE76" s="961"/>
      <c r="CF76" s="961"/>
      <c r="CG76" s="970"/>
      <c r="CH76" s="971"/>
      <c r="CI76" s="972"/>
      <c r="CJ76" s="972"/>
      <c r="CK76" s="972"/>
      <c r="CL76" s="973"/>
      <c r="CM76" s="971"/>
      <c r="CN76" s="972"/>
      <c r="CO76" s="972"/>
      <c r="CP76" s="972"/>
      <c r="CQ76" s="973"/>
      <c r="CR76" s="971"/>
      <c r="CS76" s="972"/>
      <c r="CT76" s="972"/>
      <c r="CU76" s="972"/>
      <c r="CV76" s="973"/>
      <c r="CW76" s="971"/>
      <c r="CX76" s="972"/>
      <c r="CY76" s="972"/>
      <c r="CZ76" s="972"/>
      <c r="DA76" s="973"/>
      <c r="DB76" s="971"/>
      <c r="DC76" s="972"/>
      <c r="DD76" s="972"/>
      <c r="DE76" s="972"/>
      <c r="DF76" s="973"/>
      <c r="DG76" s="971"/>
      <c r="DH76" s="972"/>
      <c r="DI76" s="972"/>
      <c r="DJ76" s="972"/>
      <c r="DK76" s="973"/>
      <c r="DL76" s="971"/>
      <c r="DM76" s="972"/>
      <c r="DN76" s="972"/>
      <c r="DO76" s="972"/>
      <c r="DP76" s="973"/>
      <c r="DQ76" s="971"/>
      <c r="DR76" s="972"/>
      <c r="DS76" s="972"/>
      <c r="DT76" s="972"/>
      <c r="DU76" s="973"/>
      <c r="DV76" s="960"/>
      <c r="DW76" s="961"/>
      <c r="DX76" s="961"/>
      <c r="DY76" s="961"/>
      <c r="DZ76" s="962"/>
      <c r="EA76" s="214"/>
    </row>
    <row r="77" spans="1:131" ht="26.25" customHeight="1" x14ac:dyDescent="0.2">
      <c r="A77" s="223">
        <v>10</v>
      </c>
      <c r="B77" s="989"/>
      <c r="C77" s="990"/>
      <c r="D77" s="990"/>
      <c r="E77" s="990"/>
      <c r="F77" s="990"/>
      <c r="G77" s="990"/>
      <c r="H77" s="990"/>
      <c r="I77" s="990"/>
      <c r="J77" s="990"/>
      <c r="K77" s="990"/>
      <c r="L77" s="990"/>
      <c r="M77" s="990"/>
      <c r="N77" s="990"/>
      <c r="O77" s="990"/>
      <c r="P77" s="991"/>
      <c r="Q77" s="993"/>
      <c r="R77" s="994"/>
      <c r="S77" s="994"/>
      <c r="T77" s="994"/>
      <c r="U77" s="995"/>
      <c r="V77" s="996"/>
      <c r="W77" s="994"/>
      <c r="X77" s="994"/>
      <c r="Y77" s="994"/>
      <c r="Z77" s="995"/>
      <c r="AA77" s="996"/>
      <c r="AB77" s="994"/>
      <c r="AC77" s="994"/>
      <c r="AD77" s="994"/>
      <c r="AE77" s="995"/>
      <c r="AF77" s="996"/>
      <c r="AG77" s="994"/>
      <c r="AH77" s="994"/>
      <c r="AI77" s="994"/>
      <c r="AJ77" s="995"/>
      <c r="AK77" s="996"/>
      <c r="AL77" s="994"/>
      <c r="AM77" s="994"/>
      <c r="AN77" s="994"/>
      <c r="AO77" s="995"/>
      <c r="AP77" s="996"/>
      <c r="AQ77" s="994"/>
      <c r="AR77" s="994"/>
      <c r="AS77" s="994"/>
      <c r="AT77" s="995"/>
      <c r="AU77" s="996"/>
      <c r="AV77" s="994"/>
      <c r="AW77" s="994"/>
      <c r="AX77" s="994"/>
      <c r="AY77" s="995"/>
      <c r="AZ77" s="987"/>
      <c r="BA77" s="987"/>
      <c r="BB77" s="987"/>
      <c r="BC77" s="987"/>
      <c r="BD77" s="988"/>
      <c r="BE77" s="226"/>
      <c r="BF77" s="226"/>
      <c r="BG77" s="226"/>
      <c r="BH77" s="226"/>
      <c r="BI77" s="226"/>
      <c r="BJ77" s="226"/>
      <c r="BK77" s="226"/>
      <c r="BL77" s="226"/>
      <c r="BM77" s="226"/>
      <c r="BN77" s="226"/>
      <c r="BO77" s="226"/>
      <c r="BP77" s="226"/>
      <c r="BQ77" s="223">
        <v>71</v>
      </c>
      <c r="BR77" s="228"/>
      <c r="BS77" s="960"/>
      <c r="BT77" s="961"/>
      <c r="BU77" s="961"/>
      <c r="BV77" s="961"/>
      <c r="BW77" s="961"/>
      <c r="BX77" s="961"/>
      <c r="BY77" s="961"/>
      <c r="BZ77" s="961"/>
      <c r="CA77" s="961"/>
      <c r="CB77" s="961"/>
      <c r="CC77" s="961"/>
      <c r="CD77" s="961"/>
      <c r="CE77" s="961"/>
      <c r="CF77" s="961"/>
      <c r="CG77" s="970"/>
      <c r="CH77" s="971"/>
      <c r="CI77" s="972"/>
      <c r="CJ77" s="972"/>
      <c r="CK77" s="972"/>
      <c r="CL77" s="973"/>
      <c r="CM77" s="971"/>
      <c r="CN77" s="972"/>
      <c r="CO77" s="972"/>
      <c r="CP77" s="972"/>
      <c r="CQ77" s="973"/>
      <c r="CR77" s="971"/>
      <c r="CS77" s="972"/>
      <c r="CT77" s="972"/>
      <c r="CU77" s="972"/>
      <c r="CV77" s="973"/>
      <c r="CW77" s="971"/>
      <c r="CX77" s="972"/>
      <c r="CY77" s="972"/>
      <c r="CZ77" s="972"/>
      <c r="DA77" s="973"/>
      <c r="DB77" s="971"/>
      <c r="DC77" s="972"/>
      <c r="DD77" s="972"/>
      <c r="DE77" s="972"/>
      <c r="DF77" s="973"/>
      <c r="DG77" s="971"/>
      <c r="DH77" s="972"/>
      <c r="DI77" s="972"/>
      <c r="DJ77" s="972"/>
      <c r="DK77" s="973"/>
      <c r="DL77" s="971"/>
      <c r="DM77" s="972"/>
      <c r="DN77" s="972"/>
      <c r="DO77" s="972"/>
      <c r="DP77" s="973"/>
      <c r="DQ77" s="971"/>
      <c r="DR77" s="972"/>
      <c r="DS77" s="972"/>
      <c r="DT77" s="972"/>
      <c r="DU77" s="973"/>
      <c r="DV77" s="960"/>
      <c r="DW77" s="961"/>
      <c r="DX77" s="961"/>
      <c r="DY77" s="961"/>
      <c r="DZ77" s="962"/>
      <c r="EA77" s="214"/>
    </row>
    <row r="78" spans="1:131" ht="26.25" customHeight="1" x14ac:dyDescent="0.2">
      <c r="A78" s="223">
        <v>11</v>
      </c>
      <c r="B78" s="989"/>
      <c r="C78" s="990"/>
      <c r="D78" s="990"/>
      <c r="E78" s="990"/>
      <c r="F78" s="990"/>
      <c r="G78" s="990"/>
      <c r="H78" s="990"/>
      <c r="I78" s="990"/>
      <c r="J78" s="990"/>
      <c r="K78" s="990"/>
      <c r="L78" s="990"/>
      <c r="M78" s="990"/>
      <c r="N78" s="990"/>
      <c r="O78" s="990"/>
      <c r="P78" s="991"/>
      <c r="Q78" s="992"/>
      <c r="R78" s="986"/>
      <c r="S78" s="986"/>
      <c r="T78" s="986"/>
      <c r="U78" s="986"/>
      <c r="V78" s="986"/>
      <c r="W78" s="986"/>
      <c r="X78" s="986"/>
      <c r="Y78" s="986"/>
      <c r="Z78" s="986"/>
      <c r="AA78" s="986"/>
      <c r="AB78" s="986"/>
      <c r="AC78" s="986"/>
      <c r="AD78" s="986"/>
      <c r="AE78" s="986"/>
      <c r="AF78" s="986"/>
      <c r="AG78" s="986"/>
      <c r="AH78" s="986"/>
      <c r="AI78" s="986"/>
      <c r="AJ78" s="986"/>
      <c r="AK78" s="986"/>
      <c r="AL78" s="986"/>
      <c r="AM78" s="986"/>
      <c r="AN78" s="986"/>
      <c r="AO78" s="986"/>
      <c r="AP78" s="986"/>
      <c r="AQ78" s="986"/>
      <c r="AR78" s="986"/>
      <c r="AS78" s="986"/>
      <c r="AT78" s="986"/>
      <c r="AU78" s="986"/>
      <c r="AV78" s="986"/>
      <c r="AW78" s="986"/>
      <c r="AX78" s="986"/>
      <c r="AY78" s="986"/>
      <c r="AZ78" s="987"/>
      <c r="BA78" s="987"/>
      <c r="BB78" s="987"/>
      <c r="BC78" s="987"/>
      <c r="BD78" s="988"/>
      <c r="BE78" s="226"/>
      <c r="BF78" s="226"/>
      <c r="BG78" s="226"/>
      <c r="BH78" s="226"/>
      <c r="BI78" s="226"/>
      <c r="BJ78" s="214"/>
      <c r="BK78" s="214"/>
      <c r="BL78" s="214"/>
      <c r="BM78" s="214"/>
      <c r="BN78" s="214"/>
      <c r="BO78" s="226"/>
      <c r="BP78" s="226"/>
      <c r="BQ78" s="223">
        <v>72</v>
      </c>
      <c r="BR78" s="228"/>
      <c r="BS78" s="960"/>
      <c r="BT78" s="961"/>
      <c r="BU78" s="961"/>
      <c r="BV78" s="961"/>
      <c r="BW78" s="961"/>
      <c r="BX78" s="961"/>
      <c r="BY78" s="961"/>
      <c r="BZ78" s="961"/>
      <c r="CA78" s="961"/>
      <c r="CB78" s="961"/>
      <c r="CC78" s="961"/>
      <c r="CD78" s="961"/>
      <c r="CE78" s="961"/>
      <c r="CF78" s="961"/>
      <c r="CG78" s="970"/>
      <c r="CH78" s="971"/>
      <c r="CI78" s="972"/>
      <c r="CJ78" s="972"/>
      <c r="CK78" s="972"/>
      <c r="CL78" s="973"/>
      <c r="CM78" s="971"/>
      <c r="CN78" s="972"/>
      <c r="CO78" s="972"/>
      <c r="CP78" s="972"/>
      <c r="CQ78" s="973"/>
      <c r="CR78" s="971"/>
      <c r="CS78" s="972"/>
      <c r="CT78" s="972"/>
      <c r="CU78" s="972"/>
      <c r="CV78" s="973"/>
      <c r="CW78" s="971"/>
      <c r="CX78" s="972"/>
      <c r="CY78" s="972"/>
      <c r="CZ78" s="972"/>
      <c r="DA78" s="973"/>
      <c r="DB78" s="971"/>
      <c r="DC78" s="972"/>
      <c r="DD78" s="972"/>
      <c r="DE78" s="972"/>
      <c r="DF78" s="973"/>
      <c r="DG78" s="971"/>
      <c r="DH78" s="972"/>
      <c r="DI78" s="972"/>
      <c r="DJ78" s="972"/>
      <c r="DK78" s="973"/>
      <c r="DL78" s="971"/>
      <c r="DM78" s="972"/>
      <c r="DN78" s="972"/>
      <c r="DO78" s="972"/>
      <c r="DP78" s="973"/>
      <c r="DQ78" s="971"/>
      <c r="DR78" s="972"/>
      <c r="DS78" s="972"/>
      <c r="DT78" s="972"/>
      <c r="DU78" s="973"/>
      <c r="DV78" s="960"/>
      <c r="DW78" s="961"/>
      <c r="DX78" s="961"/>
      <c r="DY78" s="961"/>
      <c r="DZ78" s="962"/>
      <c r="EA78" s="214"/>
    </row>
    <row r="79" spans="1:131" ht="26.25" customHeight="1" x14ac:dyDescent="0.2">
      <c r="A79" s="223">
        <v>12</v>
      </c>
      <c r="B79" s="989"/>
      <c r="C79" s="990"/>
      <c r="D79" s="990"/>
      <c r="E79" s="990"/>
      <c r="F79" s="990"/>
      <c r="G79" s="990"/>
      <c r="H79" s="990"/>
      <c r="I79" s="990"/>
      <c r="J79" s="990"/>
      <c r="K79" s="990"/>
      <c r="L79" s="990"/>
      <c r="M79" s="990"/>
      <c r="N79" s="990"/>
      <c r="O79" s="990"/>
      <c r="P79" s="991"/>
      <c r="Q79" s="992"/>
      <c r="R79" s="986"/>
      <c r="S79" s="986"/>
      <c r="T79" s="986"/>
      <c r="U79" s="986"/>
      <c r="V79" s="986"/>
      <c r="W79" s="986"/>
      <c r="X79" s="986"/>
      <c r="Y79" s="986"/>
      <c r="Z79" s="986"/>
      <c r="AA79" s="986"/>
      <c r="AB79" s="986"/>
      <c r="AC79" s="986"/>
      <c r="AD79" s="986"/>
      <c r="AE79" s="986"/>
      <c r="AF79" s="986"/>
      <c r="AG79" s="986"/>
      <c r="AH79" s="986"/>
      <c r="AI79" s="986"/>
      <c r="AJ79" s="986"/>
      <c r="AK79" s="986"/>
      <c r="AL79" s="986"/>
      <c r="AM79" s="986"/>
      <c r="AN79" s="986"/>
      <c r="AO79" s="986"/>
      <c r="AP79" s="986"/>
      <c r="AQ79" s="986"/>
      <c r="AR79" s="986"/>
      <c r="AS79" s="986"/>
      <c r="AT79" s="986"/>
      <c r="AU79" s="986"/>
      <c r="AV79" s="986"/>
      <c r="AW79" s="986"/>
      <c r="AX79" s="986"/>
      <c r="AY79" s="986"/>
      <c r="AZ79" s="987"/>
      <c r="BA79" s="987"/>
      <c r="BB79" s="987"/>
      <c r="BC79" s="987"/>
      <c r="BD79" s="988"/>
      <c r="BE79" s="226"/>
      <c r="BF79" s="226"/>
      <c r="BG79" s="226"/>
      <c r="BH79" s="226"/>
      <c r="BI79" s="226"/>
      <c r="BJ79" s="214"/>
      <c r="BK79" s="214"/>
      <c r="BL79" s="214"/>
      <c r="BM79" s="214"/>
      <c r="BN79" s="214"/>
      <c r="BO79" s="226"/>
      <c r="BP79" s="226"/>
      <c r="BQ79" s="223">
        <v>73</v>
      </c>
      <c r="BR79" s="228"/>
      <c r="BS79" s="960"/>
      <c r="BT79" s="961"/>
      <c r="BU79" s="961"/>
      <c r="BV79" s="961"/>
      <c r="BW79" s="961"/>
      <c r="BX79" s="961"/>
      <c r="BY79" s="961"/>
      <c r="BZ79" s="961"/>
      <c r="CA79" s="961"/>
      <c r="CB79" s="961"/>
      <c r="CC79" s="961"/>
      <c r="CD79" s="961"/>
      <c r="CE79" s="961"/>
      <c r="CF79" s="961"/>
      <c r="CG79" s="970"/>
      <c r="CH79" s="971"/>
      <c r="CI79" s="972"/>
      <c r="CJ79" s="972"/>
      <c r="CK79" s="972"/>
      <c r="CL79" s="973"/>
      <c r="CM79" s="971"/>
      <c r="CN79" s="972"/>
      <c r="CO79" s="972"/>
      <c r="CP79" s="972"/>
      <c r="CQ79" s="973"/>
      <c r="CR79" s="971"/>
      <c r="CS79" s="972"/>
      <c r="CT79" s="972"/>
      <c r="CU79" s="972"/>
      <c r="CV79" s="973"/>
      <c r="CW79" s="971"/>
      <c r="CX79" s="972"/>
      <c r="CY79" s="972"/>
      <c r="CZ79" s="972"/>
      <c r="DA79" s="973"/>
      <c r="DB79" s="971"/>
      <c r="DC79" s="972"/>
      <c r="DD79" s="972"/>
      <c r="DE79" s="972"/>
      <c r="DF79" s="973"/>
      <c r="DG79" s="971"/>
      <c r="DH79" s="972"/>
      <c r="DI79" s="972"/>
      <c r="DJ79" s="972"/>
      <c r="DK79" s="973"/>
      <c r="DL79" s="971"/>
      <c r="DM79" s="972"/>
      <c r="DN79" s="972"/>
      <c r="DO79" s="972"/>
      <c r="DP79" s="973"/>
      <c r="DQ79" s="971"/>
      <c r="DR79" s="972"/>
      <c r="DS79" s="972"/>
      <c r="DT79" s="972"/>
      <c r="DU79" s="973"/>
      <c r="DV79" s="960"/>
      <c r="DW79" s="961"/>
      <c r="DX79" s="961"/>
      <c r="DY79" s="961"/>
      <c r="DZ79" s="962"/>
      <c r="EA79" s="214"/>
    </row>
    <row r="80" spans="1:131" ht="26.25" customHeight="1" x14ac:dyDescent="0.2">
      <c r="A80" s="223">
        <v>13</v>
      </c>
      <c r="B80" s="989"/>
      <c r="C80" s="990"/>
      <c r="D80" s="990"/>
      <c r="E80" s="990"/>
      <c r="F80" s="990"/>
      <c r="G80" s="990"/>
      <c r="H80" s="990"/>
      <c r="I80" s="990"/>
      <c r="J80" s="990"/>
      <c r="K80" s="990"/>
      <c r="L80" s="990"/>
      <c r="M80" s="990"/>
      <c r="N80" s="990"/>
      <c r="O80" s="990"/>
      <c r="P80" s="991"/>
      <c r="Q80" s="992"/>
      <c r="R80" s="986"/>
      <c r="S80" s="986"/>
      <c r="T80" s="986"/>
      <c r="U80" s="986"/>
      <c r="V80" s="986"/>
      <c r="W80" s="986"/>
      <c r="X80" s="986"/>
      <c r="Y80" s="986"/>
      <c r="Z80" s="986"/>
      <c r="AA80" s="986"/>
      <c r="AB80" s="986"/>
      <c r="AC80" s="986"/>
      <c r="AD80" s="986"/>
      <c r="AE80" s="986"/>
      <c r="AF80" s="986"/>
      <c r="AG80" s="986"/>
      <c r="AH80" s="986"/>
      <c r="AI80" s="986"/>
      <c r="AJ80" s="986"/>
      <c r="AK80" s="986"/>
      <c r="AL80" s="986"/>
      <c r="AM80" s="986"/>
      <c r="AN80" s="986"/>
      <c r="AO80" s="986"/>
      <c r="AP80" s="986"/>
      <c r="AQ80" s="986"/>
      <c r="AR80" s="986"/>
      <c r="AS80" s="986"/>
      <c r="AT80" s="986"/>
      <c r="AU80" s="986"/>
      <c r="AV80" s="986"/>
      <c r="AW80" s="986"/>
      <c r="AX80" s="986"/>
      <c r="AY80" s="986"/>
      <c r="AZ80" s="987"/>
      <c r="BA80" s="987"/>
      <c r="BB80" s="987"/>
      <c r="BC80" s="987"/>
      <c r="BD80" s="988"/>
      <c r="BE80" s="226"/>
      <c r="BF80" s="226"/>
      <c r="BG80" s="226"/>
      <c r="BH80" s="226"/>
      <c r="BI80" s="226"/>
      <c r="BJ80" s="226"/>
      <c r="BK80" s="226"/>
      <c r="BL80" s="226"/>
      <c r="BM80" s="226"/>
      <c r="BN80" s="226"/>
      <c r="BO80" s="226"/>
      <c r="BP80" s="226"/>
      <c r="BQ80" s="223">
        <v>74</v>
      </c>
      <c r="BR80" s="228"/>
      <c r="BS80" s="960"/>
      <c r="BT80" s="961"/>
      <c r="BU80" s="961"/>
      <c r="BV80" s="961"/>
      <c r="BW80" s="961"/>
      <c r="BX80" s="961"/>
      <c r="BY80" s="961"/>
      <c r="BZ80" s="961"/>
      <c r="CA80" s="961"/>
      <c r="CB80" s="961"/>
      <c r="CC80" s="961"/>
      <c r="CD80" s="961"/>
      <c r="CE80" s="961"/>
      <c r="CF80" s="961"/>
      <c r="CG80" s="970"/>
      <c r="CH80" s="971"/>
      <c r="CI80" s="972"/>
      <c r="CJ80" s="972"/>
      <c r="CK80" s="972"/>
      <c r="CL80" s="973"/>
      <c r="CM80" s="971"/>
      <c r="CN80" s="972"/>
      <c r="CO80" s="972"/>
      <c r="CP80" s="972"/>
      <c r="CQ80" s="973"/>
      <c r="CR80" s="971"/>
      <c r="CS80" s="972"/>
      <c r="CT80" s="972"/>
      <c r="CU80" s="972"/>
      <c r="CV80" s="973"/>
      <c r="CW80" s="971"/>
      <c r="CX80" s="972"/>
      <c r="CY80" s="972"/>
      <c r="CZ80" s="972"/>
      <c r="DA80" s="973"/>
      <c r="DB80" s="971"/>
      <c r="DC80" s="972"/>
      <c r="DD80" s="972"/>
      <c r="DE80" s="972"/>
      <c r="DF80" s="973"/>
      <c r="DG80" s="971"/>
      <c r="DH80" s="972"/>
      <c r="DI80" s="972"/>
      <c r="DJ80" s="972"/>
      <c r="DK80" s="973"/>
      <c r="DL80" s="971"/>
      <c r="DM80" s="972"/>
      <c r="DN80" s="972"/>
      <c r="DO80" s="972"/>
      <c r="DP80" s="973"/>
      <c r="DQ80" s="971"/>
      <c r="DR80" s="972"/>
      <c r="DS80" s="972"/>
      <c r="DT80" s="972"/>
      <c r="DU80" s="973"/>
      <c r="DV80" s="960"/>
      <c r="DW80" s="961"/>
      <c r="DX80" s="961"/>
      <c r="DY80" s="961"/>
      <c r="DZ80" s="962"/>
      <c r="EA80" s="214"/>
    </row>
    <row r="81" spans="1:131" ht="26.25" customHeight="1" x14ac:dyDescent="0.2">
      <c r="A81" s="223">
        <v>14</v>
      </c>
      <c r="B81" s="989"/>
      <c r="C81" s="990"/>
      <c r="D81" s="990"/>
      <c r="E81" s="990"/>
      <c r="F81" s="990"/>
      <c r="G81" s="990"/>
      <c r="H81" s="990"/>
      <c r="I81" s="990"/>
      <c r="J81" s="990"/>
      <c r="K81" s="990"/>
      <c r="L81" s="990"/>
      <c r="M81" s="990"/>
      <c r="N81" s="990"/>
      <c r="O81" s="990"/>
      <c r="P81" s="991"/>
      <c r="Q81" s="992"/>
      <c r="R81" s="986"/>
      <c r="S81" s="986"/>
      <c r="T81" s="986"/>
      <c r="U81" s="986"/>
      <c r="V81" s="986"/>
      <c r="W81" s="986"/>
      <c r="X81" s="986"/>
      <c r="Y81" s="986"/>
      <c r="Z81" s="986"/>
      <c r="AA81" s="986"/>
      <c r="AB81" s="986"/>
      <c r="AC81" s="986"/>
      <c r="AD81" s="986"/>
      <c r="AE81" s="986"/>
      <c r="AF81" s="986"/>
      <c r="AG81" s="986"/>
      <c r="AH81" s="986"/>
      <c r="AI81" s="986"/>
      <c r="AJ81" s="986"/>
      <c r="AK81" s="986"/>
      <c r="AL81" s="986"/>
      <c r="AM81" s="986"/>
      <c r="AN81" s="986"/>
      <c r="AO81" s="986"/>
      <c r="AP81" s="986"/>
      <c r="AQ81" s="986"/>
      <c r="AR81" s="986"/>
      <c r="AS81" s="986"/>
      <c r="AT81" s="986"/>
      <c r="AU81" s="986"/>
      <c r="AV81" s="986"/>
      <c r="AW81" s="986"/>
      <c r="AX81" s="986"/>
      <c r="AY81" s="986"/>
      <c r="AZ81" s="987"/>
      <c r="BA81" s="987"/>
      <c r="BB81" s="987"/>
      <c r="BC81" s="987"/>
      <c r="BD81" s="988"/>
      <c r="BE81" s="226"/>
      <c r="BF81" s="226"/>
      <c r="BG81" s="226"/>
      <c r="BH81" s="226"/>
      <c r="BI81" s="226"/>
      <c r="BJ81" s="226"/>
      <c r="BK81" s="226"/>
      <c r="BL81" s="226"/>
      <c r="BM81" s="226"/>
      <c r="BN81" s="226"/>
      <c r="BO81" s="226"/>
      <c r="BP81" s="226"/>
      <c r="BQ81" s="223">
        <v>75</v>
      </c>
      <c r="BR81" s="228"/>
      <c r="BS81" s="960"/>
      <c r="BT81" s="961"/>
      <c r="BU81" s="961"/>
      <c r="BV81" s="961"/>
      <c r="BW81" s="961"/>
      <c r="BX81" s="961"/>
      <c r="BY81" s="961"/>
      <c r="BZ81" s="961"/>
      <c r="CA81" s="961"/>
      <c r="CB81" s="961"/>
      <c r="CC81" s="961"/>
      <c r="CD81" s="961"/>
      <c r="CE81" s="961"/>
      <c r="CF81" s="961"/>
      <c r="CG81" s="970"/>
      <c r="CH81" s="971"/>
      <c r="CI81" s="972"/>
      <c r="CJ81" s="972"/>
      <c r="CK81" s="972"/>
      <c r="CL81" s="973"/>
      <c r="CM81" s="971"/>
      <c r="CN81" s="972"/>
      <c r="CO81" s="972"/>
      <c r="CP81" s="972"/>
      <c r="CQ81" s="973"/>
      <c r="CR81" s="971"/>
      <c r="CS81" s="972"/>
      <c r="CT81" s="972"/>
      <c r="CU81" s="972"/>
      <c r="CV81" s="973"/>
      <c r="CW81" s="971"/>
      <c r="CX81" s="972"/>
      <c r="CY81" s="972"/>
      <c r="CZ81" s="972"/>
      <c r="DA81" s="973"/>
      <c r="DB81" s="971"/>
      <c r="DC81" s="972"/>
      <c r="DD81" s="972"/>
      <c r="DE81" s="972"/>
      <c r="DF81" s="973"/>
      <c r="DG81" s="971"/>
      <c r="DH81" s="972"/>
      <c r="DI81" s="972"/>
      <c r="DJ81" s="972"/>
      <c r="DK81" s="973"/>
      <c r="DL81" s="971"/>
      <c r="DM81" s="972"/>
      <c r="DN81" s="972"/>
      <c r="DO81" s="972"/>
      <c r="DP81" s="973"/>
      <c r="DQ81" s="971"/>
      <c r="DR81" s="972"/>
      <c r="DS81" s="972"/>
      <c r="DT81" s="972"/>
      <c r="DU81" s="973"/>
      <c r="DV81" s="960"/>
      <c r="DW81" s="961"/>
      <c r="DX81" s="961"/>
      <c r="DY81" s="961"/>
      <c r="DZ81" s="962"/>
      <c r="EA81" s="214"/>
    </row>
    <row r="82" spans="1:131" ht="26.25" customHeight="1" x14ac:dyDescent="0.2">
      <c r="A82" s="223">
        <v>15</v>
      </c>
      <c r="B82" s="989"/>
      <c r="C82" s="990"/>
      <c r="D82" s="990"/>
      <c r="E82" s="990"/>
      <c r="F82" s="990"/>
      <c r="G82" s="990"/>
      <c r="H82" s="990"/>
      <c r="I82" s="990"/>
      <c r="J82" s="990"/>
      <c r="K82" s="990"/>
      <c r="L82" s="990"/>
      <c r="M82" s="990"/>
      <c r="N82" s="990"/>
      <c r="O82" s="990"/>
      <c r="P82" s="991"/>
      <c r="Q82" s="992"/>
      <c r="R82" s="986"/>
      <c r="S82" s="986"/>
      <c r="T82" s="986"/>
      <c r="U82" s="986"/>
      <c r="V82" s="986"/>
      <c r="W82" s="986"/>
      <c r="X82" s="986"/>
      <c r="Y82" s="986"/>
      <c r="Z82" s="986"/>
      <c r="AA82" s="986"/>
      <c r="AB82" s="986"/>
      <c r="AC82" s="986"/>
      <c r="AD82" s="986"/>
      <c r="AE82" s="986"/>
      <c r="AF82" s="986"/>
      <c r="AG82" s="986"/>
      <c r="AH82" s="986"/>
      <c r="AI82" s="986"/>
      <c r="AJ82" s="986"/>
      <c r="AK82" s="986"/>
      <c r="AL82" s="986"/>
      <c r="AM82" s="986"/>
      <c r="AN82" s="986"/>
      <c r="AO82" s="986"/>
      <c r="AP82" s="986"/>
      <c r="AQ82" s="986"/>
      <c r="AR82" s="986"/>
      <c r="AS82" s="986"/>
      <c r="AT82" s="986"/>
      <c r="AU82" s="986"/>
      <c r="AV82" s="986"/>
      <c r="AW82" s="986"/>
      <c r="AX82" s="986"/>
      <c r="AY82" s="986"/>
      <c r="AZ82" s="987"/>
      <c r="BA82" s="987"/>
      <c r="BB82" s="987"/>
      <c r="BC82" s="987"/>
      <c r="BD82" s="988"/>
      <c r="BE82" s="226"/>
      <c r="BF82" s="226"/>
      <c r="BG82" s="226"/>
      <c r="BH82" s="226"/>
      <c r="BI82" s="226"/>
      <c r="BJ82" s="226"/>
      <c r="BK82" s="226"/>
      <c r="BL82" s="226"/>
      <c r="BM82" s="226"/>
      <c r="BN82" s="226"/>
      <c r="BO82" s="226"/>
      <c r="BP82" s="226"/>
      <c r="BQ82" s="223">
        <v>76</v>
      </c>
      <c r="BR82" s="228"/>
      <c r="BS82" s="960"/>
      <c r="BT82" s="961"/>
      <c r="BU82" s="961"/>
      <c r="BV82" s="961"/>
      <c r="BW82" s="961"/>
      <c r="BX82" s="961"/>
      <c r="BY82" s="961"/>
      <c r="BZ82" s="961"/>
      <c r="CA82" s="961"/>
      <c r="CB82" s="961"/>
      <c r="CC82" s="961"/>
      <c r="CD82" s="961"/>
      <c r="CE82" s="961"/>
      <c r="CF82" s="961"/>
      <c r="CG82" s="970"/>
      <c r="CH82" s="971"/>
      <c r="CI82" s="972"/>
      <c r="CJ82" s="972"/>
      <c r="CK82" s="972"/>
      <c r="CL82" s="973"/>
      <c r="CM82" s="971"/>
      <c r="CN82" s="972"/>
      <c r="CO82" s="972"/>
      <c r="CP82" s="972"/>
      <c r="CQ82" s="973"/>
      <c r="CR82" s="971"/>
      <c r="CS82" s="972"/>
      <c r="CT82" s="972"/>
      <c r="CU82" s="972"/>
      <c r="CV82" s="973"/>
      <c r="CW82" s="971"/>
      <c r="CX82" s="972"/>
      <c r="CY82" s="972"/>
      <c r="CZ82" s="972"/>
      <c r="DA82" s="973"/>
      <c r="DB82" s="971"/>
      <c r="DC82" s="972"/>
      <c r="DD82" s="972"/>
      <c r="DE82" s="972"/>
      <c r="DF82" s="973"/>
      <c r="DG82" s="971"/>
      <c r="DH82" s="972"/>
      <c r="DI82" s="972"/>
      <c r="DJ82" s="972"/>
      <c r="DK82" s="973"/>
      <c r="DL82" s="971"/>
      <c r="DM82" s="972"/>
      <c r="DN82" s="972"/>
      <c r="DO82" s="972"/>
      <c r="DP82" s="973"/>
      <c r="DQ82" s="971"/>
      <c r="DR82" s="972"/>
      <c r="DS82" s="972"/>
      <c r="DT82" s="972"/>
      <c r="DU82" s="973"/>
      <c r="DV82" s="960"/>
      <c r="DW82" s="961"/>
      <c r="DX82" s="961"/>
      <c r="DY82" s="961"/>
      <c r="DZ82" s="962"/>
      <c r="EA82" s="214"/>
    </row>
    <row r="83" spans="1:131" ht="26.25" customHeight="1" x14ac:dyDescent="0.2">
      <c r="A83" s="223">
        <v>16</v>
      </c>
      <c r="B83" s="989"/>
      <c r="C83" s="990"/>
      <c r="D83" s="990"/>
      <c r="E83" s="990"/>
      <c r="F83" s="990"/>
      <c r="G83" s="990"/>
      <c r="H83" s="990"/>
      <c r="I83" s="990"/>
      <c r="J83" s="990"/>
      <c r="K83" s="990"/>
      <c r="L83" s="990"/>
      <c r="M83" s="990"/>
      <c r="N83" s="990"/>
      <c r="O83" s="990"/>
      <c r="P83" s="991"/>
      <c r="Q83" s="992"/>
      <c r="R83" s="986"/>
      <c r="S83" s="986"/>
      <c r="T83" s="986"/>
      <c r="U83" s="986"/>
      <c r="V83" s="986"/>
      <c r="W83" s="986"/>
      <c r="X83" s="986"/>
      <c r="Y83" s="986"/>
      <c r="Z83" s="986"/>
      <c r="AA83" s="986"/>
      <c r="AB83" s="986"/>
      <c r="AC83" s="986"/>
      <c r="AD83" s="986"/>
      <c r="AE83" s="986"/>
      <c r="AF83" s="986"/>
      <c r="AG83" s="986"/>
      <c r="AH83" s="986"/>
      <c r="AI83" s="986"/>
      <c r="AJ83" s="986"/>
      <c r="AK83" s="986"/>
      <c r="AL83" s="986"/>
      <c r="AM83" s="986"/>
      <c r="AN83" s="986"/>
      <c r="AO83" s="986"/>
      <c r="AP83" s="986"/>
      <c r="AQ83" s="986"/>
      <c r="AR83" s="986"/>
      <c r="AS83" s="986"/>
      <c r="AT83" s="986"/>
      <c r="AU83" s="986"/>
      <c r="AV83" s="986"/>
      <c r="AW83" s="986"/>
      <c r="AX83" s="986"/>
      <c r="AY83" s="986"/>
      <c r="AZ83" s="987"/>
      <c r="BA83" s="987"/>
      <c r="BB83" s="987"/>
      <c r="BC83" s="987"/>
      <c r="BD83" s="988"/>
      <c r="BE83" s="226"/>
      <c r="BF83" s="226"/>
      <c r="BG83" s="226"/>
      <c r="BH83" s="226"/>
      <c r="BI83" s="226"/>
      <c r="BJ83" s="226"/>
      <c r="BK83" s="226"/>
      <c r="BL83" s="226"/>
      <c r="BM83" s="226"/>
      <c r="BN83" s="226"/>
      <c r="BO83" s="226"/>
      <c r="BP83" s="226"/>
      <c r="BQ83" s="223">
        <v>77</v>
      </c>
      <c r="BR83" s="228"/>
      <c r="BS83" s="960"/>
      <c r="BT83" s="961"/>
      <c r="BU83" s="961"/>
      <c r="BV83" s="961"/>
      <c r="BW83" s="961"/>
      <c r="BX83" s="961"/>
      <c r="BY83" s="961"/>
      <c r="BZ83" s="961"/>
      <c r="CA83" s="961"/>
      <c r="CB83" s="961"/>
      <c r="CC83" s="961"/>
      <c r="CD83" s="961"/>
      <c r="CE83" s="961"/>
      <c r="CF83" s="961"/>
      <c r="CG83" s="970"/>
      <c r="CH83" s="971"/>
      <c r="CI83" s="972"/>
      <c r="CJ83" s="972"/>
      <c r="CK83" s="972"/>
      <c r="CL83" s="973"/>
      <c r="CM83" s="971"/>
      <c r="CN83" s="972"/>
      <c r="CO83" s="972"/>
      <c r="CP83" s="972"/>
      <c r="CQ83" s="973"/>
      <c r="CR83" s="971"/>
      <c r="CS83" s="972"/>
      <c r="CT83" s="972"/>
      <c r="CU83" s="972"/>
      <c r="CV83" s="973"/>
      <c r="CW83" s="971"/>
      <c r="CX83" s="972"/>
      <c r="CY83" s="972"/>
      <c r="CZ83" s="972"/>
      <c r="DA83" s="973"/>
      <c r="DB83" s="971"/>
      <c r="DC83" s="972"/>
      <c r="DD83" s="972"/>
      <c r="DE83" s="972"/>
      <c r="DF83" s="973"/>
      <c r="DG83" s="971"/>
      <c r="DH83" s="972"/>
      <c r="DI83" s="972"/>
      <c r="DJ83" s="972"/>
      <c r="DK83" s="973"/>
      <c r="DL83" s="971"/>
      <c r="DM83" s="972"/>
      <c r="DN83" s="972"/>
      <c r="DO83" s="972"/>
      <c r="DP83" s="973"/>
      <c r="DQ83" s="971"/>
      <c r="DR83" s="972"/>
      <c r="DS83" s="972"/>
      <c r="DT83" s="972"/>
      <c r="DU83" s="973"/>
      <c r="DV83" s="960"/>
      <c r="DW83" s="961"/>
      <c r="DX83" s="961"/>
      <c r="DY83" s="961"/>
      <c r="DZ83" s="962"/>
      <c r="EA83" s="214"/>
    </row>
    <row r="84" spans="1:131" ht="26.25" customHeight="1" x14ac:dyDescent="0.2">
      <c r="A84" s="223">
        <v>17</v>
      </c>
      <c r="B84" s="989"/>
      <c r="C84" s="990"/>
      <c r="D84" s="990"/>
      <c r="E84" s="990"/>
      <c r="F84" s="990"/>
      <c r="G84" s="990"/>
      <c r="H84" s="990"/>
      <c r="I84" s="990"/>
      <c r="J84" s="990"/>
      <c r="K84" s="990"/>
      <c r="L84" s="990"/>
      <c r="M84" s="990"/>
      <c r="N84" s="990"/>
      <c r="O84" s="990"/>
      <c r="P84" s="991"/>
      <c r="Q84" s="992"/>
      <c r="R84" s="986"/>
      <c r="S84" s="986"/>
      <c r="T84" s="986"/>
      <c r="U84" s="986"/>
      <c r="V84" s="986"/>
      <c r="W84" s="986"/>
      <c r="X84" s="986"/>
      <c r="Y84" s="986"/>
      <c r="Z84" s="986"/>
      <c r="AA84" s="986"/>
      <c r="AB84" s="986"/>
      <c r="AC84" s="986"/>
      <c r="AD84" s="986"/>
      <c r="AE84" s="986"/>
      <c r="AF84" s="986"/>
      <c r="AG84" s="986"/>
      <c r="AH84" s="986"/>
      <c r="AI84" s="986"/>
      <c r="AJ84" s="986"/>
      <c r="AK84" s="986"/>
      <c r="AL84" s="986"/>
      <c r="AM84" s="986"/>
      <c r="AN84" s="986"/>
      <c r="AO84" s="986"/>
      <c r="AP84" s="986"/>
      <c r="AQ84" s="986"/>
      <c r="AR84" s="986"/>
      <c r="AS84" s="986"/>
      <c r="AT84" s="986"/>
      <c r="AU84" s="986"/>
      <c r="AV84" s="986"/>
      <c r="AW84" s="986"/>
      <c r="AX84" s="986"/>
      <c r="AY84" s="986"/>
      <c r="AZ84" s="987"/>
      <c r="BA84" s="987"/>
      <c r="BB84" s="987"/>
      <c r="BC84" s="987"/>
      <c r="BD84" s="988"/>
      <c r="BE84" s="226"/>
      <c r="BF84" s="226"/>
      <c r="BG84" s="226"/>
      <c r="BH84" s="226"/>
      <c r="BI84" s="226"/>
      <c r="BJ84" s="226"/>
      <c r="BK84" s="226"/>
      <c r="BL84" s="226"/>
      <c r="BM84" s="226"/>
      <c r="BN84" s="226"/>
      <c r="BO84" s="226"/>
      <c r="BP84" s="226"/>
      <c r="BQ84" s="223">
        <v>78</v>
      </c>
      <c r="BR84" s="228"/>
      <c r="BS84" s="960"/>
      <c r="BT84" s="961"/>
      <c r="BU84" s="961"/>
      <c r="BV84" s="961"/>
      <c r="BW84" s="961"/>
      <c r="BX84" s="961"/>
      <c r="BY84" s="961"/>
      <c r="BZ84" s="961"/>
      <c r="CA84" s="961"/>
      <c r="CB84" s="961"/>
      <c r="CC84" s="961"/>
      <c r="CD84" s="961"/>
      <c r="CE84" s="961"/>
      <c r="CF84" s="961"/>
      <c r="CG84" s="970"/>
      <c r="CH84" s="971"/>
      <c r="CI84" s="972"/>
      <c r="CJ84" s="972"/>
      <c r="CK84" s="972"/>
      <c r="CL84" s="973"/>
      <c r="CM84" s="971"/>
      <c r="CN84" s="972"/>
      <c r="CO84" s="972"/>
      <c r="CP84" s="972"/>
      <c r="CQ84" s="973"/>
      <c r="CR84" s="971"/>
      <c r="CS84" s="972"/>
      <c r="CT84" s="972"/>
      <c r="CU84" s="972"/>
      <c r="CV84" s="973"/>
      <c r="CW84" s="971"/>
      <c r="CX84" s="972"/>
      <c r="CY84" s="972"/>
      <c r="CZ84" s="972"/>
      <c r="DA84" s="973"/>
      <c r="DB84" s="971"/>
      <c r="DC84" s="972"/>
      <c r="DD84" s="972"/>
      <c r="DE84" s="972"/>
      <c r="DF84" s="973"/>
      <c r="DG84" s="971"/>
      <c r="DH84" s="972"/>
      <c r="DI84" s="972"/>
      <c r="DJ84" s="972"/>
      <c r="DK84" s="973"/>
      <c r="DL84" s="971"/>
      <c r="DM84" s="972"/>
      <c r="DN84" s="972"/>
      <c r="DO84" s="972"/>
      <c r="DP84" s="973"/>
      <c r="DQ84" s="971"/>
      <c r="DR84" s="972"/>
      <c r="DS84" s="972"/>
      <c r="DT84" s="972"/>
      <c r="DU84" s="973"/>
      <c r="DV84" s="960"/>
      <c r="DW84" s="961"/>
      <c r="DX84" s="961"/>
      <c r="DY84" s="961"/>
      <c r="DZ84" s="962"/>
      <c r="EA84" s="214"/>
    </row>
    <row r="85" spans="1:131" ht="26.25" customHeight="1" x14ac:dyDescent="0.2">
      <c r="A85" s="223">
        <v>18</v>
      </c>
      <c r="B85" s="989"/>
      <c r="C85" s="990"/>
      <c r="D85" s="990"/>
      <c r="E85" s="990"/>
      <c r="F85" s="990"/>
      <c r="G85" s="990"/>
      <c r="H85" s="990"/>
      <c r="I85" s="990"/>
      <c r="J85" s="990"/>
      <c r="K85" s="990"/>
      <c r="L85" s="990"/>
      <c r="M85" s="990"/>
      <c r="N85" s="990"/>
      <c r="O85" s="990"/>
      <c r="P85" s="991"/>
      <c r="Q85" s="992"/>
      <c r="R85" s="986"/>
      <c r="S85" s="986"/>
      <c r="T85" s="986"/>
      <c r="U85" s="986"/>
      <c r="V85" s="986"/>
      <c r="W85" s="986"/>
      <c r="X85" s="986"/>
      <c r="Y85" s="986"/>
      <c r="Z85" s="986"/>
      <c r="AA85" s="986"/>
      <c r="AB85" s="986"/>
      <c r="AC85" s="986"/>
      <c r="AD85" s="986"/>
      <c r="AE85" s="986"/>
      <c r="AF85" s="986"/>
      <c r="AG85" s="986"/>
      <c r="AH85" s="986"/>
      <c r="AI85" s="986"/>
      <c r="AJ85" s="986"/>
      <c r="AK85" s="986"/>
      <c r="AL85" s="986"/>
      <c r="AM85" s="986"/>
      <c r="AN85" s="986"/>
      <c r="AO85" s="986"/>
      <c r="AP85" s="986"/>
      <c r="AQ85" s="986"/>
      <c r="AR85" s="986"/>
      <c r="AS85" s="986"/>
      <c r="AT85" s="986"/>
      <c r="AU85" s="986"/>
      <c r="AV85" s="986"/>
      <c r="AW85" s="986"/>
      <c r="AX85" s="986"/>
      <c r="AY85" s="986"/>
      <c r="AZ85" s="987"/>
      <c r="BA85" s="987"/>
      <c r="BB85" s="987"/>
      <c r="BC85" s="987"/>
      <c r="BD85" s="988"/>
      <c r="BE85" s="226"/>
      <c r="BF85" s="226"/>
      <c r="BG85" s="226"/>
      <c r="BH85" s="226"/>
      <c r="BI85" s="226"/>
      <c r="BJ85" s="226"/>
      <c r="BK85" s="226"/>
      <c r="BL85" s="226"/>
      <c r="BM85" s="226"/>
      <c r="BN85" s="226"/>
      <c r="BO85" s="226"/>
      <c r="BP85" s="226"/>
      <c r="BQ85" s="223">
        <v>79</v>
      </c>
      <c r="BR85" s="228"/>
      <c r="BS85" s="960"/>
      <c r="BT85" s="961"/>
      <c r="BU85" s="961"/>
      <c r="BV85" s="961"/>
      <c r="BW85" s="961"/>
      <c r="BX85" s="961"/>
      <c r="BY85" s="961"/>
      <c r="BZ85" s="961"/>
      <c r="CA85" s="961"/>
      <c r="CB85" s="961"/>
      <c r="CC85" s="961"/>
      <c r="CD85" s="961"/>
      <c r="CE85" s="961"/>
      <c r="CF85" s="961"/>
      <c r="CG85" s="970"/>
      <c r="CH85" s="971"/>
      <c r="CI85" s="972"/>
      <c r="CJ85" s="972"/>
      <c r="CK85" s="972"/>
      <c r="CL85" s="973"/>
      <c r="CM85" s="971"/>
      <c r="CN85" s="972"/>
      <c r="CO85" s="972"/>
      <c r="CP85" s="972"/>
      <c r="CQ85" s="973"/>
      <c r="CR85" s="971"/>
      <c r="CS85" s="972"/>
      <c r="CT85" s="972"/>
      <c r="CU85" s="972"/>
      <c r="CV85" s="973"/>
      <c r="CW85" s="971"/>
      <c r="CX85" s="972"/>
      <c r="CY85" s="972"/>
      <c r="CZ85" s="972"/>
      <c r="DA85" s="973"/>
      <c r="DB85" s="971"/>
      <c r="DC85" s="972"/>
      <c r="DD85" s="972"/>
      <c r="DE85" s="972"/>
      <c r="DF85" s="973"/>
      <c r="DG85" s="971"/>
      <c r="DH85" s="972"/>
      <c r="DI85" s="972"/>
      <c r="DJ85" s="972"/>
      <c r="DK85" s="973"/>
      <c r="DL85" s="971"/>
      <c r="DM85" s="972"/>
      <c r="DN85" s="972"/>
      <c r="DO85" s="972"/>
      <c r="DP85" s="973"/>
      <c r="DQ85" s="971"/>
      <c r="DR85" s="972"/>
      <c r="DS85" s="972"/>
      <c r="DT85" s="972"/>
      <c r="DU85" s="973"/>
      <c r="DV85" s="960"/>
      <c r="DW85" s="961"/>
      <c r="DX85" s="961"/>
      <c r="DY85" s="961"/>
      <c r="DZ85" s="962"/>
      <c r="EA85" s="214"/>
    </row>
    <row r="86" spans="1:131" ht="26.25" customHeight="1" x14ac:dyDescent="0.2">
      <c r="A86" s="223">
        <v>19</v>
      </c>
      <c r="B86" s="989"/>
      <c r="C86" s="990"/>
      <c r="D86" s="990"/>
      <c r="E86" s="990"/>
      <c r="F86" s="990"/>
      <c r="G86" s="990"/>
      <c r="H86" s="990"/>
      <c r="I86" s="990"/>
      <c r="J86" s="990"/>
      <c r="K86" s="990"/>
      <c r="L86" s="990"/>
      <c r="M86" s="990"/>
      <c r="N86" s="990"/>
      <c r="O86" s="990"/>
      <c r="P86" s="991"/>
      <c r="Q86" s="992"/>
      <c r="R86" s="986"/>
      <c r="S86" s="986"/>
      <c r="T86" s="986"/>
      <c r="U86" s="986"/>
      <c r="V86" s="986"/>
      <c r="W86" s="986"/>
      <c r="X86" s="986"/>
      <c r="Y86" s="986"/>
      <c r="Z86" s="986"/>
      <c r="AA86" s="986"/>
      <c r="AB86" s="986"/>
      <c r="AC86" s="986"/>
      <c r="AD86" s="986"/>
      <c r="AE86" s="986"/>
      <c r="AF86" s="986"/>
      <c r="AG86" s="986"/>
      <c r="AH86" s="986"/>
      <c r="AI86" s="986"/>
      <c r="AJ86" s="986"/>
      <c r="AK86" s="986"/>
      <c r="AL86" s="986"/>
      <c r="AM86" s="986"/>
      <c r="AN86" s="986"/>
      <c r="AO86" s="986"/>
      <c r="AP86" s="986"/>
      <c r="AQ86" s="986"/>
      <c r="AR86" s="986"/>
      <c r="AS86" s="986"/>
      <c r="AT86" s="986"/>
      <c r="AU86" s="986"/>
      <c r="AV86" s="986"/>
      <c r="AW86" s="986"/>
      <c r="AX86" s="986"/>
      <c r="AY86" s="986"/>
      <c r="AZ86" s="987"/>
      <c r="BA86" s="987"/>
      <c r="BB86" s="987"/>
      <c r="BC86" s="987"/>
      <c r="BD86" s="988"/>
      <c r="BE86" s="226"/>
      <c r="BF86" s="226"/>
      <c r="BG86" s="226"/>
      <c r="BH86" s="226"/>
      <c r="BI86" s="226"/>
      <c r="BJ86" s="226"/>
      <c r="BK86" s="226"/>
      <c r="BL86" s="226"/>
      <c r="BM86" s="226"/>
      <c r="BN86" s="226"/>
      <c r="BO86" s="226"/>
      <c r="BP86" s="226"/>
      <c r="BQ86" s="223">
        <v>80</v>
      </c>
      <c r="BR86" s="228"/>
      <c r="BS86" s="960"/>
      <c r="BT86" s="961"/>
      <c r="BU86" s="961"/>
      <c r="BV86" s="961"/>
      <c r="BW86" s="961"/>
      <c r="BX86" s="961"/>
      <c r="BY86" s="961"/>
      <c r="BZ86" s="961"/>
      <c r="CA86" s="961"/>
      <c r="CB86" s="961"/>
      <c r="CC86" s="961"/>
      <c r="CD86" s="961"/>
      <c r="CE86" s="961"/>
      <c r="CF86" s="961"/>
      <c r="CG86" s="970"/>
      <c r="CH86" s="971"/>
      <c r="CI86" s="972"/>
      <c r="CJ86" s="972"/>
      <c r="CK86" s="972"/>
      <c r="CL86" s="973"/>
      <c r="CM86" s="971"/>
      <c r="CN86" s="972"/>
      <c r="CO86" s="972"/>
      <c r="CP86" s="972"/>
      <c r="CQ86" s="973"/>
      <c r="CR86" s="971"/>
      <c r="CS86" s="972"/>
      <c r="CT86" s="972"/>
      <c r="CU86" s="972"/>
      <c r="CV86" s="973"/>
      <c r="CW86" s="971"/>
      <c r="CX86" s="972"/>
      <c r="CY86" s="972"/>
      <c r="CZ86" s="972"/>
      <c r="DA86" s="973"/>
      <c r="DB86" s="971"/>
      <c r="DC86" s="972"/>
      <c r="DD86" s="972"/>
      <c r="DE86" s="972"/>
      <c r="DF86" s="973"/>
      <c r="DG86" s="971"/>
      <c r="DH86" s="972"/>
      <c r="DI86" s="972"/>
      <c r="DJ86" s="972"/>
      <c r="DK86" s="973"/>
      <c r="DL86" s="971"/>
      <c r="DM86" s="972"/>
      <c r="DN86" s="972"/>
      <c r="DO86" s="972"/>
      <c r="DP86" s="973"/>
      <c r="DQ86" s="971"/>
      <c r="DR86" s="972"/>
      <c r="DS86" s="972"/>
      <c r="DT86" s="972"/>
      <c r="DU86" s="973"/>
      <c r="DV86" s="960"/>
      <c r="DW86" s="961"/>
      <c r="DX86" s="961"/>
      <c r="DY86" s="961"/>
      <c r="DZ86" s="962"/>
      <c r="EA86" s="214"/>
    </row>
    <row r="87" spans="1:131" ht="26.25" customHeight="1" x14ac:dyDescent="0.2">
      <c r="A87" s="229">
        <v>20</v>
      </c>
      <c r="B87" s="979"/>
      <c r="C87" s="980"/>
      <c r="D87" s="980"/>
      <c r="E87" s="980"/>
      <c r="F87" s="980"/>
      <c r="G87" s="980"/>
      <c r="H87" s="980"/>
      <c r="I87" s="980"/>
      <c r="J87" s="980"/>
      <c r="K87" s="980"/>
      <c r="L87" s="980"/>
      <c r="M87" s="980"/>
      <c r="N87" s="980"/>
      <c r="O87" s="980"/>
      <c r="P87" s="981"/>
      <c r="Q87" s="982"/>
      <c r="R87" s="983"/>
      <c r="S87" s="983"/>
      <c r="T87" s="983"/>
      <c r="U87" s="983"/>
      <c r="V87" s="983"/>
      <c r="W87" s="983"/>
      <c r="X87" s="983"/>
      <c r="Y87" s="983"/>
      <c r="Z87" s="983"/>
      <c r="AA87" s="983"/>
      <c r="AB87" s="983"/>
      <c r="AC87" s="983"/>
      <c r="AD87" s="983"/>
      <c r="AE87" s="983"/>
      <c r="AF87" s="983"/>
      <c r="AG87" s="983"/>
      <c r="AH87" s="983"/>
      <c r="AI87" s="983"/>
      <c r="AJ87" s="983"/>
      <c r="AK87" s="983"/>
      <c r="AL87" s="983"/>
      <c r="AM87" s="983"/>
      <c r="AN87" s="983"/>
      <c r="AO87" s="983"/>
      <c r="AP87" s="983"/>
      <c r="AQ87" s="983"/>
      <c r="AR87" s="983"/>
      <c r="AS87" s="983"/>
      <c r="AT87" s="983"/>
      <c r="AU87" s="983"/>
      <c r="AV87" s="983"/>
      <c r="AW87" s="983"/>
      <c r="AX87" s="983"/>
      <c r="AY87" s="983"/>
      <c r="AZ87" s="984"/>
      <c r="BA87" s="984"/>
      <c r="BB87" s="984"/>
      <c r="BC87" s="984"/>
      <c r="BD87" s="985"/>
      <c r="BE87" s="226"/>
      <c r="BF87" s="226"/>
      <c r="BG87" s="226"/>
      <c r="BH87" s="226"/>
      <c r="BI87" s="226"/>
      <c r="BJ87" s="226"/>
      <c r="BK87" s="226"/>
      <c r="BL87" s="226"/>
      <c r="BM87" s="226"/>
      <c r="BN87" s="226"/>
      <c r="BO87" s="226"/>
      <c r="BP87" s="226"/>
      <c r="BQ87" s="223">
        <v>81</v>
      </c>
      <c r="BR87" s="228"/>
      <c r="BS87" s="960"/>
      <c r="BT87" s="961"/>
      <c r="BU87" s="961"/>
      <c r="BV87" s="961"/>
      <c r="BW87" s="961"/>
      <c r="BX87" s="961"/>
      <c r="BY87" s="961"/>
      <c r="BZ87" s="961"/>
      <c r="CA87" s="961"/>
      <c r="CB87" s="961"/>
      <c r="CC87" s="961"/>
      <c r="CD87" s="961"/>
      <c r="CE87" s="961"/>
      <c r="CF87" s="961"/>
      <c r="CG87" s="970"/>
      <c r="CH87" s="971"/>
      <c r="CI87" s="972"/>
      <c r="CJ87" s="972"/>
      <c r="CK87" s="972"/>
      <c r="CL87" s="973"/>
      <c r="CM87" s="971"/>
      <c r="CN87" s="972"/>
      <c r="CO87" s="972"/>
      <c r="CP87" s="972"/>
      <c r="CQ87" s="973"/>
      <c r="CR87" s="971"/>
      <c r="CS87" s="972"/>
      <c r="CT87" s="972"/>
      <c r="CU87" s="972"/>
      <c r="CV87" s="973"/>
      <c r="CW87" s="971"/>
      <c r="CX87" s="972"/>
      <c r="CY87" s="972"/>
      <c r="CZ87" s="972"/>
      <c r="DA87" s="973"/>
      <c r="DB87" s="971"/>
      <c r="DC87" s="972"/>
      <c r="DD87" s="972"/>
      <c r="DE87" s="972"/>
      <c r="DF87" s="973"/>
      <c r="DG87" s="971"/>
      <c r="DH87" s="972"/>
      <c r="DI87" s="972"/>
      <c r="DJ87" s="972"/>
      <c r="DK87" s="973"/>
      <c r="DL87" s="971"/>
      <c r="DM87" s="972"/>
      <c r="DN87" s="972"/>
      <c r="DO87" s="972"/>
      <c r="DP87" s="973"/>
      <c r="DQ87" s="971"/>
      <c r="DR87" s="972"/>
      <c r="DS87" s="972"/>
      <c r="DT87" s="972"/>
      <c r="DU87" s="973"/>
      <c r="DV87" s="960"/>
      <c r="DW87" s="961"/>
      <c r="DX87" s="961"/>
      <c r="DY87" s="961"/>
      <c r="DZ87" s="962"/>
      <c r="EA87" s="214"/>
    </row>
    <row r="88" spans="1:131" ht="26.25" customHeight="1" thickBot="1" x14ac:dyDescent="0.25">
      <c r="A88" s="225" t="s">
        <v>390</v>
      </c>
      <c r="B88" s="952" t="s">
        <v>420</v>
      </c>
      <c r="C88" s="953"/>
      <c r="D88" s="953"/>
      <c r="E88" s="953"/>
      <c r="F88" s="953"/>
      <c r="G88" s="953"/>
      <c r="H88" s="953"/>
      <c r="I88" s="953"/>
      <c r="J88" s="953"/>
      <c r="K88" s="953"/>
      <c r="L88" s="953"/>
      <c r="M88" s="953"/>
      <c r="N88" s="953"/>
      <c r="O88" s="953"/>
      <c r="P88" s="963"/>
      <c r="Q88" s="977"/>
      <c r="R88" s="978"/>
      <c r="S88" s="978"/>
      <c r="T88" s="978"/>
      <c r="U88" s="978"/>
      <c r="V88" s="978"/>
      <c r="W88" s="978"/>
      <c r="X88" s="978"/>
      <c r="Y88" s="978"/>
      <c r="Z88" s="978"/>
      <c r="AA88" s="978"/>
      <c r="AB88" s="978"/>
      <c r="AC88" s="978"/>
      <c r="AD88" s="978"/>
      <c r="AE88" s="978"/>
      <c r="AF88" s="974">
        <v>12997</v>
      </c>
      <c r="AG88" s="974"/>
      <c r="AH88" s="974"/>
      <c r="AI88" s="974"/>
      <c r="AJ88" s="974"/>
      <c r="AK88" s="978"/>
      <c r="AL88" s="978"/>
      <c r="AM88" s="978"/>
      <c r="AN88" s="978"/>
      <c r="AO88" s="978"/>
      <c r="AP88" s="974">
        <v>4531</v>
      </c>
      <c r="AQ88" s="974"/>
      <c r="AR88" s="974"/>
      <c r="AS88" s="974"/>
      <c r="AT88" s="974"/>
      <c r="AU88" s="974">
        <v>1672</v>
      </c>
      <c r="AV88" s="974"/>
      <c r="AW88" s="974"/>
      <c r="AX88" s="974"/>
      <c r="AY88" s="974"/>
      <c r="AZ88" s="975"/>
      <c r="BA88" s="975"/>
      <c r="BB88" s="975"/>
      <c r="BC88" s="975"/>
      <c r="BD88" s="976"/>
      <c r="BE88" s="226"/>
      <c r="BF88" s="226"/>
      <c r="BG88" s="226"/>
      <c r="BH88" s="226"/>
      <c r="BI88" s="226"/>
      <c r="BJ88" s="226"/>
      <c r="BK88" s="226"/>
      <c r="BL88" s="226"/>
      <c r="BM88" s="226"/>
      <c r="BN88" s="226"/>
      <c r="BO88" s="226"/>
      <c r="BP88" s="226"/>
      <c r="BQ88" s="223">
        <v>82</v>
      </c>
      <c r="BR88" s="228"/>
      <c r="BS88" s="960"/>
      <c r="BT88" s="961"/>
      <c r="BU88" s="961"/>
      <c r="BV88" s="961"/>
      <c r="BW88" s="961"/>
      <c r="BX88" s="961"/>
      <c r="BY88" s="961"/>
      <c r="BZ88" s="961"/>
      <c r="CA88" s="961"/>
      <c r="CB88" s="961"/>
      <c r="CC88" s="961"/>
      <c r="CD88" s="961"/>
      <c r="CE88" s="961"/>
      <c r="CF88" s="961"/>
      <c r="CG88" s="970"/>
      <c r="CH88" s="971"/>
      <c r="CI88" s="972"/>
      <c r="CJ88" s="972"/>
      <c r="CK88" s="972"/>
      <c r="CL88" s="973"/>
      <c r="CM88" s="971"/>
      <c r="CN88" s="972"/>
      <c r="CO88" s="972"/>
      <c r="CP88" s="972"/>
      <c r="CQ88" s="973"/>
      <c r="CR88" s="971"/>
      <c r="CS88" s="972"/>
      <c r="CT88" s="972"/>
      <c r="CU88" s="972"/>
      <c r="CV88" s="973"/>
      <c r="CW88" s="971"/>
      <c r="CX88" s="972"/>
      <c r="CY88" s="972"/>
      <c r="CZ88" s="972"/>
      <c r="DA88" s="973"/>
      <c r="DB88" s="971"/>
      <c r="DC88" s="972"/>
      <c r="DD88" s="972"/>
      <c r="DE88" s="972"/>
      <c r="DF88" s="973"/>
      <c r="DG88" s="971"/>
      <c r="DH88" s="972"/>
      <c r="DI88" s="972"/>
      <c r="DJ88" s="972"/>
      <c r="DK88" s="973"/>
      <c r="DL88" s="971"/>
      <c r="DM88" s="972"/>
      <c r="DN88" s="972"/>
      <c r="DO88" s="972"/>
      <c r="DP88" s="973"/>
      <c r="DQ88" s="971"/>
      <c r="DR88" s="972"/>
      <c r="DS88" s="972"/>
      <c r="DT88" s="972"/>
      <c r="DU88" s="973"/>
      <c r="DV88" s="960"/>
      <c r="DW88" s="961"/>
      <c r="DX88" s="961"/>
      <c r="DY88" s="961"/>
      <c r="DZ88" s="962"/>
      <c r="EA88" s="214"/>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60"/>
      <c r="BT89" s="961"/>
      <c r="BU89" s="961"/>
      <c r="BV89" s="961"/>
      <c r="BW89" s="961"/>
      <c r="BX89" s="961"/>
      <c r="BY89" s="961"/>
      <c r="BZ89" s="961"/>
      <c r="CA89" s="961"/>
      <c r="CB89" s="961"/>
      <c r="CC89" s="961"/>
      <c r="CD89" s="961"/>
      <c r="CE89" s="961"/>
      <c r="CF89" s="961"/>
      <c r="CG89" s="970"/>
      <c r="CH89" s="971"/>
      <c r="CI89" s="972"/>
      <c r="CJ89" s="972"/>
      <c r="CK89" s="972"/>
      <c r="CL89" s="973"/>
      <c r="CM89" s="971"/>
      <c r="CN89" s="972"/>
      <c r="CO89" s="972"/>
      <c r="CP89" s="972"/>
      <c r="CQ89" s="973"/>
      <c r="CR89" s="971"/>
      <c r="CS89" s="972"/>
      <c r="CT89" s="972"/>
      <c r="CU89" s="972"/>
      <c r="CV89" s="973"/>
      <c r="CW89" s="971"/>
      <c r="CX89" s="972"/>
      <c r="CY89" s="972"/>
      <c r="CZ89" s="972"/>
      <c r="DA89" s="973"/>
      <c r="DB89" s="971"/>
      <c r="DC89" s="972"/>
      <c r="DD89" s="972"/>
      <c r="DE89" s="972"/>
      <c r="DF89" s="973"/>
      <c r="DG89" s="971"/>
      <c r="DH89" s="972"/>
      <c r="DI89" s="972"/>
      <c r="DJ89" s="972"/>
      <c r="DK89" s="973"/>
      <c r="DL89" s="971"/>
      <c r="DM89" s="972"/>
      <c r="DN89" s="972"/>
      <c r="DO89" s="972"/>
      <c r="DP89" s="973"/>
      <c r="DQ89" s="971"/>
      <c r="DR89" s="972"/>
      <c r="DS89" s="972"/>
      <c r="DT89" s="972"/>
      <c r="DU89" s="973"/>
      <c r="DV89" s="960"/>
      <c r="DW89" s="961"/>
      <c r="DX89" s="961"/>
      <c r="DY89" s="961"/>
      <c r="DZ89" s="962"/>
      <c r="EA89" s="214"/>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60"/>
      <c r="BT90" s="961"/>
      <c r="BU90" s="961"/>
      <c r="BV90" s="961"/>
      <c r="BW90" s="961"/>
      <c r="BX90" s="961"/>
      <c r="BY90" s="961"/>
      <c r="BZ90" s="961"/>
      <c r="CA90" s="961"/>
      <c r="CB90" s="961"/>
      <c r="CC90" s="961"/>
      <c r="CD90" s="961"/>
      <c r="CE90" s="961"/>
      <c r="CF90" s="961"/>
      <c r="CG90" s="970"/>
      <c r="CH90" s="971"/>
      <c r="CI90" s="972"/>
      <c r="CJ90" s="972"/>
      <c r="CK90" s="972"/>
      <c r="CL90" s="973"/>
      <c r="CM90" s="971"/>
      <c r="CN90" s="972"/>
      <c r="CO90" s="972"/>
      <c r="CP90" s="972"/>
      <c r="CQ90" s="973"/>
      <c r="CR90" s="971"/>
      <c r="CS90" s="972"/>
      <c r="CT90" s="972"/>
      <c r="CU90" s="972"/>
      <c r="CV90" s="973"/>
      <c r="CW90" s="971"/>
      <c r="CX90" s="972"/>
      <c r="CY90" s="972"/>
      <c r="CZ90" s="972"/>
      <c r="DA90" s="973"/>
      <c r="DB90" s="971"/>
      <c r="DC90" s="972"/>
      <c r="DD90" s="972"/>
      <c r="DE90" s="972"/>
      <c r="DF90" s="973"/>
      <c r="DG90" s="971"/>
      <c r="DH90" s="972"/>
      <c r="DI90" s="972"/>
      <c r="DJ90" s="972"/>
      <c r="DK90" s="973"/>
      <c r="DL90" s="971"/>
      <c r="DM90" s="972"/>
      <c r="DN90" s="972"/>
      <c r="DO90" s="972"/>
      <c r="DP90" s="973"/>
      <c r="DQ90" s="971"/>
      <c r="DR90" s="972"/>
      <c r="DS90" s="972"/>
      <c r="DT90" s="972"/>
      <c r="DU90" s="973"/>
      <c r="DV90" s="960"/>
      <c r="DW90" s="961"/>
      <c r="DX90" s="961"/>
      <c r="DY90" s="961"/>
      <c r="DZ90" s="962"/>
      <c r="EA90" s="214"/>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60"/>
      <c r="BT91" s="961"/>
      <c r="BU91" s="961"/>
      <c r="BV91" s="961"/>
      <c r="BW91" s="961"/>
      <c r="BX91" s="961"/>
      <c r="BY91" s="961"/>
      <c r="BZ91" s="961"/>
      <c r="CA91" s="961"/>
      <c r="CB91" s="961"/>
      <c r="CC91" s="961"/>
      <c r="CD91" s="961"/>
      <c r="CE91" s="961"/>
      <c r="CF91" s="961"/>
      <c r="CG91" s="970"/>
      <c r="CH91" s="971"/>
      <c r="CI91" s="972"/>
      <c r="CJ91" s="972"/>
      <c r="CK91" s="972"/>
      <c r="CL91" s="973"/>
      <c r="CM91" s="971"/>
      <c r="CN91" s="972"/>
      <c r="CO91" s="972"/>
      <c r="CP91" s="972"/>
      <c r="CQ91" s="973"/>
      <c r="CR91" s="971"/>
      <c r="CS91" s="972"/>
      <c r="CT91" s="972"/>
      <c r="CU91" s="972"/>
      <c r="CV91" s="973"/>
      <c r="CW91" s="971"/>
      <c r="CX91" s="972"/>
      <c r="CY91" s="972"/>
      <c r="CZ91" s="972"/>
      <c r="DA91" s="973"/>
      <c r="DB91" s="971"/>
      <c r="DC91" s="972"/>
      <c r="DD91" s="972"/>
      <c r="DE91" s="972"/>
      <c r="DF91" s="973"/>
      <c r="DG91" s="971"/>
      <c r="DH91" s="972"/>
      <c r="DI91" s="972"/>
      <c r="DJ91" s="972"/>
      <c r="DK91" s="973"/>
      <c r="DL91" s="971"/>
      <c r="DM91" s="972"/>
      <c r="DN91" s="972"/>
      <c r="DO91" s="972"/>
      <c r="DP91" s="973"/>
      <c r="DQ91" s="971"/>
      <c r="DR91" s="972"/>
      <c r="DS91" s="972"/>
      <c r="DT91" s="972"/>
      <c r="DU91" s="973"/>
      <c r="DV91" s="960"/>
      <c r="DW91" s="961"/>
      <c r="DX91" s="961"/>
      <c r="DY91" s="961"/>
      <c r="DZ91" s="962"/>
      <c r="EA91" s="214"/>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60"/>
      <c r="BT92" s="961"/>
      <c r="BU92" s="961"/>
      <c r="BV92" s="961"/>
      <c r="BW92" s="961"/>
      <c r="BX92" s="961"/>
      <c r="BY92" s="961"/>
      <c r="BZ92" s="961"/>
      <c r="CA92" s="961"/>
      <c r="CB92" s="961"/>
      <c r="CC92" s="961"/>
      <c r="CD92" s="961"/>
      <c r="CE92" s="961"/>
      <c r="CF92" s="961"/>
      <c r="CG92" s="970"/>
      <c r="CH92" s="971"/>
      <c r="CI92" s="972"/>
      <c r="CJ92" s="972"/>
      <c r="CK92" s="972"/>
      <c r="CL92" s="973"/>
      <c r="CM92" s="971"/>
      <c r="CN92" s="972"/>
      <c r="CO92" s="972"/>
      <c r="CP92" s="972"/>
      <c r="CQ92" s="973"/>
      <c r="CR92" s="971"/>
      <c r="CS92" s="972"/>
      <c r="CT92" s="972"/>
      <c r="CU92" s="972"/>
      <c r="CV92" s="973"/>
      <c r="CW92" s="971"/>
      <c r="CX92" s="972"/>
      <c r="CY92" s="972"/>
      <c r="CZ92" s="972"/>
      <c r="DA92" s="973"/>
      <c r="DB92" s="971"/>
      <c r="DC92" s="972"/>
      <c r="DD92" s="972"/>
      <c r="DE92" s="972"/>
      <c r="DF92" s="973"/>
      <c r="DG92" s="971"/>
      <c r="DH92" s="972"/>
      <c r="DI92" s="972"/>
      <c r="DJ92" s="972"/>
      <c r="DK92" s="973"/>
      <c r="DL92" s="971"/>
      <c r="DM92" s="972"/>
      <c r="DN92" s="972"/>
      <c r="DO92" s="972"/>
      <c r="DP92" s="973"/>
      <c r="DQ92" s="971"/>
      <c r="DR92" s="972"/>
      <c r="DS92" s="972"/>
      <c r="DT92" s="972"/>
      <c r="DU92" s="973"/>
      <c r="DV92" s="960"/>
      <c r="DW92" s="961"/>
      <c r="DX92" s="961"/>
      <c r="DY92" s="961"/>
      <c r="DZ92" s="962"/>
      <c r="EA92" s="214"/>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60"/>
      <c r="BT93" s="961"/>
      <c r="BU93" s="961"/>
      <c r="BV93" s="961"/>
      <c r="BW93" s="961"/>
      <c r="BX93" s="961"/>
      <c r="BY93" s="961"/>
      <c r="BZ93" s="961"/>
      <c r="CA93" s="961"/>
      <c r="CB93" s="961"/>
      <c r="CC93" s="961"/>
      <c r="CD93" s="961"/>
      <c r="CE93" s="961"/>
      <c r="CF93" s="961"/>
      <c r="CG93" s="970"/>
      <c r="CH93" s="971"/>
      <c r="CI93" s="972"/>
      <c r="CJ93" s="972"/>
      <c r="CK93" s="972"/>
      <c r="CL93" s="973"/>
      <c r="CM93" s="971"/>
      <c r="CN93" s="972"/>
      <c r="CO93" s="972"/>
      <c r="CP93" s="972"/>
      <c r="CQ93" s="973"/>
      <c r="CR93" s="971"/>
      <c r="CS93" s="972"/>
      <c r="CT93" s="972"/>
      <c r="CU93" s="972"/>
      <c r="CV93" s="973"/>
      <c r="CW93" s="971"/>
      <c r="CX93" s="972"/>
      <c r="CY93" s="972"/>
      <c r="CZ93" s="972"/>
      <c r="DA93" s="973"/>
      <c r="DB93" s="971"/>
      <c r="DC93" s="972"/>
      <c r="DD93" s="972"/>
      <c r="DE93" s="972"/>
      <c r="DF93" s="973"/>
      <c r="DG93" s="971"/>
      <c r="DH93" s="972"/>
      <c r="DI93" s="972"/>
      <c r="DJ93" s="972"/>
      <c r="DK93" s="973"/>
      <c r="DL93" s="971"/>
      <c r="DM93" s="972"/>
      <c r="DN93" s="972"/>
      <c r="DO93" s="972"/>
      <c r="DP93" s="973"/>
      <c r="DQ93" s="971"/>
      <c r="DR93" s="972"/>
      <c r="DS93" s="972"/>
      <c r="DT93" s="972"/>
      <c r="DU93" s="973"/>
      <c r="DV93" s="960"/>
      <c r="DW93" s="961"/>
      <c r="DX93" s="961"/>
      <c r="DY93" s="961"/>
      <c r="DZ93" s="962"/>
      <c r="EA93" s="214"/>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60"/>
      <c r="BT94" s="961"/>
      <c r="BU94" s="961"/>
      <c r="BV94" s="961"/>
      <c r="BW94" s="961"/>
      <c r="BX94" s="961"/>
      <c r="BY94" s="961"/>
      <c r="BZ94" s="961"/>
      <c r="CA94" s="961"/>
      <c r="CB94" s="961"/>
      <c r="CC94" s="961"/>
      <c r="CD94" s="961"/>
      <c r="CE94" s="961"/>
      <c r="CF94" s="961"/>
      <c r="CG94" s="970"/>
      <c r="CH94" s="971"/>
      <c r="CI94" s="972"/>
      <c r="CJ94" s="972"/>
      <c r="CK94" s="972"/>
      <c r="CL94" s="973"/>
      <c r="CM94" s="971"/>
      <c r="CN94" s="972"/>
      <c r="CO94" s="972"/>
      <c r="CP94" s="972"/>
      <c r="CQ94" s="973"/>
      <c r="CR94" s="971"/>
      <c r="CS94" s="972"/>
      <c r="CT94" s="972"/>
      <c r="CU94" s="972"/>
      <c r="CV94" s="973"/>
      <c r="CW94" s="971"/>
      <c r="CX94" s="972"/>
      <c r="CY94" s="972"/>
      <c r="CZ94" s="972"/>
      <c r="DA94" s="973"/>
      <c r="DB94" s="971"/>
      <c r="DC94" s="972"/>
      <c r="DD94" s="972"/>
      <c r="DE94" s="972"/>
      <c r="DF94" s="973"/>
      <c r="DG94" s="971"/>
      <c r="DH94" s="972"/>
      <c r="DI94" s="972"/>
      <c r="DJ94" s="972"/>
      <c r="DK94" s="973"/>
      <c r="DL94" s="971"/>
      <c r="DM94" s="972"/>
      <c r="DN94" s="972"/>
      <c r="DO94" s="972"/>
      <c r="DP94" s="973"/>
      <c r="DQ94" s="971"/>
      <c r="DR94" s="972"/>
      <c r="DS94" s="972"/>
      <c r="DT94" s="972"/>
      <c r="DU94" s="973"/>
      <c r="DV94" s="960"/>
      <c r="DW94" s="961"/>
      <c r="DX94" s="961"/>
      <c r="DY94" s="961"/>
      <c r="DZ94" s="962"/>
      <c r="EA94" s="214"/>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60"/>
      <c r="BT95" s="961"/>
      <c r="BU95" s="961"/>
      <c r="BV95" s="961"/>
      <c r="BW95" s="961"/>
      <c r="BX95" s="961"/>
      <c r="BY95" s="961"/>
      <c r="BZ95" s="961"/>
      <c r="CA95" s="961"/>
      <c r="CB95" s="961"/>
      <c r="CC95" s="961"/>
      <c r="CD95" s="961"/>
      <c r="CE95" s="961"/>
      <c r="CF95" s="961"/>
      <c r="CG95" s="970"/>
      <c r="CH95" s="971"/>
      <c r="CI95" s="972"/>
      <c r="CJ95" s="972"/>
      <c r="CK95" s="972"/>
      <c r="CL95" s="973"/>
      <c r="CM95" s="971"/>
      <c r="CN95" s="972"/>
      <c r="CO95" s="972"/>
      <c r="CP95" s="972"/>
      <c r="CQ95" s="973"/>
      <c r="CR95" s="971"/>
      <c r="CS95" s="972"/>
      <c r="CT95" s="972"/>
      <c r="CU95" s="972"/>
      <c r="CV95" s="973"/>
      <c r="CW95" s="971"/>
      <c r="CX95" s="972"/>
      <c r="CY95" s="972"/>
      <c r="CZ95" s="972"/>
      <c r="DA95" s="973"/>
      <c r="DB95" s="971"/>
      <c r="DC95" s="972"/>
      <c r="DD95" s="972"/>
      <c r="DE95" s="972"/>
      <c r="DF95" s="973"/>
      <c r="DG95" s="971"/>
      <c r="DH95" s="972"/>
      <c r="DI95" s="972"/>
      <c r="DJ95" s="972"/>
      <c r="DK95" s="973"/>
      <c r="DL95" s="971"/>
      <c r="DM95" s="972"/>
      <c r="DN95" s="972"/>
      <c r="DO95" s="972"/>
      <c r="DP95" s="973"/>
      <c r="DQ95" s="971"/>
      <c r="DR95" s="972"/>
      <c r="DS95" s="972"/>
      <c r="DT95" s="972"/>
      <c r="DU95" s="973"/>
      <c r="DV95" s="960"/>
      <c r="DW95" s="961"/>
      <c r="DX95" s="961"/>
      <c r="DY95" s="961"/>
      <c r="DZ95" s="962"/>
      <c r="EA95" s="214"/>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60"/>
      <c r="BT96" s="961"/>
      <c r="BU96" s="961"/>
      <c r="BV96" s="961"/>
      <c r="BW96" s="961"/>
      <c r="BX96" s="961"/>
      <c r="BY96" s="961"/>
      <c r="BZ96" s="961"/>
      <c r="CA96" s="961"/>
      <c r="CB96" s="961"/>
      <c r="CC96" s="961"/>
      <c r="CD96" s="961"/>
      <c r="CE96" s="961"/>
      <c r="CF96" s="961"/>
      <c r="CG96" s="970"/>
      <c r="CH96" s="971"/>
      <c r="CI96" s="972"/>
      <c r="CJ96" s="972"/>
      <c r="CK96" s="972"/>
      <c r="CL96" s="973"/>
      <c r="CM96" s="971"/>
      <c r="CN96" s="972"/>
      <c r="CO96" s="972"/>
      <c r="CP96" s="972"/>
      <c r="CQ96" s="973"/>
      <c r="CR96" s="971"/>
      <c r="CS96" s="972"/>
      <c r="CT96" s="972"/>
      <c r="CU96" s="972"/>
      <c r="CV96" s="973"/>
      <c r="CW96" s="971"/>
      <c r="CX96" s="972"/>
      <c r="CY96" s="972"/>
      <c r="CZ96" s="972"/>
      <c r="DA96" s="973"/>
      <c r="DB96" s="971"/>
      <c r="DC96" s="972"/>
      <c r="DD96" s="972"/>
      <c r="DE96" s="972"/>
      <c r="DF96" s="973"/>
      <c r="DG96" s="971"/>
      <c r="DH96" s="972"/>
      <c r="DI96" s="972"/>
      <c r="DJ96" s="972"/>
      <c r="DK96" s="973"/>
      <c r="DL96" s="971"/>
      <c r="DM96" s="972"/>
      <c r="DN96" s="972"/>
      <c r="DO96" s="972"/>
      <c r="DP96" s="973"/>
      <c r="DQ96" s="971"/>
      <c r="DR96" s="972"/>
      <c r="DS96" s="972"/>
      <c r="DT96" s="972"/>
      <c r="DU96" s="973"/>
      <c r="DV96" s="960"/>
      <c r="DW96" s="961"/>
      <c r="DX96" s="961"/>
      <c r="DY96" s="961"/>
      <c r="DZ96" s="962"/>
      <c r="EA96" s="214"/>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60"/>
      <c r="BT97" s="961"/>
      <c r="BU97" s="961"/>
      <c r="BV97" s="961"/>
      <c r="BW97" s="961"/>
      <c r="BX97" s="961"/>
      <c r="BY97" s="961"/>
      <c r="BZ97" s="961"/>
      <c r="CA97" s="961"/>
      <c r="CB97" s="961"/>
      <c r="CC97" s="961"/>
      <c r="CD97" s="961"/>
      <c r="CE97" s="961"/>
      <c r="CF97" s="961"/>
      <c r="CG97" s="970"/>
      <c r="CH97" s="971"/>
      <c r="CI97" s="972"/>
      <c r="CJ97" s="972"/>
      <c r="CK97" s="972"/>
      <c r="CL97" s="973"/>
      <c r="CM97" s="971"/>
      <c r="CN97" s="972"/>
      <c r="CO97" s="972"/>
      <c r="CP97" s="972"/>
      <c r="CQ97" s="973"/>
      <c r="CR97" s="971"/>
      <c r="CS97" s="972"/>
      <c r="CT97" s="972"/>
      <c r="CU97" s="972"/>
      <c r="CV97" s="973"/>
      <c r="CW97" s="971"/>
      <c r="CX97" s="972"/>
      <c r="CY97" s="972"/>
      <c r="CZ97" s="972"/>
      <c r="DA97" s="973"/>
      <c r="DB97" s="971"/>
      <c r="DC97" s="972"/>
      <c r="DD97" s="972"/>
      <c r="DE97" s="972"/>
      <c r="DF97" s="973"/>
      <c r="DG97" s="971"/>
      <c r="DH97" s="972"/>
      <c r="DI97" s="972"/>
      <c r="DJ97" s="972"/>
      <c r="DK97" s="973"/>
      <c r="DL97" s="971"/>
      <c r="DM97" s="972"/>
      <c r="DN97" s="972"/>
      <c r="DO97" s="972"/>
      <c r="DP97" s="973"/>
      <c r="DQ97" s="971"/>
      <c r="DR97" s="972"/>
      <c r="DS97" s="972"/>
      <c r="DT97" s="972"/>
      <c r="DU97" s="973"/>
      <c r="DV97" s="960"/>
      <c r="DW97" s="961"/>
      <c r="DX97" s="961"/>
      <c r="DY97" s="961"/>
      <c r="DZ97" s="962"/>
      <c r="EA97" s="214"/>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60"/>
      <c r="BT98" s="961"/>
      <c r="BU98" s="961"/>
      <c r="BV98" s="961"/>
      <c r="BW98" s="961"/>
      <c r="BX98" s="961"/>
      <c r="BY98" s="961"/>
      <c r="BZ98" s="961"/>
      <c r="CA98" s="961"/>
      <c r="CB98" s="961"/>
      <c r="CC98" s="961"/>
      <c r="CD98" s="961"/>
      <c r="CE98" s="961"/>
      <c r="CF98" s="961"/>
      <c r="CG98" s="970"/>
      <c r="CH98" s="971"/>
      <c r="CI98" s="972"/>
      <c r="CJ98" s="972"/>
      <c r="CK98" s="972"/>
      <c r="CL98" s="973"/>
      <c r="CM98" s="971"/>
      <c r="CN98" s="972"/>
      <c r="CO98" s="972"/>
      <c r="CP98" s="972"/>
      <c r="CQ98" s="973"/>
      <c r="CR98" s="971"/>
      <c r="CS98" s="972"/>
      <c r="CT98" s="972"/>
      <c r="CU98" s="972"/>
      <c r="CV98" s="973"/>
      <c r="CW98" s="971"/>
      <c r="CX98" s="972"/>
      <c r="CY98" s="972"/>
      <c r="CZ98" s="972"/>
      <c r="DA98" s="973"/>
      <c r="DB98" s="971"/>
      <c r="DC98" s="972"/>
      <c r="DD98" s="972"/>
      <c r="DE98" s="972"/>
      <c r="DF98" s="973"/>
      <c r="DG98" s="971"/>
      <c r="DH98" s="972"/>
      <c r="DI98" s="972"/>
      <c r="DJ98" s="972"/>
      <c r="DK98" s="973"/>
      <c r="DL98" s="971"/>
      <c r="DM98" s="972"/>
      <c r="DN98" s="972"/>
      <c r="DO98" s="972"/>
      <c r="DP98" s="973"/>
      <c r="DQ98" s="971"/>
      <c r="DR98" s="972"/>
      <c r="DS98" s="972"/>
      <c r="DT98" s="972"/>
      <c r="DU98" s="973"/>
      <c r="DV98" s="960"/>
      <c r="DW98" s="961"/>
      <c r="DX98" s="961"/>
      <c r="DY98" s="961"/>
      <c r="DZ98" s="962"/>
      <c r="EA98" s="214"/>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60"/>
      <c r="BT99" s="961"/>
      <c r="BU99" s="961"/>
      <c r="BV99" s="961"/>
      <c r="BW99" s="961"/>
      <c r="BX99" s="961"/>
      <c r="BY99" s="961"/>
      <c r="BZ99" s="961"/>
      <c r="CA99" s="961"/>
      <c r="CB99" s="961"/>
      <c r="CC99" s="961"/>
      <c r="CD99" s="961"/>
      <c r="CE99" s="961"/>
      <c r="CF99" s="961"/>
      <c r="CG99" s="970"/>
      <c r="CH99" s="971"/>
      <c r="CI99" s="972"/>
      <c r="CJ99" s="972"/>
      <c r="CK99" s="972"/>
      <c r="CL99" s="973"/>
      <c r="CM99" s="971"/>
      <c r="CN99" s="972"/>
      <c r="CO99" s="972"/>
      <c r="CP99" s="972"/>
      <c r="CQ99" s="973"/>
      <c r="CR99" s="971"/>
      <c r="CS99" s="972"/>
      <c r="CT99" s="972"/>
      <c r="CU99" s="972"/>
      <c r="CV99" s="973"/>
      <c r="CW99" s="971"/>
      <c r="CX99" s="972"/>
      <c r="CY99" s="972"/>
      <c r="CZ99" s="972"/>
      <c r="DA99" s="973"/>
      <c r="DB99" s="971"/>
      <c r="DC99" s="972"/>
      <c r="DD99" s="972"/>
      <c r="DE99" s="972"/>
      <c r="DF99" s="973"/>
      <c r="DG99" s="971"/>
      <c r="DH99" s="972"/>
      <c r="DI99" s="972"/>
      <c r="DJ99" s="972"/>
      <c r="DK99" s="973"/>
      <c r="DL99" s="971"/>
      <c r="DM99" s="972"/>
      <c r="DN99" s="972"/>
      <c r="DO99" s="972"/>
      <c r="DP99" s="973"/>
      <c r="DQ99" s="971"/>
      <c r="DR99" s="972"/>
      <c r="DS99" s="972"/>
      <c r="DT99" s="972"/>
      <c r="DU99" s="973"/>
      <c r="DV99" s="960"/>
      <c r="DW99" s="961"/>
      <c r="DX99" s="961"/>
      <c r="DY99" s="961"/>
      <c r="DZ99" s="962"/>
      <c r="EA99" s="214"/>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60"/>
      <c r="BT100" s="961"/>
      <c r="BU100" s="961"/>
      <c r="BV100" s="961"/>
      <c r="BW100" s="961"/>
      <c r="BX100" s="961"/>
      <c r="BY100" s="961"/>
      <c r="BZ100" s="961"/>
      <c r="CA100" s="961"/>
      <c r="CB100" s="961"/>
      <c r="CC100" s="961"/>
      <c r="CD100" s="961"/>
      <c r="CE100" s="961"/>
      <c r="CF100" s="961"/>
      <c r="CG100" s="970"/>
      <c r="CH100" s="971"/>
      <c r="CI100" s="972"/>
      <c r="CJ100" s="972"/>
      <c r="CK100" s="972"/>
      <c r="CL100" s="973"/>
      <c r="CM100" s="971"/>
      <c r="CN100" s="972"/>
      <c r="CO100" s="972"/>
      <c r="CP100" s="972"/>
      <c r="CQ100" s="973"/>
      <c r="CR100" s="971"/>
      <c r="CS100" s="972"/>
      <c r="CT100" s="972"/>
      <c r="CU100" s="972"/>
      <c r="CV100" s="973"/>
      <c r="CW100" s="971"/>
      <c r="CX100" s="972"/>
      <c r="CY100" s="972"/>
      <c r="CZ100" s="972"/>
      <c r="DA100" s="973"/>
      <c r="DB100" s="971"/>
      <c r="DC100" s="972"/>
      <c r="DD100" s="972"/>
      <c r="DE100" s="972"/>
      <c r="DF100" s="973"/>
      <c r="DG100" s="971"/>
      <c r="DH100" s="972"/>
      <c r="DI100" s="972"/>
      <c r="DJ100" s="972"/>
      <c r="DK100" s="973"/>
      <c r="DL100" s="971"/>
      <c r="DM100" s="972"/>
      <c r="DN100" s="972"/>
      <c r="DO100" s="972"/>
      <c r="DP100" s="973"/>
      <c r="DQ100" s="971"/>
      <c r="DR100" s="972"/>
      <c r="DS100" s="972"/>
      <c r="DT100" s="972"/>
      <c r="DU100" s="973"/>
      <c r="DV100" s="960"/>
      <c r="DW100" s="961"/>
      <c r="DX100" s="961"/>
      <c r="DY100" s="961"/>
      <c r="DZ100" s="962"/>
      <c r="EA100" s="214"/>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60"/>
      <c r="BT101" s="961"/>
      <c r="BU101" s="961"/>
      <c r="BV101" s="961"/>
      <c r="BW101" s="961"/>
      <c r="BX101" s="961"/>
      <c r="BY101" s="961"/>
      <c r="BZ101" s="961"/>
      <c r="CA101" s="961"/>
      <c r="CB101" s="961"/>
      <c r="CC101" s="961"/>
      <c r="CD101" s="961"/>
      <c r="CE101" s="961"/>
      <c r="CF101" s="961"/>
      <c r="CG101" s="970"/>
      <c r="CH101" s="971"/>
      <c r="CI101" s="972"/>
      <c r="CJ101" s="972"/>
      <c r="CK101" s="972"/>
      <c r="CL101" s="973"/>
      <c r="CM101" s="971"/>
      <c r="CN101" s="972"/>
      <c r="CO101" s="972"/>
      <c r="CP101" s="972"/>
      <c r="CQ101" s="973"/>
      <c r="CR101" s="971"/>
      <c r="CS101" s="972"/>
      <c r="CT101" s="972"/>
      <c r="CU101" s="972"/>
      <c r="CV101" s="973"/>
      <c r="CW101" s="971"/>
      <c r="CX101" s="972"/>
      <c r="CY101" s="972"/>
      <c r="CZ101" s="972"/>
      <c r="DA101" s="973"/>
      <c r="DB101" s="971"/>
      <c r="DC101" s="972"/>
      <c r="DD101" s="972"/>
      <c r="DE101" s="972"/>
      <c r="DF101" s="973"/>
      <c r="DG101" s="971"/>
      <c r="DH101" s="972"/>
      <c r="DI101" s="972"/>
      <c r="DJ101" s="972"/>
      <c r="DK101" s="973"/>
      <c r="DL101" s="971"/>
      <c r="DM101" s="972"/>
      <c r="DN101" s="972"/>
      <c r="DO101" s="972"/>
      <c r="DP101" s="973"/>
      <c r="DQ101" s="971"/>
      <c r="DR101" s="972"/>
      <c r="DS101" s="972"/>
      <c r="DT101" s="972"/>
      <c r="DU101" s="973"/>
      <c r="DV101" s="960"/>
      <c r="DW101" s="961"/>
      <c r="DX101" s="961"/>
      <c r="DY101" s="961"/>
      <c r="DZ101" s="962"/>
      <c r="EA101" s="214"/>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390</v>
      </c>
      <c r="BR102" s="952" t="s">
        <v>421</v>
      </c>
      <c r="BS102" s="953"/>
      <c r="BT102" s="953"/>
      <c r="BU102" s="953"/>
      <c r="BV102" s="953"/>
      <c r="BW102" s="953"/>
      <c r="BX102" s="953"/>
      <c r="BY102" s="953"/>
      <c r="BZ102" s="953"/>
      <c r="CA102" s="953"/>
      <c r="CB102" s="953"/>
      <c r="CC102" s="953"/>
      <c r="CD102" s="953"/>
      <c r="CE102" s="953"/>
      <c r="CF102" s="953"/>
      <c r="CG102" s="963"/>
      <c r="CH102" s="964"/>
      <c r="CI102" s="965"/>
      <c r="CJ102" s="965"/>
      <c r="CK102" s="965"/>
      <c r="CL102" s="966"/>
      <c r="CM102" s="964"/>
      <c r="CN102" s="965"/>
      <c r="CO102" s="965"/>
      <c r="CP102" s="965"/>
      <c r="CQ102" s="966"/>
      <c r="CR102" s="967">
        <v>42</v>
      </c>
      <c r="CS102" s="968"/>
      <c r="CT102" s="968"/>
      <c r="CU102" s="968"/>
      <c r="CV102" s="969"/>
      <c r="CW102" s="967">
        <v>107</v>
      </c>
      <c r="CX102" s="968"/>
      <c r="CY102" s="968"/>
      <c r="CZ102" s="968"/>
      <c r="DA102" s="969"/>
      <c r="DB102" s="967" t="s">
        <v>595</v>
      </c>
      <c r="DC102" s="968"/>
      <c r="DD102" s="968"/>
      <c r="DE102" s="968"/>
      <c r="DF102" s="969"/>
      <c r="DG102" s="967" t="s">
        <v>595</v>
      </c>
      <c r="DH102" s="968"/>
      <c r="DI102" s="968"/>
      <c r="DJ102" s="968"/>
      <c r="DK102" s="969"/>
      <c r="DL102" s="967" t="s">
        <v>595</v>
      </c>
      <c r="DM102" s="968"/>
      <c r="DN102" s="968"/>
      <c r="DO102" s="968"/>
      <c r="DP102" s="969"/>
      <c r="DQ102" s="967" t="s">
        <v>595</v>
      </c>
      <c r="DR102" s="968"/>
      <c r="DS102" s="968"/>
      <c r="DT102" s="968"/>
      <c r="DU102" s="969"/>
      <c r="DV102" s="952"/>
      <c r="DW102" s="953"/>
      <c r="DX102" s="953"/>
      <c r="DY102" s="953"/>
      <c r="DZ102" s="954"/>
      <c r="EA102" s="214"/>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55" t="s">
        <v>422</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214"/>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6" t="s">
        <v>423</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214"/>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18" t="s">
        <v>424</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425</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57" t="s">
        <v>426</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427</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214" customFormat="1" ht="26.25" customHeight="1" x14ac:dyDescent="0.2">
      <c r="A109" s="910" t="s">
        <v>428</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3" t="s">
        <v>429</v>
      </c>
      <c r="AB109" s="911"/>
      <c r="AC109" s="911"/>
      <c r="AD109" s="911"/>
      <c r="AE109" s="912"/>
      <c r="AF109" s="913" t="s">
        <v>430</v>
      </c>
      <c r="AG109" s="911"/>
      <c r="AH109" s="911"/>
      <c r="AI109" s="911"/>
      <c r="AJ109" s="912"/>
      <c r="AK109" s="913" t="s">
        <v>305</v>
      </c>
      <c r="AL109" s="911"/>
      <c r="AM109" s="911"/>
      <c r="AN109" s="911"/>
      <c r="AO109" s="912"/>
      <c r="AP109" s="913" t="s">
        <v>431</v>
      </c>
      <c r="AQ109" s="911"/>
      <c r="AR109" s="911"/>
      <c r="AS109" s="911"/>
      <c r="AT109" s="944"/>
      <c r="AU109" s="910" t="s">
        <v>428</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3" t="s">
        <v>429</v>
      </c>
      <c r="BR109" s="911"/>
      <c r="BS109" s="911"/>
      <c r="BT109" s="911"/>
      <c r="BU109" s="912"/>
      <c r="BV109" s="913" t="s">
        <v>430</v>
      </c>
      <c r="BW109" s="911"/>
      <c r="BX109" s="911"/>
      <c r="BY109" s="911"/>
      <c r="BZ109" s="912"/>
      <c r="CA109" s="913" t="s">
        <v>305</v>
      </c>
      <c r="CB109" s="911"/>
      <c r="CC109" s="911"/>
      <c r="CD109" s="911"/>
      <c r="CE109" s="912"/>
      <c r="CF109" s="951" t="s">
        <v>431</v>
      </c>
      <c r="CG109" s="951"/>
      <c r="CH109" s="951"/>
      <c r="CI109" s="951"/>
      <c r="CJ109" s="951"/>
      <c r="CK109" s="913" t="s">
        <v>432</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3" t="s">
        <v>429</v>
      </c>
      <c r="DH109" s="911"/>
      <c r="DI109" s="911"/>
      <c r="DJ109" s="911"/>
      <c r="DK109" s="912"/>
      <c r="DL109" s="913" t="s">
        <v>430</v>
      </c>
      <c r="DM109" s="911"/>
      <c r="DN109" s="911"/>
      <c r="DO109" s="911"/>
      <c r="DP109" s="912"/>
      <c r="DQ109" s="913" t="s">
        <v>305</v>
      </c>
      <c r="DR109" s="911"/>
      <c r="DS109" s="911"/>
      <c r="DT109" s="911"/>
      <c r="DU109" s="912"/>
      <c r="DV109" s="913" t="s">
        <v>431</v>
      </c>
      <c r="DW109" s="911"/>
      <c r="DX109" s="911"/>
      <c r="DY109" s="911"/>
      <c r="DZ109" s="944"/>
    </row>
    <row r="110" spans="1:131" s="214" customFormat="1" ht="26.25" customHeight="1" x14ac:dyDescent="0.2">
      <c r="A110" s="822" t="s">
        <v>433</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903">
        <v>1335059</v>
      </c>
      <c r="AB110" s="904"/>
      <c r="AC110" s="904"/>
      <c r="AD110" s="904"/>
      <c r="AE110" s="905"/>
      <c r="AF110" s="906">
        <v>1388374</v>
      </c>
      <c r="AG110" s="904"/>
      <c r="AH110" s="904"/>
      <c r="AI110" s="904"/>
      <c r="AJ110" s="905"/>
      <c r="AK110" s="906">
        <v>1473599</v>
      </c>
      <c r="AL110" s="904"/>
      <c r="AM110" s="904"/>
      <c r="AN110" s="904"/>
      <c r="AO110" s="905"/>
      <c r="AP110" s="907">
        <v>12.8</v>
      </c>
      <c r="AQ110" s="908"/>
      <c r="AR110" s="908"/>
      <c r="AS110" s="908"/>
      <c r="AT110" s="909"/>
      <c r="AU110" s="945" t="s">
        <v>73</v>
      </c>
      <c r="AV110" s="946"/>
      <c r="AW110" s="946"/>
      <c r="AX110" s="946"/>
      <c r="AY110" s="946"/>
      <c r="AZ110" s="875" t="s">
        <v>434</v>
      </c>
      <c r="BA110" s="823"/>
      <c r="BB110" s="823"/>
      <c r="BC110" s="823"/>
      <c r="BD110" s="823"/>
      <c r="BE110" s="823"/>
      <c r="BF110" s="823"/>
      <c r="BG110" s="823"/>
      <c r="BH110" s="823"/>
      <c r="BI110" s="823"/>
      <c r="BJ110" s="823"/>
      <c r="BK110" s="823"/>
      <c r="BL110" s="823"/>
      <c r="BM110" s="823"/>
      <c r="BN110" s="823"/>
      <c r="BO110" s="823"/>
      <c r="BP110" s="824"/>
      <c r="BQ110" s="876">
        <v>16354618</v>
      </c>
      <c r="BR110" s="857"/>
      <c r="BS110" s="857"/>
      <c r="BT110" s="857"/>
      <c r="BU110" s="857"/>
      <c r="BV110" s="857">
        <v>17744591</v>
      </c>
      <c r="BW110" s="857"/>
      <c r="BX110" s="857"/>
      <c r="BY110" s="857"/>
      <c r="BZ110" s="857"/>
      <c r="CA110" s="857">
        <v>17515271</v>
      </c>
      <c r="CB110" s="857"/>
      <c r="CC110" s="857"/>
      <c r="CD110" s="857"/>
      <c r="CE110" s="857"/>
      <c r="CF110" s="881">
        <v>152.6</v>
      </c>
      <c r="CG110" s="882"/>
      <c r="CH110" s="882"/>
      <c r="CI110" s="882"/>
      <c r="CJ110" s="882"/>
      <c r="CK110" s="941" t="s">
        <v>435</v>
      </c>
      <c r="CL110" s="834"/>
      <c r="CM110" s="875" t="s">
        <v>436</v>
      </c>
      <c r="CN110" s="823"/>
      <c r="CO110" s="823"/>
      <c r="CP110" s="823"/>
      <c r="CQ110" s="823"/>
      <c r="CR110" s="823"/>
      <c r="CS110" s="823"/>
      <c r="CT110" s="823"/>
      <c r="CU110" s="823"/>
      <c r="CV110" s="823"/>
      <c r="CW110" s="823"/>
      <c r="CX110" s="823"/>
      <c r="CY110" s="823"/>
      <c r="CZ110" s="823"/>
      <c r="DA110" s="823"/>
      <c r="DB110" s="823"/>
      <c r="DC110" s="823"/>
      <c r="DD110" s="823"/>
      <c r="DE110" s="823"/>
      <c r="DF110" s="824"/>
      <c r="DG110" s="876" t="s">
        <v>437</v>
      </c>
      <c r="DH110" s="857"/>
      <c r="DI110" s="857"/>
      <c r="DJ110" s="857"/>
      <c r="DK110" s="857"/>
      <c r="DL110" s="857" t="s">
        <v>437</v>
      </c>
      <c r="DM110" s="857"/>
      <c r="DN110" s="857"/>
      <c r="DO110" s="857"/>
      <c r="DP110" s="857"/>
      <c r="DQ110" s="857" t="s">
        <v>437</v>
      </c>
      <c r="DR110" s="857"/>
      <c r="DS110" s="857"/>
      <c r="DT110" s="857"/>
      <c r="DU110" s="857"/>
      <c r="DV110" s="858" t="s">
        <v>437</v>
      </c>
      <c r="DW110" s="858"/>
      <c r="DX110" s="858"/>
      <c r="DY110" s="858"/>
      <c r="DZ110" s="859"/>
    </row>
    <row r="111" spans="1:131" s="214" customFormat="1" ht="26.25" customHeight="1" x14ac:dyDescent="0.2">
      <c r="A111" s="789" t="s">
        <v>438</v>
      </c>
      <c r="B111" s="790"/>
      <c r="C111" s="790"/>
      <c r="D111" s="790"/>
      <c r="E111" s="790"/>
      <c r="F111" s="790"/>
      <c r="G111" s="790"/>
      <c r="H111" s="790"/>
      <c r="I111" s="790"/>
      <c r="J111" s="790"/>
      <c r="K111" s="790"/>
      <c r="L111" s="790"/>
      <c r="M111" s="790"/>
      <c r="N111" s="790"/>
      <c r="O111" s="790"/>
      <c r="P111" s="790"/>
      <c r="Q111" s="790"/>
      <c r="R111" s="790"/>
      <c r="S111" s="790"/>
      <c r="T111" s="790"/>
      <c r="U111" s="790"/>
      <c r="V111" s="790"/>
      <c r="W111" s="790"/>
      <c r="X111" s="790"/>
      <c r="Y111" s="790"/>
      <c r="Z111" s="940"/>
      <c r="AA111" s="933" t="s">
        <v>439</v>
      </c>
      <c r="AB111" s="934"/>
      <c r="AC111" s="934"/>
      <c r="AD111" s="934"/>
      <c r="AE111" s="935"/>
      <c r="AF111" s="936" t="s">
        <v>130</v>
      </c>
      <c r="AG111" s="934"/>
      <c r="AH111" s="934"/>
      <c r="AI111" s="934"/>
      <c r="AJ111" s="935"/>
      <c r="AK111" s="936" t="s">
        <v>130</v>
      </c>
      <c r="AL111" s="934"/>
      <c r="AM111" s="934"/>
      <c r="AN111" s="934"/>
      <c r="AO111" s="935"/>
      <c r="AP111" s="937" t="s">
        <v>437</v>
      </c>
      <c r="AQ111" s="938"/>
      <c r="AR111" s="938"/>
      <c r="AS111" s="938"/>
      <c r="AT111" s="939"/>
      <c r="AU111" s="947"/>
      <c r="AV111" s="948"/>
      <c r="AW111" s="948"/>
      <c r="AX111" s="948"/>
      <c r="AY111" s="948"/>
      <c r="AZ111" s="830" t="s">
        <v>440</v>
      </c>
      <c r="BA111" s="767"/>
      <c r="BB111" s="767"/>
      <c r="BC111" s="767"/>
      <c r="BD111" s="767"/>
      <c r="BE111" s="767"/>
      <c r="BF111" s="767"/>
      <c r="BG111" s="767"/>
      <c r="BH111" s="767"/>
      <c r="BI111" s="767"/>
      <c r="BJ111" s="767"/>
      <c r="BK111" s="767"/>
      <c r="BL111" s="767"/>
      <c r="BM111" s="767"/>
      <c r="BN111" s="767"/>
      <c r="BO111" s="767"/>
      <c r="BP111" s="768"/>
      <c r="BQ111" s="831">
        <v>28443</v>
      </c>
      <c r="BR111" s="832"/>
      <c r="BS111" s="832"/>
      <c r="BT111" s="832"/>
      <c r="BU111" s="832"/>
      <c r="BV111" s="832">
        <v>25225</v>
      </c>
      <c r="BW111" s="832"/>
      <c r="BX111" s="832"/>
      <c r="BY111" s="832"/>
      <c r="BZ111" s="832"/>
      <c r="CA111" s="832">
        <v>23234</v>
      </c>
      <c r="CB111" s="832"/>
      <c r="CC111" s="832"/>
      <c r="CD111" s="832"/>
      <c r="CE111" s="832"/>
      <c r="CF111" s="890">
        <v>0.2</v>
      </c>
      <c r="CG111" s="891"/>
      <c r="CH111" s="891"/>
      <c r="CI111" s="891"/>
      <c r="CJ111" s="891"/>
      <c r="CK111" s="942"/>
      <c r="CL111" s="836"/>
      <c r="CM111" s="830" t="s">
        <v>441</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831" t="s">
        <v>442</v>
      </c>
      <c r="DH111" s="832"/>
      <c r="DI111" s="832"/>
      <c r="DJ111" s="832"/>
      <c r="DK111" s="832"/>
      <c r="DL111" s="832" t="s">
        <v>130</v>
      </c>
      <c r="DM111" s="832"/>
      <c r="DN111" s="832"/>
      <c r="DO111" s="832"/>
      <c r="DP111" s="832"/>
      <c r="DQ111" s="832" t="s">
        <v>442</v>
      </c>
      <c r="DR111" s="832"/>
      <c r="DS111" s="832"/>
      <c r="DT111" s="832"/>
      <c r="DU111" s="832"/>
      <c r="DV111" s="809" t="s">
        <v>442</v>
      </c>
      <c r="DW111" s="809"/>
      <c r="DX111" s="809"/>
      <c r="DY111" s="809"/>
      <c r="DZ111" s="810"/>
    </row>
    <row r="112" spans="1:131" s="214" customFormat="1" ht="26.25" customHeight="1" x14ac:dyDescent="0.2">
      <c r="A112" s="927" t="s">
        <v>443</v>
      </c>
      <c r="B112" s="928"/>
      <c r="C112" s="767" t="s">
        <v>444</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94" t="s">
        <v>439</v>
      </c>
      <c r="AB112" s="795"/>
      <c r="AC112" s="795"/>
      <c r="AD112" s="795"/>
      <c r="AE112" s="796"/>
      <c r="AF112" s="797" t="s">
        <v>437</v>
      </c>
      <c r="AG112" s="795"/>
      <c r="AH112" s="795"/>
      <c r="AI112" s="795"/>
      <c r="AJ112" s="796"/>
      <c r="AK112" s="797" t="s">
        <v>437</v>
      </c>
      <c r="AL112" s="795"/>
      <c r="AM112" s="795"/>
      <c r="AN112" s="795"/>
      <c r="AO112" s="796"/>
      <c r="AP112" s="839" t="s">
        <v>439</v>
      </c>
      <c r="AQ112" s="840"/>
      <c r="AR112" s="840"/>
      <c r="AS112" s="840"/>
      <c r="AT112" s="841"/>
      <c r="AU112" s="947"/>
      <c r="AV112" s="948"/>
      <c r="AW112" s="948"/>
      <c r="AX112" s="948"/>
      <c r="AY112" s="948"/>
      <c r="AZ112" s="830" t="s">
        <v>445</v>
      </c>
      <c r="BA112" s="767"/>
      <c r="BB112" s="767"/>
      <c r="BC112" s="767"/>
      <c r="BD112" s="767"/>
      <c r="BE112" s="767"/>
      <c r="BF112" s="767"/>
      <c r="BG112" s="767"/>
      <c r="BH112" s="767"/>
      <c r="BI112" s="767"/>
      <c r="BJ112" s="767"/>
      <c r="BK112" s="767"/>
      <c r="BL112" s="767"/>
      <c r="BM112" s="767"/>
      <c r="BN112" s="767"/>
      <c r="BO112" s="767"/>
      <c r="BP112" s="768"/>
      <c r="BQ112" s="831">
        <v>8144244</v>
      </c>
      <c r="BR112" s="832"/>
      <c r="BS112" s="832"/>
      <c r="BT112" s="832"/>
      <c r="BU112" s="832"/>
      <c r="BV112" s="832">
        <v>7589748</v>
      </c>
      <c r="BW112" s="832"/>
      <c r="BX112" s="832"/>
      <c r="BY112" s="832"/>
      <c r="BZ112" s="832"/>
      <c r="CA112" s="832">
        <v>6392260</v>
      </c>
      <c r="CB112" s="832"/>
      <c r="CC112" s="832"/>
      <c r="CD112" s="832"/>
      <c r="CE112" s="832"/>
      <c r="CF112" s="890">
        <v>55.7</v>
      </c>
      <c r="CG112" s="891"/>
      <c r="CH112" s="891"/>
      <c r="CI112" s="891"/>
      <c r="CJ112" s="891"/>
      <c r="CK112" s="942"/>
      <c r="CL112" s="836"/>
      <c r="CM112" s="830" t="s">
        <v>446</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831" t="s">
        <v>437</v>
      </c>
      <c r="DH112" s="832"/>
      <c r="DI112" s="832"/>
      <c r="DJ112" s="832"/>
      <c r="DK112" s="832"/>
      <c r="DL112" s="832" t="s">
        <v>439</v>
      </c>
      <c r="DM112" s="832"/>
      <c r="DN112" s="832"/>
      <c r="DO112" s="832"/>
      <c r="DP112" s="832"/>
      <c r="DQ112" s="832" t="s">
        <v>439</v>
      </c>
      <c r="DR112" s="832"/>
      <c r="DS112" s="832"/>
      <c r="DT112" s="832"/>
      <c r="DU112" s="832"/>
      <c r="DV112" s="809" t="s">
        <v>437</v>
      </c>
      <c r="DW112" s="809"/>
      <c r="DX112" s="809"/>
      <c r="DY112" s="809"/>
      <c r="DZ112" s="810"/>
    </row>
    <row r="113" spans="1:130" s="214" customFormat="1" ht="26.25" customHeight="1" x14ac:dyDescent="0.2">
      <c r="A113" s="929"/>
      <c r="B113" s="930"/>
      <c r="C113" s="767" t="s">
        <v>447</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933">
        <v>718149</v>
      </c>
      <c r="AB113" s="934"/>
      <c r="AC113" s="934"/>
      <c r="AD113" s="934"/>
      <c r="AE113" s="935"/>
      <c r="AF113" s="936">
        <v>445767</v>
      </c>
      <c r="AG113" s="934"/>
      <c r="AH113" s="934"/>
      <c r="AI113" s="934"/>
      <c r="AJ113" s="935"/>
      <c r="AK113" s="936">
        <v>436799</v>
      </c>
      <c r="AL113" s="934"/>
      <c r="AM113" s="934"/>
      <c r="AN113" s="934"/>
      <c r="AO113" s="935"/>
      <c r="AP113" s="937">
        <v>3.8</v>
      </c>
      <c r="AQ113" s="938"/>
      <c r="AR113" s="938"/>
      <c r="AS113" s="938"/>
      <c r="AT113" s="939"/>
      <c r="AU113" s="947"/>
      <c r="AV113" s="948"/>
      <c r="AW113" s="948"/>
      <c r="AX113" s="948"/>
      <c r="AY113" s="948"/>
      <c r="AZ113" s="830" t="s">
        <v>448</v>
      </c>
      <c r="BA113" s="767"/>
      <c r="BB113" s="767"/>
      <c r="BC113" s="767"/>
      <c r="BD113" s="767"/>
      <c r="BE113" s="767"/>
      <c r="BF113" s="767"/>
      <c r="BG113" s="767"/>
      <c r="BH113" s="767"/>
      <c r="BI113" s="767"/>
      <c r="BJ113" s="767"/>
      <c r="BK113" s="767"/>
      <c r="BL113" s="767"/>
      <c r="BM113" s="767"/>
      <c r="BN113" s="767"/>
      <c r="BO113" s="767"/>
      <c r="BP113" s="768"/>
      <c r="BQ113" s="831">
        <v>1800238</v>
      </c>
      <c r="BR113" s="832"/>
      <c r="BS113" s="832"/>
      <c r="BT113" s="832"/>
      <c r="BU113" s="832"/>
      <c r="BV113" s="832">
        <v>1683639</v>
      </c>
      <c r="BW113" s="832"/>
      <c r="BX113" s="832"/>
      <c r="BY113" s="832"/>
      <c r="BZ113" s="832"/>
      <c r="CA113" s="832">
        <v>1672106</v>
      </c>
      <c r="CB113" s="832"/>
      <c r="CC113" s="832"/>
      <c r="CD113" s="832"/>
      <c r="CE113" s="832"/>
      <c r="CF113" s="890">
        <v>14.6</v>
      </c>
      <c r="CG113" s="891"/>
      <c r="CH113" s="891"/>
      <c r="CI113" s="891"/>
      <c r="CJ113" s="891"/>
      <c r="CK113" s="942"/>
      <c r="CL113" s="836"/>
      <c r="CM113" s="830" t="s">
        <v>449</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94" t="s">
        <v>437</v>
      </c>
      <c r="DH113" s="795"/>
      <c r="DI113" s="795"/>
      <c r="DJ113" s="795"/>
      <c r="DK113" s="796"/>
      <c r="DL113" s="797" t="s">
        <v>439</v>
      </c>
      <c r="DM113" s="795"/>
      <c r="DN113" s="795"/>
      <c r="DO113" s="795"/>
      <c r="DP113" s="796"/>
      <c r="DQ113" s="797" t="s">
        <v>130</v>
      </c>
      <c r="DR113" s="795"/>
      <c r="DS113" s="795"/>
      <c r="DT113" s="795"/>
      <c r="DU113" s="796"/>
      <c r="DV113" s="839" t="s">
        <v>439</v>
      </c>
      <c r="DW113" s="840"/>
      <c r="DX113" s="840"/>
      <c r="DY113" s="840"/>
      <c r="DZ113" s="841"/>
    </row>
    <row r="114" spans="1:130" s="214" customFormat="1" ht="26.25" customHeight="1" x14ac:dyDescent="0.2">
      <c r="A114" s="929"/>
      <c r="B114" s="930"/>
      <c r="C114" s="767" t="s">
        <v>450</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94">
        <v>155388</v>
      </c>
      <c r="AB114" s="795"/>
      <c r="AC114" s="795"/>
      <c r="AD114" s="795"/>
      <c r="AE114" s="796"/>
      <c r="AF114" s="797">
        <v>199703</v>
      </c>
      <c r="AG114" s="795"/>
      <c r="AH114" s="795"/>
      <c r="AI114" s="795"/>
      <c r="AJ114" s="796"/>
      <c r="AK114" s="797">
        <v>216938</v>
      </c>
      <c r="AL114" s="795"/>
      <c r="AM114" s="795"/>
      <c r="AN114" s="795"/>
      <c r="AO114" s="796"/>
      <c r="AP114" s="839">
        <v>1.9</v>
      </c>
      <c r="AQ114" s="840"/>
      <c r="AR114" s="840"/>
      <c r="AS114" s="840"/>
      <c r="AT114" s="841"/>
      <c r="AU114" s="947"/>
      <c r="AV114" s="948"/>
      <c r="AW114" s="948"/>
      <c r="AX114" s="948"/>
      <c r="AY114" s="948"/>
      <c r="AZ114" s="830" t="s">
        <v>451</v>
      </c>
      <c r="BA114" s="767"/>
      <c r="BB114" s="767"/>
      <c r="BC114" s="767"/>
      <c r="BD114" s="767"/>
      <c r="BE114" s="767"/>
      <c r="BF114" s="767"/>
      <c r="BG114" s="767"/>
      <c r="BH114" s="767"/>
      <c r="BI114" s="767"/>
      <c r="BJ114" s="767"/>
      <c r="BK114" s="767"/>
      <c r="BL114" s="767"/>
      <c r="BM114" s="767"/>
      <c r="BN114" s="767"/>
      <c r="BO114" s="767"/>
      <c r="BP114" s="768"/>
      <c r="BQ114" s="831">
        <v>1885189</v>
      </c>
      <c r="BR114" s="832"/>
      <c r="BS114" s="832"/>
      <c r="BT114" s="832"/>
      <c r="BU114" s="832"/>
      <c r="BV114" s="832">
        <v>1824900</v>
      </c>
      <c r="BW114" s="832"/>
      <c r="BX114" s="832"/>
      <c r="BY114" s="832"/>
      <c r="BZ114" s="832"/>
      <c r="CA114" s="832">
        <v>1773917</v>
      </c>
      <c r="CB114" s="832"/>
      <c r="CC114" s="832"/>
      <c r="CD114" s="832"/>
      <c r="CE114" s="832"/>
      <c r="CF114" s="890">
        <v>15.5</v>
      </c>
      <c r="CG114" s="891"/>
      <c r="CH114" s="891"/>
      <c r="CI114" s="891"/>
      <c r="CJ114" s="891"/>
      <c r="CK114" s="942"/>
      <c r="CL114" s="836"/>
      <c r="CM114" s="830" t="s">
        <v>452</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94" t="s">
        <v>439</v>
      </c>
      <c r="DH114" s="795"/>
      <c r="DI114" s="795"/>
      <c r="DJ114" s="795"/>
      <c r="DK114" s="796"/>
      <c r="DL114" s="797" t="s">
        <v>437</v>
      </c>
      <c r="DM114" s="795"/>
      <c r="DN114" s="795"/>
      <c r="DO114" s="795"/>
      <c r="DP114" s="796"/>
      <c r="DQ114" s="797" t="s">
        <v>437</v>
      </c>
      <c r="DR114" s="795"/>
      <c r="DS114" s="795"/>
      <c r="DT114" s="795"/>
      <c r="DU114" s="796"/>
      <c r="DV114" s="839" t="s">
        <v>130</v>
      </c>
      <c r="DW114" s="840"/>
      <c r="DX114" s="840"/>
      <c r="DY114" s="840"/>
      <c r="DZ114" s="841"/>
    </row>
    <row r="115" spans="1:130" s="214" customFormat="1" ht="26.25" customHeight="1" x14ac:dyDescent="0.2">
      <c r="A115" s="929"/>
      <c r="B115" s="930"/>
      <c r="C115" s="767" t="s">
        <v>453</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933">
        <v>43820</v>
      </c>
      <c r="AB115" s="934"/>
      <c r="AC115" s="934"/>
      <c r="AD115" s="934"/>
      <c r="AE115" s="935"/>
      <c r="AF115" s="936">
        <v>3058</v>
      </c>
      <c r="AG115" s="934"/>
      <c r="AH115" s="934"/>
      <c r="AI115" s="934"/>
      <c r="AJ115" s="935"/>
      <c r="AK115" s="936">
        <v>1829</v>
      </c>
      <c r="AL115" s="934"/>
      <c r="AM115" s="934"/>
      <c r="AN115" s="934"/>
      <c r="AO115" s="935"/>
      <c r="AP115" s="937">
        <v>0</v>
      </c>
      <c r="AQ115" s="938"/>
      <c r="AR115" s="938"/>
      <c r="AS115" s="938"/>
      <c r="AT115" s="939"/>
      <c r="AU115" s="947"/>
      <c r="AV115" s="948"/>
      <c r="AW115" s="948"/>
      <c r="AX115" s="948"/>
      <c r="AY115" s="948"/>
      <c r="AZ115" s="830" t="s">
        <v>454</v>
      </c>
      <c r="BA115" s="767"/>
      <c r="BB115" s="767"/>
      <c r="BC115" s="767"/>
      <c r="BD115" s="767"/>
      <c r="BE115" s="767"/>
      <c r="BF115" s="767"/>
      <c r="BG115" s="767"/>
      <c r="BH115" s="767"/>
      <c r="BI115" s="767"/>
      <c r="BJ115" s="767"/>
      <c r="BK115" s="767"/>
      <c r="BL115" s="767"/>
      <c r="BM115" s="767"/>
      <c r="BN115" s="767"/>
      <c r="BO115" s="767"/>
      <c r="BP115" s="768"/>
      <c r="BQ115" s="831" t="s">
        <v>130</v>
      </c>
      <c r="BR115" s="832"/>
      <c r="BS115" s="832"/>
      <c r="BT115" s="832"/>
      <c r="BU115" s="832"/>
      <c r="BV115" s="832" t="s">
        <v>439</v>
      </c>
      <c r="BW115" s="832"/>
      <c r="BX115" s="832"/>
      <c r="BY115" s="832"/>
      <c r="BZ115" s="832"/>
      <c r="CA115" s="832" t="s">
        <v>439</v>
      </c>
      <c r="CB115" s="832"/>
      <c r="CC115" s="832"/>
      <c r="CD115" s="832"/>
      <c r="CE115" s="832"/>
      <c r="CF115" s="890" t="s">
        <v>437</v>
      </c>
      <c r="CG115" s="891"/>
      <c r="CH115" s="891"/>
      <c r="CI115" s="891"/>
      <c r="CJ115" s="891"/>
      <c r="CK115" s="942"/>
      <c r="CL115" s="836"/>
      <c r="CM115" s="830" t="s">
        <v>455</v>
      </c>
      <c r="CN115" s="767"/>
      <c r="CO115" s="767"/>
      <c r="CP115" s="767"/>
      <c r="CQ115" s="767"/>
      <c r="CR115" s="767"/>
      <c r="CS115" s="767"/>
      <c r="CT115" s="767"/>
      <c r="CU115" s="767"/>
      <c r="CV115" s="767"/>
      <c r="CW115" s="767"/>
      <c r="CX115" s="767"/>
      <c r="CY115" s="767"/>
      <c r="CZ115" s="767"/>
      <c r="DA115" s="767"/>
      <c r="DB115" s="767"/>
      <c r="DC115" s="767"/>
      <c r="DD115" s="767"/>
      <c r="DE115" s="767"/>
      <c r="DF115" s="768"/>
      <c r="DG115" s="794" t="s">
        <v>130</v>
      </c>
      <c r="DH115" s="795"/>
      <c r="DI115" s="795"/>
      <c r="DJ115" s="795"/>
      <c r="DK115" s="796"/>
      <c r="DL115" s="797" t="s">
        <v>439</v>
      </c>
      <c r="DM115" s="795"/>
      <c r="DN115" s="795"/>
      <c r="DO115" s="795"/>
      <c r="DP115" s="796"/>
      <c r="DQ115" s="797" t="s">
        <v>437</v>
      </c>
      <c r="DR115" s="795"/>
      <c r="DS115" s="795"/>
      <c r="DT115" s="795"/>
      <c r="DU115" s="796"/>
      <c r="DV115" s="839" t="s">
        <v>130</v>
      </c>
      <c r="DW115" s="840"/>
      <c r="DX115" s="840"/>
      <c r="DY115" s="840"/>
      <c r="DZ115" s="841"/>
    </row>
    <row r="116" spans="1:130" s="214" customFormat="1" ht="26.25" customHeight="1" x14ac:dyDescent="0.2">
      <c r="A116" s="931"/>
      <c r="B116" s="932"/>
      <c r="C116" s="854" t="s">
        <v>456</v>
      </c>
      <c r="D116" s="854"/>
      <c r="E116" s="854"/>
      <c r="F116" s="854"/>
      <c r="G116" s="854"/>
      <c r="H116" s="854"/>
      <c r="I116" s="854"/>
      <c r="J116" s="854"/>
      <c r="K116" s="854"/>
      <c r="L116" s="854"/>
      <c r="M116" s="854"/>
      <c r="N116" s="854"/>
      <c r="O116" s="854"/>
      <c r="P116" s="854"/>
      <c r="Q116" s="854"/>
      <c r="R116" s="854"/>
      <c r="S116" s="854"/>
      <c r="T116" s="854"/>
      <c r="U116" s="854"/>
      <c r="V116" s="854"/>
      <c r="W116" s="854"/>
      <c r="X116" s="854"/>
      <c r="Y116" s="854"/>
      <c r="Z116" s="855"/>
      <c r="AA116" s="794">
        <v>25</v>
      </c>
      <c r="AB116" s="795"/>
      <c r="AC116" s="795"/>
      <c r="AD116" s="795"/>
      <c r="AE116" s="796"/>
      <c r="AF116" s="797">
        <v>349</v>
      </c>
      <c r="AG116" s="795"/>
      <c r="AH116" s="795"/>
      <c r="AI116" s="795"/>
      <c r="AJ116" s="796"/>
      <c r="AK116" s="797" t="s">
        <v>437</v>
      </c>
      <c r="AL116" s="795"/>
      <c r="AM116" s="795"/>
      <c r="AN116" s="795"/>
      <c r="AO116" s="796"/>
      <c r="AP116" s="839" t="s">
        <v>130</v>
      </c>
      <c r="AQ116" s="840"/>
      <c r="AR116" s="840"/>
      <c r="AS116" s="840"/>
      <c r="AT116" s="841"/>
      <c r="AU116" s="947"/>
      <c r="AV116" s="948"/>
      <c r="AW116" s="948"/>
      <c r="AX116" s="948"/>
      <c r="AY116" s="948"/>
      <c r="AZ116" s="924" t="s">
        <v>457</v>
      </c>
      <c r="BA116" s="925"/>
      <c r="BB116" s="925"/>
      <c r="BC116" s="925"/>
      <c r="BD116" s="925"/>
      <c r="BE116" s="925"/>
      <c r="BF116" s="925"/>
      <c r="BG116" s="925"/>
      <c r="BH116" s="925"/>
      <c r="BI116" s="925"/>
      <c r="BJ116" s="925"/>
      <c r="BK116" s="925"/>
      <c r="BL116" s="925"/>
      <c r="BM116" s="925"/>
      <c r="BN116" s="925"/>
      <c r="BO116" s="925"/>
      <c r="BP116" s="926"/>
      <c r="BQ116" s="831" t="s">
        <v>437</v>
      </c>
      <c r="BR116" s="832"/>
      <c r="BS116" s="832"/>
      <c r="BT116" s="832"/>
      <c r="BU116" s="832"/>
      <c r="BV116" s="832" t="s">
        <v>437</v>
      </c>
      <c r="BW116" s="832"/>
      <c r="BX116" s="832"/>
      <c r="BY116" s="832"/>
      <c r="BZ116" s="832"/>
      <c r="CA116" s="832" t="s">
        <v>437</v>
      </c>
      <c r="CB116" s="832"/>
      <c r="CC116" s="832"/>
      <c r="CD116" s="832"/>
      <c r="CE116" s="832"/>
      <c r="CF116" s="890" t="s">
        <v>437</v>
      </c>
      <c r="CG116" s="891"/>
      <c r="CH116" s="891"/>
      <c r="CI116" s="891"/>
      <c r="CJ116" s="891"/>
      <c r="CK116" s="942"/>
      <c r="CL116" s="836"/>
      <c r="CM116" s="830" t="s">
        <v>458</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94">
        <v>28443</v>
      </c>
      <c r="DH116" s="795"/>
      <c r="DI116" s="795"/>
      <c r="DJ116" s="795"/>
      <c r="DK116" s="796"/>
      <c r="DL116" s="797">
        <v>25225</v>
      </c>
      <c r="DM116" s="795"/>
      <c r="DN116" s="795"/>
      <c r="DO116" s="795"/>
      <c r="DP116" s="796"/>
      <c r="DQ116" s="797">
        <v>23234</v>
      </c>
      <c r="DR116" s="795"/>
      <c r="DS116" s="795"/>
      <c r="DT116" s="795"/>
      <c r="DU116" s="796"/>
      <c r="DV116" s="839">
        <v>0.2</v>
      </c>
      <c r="DW116" s="840"/>
      <c r="DX116" s="840"/>
      <c r="DY116" s="840"/>
      <c r="DZ116" s="841"/>
    </row>
    <row r="117" spans="1:130" s="214" customFormat="1" ht="26.25" customHeight="1" x14ac:dyDescent="0.2">
      <c r="A117" s="910" t="s">
        <v>189</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892" t="s">
        <v>459</v>
      </c>
      <c r="Z117" s="912"/>
      <c r="AA117" s="917">
        <v>2252441</v>
      </c>
      <c r="AB117" s="918"/>
      <c r="AC117" s="918"/>
      <c r="AD117" s="918"/>
      <c r="AE117" s="919"/>
      <c r="AF117" s="920">
        <v>2037251</v>
      </c>
      <c r="AG117" s="918"/>
      <c r="AH117" s="918"/>
      <c r="AI117" s="918"/>
      <c r="AJ117" s="919"/>
      <c r="AK117" s="920">
        <v>2129165</v>
      </c>
      <c r="AL117" s="918"/>
      <c r="AM117" s="918"/>
      <c r="AN117" s="918"/>
      <c r="AO117" s="919"/>
      <c r="AP117" s="921"/>
      <c r="AQ117" s="922"/>
      <c r="AR117" s="922"/>
      <c r="AS117" s="922"/>
      <c r="AT117" s="923"/>
      <c r="AU117" s="947"/>
      <c r="AV117" s="948"/>
      <c r="AW117" s="948"/>
      <c r="AX117" s="948"/>
      <c r="AY117" s="948"/>
      <c r="AZ117" s="878" t="s">
        <v>460</v>
      </c>
      <c r="BA117" s="879"/>
      <c r="BB117" s="879"/>
      <c r="BC117" s="879"/>
      <c r="BD117" s="879"/>
      <c r="BE117" s="879"/>
      <c r="BF117" s="879"/>
      <c r="BG117" s="879"/>
      <c r="BH117" s="879"/>
      <c r="BI117" s="879"/>
      <c r="BJ117" s="879"/>
      <c r="BK117" s="879"/>
      <c r="BL117" s="879"/>
      <c r="BM117" s="879"/>
      <c r="BN117" s="879"/>
      <c r="BO117" s="879"/>
      <c r="BP117" s="880"/>
      <c r="BQ117" s="831" t="s">
        <v>439</v>
      </c>
      <c r="BR117" s="832"/>
      <c r="BS117" s="832"/>
      <c r="BT117" s="832"/>
      <c r="BU117" s="832"/>
      <c r="BV117" s="832" t="s">
        <v>439</v>
      </c>
      <c r="BW117" s="832"/>
      <c r="BX117" s="832"/>
      <c r="BY117" s="832"/>
      <c r="BZ117" s="832"/>
      <c r="CA117" s="832" t="s">
        <v>439</v>
      </c>
      <c r="CB117" s="832"/>
      <c r="CC117" s="832"/>
      <c r="CD117" s="832"/>
      <c r="CE117" s="832"/>
      <c r="CF117" s="890" t="s">
        <v>439</v>
      </c>
      <c r="CG117" s="891"/>
      <c r="CH117" s="891"/>
      <c r="CI117" s="891"/>
      <c r="CJ117" s="891"/>
      <c r="CK117" s="942"/>
      <c r="CL117" s="836"/>
      <c r="CM117" s="830" t="s">
        <v>461</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94" t="s">
        <v>439</v>
      </c>
      <c r="DH117" s="795"/>
      <c r="DI117" s="795"/>
      <c r="DJ117" s="795"/>
      <c r="DK117" s="796"/>
      <c r="DL117" s="797" t="s">
        <v>439</v>
      </c>
      <c r="DM117" s="795"/>
      <c r="DN117" s="795"/>
      <c r="DO117" s="795"/>
      <c r="DP117" s="796"/>
      <c r="DQ117" s="797" t="s">
        <v>439</v>
      </c>
      <c r="DR117" s="795"/>
      <c r="DS117" s="795"/>
      <c r="DT117" s="795"/>
      <c r="DU117" s="796"/>
      <c r="DV117" s="839" t="s">
        <v>439</v>
      </c>
      <c r="DW117" s="840"/>
      <c r="DX117" s="840"/>
      <c r="DY117" s="840"/>
      <c r="DZ117" s="841"/>
    </row>
    <row r="118" spans="1:130" s="214" customFormat="1" ht="26.25" customHeight="1" x14ac:dyDescent="0.2">
      <c r="A118" s="910" t="s">
        <v>432</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3" t="s">
        <v>429</v>
      </c>
      <c r="AB118" s="911"/>
      <c r="AC118" s="911"/>
      <c r="AD118" s="911"/>
      <c r="AE118" s="912"/>
      <c r="AF118" s="913" t="s">
        <v>430</v>
      </c>
      <c r="AG118" s="911"/>
      <c r="AH118" s="911"/>
      <c r="AI118" s="911"/>
      <c r="AJ118" s="912"/>
      <c r="AK118" s="913" t="s">
        <v>305</v>
      </c>
      <c r="AL118" s="911"/>
      <c r="AM118" s="911"/>
      <c r="AN118" s="911"/>
      <c r="AO118" s="912"/>
      <c r="AP118" s="914" t="s">
        <v>431</v>
      </c>
      <c r="AQ118" s="915"/>
      <c r="AR118" s="915"/>
      <c r="AS118" s="915"/>
      <c r="AT118" s="916"/>
      <c r="AU118" s="947"/>
      <c r="AV118" s="948"/>
      <c r="AW118" s="948"/>
      <c r="AX118" s="948"/>
      <c r="AY118" s="948"/>
      <c r="AZ118" s="853" t="s">
        <v>462</v>
      </c>
      <c r="BA118" s="854"/>
      <c r="BB118" s="854"/>
      <c r="BC118" s="854"/>
      <c r="BD118" s="854"/>
      <c r="BE118" s="854"/>
      <c r="BF118" s="854"/>
      <c r="BG118" s="854"/>
      <c r="BH118" s="854"/>
      <c r="BI118" s="854"/>
      <c r="BJ118" s="854"/>
      <c r="BK118" s="854"/>
      <c r="BL118" s="854"/>
      <c r="BM118" s="854"/>
      <c r="BN118" s="854"/>
      <c r="BO118" s="854"/>
      <c r="BP118" s="855"/>
      <c r="BQ118" s="894" t="s">
        <v>130</v>
      </c>
      <c r="BR118" s="860"/>
      <c r="BS118" s="860"/>
      <c r="BT118" s="860"/>
      <c r="BU118" s="860"/>
      <c r="BV118" s="860" t="s">
        <v>130</v>
      </c>
      <c r="BW118" s="860"/>
      <c r="BX118" s="860"/>
      <c r="BY118" s="860"/>
      <c r="BZ118" s="860"/>
      <c r="CA118" s="860" t="s">
        <v>130</v>
      </c>
      <c r="CB118" s="860"/>
      <c r="CC118" s="860"/>
      <c r="CD118" s="860"/>
      <c r="CE118" s="860"/>
      <c r="CF118" s="890" t="s">
        <v>130</v>
      </c>
      <c r="CG118" s="891"/>
      <c r="CH118" s="891"/>
      <c r="CI118" s="891"/>
      <c r="CJ118" s="891"/>
      <c r="CK118" s="942"/>
      <c r="CL118" s="836"/>
      <c r="CM118" s="830" t="s">
        <v>463</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94" t="s">
        <v>130</v>
      </c>
      <c r="DH118" s="795"/>
      <c r="DI118" s="795"/>
      <c r="DJ118" s="795"/>
      <c r="DK118" s="796"/>
      <c r="DL118" s="797" t="s">
        <v>130</v>
      </c>
      <c r="DM118" s="795"/>
      <c r="DN118" s="795"/>
      <c r="DO118" s="795"/>
      <c r="DP118" s="796"/>
      <c r="DQ118" s="797" t="s">
        <v>130</v>
      </c>
      <c r="DR118" s="795"/>
      <c r="DS118" s="795"/>
      <c r="DT118" s="795"/>
      <c r="DU118" s="796"/>
      <c r="DV118" s="839" t="s">
        <v>130</v>
      </c>
      <c r="DW118" s="840"/>
      <c r="DX118" s="840"/>
      <c r="DY118" s="840"/>
      <c r="DZ118" s="841"/>
    </row>
    <row r="119" spans="1:130" s="214" customFormat="1" ht="26.25" customHeight="1" x14ac:dyDescent="0.2">
      <c r="A119" s="833" t="s">
        <v>435</v>
      </c>
      <c r="B119" s="834"/>
      <c r="C119" s="875" t="s">
        <v>436</v>
      </c>
      <c r="D119" s="823"/>
      <c r="E119" s="823"/>
      <c r="F119" s="823"/>
      <c r="G119" s="823"/>
      <c r="H119" s="823"/>
      <c r="I119" s="823"/>
      <c r="J119" s="823"/>
      <c r="K119" s="823"/>
      <c r="L119" s="823"/>
      <c r="M119" s="823"/>
      <c r="N119" s="823"/>
      <c r="O119" s="823"/>
      <c r="P119" s="823"/>
      <c r="Q119" s="823"/>
      <c r="R119" s="823"/>
      <c r="S119" s="823"/>
      <c r="T119" s="823"/>
      <c r="U119" s="823"/>
      <c r="V119" s="823"/>
      <c r="W119" s="823"/>
      <c r="X119" s="823"/>
      <c r="Y119" s="823"/>
      <c r="Z119" s="824"/>
      <c r="AA119" s="903" t="s">
        <v>130</v>
      </c>
      <c r="AB119" s="904"/>
      <c r="AC119" s="904"/>
      <c r="AD119" s="904"/>
      <c r="AE119" s="905"/>
      <c r="AF119" s="906" t="s">
        <v>130</v>
      </c>
      <c r="AG119" s="904"/>
      <c r="AH119" s="904"/>
      <c r="AI119" s="904"/>
      <c r="AJ119" s="905"/>
      <c r="AK119" s="906" t="s">
        <v>130</v>
      </c>
      <c r="AL119" s="904"/>
      <c r="AM119" s="904"/>
      <c r="AN119" s="904"/>
      <c r="AO119" s="905"/>
      <c r="AP119" s="907" t="s">
        <v>130</v>
      </c>
      <c r="AQ119" s="908"/>
      <c r="AR119" s="908"/>
      <c r="AS119" s="908"/>
      <c r="AT119" s="909"/>
      <c r="AU119" s="949"/>
      <c r="AV119" s="950"/>
      <c r="AW119" s="950"/>
      <c r="AX119" s="950"/>
      <c r="AY119" s="950"/>
      <c r="AZ119" s="237" t="s">
        <v>189</v>
      </c>
      <c r="BA119" s="237"/>
      <c r="BB119" s="237"/>
      <c r="BC119" s="237"/>
      <c r="BD119" s="237"/>
      <c r="BE119" s="237"/>
      <c r="BF119" s="237"/>
      <c r="BG119" s="237"/>
      <c r="BH119" s="237"/>
      <c r="BI119" s="237"/>
      <c r="BJ119" s="237"/>
      <c r="BK119" s="237"/>
      <c r="BL119" s="237"/>
      <c r="BM119" s="237"/>
      <c r="BN119" s="237"/>
      <c r="BO119" s="892" t="s">
        <v>464</v>
      </c>
      <c r="BP119" s="893"/>
      <c r="BQ119" s="894">
        <v>28212732</v>
      </c>
      <c r="BR119" s="860"/>
      <c r="BS119" s="860"/>
      <c r="BT119" s="860"/>
      <c r="BU119" s="860"/>
      <c r="BV119" s="860">
        <v>28868103</v>
      </c>
      <c r="BW119" s="860"/>
      <c r="BX119" s="860"/>
      <c r="BY119" s="860"/>
      <c r="BZ119" s="860"/>
      <c r="CA119" s="860">
        <v>27376788</v>
      </c>
      <c r="CB119" s="860"/>
      <c r="CC119" s="860"/>
      <c r="CD119" s="860"/>
      <c r="CE119" s="860"/>
      <c r="CF119" s="763"/>
      <c r="CG119" s="764"/>
      <c r="CH119" s="764"/>
      <c r="CI119" s="764"/>
      <c r="CJ119" s="849"/>
      <c r="CK119" s="943"/>
      <c r="CL119" s="838"/>
      <c r="CM119" s="853" t="s">
        <v>465</v>
      </c>
      <c r="CN119" s="854"/>
      <c r="CO119" s="854"/>
      <c r="CP119" s="854"/>
      <c r="CQ119" s="854"/>
      <c r="CR119" s="854"/>
      <c r="CS119" s="854"/>
      <c r="CT119" s="854"/>
      <c r="CU119" s="854"/>
      <c r="CV119" s="854"/>
      <c r="CW119" s="854"/>
      <c r="CX119" s="854"/>
      <c r="CY119" s="854"/>
      <c r="CZ119" s="854"/>
      <c r="DA119" s="854"/>
      <c r="DB119" s="854"/>
      <c r="DC119" s="854"/>
      <c r="DD119" s="854"/>
      <c r="DE119" s="854"/>
      <c r="DF119" s="855"/>
      <c r="DG119" s="778" t="s">
        <v>130</v>
      </c>
      <c r="DH119" s="779"/>
      <c r="DI119" s="779"/>
      <c r="DJ119" s="779"/>
      <c r="DK119" s="780"/>
      <c r="DL119" s="781" t="s">
        <v>130</v>
      </c>
      <c r="DM119" s="779"/>
      <c r="DN119" s="779"/>
      <c r="DO119" s="779"/>
      <c r="DP119" s="780"/>
      <c r="DQ119" s="781" t="s">
        <v>466</v>
      </c>
      <c r="DR119" s="779"/>
      <c r="DS119" s="779"/>
      <c r="DT119" s="779"/>
      <c r="DU119" s="780"/>
      <c r="DV119" s="863" t="s">
        <v>466</v>
      </c>
      <c r="DW119" s="864"/>
      <c r="DX119" s="864"/>
      <c r="DY119" s="864"/>
      <c r="DZ119" s="865"/>
    </row>
    <row r="120" spans="1:130" s="214" customFormat="1" ht="26.25" customHeight="1" x14ac:dyDescent="0.2">
      <c r="A120" s="835"/>
      <c r="B120" s="836"/>
      <c r="C120" s="830" t="s">
        <v>441</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94" t="s">
        <v>466</v>
      </c>
      <c r="AB120" s="795"/>
      <c r="AC120" s="795"/>
      <c r="AD120" s="795"/>
      <c r="AE120" s="796"/>
      <c r="AF120" s="797" t="s">
        <v>466</v>
      </c>
      <c r="AG120" s="795"/>
      <c r="AH120" s="795"/>
      <c r="AI120" s="795"/>
      <c r="AJ120" s="796"/>
      <c r="AK120" s="797" t="s">
        <v>466</v>
      </c>
      <c r="AL120" s="795"/>
      <c r="AM120" s="795"/>
      <c r="AN120" s="795"/>
      <c r="AO120" s="796"/>
      <c r="AP120" s="839" t="s">
        <v>130</v>
      </c>
      <c r="AQ120" s="840"/>
      <c r="AR120" s="840"/>
      <c r="AS120" s="840"/>
      <c r="AT120" s="841"/>
      <c r="AU120" s="895" t="s">
        <v>467</v>
      </c>
      <c r="AV120" s="896"/>
      <c r="AW120" s="896"/>
      <c r="AX120" s="896"/>
      <c r="AY120" s="897"/>
      <c r="AZ120" s="875" t="s">
        <v>468</v>
      </c>
      <c r="BA120" s="823"/>
      <c r="BB120" s="823"/>
      <c r="BC120" s="823"/>
      <c r="BD120" s="823"/>
      <c r="BE120" s="823"/>
      <c r="BF120" s="823"/>
      <c r="BG120" s="823"/>
      <c r="BH120" s="823"/>
      <c r="BI120" s="823"/>
      <c r="BJ120" s="823"/>
      <c r="BK120" s="823"/>
      <c r="BL120" s="823"/>
      <c r="BM120" s="823"/>
      <c r="BN120" s="823"/>
      <c r="BO120" s="823"/>
      <c r="BP120" s="824"/>
      <c r="BQ120" s="876">
        <v>3595202</v>
      </c>
      <c r="BR120" s="857"/>
      <c r="BS120" s="857"/>
      <c r="BT120" s="857"/>
      <c r="BU120" s="857"/>
      <c r="BV120" s="857">
        <v>3505206</v>
      </c>
      <c r="BW120" s="857"/>
      <c r="BX120" s="857"/>
      <c r="BY120" s="857"/>
      <c r="BZ120" s="857"/>
      <c r="CA120" s="857">
        <v>4776193</v>
      </c>
      <c r="CB120" s="857"/>
      <c r="CC120" s="857"/>
      <c r="CD120" s="857"/>
      <c r="CE120" s="857"/>
      <c r="CF120" s="881">
        <v>41.6</v>
      </c>
      <c r="CG120" s="882"/>
      <c r="CH120" s="882"/>
      <c r="CI120" s="882"/>
      <c r="CJ120" s="882"/>
      <c r="CK120" s="883" t="s">
        <v>469</v>
      </c>
      <c r="CL120" s="867"/>
      <c r="CM120" s="867"/>
      <c r="CN120" s="867"/>
      <c r="CO120" s="868"/>
      <c r="CP120" s="887" t="s">
        <v>470</v>
      </c>
      <c r="CQ120" s="888"/>
      <c r="CR120" s="888"/>
      <c r="CS120" s="888"/>
      <c r="CT120" s="888"/>
      <c r="CU120" s="888"/>
      <c r="CV120" s="888"/>
      <c r="CW120" s="888"/>
      <c r="CX120" s="888"/>
      <c r="CY120" s="888"/>
      <c r="CZ120" s="888"/>
      <c r="DA120" s="888"/>
      <c r="DB120" s="888"/>
      <c r="DC120" s="888"/>
      <c r="DD120" s="888"/>
      <c r="DE120" s="888"/>
      <c r="DF120" s="889"/>
      <c r="DG120" s="876" t="s">
        <v>130</v>
      </c>
      <c r="DH120" s="857"/>
      <c r="DI120" s="857"/>
      <c r="DJ120" s="857"/>
      <c r="DK120" s="857"/>
      <c r="DL120" s="857">
        <v>7589748</v>
      </c>
      <c r="DM120" s="857"/>
      <c r="DN120" s="857"/>
      <c r="DO120" s="857"/>
      <c r="DP120" s="857"/>
      <c r="DQ120" s="857">
        <v>6392260</v>
      </c>
      <c r="DR120" s="857"/>
      <c r="DS120" s="857"/>
      <c r="DT120" s="857"/>
      <c r="DU120" s="857"/>
      <c r="DV120" s="858">
        <v>55.7</v>
      </c>
      <c r="DW120" s="858"/>
      <c r="DX120" s="858"/>
      <c r="DY120" s="858"/>
      <c r="DZ120" s="859"/>
    </row>
    <row r="121" spans="1:130" s="214" customFormat="1" ht="26.25" customHeight="1" x14ac:dyDescent="0.2">
      <c r="A121" s="835"/>
      <c r="B121" s="836"/>
      <c r="C121" s="878" t="s">
        <v>471</v>
      </c>
      <c r="D121" s="879"/>
      <c r="E121" s="879"/>
      <c r="F121" s="879"/>
      <c r="G121" s="879"/>
      <c r="H121" s="879"/>
      <c r="I121" s="879"/>
      <c r="J121" s="879"/>
      <c r="K121" s="879"/>
      <c r="L121" s="879"/>
      <c r="M121" s="879"/>
      <c r="N121" s="879"/>
      <c r="O121" s="879"/>
      <c r="P121" s="879"/>
      <c r="Q121" s="879"/>
      <c r="R121" s="879"/>
      <c r="S121" s="879"/>
      <c r="T121" s="879"/>
      <c r="U121" s="879"/>
      <c r="V121" s="879"/>
      <c r="W121" s="879"/>
      <c r="X121" s="879"/>
      <c r="Y121" s="879"/>
      <c r="Z121" s="880"/>
      <c r="AA121" s="794" t="s">
        <v>130</v>
      </c>
      <c r="AB121" s="795"/>
      <c r="AC121" s="795"/>
      <c r="AD121" s="795"/>
      <c r="AE121" s="796"/>
      <c r="AF121" s="797" t="s">
        <v>130</v>
      </c>
      <c r="AG121" s="795"/>
      <c r="AH121" s="795"/>
      <c r="AI121" s="795"/>
      <c r="AJ121" s="796"/>
      <c r="AK121" s="797" t="s">
        <v>130</v>
      </c>
      <c r="AL121" s="795"/>
      <c r="AM121" s="795"/>
      <c r="AN121" s="795"/>
      <c r="AO121" s="796"/>
      <c r="AP121" s="839" t="s">
        <v>466</v>
      </c>
      <c r="AQ121" s="840"/>
      <c r="AR121" s="840"/>
      <c r="AS121" s="840"/>
      <c r="AT121" s="841"/>
      <c r="AU121" s="898"/>
      <c r="AV121" s="899"/>
      <c r="AW121" s="899"/>
      <c r="AX121" s="899"/>
      <c r="AY121" s="900"/>
      <c r="AZ121" s="830" t="s">
        <v>472</v>
      </c>
      <c r="BA121" s="767"/>
      <c r="BB121" s="767"/>
      <c r="BC121" s="767"/>
      <c r="BD121" s="767"/>
      <c r="BE121" s="767"/>
      <c r="BF121" s="767"/>
      <c r="BG121" s="767"/>
      <c r="BH121" s="767"/>
      <c r="BI121" s="767"/>
      <c r="BJ121" s="767"/>
      <c r="BK121" s="767"/>
      <c r="BL121" s="767"/>
      <c r="BM121" s="767"/>
      <c r="BN121" s="767"/>
      <c r="BO121" s="767"/>
      <c r="BP121" s="768"/>
      <c r="BQ121" s="831">
        <v>5048319</v>
      </c>
      <c r="BR121" s="832"/>
      <c r="BS121" s="832"/>
      <c r="BT121" s="832"/>
      <c r="BU121" s="832"/>
      <c r="BV121" s="832">
        <v>4705161</v>
      </c>
      <c r="BW121" s="832"/>
      <c r="BX121" s="832"/>
      <c r="BY121" s="832"/>
      <c r="BZ121" s="832"/>
      <c r="CA121" s="832">
        <v>4058976</v>
      </c>
      <c r="CB121" s="832"/>
      <c r="CC121" s="832"/>
      <c r="CD121" s="832"/>
      <c r="CE121" s="832"/>
      <c r="CF121" s="890">
        <v>35.4</v>
      </c>
      <c r="CG121" s="891"/>
      <c r="CH121" s="891"/>
      <c r="CI121" s="891"/>
      <c r="CJ121" s="891"/>
      <c r="CK121" s="884"/>
      <c r="CL121" s="870"/>
      <c r="CM121" s="870"/>
      <c r="CN121" s="870"/>
      <c r="CO121" s="871"/>
      <c r="CP121" s="850" t="s">
        <v>473</v>
      </c>
      <c r="CQ121" s="851"/>
      <c r="CR121" s="851"/>
      <c r="CS121" s="851"/>
      <c r="CT121" s="851"/>
      <c r="CU121" s="851"/>
      <c r="CV121" s="851"/>
      <c r="CW121" s="851"/>
      <c r="CX121" s="851"/>
      <c r="CY121" s="851"/>
      <c r="CZ121" s="851"/>
      <c r="DA121" s="851"/>
      <c r="DB121" s="851"/>
      <c r="DC121" s="851"/>
      <c r="DD121" s="851"/>
      <c r="DE121" s="851"/>
      <c r="DF121" s="852"/>
      <c r="DG121" s="831" t="s">
        <v>130</v>
      </c>
      <c r="DH121" s="832"/>
      <c r="DI121" s="832"/>
      <c r="DJ121" s="832"/>
      <c r="DK121" s="832"/>
      <c r="DL121" s="832" t="s">
        <v>130</v>
      </c>
      <c r="DM121" s="832"/>
      <c r="DN121" s="832"/>
      <c r="DO121" s="832"/>
      <c r="DP121" s="832"/>
      <c r="DQ121" s="832" t="s">
        <v>466</v>
      </c>
      <c r="DR121" s="832"/>
      <c r="DS121" s="832"/>
      <c r="DT121" s="832"/>
      <c r="DU121" s="832"/>
      <c r="DV121" s="809" t="s">
        <v>130</v>
      </c>
      <c r="DW121" s="809"/>
      <c r="DX121" s="809"/>
      <c r="DY121" s="809"/>
      <c r="DZ121" s="810"/>
    </row>
    <row r="122" spans="1:130" s="214" customFormat="1" ht="26.25" customHeight="1" x14ac:dyDescent="0.2">
      <c r="A122" s="835"/>
      <c r="B122" s="836"/>
      <c r="C122" s="830" t="s">
        <v>452</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94" t="s">
        <v>130</v>
      </c>
      <c r="AB122" s="795"/>
      <c r="AC122" s="795"/>
      <c r="AD122" s="795"/>
      <c r="AE122" s="796"/>
      <c r="AF122" s="797" t="s">
        <v>130</v>
      </c>
      <c r="AG122" s="795"/>
      <c r="AH122" s="795"/>
      <c r="AI122" s="795"/>
      <c r="AJ122" s="796"/>
      <c r="AK122" s="797" t="s">
        <v>130</v>
      </c>
      <c r="AL122" s="795"/>
      <c r="AM122" s="795"/>
      <c r="AN122" s="795"/>
      <c r="AO122" s="796"/>
      <c r="AP122" s="839" t="s">
        <v>130</v>
      </c>
      <c r="AQ122" s="840"/>
      <c r="AR122" s="840"/>
      <c r="AS122" s="840"/>
      <c r="AT122" s="841"/>
      <c r="AU122" s="898"/>
      <c r="AV122" s="899"/>
      <c r="AW122" s="899"/>
      <c r="AX122" s="899"/>
      <c r="AY122" s="900"/>
      <c r="AZ122" s="853" t="s">
        <v>474</v>
      </c>
      <c r="BA122" s="854"/>
      <c r="BB122" s="854"/>
      <c r="BC122" s="854"/>
      <c r="BD122" s="854"/>
      <c r="BE122" s="854"/>
      <c r="BF122" s="854"/>
      <c r="BG122" s="854"/>
      <c r="BH122" s="854"/>
      <c r="BI122" s="854"/>
      <c r="BJ122" s="854"/>
      <c r="BK122" s="854"/>
      <c r="BL122" s="854"/>
      <c r="BM122" s="854"/>
      <c r="BN122" s="854"/>
      <c r="BO122" s="854"/>
      <c r="BP122" s="855"/>
      <c r="BQ122" s="894">
        <v>19547915</v>
      </c>
      <c r="BR122" s="860"/>
      <c r="BS122" s="860"/>
      <c r="BT122" s="860"/>
      <c r="BU122" s="860"/>
      <c r="BV122" s="860">
        <v>19763561</v>
      </c>
      <c r="BW122" s="860"/>
      <c r="BX122" s="860"/>
      <c r="BY122" s="860"/>
      <c r="BZ122" s="860"/>
      <c r="CA122" s="860">
        <v>19639611</v>
      </c>
      <c r="CB122" s="860"/>
      <c r="CC122" s="860"/>
      <c r="CD122" s="860"/>
      <c r="CE122" s="860"/>
      <c r="CF122" s="861">
        <v>171.1</v>
      </c>
      <c r="CG122" s="862"/>
      <c r="CH122" s="862"/>
      <c r="CI122" s="862"/>
      <c r="CJ122" s="862"/>
      <c r="CK122" s="884"/>
      <c r="CL122" s="870"/>
      <c r="CM122" s="870"/>
      <c r="CN122" s="870"/>
      <c r="CO122" s="871"/>
      <c r="CP122" s="850"/>
      <c r="CQ122" s="851"/>
      <c r="CR122" s="851"/>
      <c r="CS122" s="851"/>
      <c r="CT122" s="851"/>
      <c r="CU122" s="851"/>
      <c r="CV122" s="851"/>
      <c r="CW122" s="851"/>
      <c r="CX122" s="851"/>
      <c r="CY122" s="851"/>
      <c r="CZ122" s="851"/>
      <c r="DA122" s="851"/>
      <c r="DB122" s="851"/>
      <c r="DC122" s="851"/>
      <c r="DD122" s="851"/>
      <c r="DE122" s="851"/>
      <c r="DF122" s="852"/>
      <c r="DG122" s="831"/>
      <c r="DH122" s="832"/>
      <c r="DI122" s="832"/>
      <c r="DJ122" s="832"/>
      <c r="DK122" s="832"/>
      <c r="DL122" s="832"/>
      <c r="DM122" s="832"/>
      <c r="DN122" s="832"/>
      <c r="DO122" s="832"/>
      <c r="DP122" s="832"/>
      <c r="DQ122" s="832"/>
      <c r="DR122" s="832"/>
      <c r="DS122" s="832"/>
      <c r="DT122" s="832"/>
      <c r="DU122" s="832"/>
      <c r="DV122" s="809"/>
      <c r="DW122" s="809"/>
      <c r="DX122" s="809"/>
      <c r="DY122" s="809"/>
      <c r="DZ122" s="810"/>
    </row>
    <row r="123" spans="1:130" s="214" customFormat="1" ht="26.25" customHeight="1" x14ac:dyDescent="0.2">
      <c r="A123" s="835"/>
      <c r="B123" s="836"/>
      <c r="C123" s="830" t="s">
        <v>458</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94">
        <v>3057</v>
      </c>
      <c r="AB123" s="795"/>
      <c r="AC123" s="795"/>
      <c r="AD123" s="795"/>
      <c r="AE123" s="796"/>
      <c r="AF123" s="797">
        <v>3058</v>
      </c>
      <c r="AG123" s="795"/>
      <c r="AH123" s="795"/>
      <c r="AI123" s="795"/>
      <c r="AJ123" s="796"/>
      <c r="AK123" s="797">
        <v>1829</v>
      </c>
      <c r="AL123" s="795"/>
      <c r="AM123" s="795"/>
      <c r="AN123" s="795"/>
      <c r="AO123" s="796"/>
      <c r="AP123" s="839">
        <v>0</v>
      </c>
      <c r="AQ123" s="840"/>
      <c r="AR123" s="840"/>
      <c r="AS123" s="840"/>
      <c r="AT123" s="841"/>
      <c r="AU123" s="901"/>
      <c r="AV123" s="902"/>
      <c r="AW123" s="902"/>
      <c r="AX123" s="902"/>
      <c r="AY123" s="902"/>
      <c r="AZ123" s="237" t="s">
        <v>189</v>
      </c>
      <c r="BA123" s="237"/>
      <c r="BB123" s="237"/>
      <c r="BC123" s="237"/>
      <c r="BD123" s="237"/>
      <c r="BE123" s="237"/>
      <c r="BF123" s="237"/>
      <c r="BG123" s="237"/>
      <c r="BH123" s="237"/>
      <c r="BI123" s="237"/>
      <c r="BJ123" s="237"/>
      <c r="BK123" s="237"/>
      <c r="BL123" s="237"/>
      <c r="BM123" s="237"/>
      <c r="BN123" s="237"/>
      <c r="BO123" s="892" t="s">
        <v>475</v>
      </c>
      <c r="BP123" s="893"/>
      <c r="BQ123" s="847">
        <v>28191436</v>
      </c>
      <c r="BR123" s="848"/>
      <c r="BS123" s="848"/>
      <c r="BT123" s="848"/>
      <c r="BU123" s="848"/>
      <c r="BV123" s="848">
        <v>27973928</v>
      </c>
      <c r="BW123" s="848"/>
      <c r="BX123" s="848"/>
      <c r="BY123" s="848"/>
      <c r="BZ123" s="848"/>
      <c r="CA123" s="848">
        <v>28474780</v>
      </c>
      <c r="CB123" s="848"/>
      <c r="CC123" s="848"/>
      <c r="CD123" s="848"/>
      <c r="CE123" s="848"/>
      <c r="CF123" s="763"/>
      <c r="CG123" s="764"/>
      <c r="CH123" s="764"/>
      <c r="CI123" s="764"/>
      <c r="CJ123" s="849"/>
      <c r="CK123" s="884"/>
      <c r="CL123" s="870"/>
      <c r="CM123" s="870"/>
      <c r="CN123" s="870"/>
      <c r="CO123" s="871"/>
      <c r="CP123" s="850"/>
      <c r="CQ123" s="851"/>
      <c r="CR123" s="851"/>
      <c r="CS123" s="851"/>
      <c r="CT123" s="851"/>
      <c r="CU123" s="851"/>
      <c r="CV123" s="851"/>
      <c r="CW123" s="851"/>
      <c r="CX123" s="851"/>
      <c r="CY123" s="851"/>
      <c r="CZ123" s="851"/>
      <c r="DA123" s="851"/>
      <c r="DB123" s="851"/>
      <c r="DC123" s="851"/>
      <c r="DD123" s="851"/>
      <c r="DE123" s="851"/>
      <c r="DF123" s="852"/>
      <c r="DG123" s="794"/>
      <c r="DH123" s="795"/>
      <c r="DI123" s="795"/>
      <c r="DJ123" s="795"/>
      <c r="DK123" s="796"/>
      <c r="DL123" s="797"/>
      <c r="DM123" s="795"/>
      <c r="DN123" s="795"/>
      <c r="DO123" s="795"/>
      <c r="DP123" s="796"/>
      <c r="DQ123" s="797"/>
      <c r="DR123" s="795"/>
      <c r="DS123" s="795"/>
      <c r="DT123" s="795"/>
      <c r="DU123" s="796"/>
      <c r="DV123" s="839"/>
      <c r="DW123" s="840"/>
      <c r="DX123" s="840"/>
      <c r="DY123" s="840"/>
      <c r="DZ123" s="841"/>
    </row>
    <row r="124" spans="1:130" s="214" customFormat="1" ht="26.25" customHeight="1" thickBot="1" x14ac:dyDescent="0.25">
      <c r="A124" s="835"/>
      <c r="B124" s="836"/>
      <c r="C124" s="830" t="s">
        <v>461</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94" t="s">
        <v>130</v>
      </c>
      <c r="AB124" s="795"/>
      <c r="AC124" s="795"/>
      <c r="AD124" s="795"/>
      <c r="AE124" s="796"/>
      <c r="AF124" s="797" t="s">
        <v>130</v>
      </c>
      <c r="AG124" s="795"/>
      <c r="AH124" s="795"/>
      <c r="AI124" s="795"/>
      <c r="AJ124" s="796"/>
      <c r="AK124" s="797" t="s">
        <v>130</v>
      </c>
      <c r="AL124" s="795"/>
      <c r="AM124" s="795"/>
      <c r="AN124" s="795"/>
      <c r="AO124" s="796"/>
      <c r="AP124" s="839" t="s">
        <v>130</v>
      </c>
      <c r="AQ124" s="840"/>
      <c r="AR124" s="840"/>
      <c r="AS124" s="840"/>
      <c r="AT124" s="841"/>
      <c r="AU124" s="842" t="s">
        <v>476</v>
      </c>
      <c r="AV124" s="843"/>
      <c r="AW124" s="843"/>
      <c r="AX124" s="843"/>
      <c r="AY124" s="843"/>
      <c r="AZ124" s="843"/>
      <c r="BA124" s="843"/>
      <c r="BB124" s="843"/>
      <c r="BC124" s="843"/>
      <c r="BD124" s="843"/>
      <c r="BE124" s="843"/>
      <c r="BF124" s="843"/>
      <c r="BG124" s="843"/>
      <c r="BH124" s="843"/>
      <c r="BI124" s="843"/>
      <c r="BJ124" s="843"/>
      <c r="BK124" s="843"/>
      <c r="BL124" s="843"/>
      <c r="BM124" s="843"/>
      <c r="BN124" s="843"/>
      <c r="BO124" s="843"/>
      <c r="BP124" s="844"/>
      <c r="BQ124" s="845">
        <v>0.2</v>
      </c>
      <c r="BR124" s="846"/>
      <c r="BS124" s="846"/>
      <c r="BT124" s="846"/>
      <c r="BU124" s="846"/>
      <c r="BV124" s="846">
        <v>8.4</v>
      </c>
      <c r="BW124" s="846"/>
      <c r="BX124" s="846"/>
      <c r="BY124" s="846"/>
      <c r="BZ124" s="846"/>
      <c r="CA124" s="846" t="s">
        <v>130</v>
      </c>
      <c r="CB124" s="846"/>
      <c r="CC124" s="846"/>
      <c r="CD124" s="846"/>
      <c r="CE124" s="846"/>
      <c r="CF124" s="741"/>
      <c r="CG124" s="742"/>
      <c r="CH124" s="742"/>
      <c r="CI124" s="742"/>
      <c r="CJ124" s="877"/>
      <c r="CK124" s="885"/>
      <c r="CL124" s="885"/>
      <c r="CM124" s="885"/>
      <c r="CN124" s="885"/>
      <c r="CO124" s="886"/>
      <c r="CP124" s="850" t="s">
        <v>477</v>
      </c>
      <c r="CQ124" s="851"/>
      <c r="CR124" s="851"/>
      <c r="CS124" s="851"/>
      <c r="CT124" s="851"/>
      <c r="CU124" s="851"/>
      <c r="CV124" s="851"/>
      <c r="CW124" s="851"/>
      <c r="CX124" s="851"/>
      <c r="CY124" s="851"/>
      <c r="CZ124" s="851"/>
      <c r="DA124" s="851"/>
      <c r="DB124" s="851"/>
      <c r="DC124" s="851"/>
      <c r="DD124" s="851"/>
      <c r="DE124" s="851"/>
      <c r="DF124" s="852"/>
      <c r="DG124" s="778">
        <v>8144244</v>
      </c>
      <c r="DH124" s="779"/>
      <c r="DI124" s="779"/>
      <c r="DJ124" s="779"/>
      <c r="DK124" s="780"/>
      <c r="DL124" s="781" t="s">
        <v>130</v>
      </c>
      <c r="DM124" s="779"/>
      <c r="DN124" s="779"/>
      <c r="DO124" s="779"/>
      <c r="DP124" s="780"/>
      <c r="DQ124" s="781" t="s">
        <v>130</v>
      </c>
      <c r="DR124" s="779"/>
      <c r="DS124" s="779"/>
      <c r="DT124" s="779"/>
      <c r="DU124" s="780"/>
      <c r="DV124" s="863" t="s">
        <v>130</v>
      </c>
      <c r="DW124" s="864"/>
      <c r="DX124" s="864"/>
      <c r="DY124" s="864"/>
      <c r="DZ124" s="865"/>
    </row>
    <row r="125" spans="1:130" s="214" customFormat="1" ht="26.25" customHeight="1" x14ac:dyDescent="0.2">
      <c r="A125" s="835"/>
      <c r="B125" s="836"/>
      <c r="C125" s="830" t="s">
        <v>463</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94" t="s">
        <v>130</v>
      </c>
      <c r="AB125" s="795"/>
      <c r="AC125" s="795"/>
      <c r="AD125" s="795"/>
      <c r="AE125" s="796"/>
      <c r="AF125" s="797" t="s">
        <v>130</v>
      </c>
      <c r="AG125" s="795"/>
      <c r="AH125" s="795"/>
      <c r="AI125" s="795"/>
      <c r="AJ125" s="796"/>
      <c r="AK125" s="797" t="s">
        <v>466</v>
      </c>
      <c r="AL125" s="795"/>
      <c r="AM125" s="795"/>
      <c r="AN125" s="795"/>
      <c r="AO125" s="796"/>
      <c r="AP125" s="839" t="s">
        <v>466</v>
      </c>
      <c r="AQ125" s="840"/>
      <c r="AR125" s="840"/>
      <c r="AS125" s="840"/>
      <c r="AT125" s="841"/>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6" t="s">
        <v>478</v>
      </c>
      <c r="CL125" s="867"/>
      <c r="CM125" s="867"/>
      <c r="CN125" s="867"/>
      <c r="CO125" s="868"/>
      <c r="CP125" s="875" t="s">
        <v>479</v>
      </c>
      <c r="CQ125" s="823"/>
      <c r="CR125" s="823"/>
      <c r="CS125" s="823"/>
      <c r="CT125" s="823"/>
      <c r="CU125" s="823"/>
      <c r="CV125" s="823"/>
      <c r="CW125" s="823"/>
      <c r="CX125" s="823"/>
      <c r="CY125" s="823"/>
      <c r="CZ125" s="823"/>
      <c r="DA125" s="823"/>
      <c r="DB125" s="823"/>
      <c r="DC125" s="823"/>
      <c r="DD125" s="823"/>
      <c r="DE125" s="823"/>
      <c r="DF125" s="824"/>
      <c r="DG125" s="876" t="s">
        <v>130</v>
      </c>
      <c r="DH125" s="857"/>
      <c r="DI125" s="857"/>
      <c r="DJ125" s="857"/>
      <c r="DK125" s="857"/>
      <c r="DL125" s="857" t="s">
        <v>130</v>
      </c>
      <c r="DM125" s="857"/>
      <c r="DN125" s="857"/>
      <c r="DO125" s="857"/>
      <c r="DP125" s="857"/>
      <c r="DQ125" s="857" t="s">
        <v>466</v>
      </c>
      <c r="DR125" s="857"/>
      <c r="DS125" s="857"/>
      <c r="DT125" s="857"/>
      <c r="DU125" s="857"/>
      <c r="DV125" s="858" t="s">
        <v>466</v>
      </c>
      <c r="DW125" s="858"/>
      <c r="DX125" s="858"/>
      <c r="DY125" s="858"/>
      <c r="DZ125" s="859"/>
    </row>
    <row r="126" spans="1:130" s="214" customFormat="1" ht="26.25" customHeight="1" thickBot="1" x14ac:dyDescent="0.25">
      <c r="A126" s="835"/>
      <c r="B126" s="836"/>
      <c r="C126" s="830" t="s">
        <v>465</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94">
        <v>40763</v>
      </c>
      <c r="AB126" s="795"/>
      <c r="AC126" s="795"/>
      <c r="AD126" s="795"/>
      <c r="AE126" s="796"/>
      <c r="AF126" s="797" t="s">
        <v>466</v>
      </c>
      <c r="AG126" s="795"/>
      <c r="AH126" s="795"/>
      <c r="AI126" s="795"/>
      <c r="AJ126" s="796"/>
      <c r="AK126" s="797" t="s">
        <v>466</v>
      </c>
      <c r="AL126" s="795"/>
      <c r="AM126" s="795"/>
      <c r="AN126" s="795"/>
      <c r="AO126" s="796"/>
      <c r="AP126" s="839" t="s">
        <v>466</v>
      </c>
      <c r="AQ126" s="840"/>
      <c r="AR126" s="840"/>
      <c r="AS126" s="840"/>
      <c r="AT126" s="841"/>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69"/>
      <c r="CL126" s="870"/>
      <c r="CM126" s="870"/>
      <c r="CN126" s="870"/>
      <c r="CO126" s="871"/>
      <c r="CP126" s="830" t="s">
        <v>480</v>
      </c>
      <c r="CQ126" s="767"/>
      <c r="CR126" s="767"/>
      <c r="CS126" s="767"/>
      <c r="CT126" s="767"/>
      <c r="CU126" s="767"/>
      <c r="CV126" s="767"/>
      <c r="CW126" s="767"/>
      <c r="CX126" s="767"/>
      <c r="CY126" s="767"/>
      <c r="CZ126" s="767"/>
      <c r="DA126" s="767"/>
      <c r="DB126" s="767"/>
      <c r="DC126" s="767"/>
      <c r="DD126" s="767"/>
      <c r="DE126" s="767"/>
      <c r="DF126" s="768"/>
      <c r="DG126" s="831" t="s">
        <v>130</v>
      </c>
      <c r="DH126" s="832"/>
      <c r="DI126" s="832"/>
      <c r="DJ126" s="832"/>
      <c r="DK126" s="832"/>
      <c r="DL126" s="832" t="s">
        <v>130</v>
      </c>
      <c r="DM126" s="832"/>
      <c r="DN126" s="832"/>
      <c r="DO126" s="832"/>
      <c r="DP126" s="832"/>
      <c r="DQ126" s="832" t="s">
        <v>130</v>
      </c>
      <c r="DR126" s="832"/>
      <c r="DS126" s="832"/>
      <c r="DT126" s="832"/>
      <c r="DU126" s="832"/>
      <c r="DV126" s="809" t="s">
        <v>130</v>
      </c>
      <c r="DW126" s="809"/>
      <c r="DX126" s="809"/>
      <c r="DY126" s="809"/>
      <c r="DZ126" s="810"/>
    </row>
    <row r="127" spans="1:130" s="214" customFormat="1" ht="26.25" customHeight="1" x14ac:dyDescent="0.2">
      <c r="A127" s="837"/>
      <c r="B127" s="838"/>
      <c r="C127" s="853" t="s">
        <v>481</v>
      </c>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5"/>
      <c r="AA127" s="794" t="s">
        <v>130</v>
      </c>
      <c r="AB127" s="795"/>
      <c r="AC127" s="795"/>
      <c r="AD127" s="795"/>
      <c r="AE127" s="796"/>
      <c r="AF127" s="797" t="s">
        <v>130</v>
      </c>
      <c r="AG127" s="795"/>
      <c r="AH127" s="795"/>
      <c r="AI127" s="795"/>
      <c r="AJ127" s="796"/>
      <c r="AK127" s="797" t="s">
        <v>130</v>
      </c>
      <c r="AL127" s="795"/>
      <c r="AM127" s="795"/>
      <c r="AN127" s="795"/>
      <c r="AO127" s="796"/>
      <c r="AP127" s="839" t="s">
        <v>130</v>
      </c>
      <c r="AQ127" s="840"/>
      <c r="AR127" s="840"/>
      <c r="AS127" s="840"/>
      <c r="AT127" s="841"/>
      <c r="AU127" s="216"/>
      <c r="AV127" s="216"/>
      <c r="AW127" s="216"/>
      <c r="AX127" s="856" t="s">
        <v>482</v>
      </c>
      <c r="AY127" s="827"/>
      <c r="AZ127" s="827"/>
      <c r="BA127" s="827"/>
      <c r="BB127" s="827"/>
      <c r="BC127" s="827"/>
      <c r="BD127" s="827"/>
      <c r="BE127" s="828"/>
      <c r="BF127" s="826" t="s">
        <v>483</v>
      </c>
      <c r="BG127" s="827"/>
      <c r="BH127" s="827"/>
      <c r="BI127" s="827"/>
      <c r="BJ127" s="827"/>
      <c r="BK127" s="827"/>
      <c r="BL127" s="828"/>
      <c r="BM127" s="826" t="s">
        <v>484</v>
      </c>
      <c r="BN127" s="827"/>
      <c r="BO127" s="827"/>
      <c r="BP127" s="827"/>
      <c r="BQ127" s="827"/>
      <c r="BR127" s="827"/>
      <c r="BS127" s="828"/>
      <c r="BT127" s="826" t="s">
        <v>485</v>
      </c>
      <c r="BU127" s="827"/>
      <c r="BV127" s="827"/>
      <c r="BW127" s="827"/>
      <c r="BX127" s="827"/>
      <c r="BY127" s="827"/>
      <c r="BZ127" s="829"/>
      <c r="CA127" s="216"/>
      <c r="CB127" s="216"/>
      <c r="CC127" s="216"/>
      <c r="CD127" s="239"/>
      <c r="CE127" s="239"/>
      <c r="CF127" s="239"/>
      <c r="CG127" s="216"/>
      <c r="CH127" s="216"/>
      <c r="CI127" s="216"/>
      <c r="CJ127" s="238"/>
      <c r="CK127" s="869"/>
      <c r="CL127" s="870"/>
      <c r="CM127" s="870"/>
      <c r="CN127" s="870"/>
      <c r="CO127" s="871"/>
      <c r="CP127" s="830" t="s">
        <v>486</v>
      </c>
      <c r="CQ127" s="767"/>
      <c r="CR127" s="767"/>
      <c r="CS127" s="767"/>
      <c r="CT127" s="767"/>
      <c r="CU127" s="767"/>
      <c r="CV127" s="767"/>
      <c r="CW127" s="767"/>
      <c r="CX127" s="767"/>
      <c r="CY127" s="767"/>
      <c r="CZ127" s="767"/>
      <c r="DA127" s="767"/>
      <c r="DB127" s="767"/>
      <c r="DC127" s="767"/>
      <c r="DD127" s="767"/>
      <c r="DE127" s="767"/>
      <c r="DF127" s="768"/>
      <c r="DG127" s="831" t="s">
        <v>466</v>
      </c>
      <c r="DH127" s="832"/>
      <c r="DI127" s="832"/>
      <c r="DJ127" s="832"/>
      <c r="DK127" s="832"/>
      <c r="DL127" s="832" t="s">
        <v>130</v>
      </c>
      <c r="DM127" s="832"/>
      <c r="DN127" s="832"/>
      <c r="DO127" s="832"/>
      <c r="DP127" s="832"/>
      <c r="DQ127" s="832" t="s">
        <v>130</v>
      </c>
      <c r="DR127" s="832"/>
      <c r="DS127" s="832"/>
      <c r="DT127" s="832"/>
      <c r="DU127" s="832"/>
      <c r="DV127" s="809" t="s">
        <v>130</v>
      </c>
      <c r="DW127" s="809"/>
      <c r="DX127" s="809"/>
      <c r="DY127" s="809"/>
      <c r="DZ127" s="810"/>
    </row>
    <row r="128" spans="1:130" s="214" customFormat="1" ht="26.25" customHeight="1" thickBot="1" x14ac:dyDescent="0.25">
      <c r="A128" s="811" t="s">
        <v>487</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488</v>
      </c>
      <c r="X128" s="813"/>
      <c r="Y128" s="813"/>
      <c r="Z128" s="814"/>
      <c r="AA128" s="815">
        <v>471104</v>
      </c>
      <c r="AB128" s="816"/>
      <c r="AC128" s="816"/>
      <c r="AD128" s="816"/>
      <c r="AE128" s="817"/>
      <c r="AF128" s="818">
        <v>335172</v>
      </c>
      <c r="AG128" s="816"/>
      <c r="AH128" s="816"/>
      <c r="AI128" s="816"/>
      <c r="AJ128" s="817"/>
      <c r="AK128" s="818">
        <v>308356</v>
      </c>
      <c r="AL128" s="816"/>
      <c r="AM128" s="816"/>
      <c r="AN128" s="816"/>
      <c r="AO128" s="817"/>
      <c r="AP128" s="819"/>
      <c r="AQ128" s="820"/>
      <c r="AR128" s="820"/>
      <c r="AS128" s="820"/>
      <c r="AT128" s="821"/>
      <c r="AU128" s="216"/>
      <c r="AV128" s="216"/>
      <c r="AW128" s="216"/>
      <c r="AX128" s="822" t="s">
        <v>489</v>
      </c>
      <c r="AY128" s="823"/>
      <c r="AZ128" s="823"/>
      <c r="BA128" s="823"/>
      <c r="BB128" s="823"/>
      <c r="BC128" s="823"/>
      <c r="BD128" s="823"/>
      <c r="BE128" s="824"/>
      <c r="BF128" s="801" t="s">
        <v>130</v>
      </c>
      <c r="BG128" s="802"/>
      <c r="BH128" s="802"/>
      <c r="BI128" s="802"/>
      <c r="BJ128" s="802"/>
      <c r="BK128" s="802"/>
      <c r="BL128" s="825"/>
      <c r="BM128" s="801">
        <v>12.95</v>
      </c>
      <c r="BN128" s="802"/>
      <c r="BO128" s="802"/>
      <c r="BP128" s="802"/>
      <c r="BQ128" s="802"/>
      <c r="BR128" s="802"/>
      <c r="BS128" s="825"/>
      <c r="BT128" s="801">
        <v>20</v>
      </c>
      <c r="BU128" s="802"/>
      <c r="BV128" s="802"/>
      <c r="BW128" s="802"/>
      <c r="BX128" s="802"/>
      <c r="BY128" s="802"/>
      <c r="BZ128" s="803"/>
      <c r="CA128" s="239"/>
      <c r="CB128" s="239"/>
      <c r="CC128" s="239"/>
      <c r="CD128" s="239"/>
      <c r="CE128" s="239"/>
      <c r="CF128" s="239"/>
      <c r="CG128" s="216"/>
      <c r="CH128" s="216"/>
      <c r="CI128" s="216"/>
      <c r="CJ128" s="238"/>
      <c r="CK128" s="872"/>
      <c r="CL128" s="873"/>
      <c r="CM128" s="873"/>
      <c r="CN128" s="873"/>
      <c r="CO128" s="874"/>
      <c r="CP128" s="804" t="s">
        <v>490</v>
      </c>
      <c r="CQ128" s="745"/>
      <c r="CR128" s="745"/>
      <c r="CS128" s="745"/>
      <c r="CT128" s="745"/>
      <c r="CU128" s="745"/>
      <c r="CV128" s="745"/>
      <c r="CW128" s="745"/>
      <c r="CX128" s="745"/>
      <c r="CY128" s="745"/>
      <c r="CZ128" s="745"/>
      <c r="DA128" s="745"/>
      <c r="DB128" s="745"/>
      <c r="DC128" s="745"/>
      <c r="DD128" s="745"/>
      <c r="DE128" s="745"/>
      <c r="DF128" s="746"/>
      <c r="DG128" s="805" t="s">
        <v>130</v>
      </c>
      <c r="DH128" s="806"/>
      <c r="DI128" s="806"/>
      <c r="DJ128" s="806"/>
      <c r="DK128" s="806"/>
      <c r="DL128" s="806" t="s">
        <v>130</v>
      </c>
      <c r="DM128" s="806"/>
      <c r="DN128" s="806"/>
      <c r="DO128" s="806"/>
      <c r="DP128" s="806"/>
      <c r="DQ128" s="806" t="s">
        <v>466</v>
      </c>
      <c r="DR128" s="806"/>
      <c r="DS128" s="806"/>
      <c r="DT128" s="806"/>
      <c r="DU128" s="806"/>
      <c r="DV128" s="807" t="s">
        <v>130</v>
      </c>
      <c r="DW128" s="807"/>
      <c r="DX128" s="807"/>
      <c r="DY128" s="807"/>
      <c r="DZ128" s="808"/>
    </row>
    <row r="129" spans="1:131" s="214" customFormat="1" ht="26.25" customHeight="1" x14ac:dyDescent="0.2">
      <c r="A129" s="789" t="s">
        <v>107</v>
      </c>
      <c r="B129" s="790"/>
      <c r="C129" s="790"/>
      <c r="D129" s="790"/>
      <c r="E129" s="790"/>
      <c r="F129" s="790"/>
      <c r="G129" s="790"/>
      <c r="H129" s="790"/>
      <c r="I129" s="790"/>
      <c r="J129" s="790"/>
      <c r="K129" s="790"/>
      <c r="L129" s="790"/>
      <c r="M129" s="790"/>
      <c r="N129" s="790"/>
      <c r="O129" s="790"/>
      <c r="P129" s="790"/>
      <c r="Q129" s="790"/>
      <c r="R129" s="790"/>
      <c r="S129" s="790"/>
      <c r="T129" s="790"/>
      <c r="U129" s="790"/>
      <c r="V129" s="790"/>
      <c r="W129" s="791" t="s">
        <v>491</v>
      </c>
      <c r="X129" s="792"/>
      <c r="Y129" s="792"/>
      <c r="Z129" s="793"/>
      <c r="AA129" s="794">
        <v>11648934</v>
      </c>
      <c r="AB129" s="795"/>
      <c r="AC129" s="795"/>
      <c r="AD129" s="795"/>
      <c r="AE129" s="796"/>
      <c r="AF129" s="797">
        <v>12064187</v>
      </c>
      <c r="AG129" s="795"/>
      <c r="AH129" s="795"/>
      <c r="AI129" s="795"/>
      <c r="AJ129" s="796"/>
      <c r="AK129" s="797">
        <v>13020027</v>
      </c>
      <c r="AL129" s="795"/>
      <c r="AM129" s="795"/>
      <c r="AN129" s="795"/>
      <c r="AO129" s="796"/>
      <c r="AP129" s="798"/>
      <c r="AQ129" s="799"/>
      <c r="AR129" s="799"/>
      <c r="AS129" s="799"/>
      <c r="AT129" s="800"/>
      <c r="AU129" s="217"/>
      <c r="AV129" s="217"/>
      <c r="AW129" s="217"/>
      <c r="AX129" s="766" t="s">
        <v>492</v>
      </c>
      <c r="AY129" s="767"/>
      <c r="AZ129" s="767"/>
      <c r="BA129" s="767"/>
      <c r="BB129" s="767"/>
      <c r="BC129" s="767"/>
      <c r="BD129" s="767"/>
      <c r="BE129" s="768"/>
      <c r="BF129" s="785" t="s">
        <v>130</v>
      </c>
      <c r="BG129" s="786"/>
      <c r="BH129" s="786"/>
      <c r="BI129" s="786"/>
      <c r="BJ129" s="786"/>
      <c r="BK129" s="786"/>
      <c r="BL129" s="787"/>
      <c r="BM129" s="785">
        <v>17.95</v>
      </c>
      <c r="BN129" s="786"/>
      <c r="BO129" s="786"/>
      <c r="BP129" s="786"/>
      <c r="BQ129" s="786"/>
      <c r="BR129" s="786"/>
      <c r="BS129" s="787"/>
      <c r="BT129" s="785">
        <v>30</v>
      </c>
      <c r="BU129" s="786"/>
      <c r="BV129" s="786"/>
      <c r="BW129" s="786"/>
      <c r="BX129" s="786"/>
      <c r="BY129" s="786"/>
      <c r="BZ129" s="788"/>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789" t="s">
        <v>493</v>
      </c>
      <c r="B130" s="790"/>
      <c r="C130" s="790"/>
      <c r="D130" s="790"/>
      <c r="E130" s="790"/>
      <c r="F130" s="790"/>
      <c r="G130" s="790"/>
      <c r="H130" s="790"/>
      <c r="I130" s="790"/>
      <c r="J130" s="790"/>
      <c r="K130" s="790"/>
      <c r="L130" s="790"/>
      <c r="M130" s="790"/>
      <c r="N130" s="790"/>
      <c r="O130" s="790"/>
      <c r="P130" s="790"/>
      <c r="Q130" s="790"/>
      <c r="R130" s="790"/>
      <c r="S130" s="790"/>
      <c r="T130" s="790"/>
      <c r="U130" s="790"/>
      <c r="V130" s="790"/>
      <c r="W130" s="791" t="s">
        <v>494</v>
      </c>
      <c r="X130" s="792"/>
      <c r="Y130" s="792"/>
      <c r="Z130" s="793"/>
      <c r="AA130" s="794">
        <v>1504597</v>
      </c>
      <c r="AB130" s="795"/>
      <c r="AC130" s="795"/>
      <c r="AD130" s="795"/>
      <c r="AE130" s="796"/>
      <c r="AF130" s="797">
        <v>1495087</v>
      </c>
      <c r="AG130" s="795"/>
      <c r="AH130" s="795"/>
      <c r="AI130" s="795"/>
      <c r="AJ130" s="796"/>
      <c r="AK130" s="797">
        <v>1540786</v>
      </c>
      <c r="AL130" s="795"/>
      <c r="AM130" s="795"/>
      <c r="AN130" s="795"/>
      <c r="AO130" s="796"/>
      <c r="AP130" s="798"/>
      <c r="AQ130" s="799"/>
      <c r="AR130" s="799"/>
      <c r="AS130" s="799"/>
      <c r="AT130" s="800"/>
      <c r="AU130" s="217"/>
      <c r="AV130" s="217"/>
      <c r="AW130" s="217"/>
      <c r="AX130" s="766" t="s">
        <v>495</v>
      </c>
      <c r="AY130" s="767"/>
      <c r="AZ130" s="767"/>
      <c r="BA130" s="767"/>
      <c r="BB130" s="767"/>
      <c r="BC130" s="767"/>
      <c r="BD130" s="767"/>
      <c r="BE130" s="768"/>
      <c r="BF130" s="769">
        <v>2.2999999999999998</v>
      </c>
      <c r="BG130" s="770"/>
      <c r="BH130" s="770"/>
      <c r="BI130" s="770"/>
      <c r="BJ130" s="770"/>
      <c r="BK130" s="770"/>
      <c r="BL130" s="771"/>
      <c r="BM130" s="769">
        <v>25</v>
      </c>
      <c r="BN130" s="770"/>
      <c r="BO130" s="770"/>
      <c r="BP130" s="770"/>
      <c r="BQ130" s="770"/>
      <c r="BR130" s="770"/>
      <c r="BS130" s="771"/>
      <c r="BT130" s="769">
        <v>35</v>
      </c>
      <c r="BU130" s="770"/>
      <c r="BV130" s="770"/>
      <c r="BW130" s="770"/>
      <c r="BX130" s="770"/>
      <c r="BY130" s="770"/>
      <c r="BZ130" s="772"/>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496</v>
      </c>
      <c r="X131" s="776"/>
      <c r="Y131" s="776"/>
      <c r="Z131" s="777"/>
      <c r="AA131" s="778">
        <v>10144337</v>
      </c>
      <c r="AB131" s="779"/>
      <c r="AC131" s="779"/>
      <c r="AD131" s="779"/>
      <c r="AE131" s="780"/>
      <c r="AF131" s="781">
        <v>10569100</v>
      </c>
      <c r="AG131" s="779"/>
      <c r="AH131" s="779"/>
      <c r="AI131" s="779"/>
      <c r="AJ131" s="780"/>
      <c r="AK131" s="781">
        <v>11479241</v>
      </c>
      <c r="AL131" s="779"/>
      <c r="AM131" s="779"/>
      <c r="AN131" s="779"/>
      <c r="AO131" s="780"/>
      <c r="AP131" s="782"/>
      <c r="AQ131" s="783"/>
      <c r="AR131" s="783"/>
      <c r="AS131" s="783"/>
      <c r="AT131" s="784"/>
      <c r="AU131" s="217"/>
      <c r="AV131" s="217"/>
      <c r="AW131" s="217"/>
      <c r="AX131" s="744" t="s">
        <v>497</v>
      </c>
      <c r="AY131" s="745"/>
      <c r="AZ131" s="745"/>
      <c r="BA131" s="745"/>
      <c r="BB131" s="745"/>
      <c r="BC131" s="745"/>
      <c r="BD131" s="745"/>
      <c r="BE131" s="746"/>
      <c r="BF131" s="747" t="s">
        <v>130</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753" t="s">
        <v>498</v>
      </c>
      <c r="B132" s="754"/>
      <c r="C132" s="754"/>
      <c r="D132" s="754"/>
      <c r="E132" s="754"/>
      <c r="F132" s="754"/>
      <c r="G132" s="754"/>
      <c r="H132" s="754"/>
      <c r="I132" s="754"/>
      <c r="J132" s="754"/>
      <c r="K132" s="754"/>
      <c r="L132" s="754"/>
      <c r="M132" s="754"/>
      <c r="N132" s="754"/>
      <c r="O132" s="754"/>
      <c r="P132" s="754"/>
      <c r="Q132" s="754"/>
      <c r="R132" s="754"/>
      <c r="S132" s="754"/>
      <c r="T132" s="754"/>
      <c r="U132" s="754"/>
      <c r="V132" s="757" t="s">
        <v>499</v>
      </c>
      <c r="W132" s="757"/>
      <c r="X132" s="757"/>
      <c r="Y132" s="757"/>
      <c r="Z132" s="758"/>
      <c r="AA132" s="759">
        <v>2.7280245129999998</v>
      </c>
      <c r="AB132" s="760"/>
      <c r="AC132" s="760"/>
      <c r="AD132" s="760"/>
      <c r="AE132" s="761"/>
      <c r="AF132" s="762">
        <v>1.9584638240000001</v>
      </c>
      <c r="AG132" s="760"/>
      <c r="AH132" s="760"/>
      <c r="AI132" s="760"/>
      <c r="AJ132" s="761"/>
      <c r="AK132" s="762">
        <v>2.4393860190000001</v>
      </c>
      <c r="AL132" s="760"/>
      <c r="AM132" s="760"/>
      <c r="AN132" s="760"/>
      <c r="AO132" s="761"/>
      <c r="AP132" s="763"/>
      <c r="AQ132" s="764"/>
      <c r="AR132" s="764"/>
      <c r="AS132" s="764"/>
      <c r="AT132" s="765"/>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755"/>
      <c r="B133" s="756"/>
      <c r="C133" s="756"/>
      <c r="D133" s="756"/>
      <c r="E133" s="756"/>
      <c r="F133" s="756"/>
      <c r="G133" s="756"/>
      <c r="H133" s="756"/>
      <c r="I133" s="756"/>
      <c r="J133" s="756"/>
      <c r="K133" s="756"/>
      <c r="L133" s="756"/>
      <c r="M133" s="756"/>
      <c r="N133" s="756"/>
      <c r="O133" s="756"/>
      <c r="P133" s="756"/>
      <c r="Q133" s="756"/>
      <c r="R133" s="756"/>
      <c r="S133" s="756"/>
      <c r="T133" s="756"/>
      <c r="U133" s="756"/>
      <c r="V133" s="736" t="s">
        <v>500</v>
      </c>
      <c r="W133" s="736"/>
      <c r="X133" s="736"/>
      <c r="Y133" s="736"/>
      <c r="Z133" s="737"/>
      <c r="AA133" s="738">
        <v>3.2</v>
      </c>
      <c r="AB133" s="739"/>
      <c r="AC133" s="739"/>
      <c r="AD133" s="739"/>
      <c r="AE133" s="740"/>
      <c r="AF133" s="738">
        <v>3.3</v>
      </c>
      <c r="AG133" s="739"/>
      <c r="AH133" s="739"/>
      <c r="AI133" s="739"/>
      <c r="AJ133" s="740"/>
      <c r="AK133" s="738">
        <v>2.2999999999999998</v>
      </c>
      <c r="AL133" s="739"/>
      <c r="AM133" s="739"/>
      <c r="AN133" s="739"/>
      <c r="AO133" s="740"/>
      <c r="AP133" s="741"/>
      <c r="AQ133" s="742"/>
      <c r="AR133" s="742"/>
      <c r="AS133" s="742"/>
      <c r="AT133" s="743"/>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xaKvFYQiulBLdKpDwBd6sYmQAqt+8RUmWfKwfSE/0BsFNX4NzKgLy21NLJeO2xgvvLCG0VTjt6MtSiY8uNd/ug==" saltValue="nQdisZc7jEKoGg8h3+lei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110" zoomScaleNormal="85" zoomScaleSheetLayoutView="110" workbookViewId="0"/>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501</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yUlTjDqN5TgsJluEE4vYzHH8fSBq1UZZGgfA2m7iO6pPwlc3js7cw9FOj6IyyyBnMwztXsD8ij1b7q64sTSpQ==" saltValue="lDdgKCtQZ66iFzvq8NRgL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502</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503</v>
      </c>
      <c r="AL6" s="250"/>
      <c r="AM6" s="250"/>
      <c r="AN6" s="250"/>
    </row>
    <row r="7" spans="1:46" ht="13.5" customHeight="1" x14ac:dyDescent="0.2">
      <c r="A7" s="249"/>
      <c r="AK7" s="252"/>
      <c r="AL7" s="253"/>
      <c r="AM7" s="253"/>
      <c r="AN7" s="254"/>
      <c r="AO7" s="1141" t="s">
        <v>504</v>
      </c>
      <c r="AP7" s="255"/>
      <c r="AQ7" s="256" t="s">
        <v>505</v>
      </c>
      <c r="AR7" s="257"/>
    </row>
    <row r="8" spans="1:46" ht="13.2" x14ac:dyDescent="0.2">
      <c r="A8" s="249"/>
      <c r="AK8" s="258"/>
      <c r="AL8" s="259"/>
      <c r="AM8" s="259"/>
      <c r="AN8" s="260"/>
      <c r="AO8" s="1142"/>
      <c r="AP8" s="261" t="s">
        <v>506</v>
      </c>
      <c r="AQ8" s="262" t="s">
        <v>507</v>
      </c>
      <c r="AR8" s="263" t="s">
        <v>508</v>
      </c>
    </row>
    <row r="9" spans="1:46" ht="13.2" x14ac:dyDescent="0.2">
      <c r="A9" s="249"/>
      <c r="AK9" s="1153" t="s">
        <v>509</v>
      </c>
      <c r="AL9" s="1154"/>
      <c r="AM9" s="1154"/>
      <c r="AN9" s="1155"/>
      <c r="AO9" s="264">
        <v>3916738</v>
      </c>
      <c r="AP9" s="264">
        <v>68575</v>
      </c>
      <c r="AQ9" s="265">
        <v>65025</v>
      </c>
      <c r="AR9" s="266">
        <v>5.5</v>
      </c>
    </row>
    <row r="10" spans="1:46" ht="13.5" customHeight="1" x14ac:dyDescent="0.2">
      <c r="A10" s="249"/>
      <c r="AK10" s="1153" t="s">
        <v>510</v>
      </c>
      <c r="AL10" s="1154"/>
      <c r="AM10" s="1154"/>
      <c r="AN10" s="1155"/>
      <c r="AO10" s="267">
        <v>717194</v>
      </c>
      <c r="AP10" s="267">
        <v>12557</v>
      </c>
      <c r="AQ10" s="268">
        <v>6119</v>
      </c>
      <c r="AR10" s="269">
        <v>105.2</v>
      </c>
    </row>
    <row r="11" spans="1:46" ht="13.5" customHeight="1" x14ac:dyDescent="0.2">
      <c r="A11" s="249"/>
      <c r="AK11" s="1153" t="s">
        <v>511</v>
      </c>
      <c r="AL11" s="1154"/>
      <c r="AM11" s="1154"/>
      <c r="AN11" s="1155"/>
      <c r="AO11" s="267">
        <v>42504</v>
      </c>
      <c r="AP11" s="267">
        <v>744</v>
      </c>
      <c r="AQ11" s="268">
        <v>1220</v>
      </c>
      <c r="AR11" s="269">
        <v>-39</v>
      </c>
    </row>
    <row r="12" spans="1:46" ht="13.5" customHeight="1" x14ac:dyDescent="0.2">
      <c r="A12" s="249"/>
      <c r="AK12" s="1153" t="s">
        <v>512</v>
      </c>
      <c r="AL12" s="1154"/>
      <c r="AM12" s="1154"/>
      <c r="AN12" s="1155"/>
      <c r="AO12" s="267" t="s">
        <v>513</v>
      </c>
      <c r="AP12" s="267" t="s">
        <v>513</v>
      </c>
      <c r="AQ12" s="268">
        <v>12</v>
      </c>
      <c r="AR12" s="269" t="s">
        <v>513</v>
      </c>
    </row>
    <row r="13" spans="1:46" ht="13.5" customHeight="1" x14ac:dyDescent="0.2">
      <c r="A13" s="249"/>
      <c r="AK13" s="1153" t="s">
        <v>514</v>
      </c>
      <c r="AL13" s="1154"/>
      <c r="AM13" s="1154"/>
      <c r="AN13" s="1155"/>
      <c r="AO13" s="267">
        <v>176549</v>
      </c>
      <c r="AP13" s="267">
        <v>3091</v>
      </c>
      <c r="AQ13" s="268">
        <v>2792</v>
      </c>
      <c r="AR13" s="269">
        <v>10.7</v>
      </c>
    </row>
    <row r="14" spans="1:46" ht="13.5" customHeight="1" x14ac:dyDescent="0.2">
      <c r="A14" s="249"/>
      <c r="AK14" s="1153" t="s">
        <v>515</v>
      </c>
      <c r="AL14" s="1154"/>
      <c r="AM14" s="1154"/>
      <c r="AN14" s="1155"/>
      <c r="AO14" s="267">
        <v>20325</v>
      </c>
      <c r="AP14" s="267">
        <v>356</v>
      </c>
      <c r="AQ14" s="268">
        <v>1408</v>
      </c>
      <c r="AR14" s="269">
        <v>-74.7</v>
      </c>
    </row>
    <row r="15" spans="1:46" ht="13.5" customHeight="1" x14ac:dyDescent="0.2">
      <c r="A15" s="249"/>
      <c r="AK15" s="1156" t="s">
        <v>516</v>
      </c>
      <c r="AL15" s="1157"/>
      <c r="AM15" s="1157"/>
      <c r="AN15" s="1158"/>
      <c r="AO15" s="267">
        <v>-248652</v>
      </c>
      <c r="AP15" s="267">
        <v>-4353</v>
      </c>
      <c r="AQ15" s="268">
        <v>-3962</v>
      </c>
      <c r="AR15" s="269">
        <v>9.9</v>
      </c>
    </row>
    <row r="16" spans="1:46" ht="13.2" x14ac:dyDescent="0.2">
      <c r="A16" s="249"/>
      <c r="AK16" s="1156" t="s">
        <v>189</v>
      </c>
      <c r="AL16" s="1157"/>
      <c r="AM16" s="1157"/>
      <c r="AN16" s="1158"/>
      <c r="AO16" s="267">
        <v>4624658</v>
      </c>
      <c r="AP16" s="267">
        <v>80970</v>
      </c>
      <c r="AQ16" s="268">
        <v>72615</v>
      </c>
      <c r="AR16" s="269">
        <v>11.5</v>
      </c>
    </row>
    <row r="17" spans="1:46" ht="13.2" x14ac:dyDescent="0.2">
      <c r="A17" s="249"/>
    </row>
    <row r="18" spans="1:46" ht="13.2" x14ac:dyDescent="0.2">
      <c r="A18" s="249"/>
      <c r="AQ18" s="270"/>
      <c r="AR18" s="270"/>
    </row>
    <row r="19" spans="1:46" ht="13.2" x14ac:dyDescent="0.2">
      <c r="A19" s="249"/>
      <c r="AK19" s="245" t="s">
        <v>517</v>
      </c>
    </row>
    <row r="20" spans="1:46" ht="13.2" x14ac:dyDescent="0.2">
      <c r="A20" s="249"/>
      <c r="AK20" s="271"/>
      <c r="AL20" s="272"/>
      <c r="AM20" s="272"/>
      <c r="AN20" s="273"/>
      <c r="AO20" s="274" t="s">
        <v>518</v>
      </c>
      <c r="AP20" s="275" t="s">
        <v>519</v>
      </c>
      <c r="AQ20" s="276" t="s">
        <v>520</v>
      </c>
      <c r="AR20" s="277"/>
    </row>
    <row r="21" spans="1:46" s="250" customFormat="1" ht="13.2" x14ac:dyDescent="0.2">
      <c r="A21" s="278"/>
      <c r="AK21" s="1159" t="s">
        <v>521</v>
      </c>
      <c r="AL21" s="1160"/>
      <c r="AM21" s="1160"/>
      <c r="AN21" s="1161"/>
      <c r="AO21" s="279">
        <v>5.95</v>
      </c>
      <c r="AP21" s="280">
        <v>6.51</v>
      </c>
      <c r="AQ21" s="281">
        <v>-0.56000000000000005</v>
      </c>
      <c r="AS21" s="282"/>
      <c r="AT21" s="278"/>
    </row>
    <row r="22" spans="1:46" s="250" customFormat="1" ht="13.2" x14ac:dyDescent="0.2">
      <c r="A22" s="278"/>
      <c r="AK22" s="1159" t="s">
        <v>522</v>
      </c>
      <c r="AL22" s="1160"/>
      <c r="AM22" s="1160"/>
      <c r="AN22" s="1161"/>
      <c r="AO22" s="283">
        <v>100.3</v>
      </c>
      <c r="AP22" s="284">
        <v>98.4</v>
      </c>
      <c r="AQ22" s="285">
        <v>1.9</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52" t="s">
        <v>523</v>
      </c>
      <c r="B26" s="1152"/>
      <c r="C26" s="1152"/>
      <c r="D26" s="1152"/>
      <c r="E26" s="1152"/>
      <c r="F26" s="1152"/>
      <c r="G26" s="1152"/>
      <c r="H26" s="1152"/>
      <c r="I26" s="1152"/>
      <c r="J26" s="1152"/>
      <c r="K26" s="1152"/>
      <c r="L26" s="1152"/>
      <c r="M26" s="1152"/>
      <c r="N26" s="1152"/>
      <c r="O26" s="1152"/>
      <c r="P26" s="1152"/>
      <c r="Q26" s="1152"/>
      <c r="R26" s="1152"/>
      <c r="S26" s="1152"/>
      <c r="T26" s="1152"/>
      <c r="U26" s="1152"/>
      <c r="V26" s="1152"/>
      <c r="W26" s="1152"/>
      <c r="X26" s="1152"/>
      <c r="Y26" s="1152"/>
      <c r="Z26" s="1152"/>
      <c r="AA26" s="1152"/>
      <c r="AB26" s="1152"/>
      <c r="AC26" s="1152"/>
      <c r="AD26" s="1152"/>
      <c r="AE26" s="1152"/>
      <c r="AF26" s="1152"/>
      <c r="AG26" s="1152"/>
      <c r="AH26" s="1152"/>
      <c r="AI26" s="1152"/>
      <c r="AJ26" s="1152"/>
      <c r="AK26" s="1152"/>
      <c r="AL26" s="1152"/>
      <c r="AM26" s="1152"/>
      <c r="AN26" s="1152"/>
      <c r="AO26" s="1152"/>
      <c r="AP26" s="1152"/>
      <c r="AQ26" s="1152"/>
      <c r="AR26" s="1152"/>
      <c r="AS26" s="1152"/>
    </row>
    <row r="27" spans="1:46" ht="13.2" x14ac:dyDescent="0.2">
      <c r="A27" s="290"/>
      <c r="AS27" s="245"/>
      <c r="AT27" s="245"/>
    </row>
    <row r="28" spans="1:46" ht="16.2" x14ac:dyDescent="0.2">
      <c r="A28" s="246" t="s">
        <v>524</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525</v>
      </c>
      <c r="AL29" s="250"/>
      <c r="AM29" s="250"/>
      <c r="AN29" s="250"/>
      <c r="AS29" s="292"/>
    </row>
    <row r="30" spans="1:46" ht="13.5" customHeight="1" x14ac:dyDescent="0.2">
      <c r="A30" s="249"/>
      <c r="AK30" s="252"/>
      <c r="AL30" s="253"/>
      <c r="AM30" s="253"/>
      <c r="AN30" s="254"/>
      <c r="AO30" s="1141" t="s">
        <v>504</v>
      </c>
      <c r="AP30" s="255"/>
      <c r="AQ30" s="256" t="s">
        <v>505</v>
      </c>
      <c r="AR30" s="257"/>
    </row>
    <row r="31" spans="1:46" ht="13.2" x14ac:dyDescent="0.2">
      <c r="A31" s="249"/>
      <c r="AK31" s="258"/>
      <c r="AL31" s="259"/>
      <c r="AM31" s="259"/>
      <c r="AN31" s="260"/>
      <c r="AO31" s="1142"/>
      <c r="AP31" s="261" t="s">
        <v>506</v>
      </c>
      <c r="AQ31" s="262" t="s">
        <v>507</v>
      </c>
      <c r="AR31" s="263" t="s">
        <v>508</v>
      </c>
    </row>
    <row r="32" spans="1:46" ht="27" customHeight="1" x14ac:dyDescent="0.2">
      <c r="A32" s="249"/>
      <c r="AK32" s="1143" t="s">
        <v>526</v>
      </c>
      <c r="AL32" s="1144"/>
      <c r="AM32" s="1144"/>
      <c r="AN32" s="1145"/>
      <c r="AO32" s="293">
        <v>1473599</v>
      </c>
      <c r="AP32" s="293">
        <v>25800</v>
      </c>
      <c r="AQ32" s="294">
        <v>34910</v>
      </c>
      <c r="AR32" s="295">
        <v>-26.1</v>
      </c>
    </row>
    <row r="33" spans="1:46" ht="13.5" customHeight="1" x14ac:dyDescent="0.2">
      <c r="A33" s="249"/>
      <c r="AK33" s="1143" t="s">
        <v>527</v>
      </c>
      <c r="AL33" s="1144"/>
      <c r="AM33" s="1144"/>
      <c r="AN33" s="1145"/>
      <c r="AO33" s="293" t="s">
        <v>513</v>
      </c>
      <c r="AP33" s="293" t="s">
        <v>513</v>
      </c>
      <c r="AQ33" s="294" t="s">
        <v>513</v>
      </c>
      <c r="AR33" s="295" t="s">
        <v>513</v>
      </c>
    </row>
    <row r="34" spans="1:46" ht="27" customHeight="1" x14ac:dyDescent="0.2">
      <c r="A34" s="249"/>
      <c r="AK34" s="1143" t="s">
        <v>528</v>
      </c>
      <c r="AL34" s="1144"/>
      <c r="AM34" s="1144"/>
      <c r="AN34" s="1145"/>
      <c r="AO34" s="293" t="s">
        <v>513</v>
      </c>
      <c r="AP34" s="293" t="s">
        <v>513</v>
      </c>
      <c r="AQ34" s="294">
        <v>4</v>
      </c>
      <c r="AR34" s="295" t="s">
        <v>513</v>
      </c>
    </row>
    <row r="35" spans="1:46" ht="27" customHeight="1" x14ac:dyDescent="0.2">
      <c r="A35" s="249"/>
      <c r="AK35" s="1143" t="s">
        <v>529</v>
      </c>
      <c r="AL35" s="1144"/>
      <c r="AM35" s="1144"/>
      <c r="AN35" s="1145"/>
      <c r="AO35" s="293">
        <v>436799</v>
      </c>
      <c r="AP35" s="293">
        <v>7648</v>
      </c>
      <c r="AQ35" s="294">
        <v>8517</v>
      </c>
      <c r="AR35" s="295">
        <v>-10.199999999999999</v>
      </c>
    </row>
    <row r="36" spans="1:46" ht="27" customHeight="1" x14ac:dyDescent="0.2">
      <c r="A36" s="249"/>
      <c r="AK36" s="1143" t="s">
        <v>530</v>
      </c>
      <c r="AL36" s="1144"/>
      <c r="AM36" s="1144"/>
      <c r="AN36" s="1145"/>
      <c r="AO36" s="293">
        <v>216938</v>
      </c>
      <c r="AP36" s="293">
        <v>3798</v>
      </c>
      <c r="AQ36" s="294">
        <v>1600</v>
      </c>
      <c r="AR36" s="295">
        <v>137.4</v>
      </c>
    </row>
    <row r="37" spans="1:46" ht="13.5" customHeight="1" x14ac:dyDescent="0.2">
      <c r="A37" s="249"/>
      <c r="AK37" s="1143" t="s">
        <v>531</v>
      </c>
      <c r="AL37" s="1144"/>
      <c r="AM37" s="1144"/>
      <c r="AN37" s="1145"/>
      <c r="AO37" s="293">
        <v>1829</v>
      </c>
      <c r="AP37" s="293">
        <v>32</v>
      </c>
      <c r="AQ37" s="294">
        <v>1669</v>
      </c>
      <c r="AR37" s="295">
        <v>-98.1</v>
      </c>
    </row>
    <row r="38" spans="1:46" ht="27" customHeight="1" x14ac:dyDescent="0.2">
      <c r="A38" s="249"/>
      <c r="AK38" s="1146" t="s">
        <v>532</v>
      </c>
      <c r="AL38" s="1147"/>
      <c r="AM38" s="1147"/>
      <c r="AN38" s="1148"/>
      <c r="AO38" s="296" t="s">
        <v>513</v>
      </c>
      <c r="AP38" s="296" t="s">
        <v>513</v>
      </c>
      <c r="AQ38" s="297">
        <v>1</v>
      </c>
      <c r="AR38" s="285" t="s">
        <v>513</v>
      </c>
      <c r="AS38" s="292"/>
    </row>
    <row r="39" spans="1:46" ht="13.2" x14ac:dyDescent="0.2">
      <c r="A39" s="249"/>
      <c r="AK39" s="1146" t="s">
        <v>533</v>
      </c>
      <c r="AL39" s="1147"/>
      <c r="AM39" s="1147"/>
      <c r="AN39" s="1148"/>
      <c r="AO39" s="293">
        <v>-308356</v>
      </c>
      <c r="AP39" s="293">
        <v>-5399</v>
      </c>
      <c r="AQ39" s="294">
        <v>-6461</v>
      </c>
      <c r="AR39" s="295">
        <v>-16.399999999999999</v>
      </c>
      <c r="AS39" s="292"/>
    </row>
    <row r="40" spans="1:46" ht="27" customHeight="1" x14ac:dyDescent="0.2">
      <c r="A40" s="249"/>
      <c r="AK40" s="1143" t="s">
        <v>534</v>
      </c>
      <c r="AL40" s="1144"/>
      <c r="AM40" s="1144"/>
      <c r="AN40" s="1145"/>
      <c r="AO40" s="293">
        <v>-1540786</v>
      </c>
      <c r="AP40" s="293">
        <v>-26976</v>
      </c>
      <c r="AQ40" s="294">
        <v>-28321</v>
      </c>
      <c r="AR40" s="295">
        <v>-4.7</v>
      </c>
      <c r="AS40" s="292"/>
    </row>
    <row r="41" spans="1:46" ht="13.2" x14ac:dyDescent="0.2">
      <c r="A41" s="249"/>
      <c r="AK41" s="1149" t="s">
        <v>298</v>
      </c>
      <c r="AL41" s="1150"/>
      <c r="AM41" s="1150"/>
      <c r="AN41" s="1151"/>
      <c r="AO41" s="293">
        <v>280023</v>
      </c>
      <c r="AP41" s="293">
        <v>4903</v>
      </c>
      <c r="AQ41" s="294">
        <v>11918</v>
      </c>
      <c r="AR41" s="295">
        <v>-58.9</v>
      </c>
      <c r="AS41" s="292"/>
    </row>
    <row r="42" spans="1:46" ht="13.2" x14ac:dyDescent="0.2">
      <c r="A42" s="249"/>
      <c r="AK42" s="298" t="s">
        <v>535</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536</v>
      </c>
    </row>
    <row r="48" spans="1:46" ht="13.2" x14ac:dyDescent="0.2">
      <c r="A48" s="249"/>
      <c r="AK48" s="303" t="s">
        <v>537</v>
      </c>
      <c r="AL48" s="303"/>
      <c r="AM48" s="303"/>
      <c r="AN48" s="303"/>
      <c r="AO48" s="303"/>
      <c r="AP48" s="303"/>
      <c r="AQ48" s="304"/>
      <c r="AR48" s="303"/>
    </row>
    <row r="49" spans="1:44" ht="13.5" customHeight="1" x14ac:dyDescent="0.2">
      <c r="A49" s="249"/>
      <c r="AK49" s="305"/>
      <c r="AL49" s="306"/>
      <c r="AM49" s="1136" t="s">
        <v>504</v>
      </c>
      <c r="AN49" s="1138" t="s">
        <v>538</v>
      </c>
      <c r="AO49" s="1139"/>
      <c r="AP49" s="1139"/>
      <c r="AQ49" s="1139"/>
      <c r="AR49" s="1140"/>
    </row>
    <row r="50" spans="1:44" ht="13.2" x14ac:dyDescent="0.2">
      <c r="A50" s="249"/>
      <c r="AK50" s="307"/>
      <c r="AL50" s="308"/>
      <c r="AM50" s="1137"/>
      <c r="AN50" s="309" t="s">
        <v>539</v>
      </c>
      <c r="AO50" s="310" t="s">
        <v>540</v>
      </c>
      <c r="AP50" s="311" t="s">
        <v>541</v>
      </c>
      <c r="AQ50" s="312" t="s">
        <v>542</v>
      </c>
      <c r="AR50" s="313" t="s">
        <v>543</v>
      </c>
    </row>
    <row r="51" spans="1:44" ht="13.2" x14ac:dyDescent="0.2">
      <c r="A51" s="249"/>
      <c r="AK51" s="305" t="s">
        <v>544</v>
      </c>
      <c r="AL51" s="306"/>
      <c r="AM51" s="314">
        <v>1384277</v>
      </c>
      <c r="AN51" s="315">
        <v>24305</v>
      </c>
      <c r="AO51" s="316">
        <v>-15.1</v>
      </c>
      <c r="AP51" s="317">
        <v>47820</v>
      </c>
      <c r="AQ51" s="318">
        <v>7.5</v>
      </c>
      <c r="AR51" s="319">
        <v>-22.6</v>
      </c>
    </row>
    <row r="52" spans="1:44" ht="13.2" x14ac:dyDescent="0.2">
      <c r="A52" s="249"/>
      <c r="AK52" s="320"/>
      <c r="AL52" s="321" t="s">
        <v>545</v>
      </c>
      <c r="AM52" s="322">
        <v>465327</v>
      </c>
      <c r="AN52" s="323">
        <v>8170</v>
      </c>
      <c r="AO52" s="324">
        <v>-9.6</v>
      </c>
      <c r="AP52" s="325">
        <v>25855</v>
      </c>
      <c r="AQ52" s="326">
        <v>-0.1</v>
      </c>
      <c r="AR52" s="327">
        <v>-9.5</v>
      </c>
    </row>
    <row r="53" spans="1:44" ht="13.2" x14ac:dyDescent="0.2">
      <c r="A53" s="249"/>
      <c r="AK53" s="305" t="s">
        <v>546</v>
      </c>
      <c r="AL53" s="306"/>
      <c r="AM53" s="314">
        <v>1941708</v>
      </c>
      <c r="AN53" s="315">
        <v>33732</v>
      </c>
      <c r="AO53" s="316">
        <v>38.799999999999997</v>
      </c>
      <c r="AP53" s="317">
        <v>41934</v>
      </c>
      <c r="AQ53" s="318">
        <v>-12.3</v>
      </c>
      <c r="AR53" s="319">
        <v>51.1</v>
      </c>
    </row>
    <row r="54" spans="1:44" ht="13.2" x14ac:dyDescent="0.2">
      <c r="A54" s="249"/>
      <c r="AK54" s="320"/>
      <c r="AL54" s="321" t="s">
        <v>545</v>
      </c>
      <c r="AM54" s="322">
        <v>656946</v>
      </c>
      <c r="AN54" s="323">
        <v>11413</v>
      </c>
      <c r="AO54" s="324">
        <v>39.700000000000003</v>
      </c>
      <c r="AP54" s="325">
        <v>23352</v>
      </c>
      <c r="AQ54" s="326">
        <v>-9.6999999999999993</v>
      </c>
      <c r="AR54" s="327">
        <v>49.4</v>
      </c>
    </row>
    <row r="55" spans="1:44" ht="13.2" x14ac:dyDescent="0.2">
      <c r="A55" s="249"/>
      <c r="AK55" s="305" t="s">
        <v>547</v>
      </c>
      <c r="AL55" s="306"/>
      <c r="AM55" s="314">
        <v>1808457</v>
      </c>
      <c r="AN55" s="315">
        <v>31435</v>
      </c>
      <c r="AO55" s="316">
        <v>-6.8</v>
      </c>
      <c r="AP55" s="317">
        <v>45588</v>
      </c>
      <c r="AQ55" s="318">
        <v>8.6999999999999993</v>
      </c>
      <c r="AR55" s="319">
        <v>-15.5</v>
      </c>
    </row>
    <row r="56" spans="1:44" ht="13.2" x14ac:dyDescent="0.2">
      <c r="A56" s="249"/>
      <c r="AK56" s="320"/>
      <c r="AL56" s="321" t="s">
        <v>545</v>
      </c>
      <c r="AM56" s="322">
        <v>1040342</v>
      </c>
      <c r="AN56" s="323">
        <v>18083</v>
      </c>
      <c r="AO56" s="324">
        <v>58.4</v>
      </c>
      <c r="AP56" s="325">
        <v>24150</v>
      </c>
      <c r="AQ56" s="326">
        <v>3.4</v>
      </c>
      <c r="AR56" s="327">
        <v>55</v>
      </c>
    </row>
    <row r="57" spans="1:44" ht="13.2" x14ac:dyDescent="0.2">
      <c r="A57" s="249"/>
      <c r="AK57" s="305" t="s">
        <v>548</v>
      </c>
      <c r="AL57" s="306"/>
      <c r="AM57" s="314">
        <v>3352634</v>
      </c>
      <c r="AN57" s="315">
        <v>58494</v>
      </c>
      <c r="AO57" s="316">
        <v>86.1</v>
      </c>
      <c r="AP57" s="317">
        <v>45483</v>
      </c>
      <c r="AQ57" s="318">
        <v>-0.2</v>
      </c>
      <c r="AR57" s="319">
        <v>86.3</v>
      </c>
    </row>
    <row r="58" spans="1:44" ht="13.2" x14ac:dyDescent="0.2">
      <c r="A58" s="249"/>
      <c r="AK58" s="320"/>
      <c r="AL58" s="321" t="s">
        <v>545</v>
      </c>
      <c r="AM58" s="322">
        <v>2049525</v>
      </c>
      <c r="AN58" s="323">
        <v>35758</v>
      </c>
      <c r="AO58" s="324">
        <v>97.7</v>
      </c>
      <c r="AP58" s="325">
        <v>24241</v>
      </c>
      <c r="AQ58" s="326">
        <v>0.4</v>
      </c>
      <c r="AR58" s="327">
        <v>97.3</v>
      </c>
    </row>
    <row r="59" spans="1:44" ht="13.2" x14ac:dyDescent="0.2">
      <c r="A59" s="249"/>
      <c r="AK59" s="305" t="s">
        <v>549</v>
      </c>
      <c r="AL59" s="306"/>
      <c r="AM59" s="314">
        <v>1200224</v>
      </c>
      <c r="AN59" s="315">
        <v>21014</v>
      </c>
      <c r="AO59" s="316">
        <v>-64.099999999999994</v>
      </c>
      <c r="AP59" s="317">
        <v>45945</v>
      </c>
      <c r="AQ59" s="318">
        <v>1</v>
      </c>
      <c r="AR59" s="319">
        <v>-65.099999999999994</v>
      </c>
    </row>
    <row r="60" spans="1:44" ht="13.2" x14ac:dyDescent="0.2">
      <c r="A60" s="249"/>
      <c r="AK60" s="320"/>
      <c r="AL60" s="321" t="s">
        <v>545</v>
      </c>
      <c r="AM60" s="322">
        <v>292180</v>
      </c>
      <c r="AN60" s="323">
        <v>5116</v>
      </c>
      <c r="AO60" s="324">
        <v>-85.7</v>
      </c>
      <c r="AP60" s="325">
        <v>25180</v>
      </c>
      <c r="AQ60" s="326">
        <v>3.9</v>
      </c>
      <c r="AR60" s="327">
        <v>-89.6</v>
      </c>
    </row>
    <row r="61" spans="1:44" ht="13.2" x14ac:dyDescent="0.2">
      <c r="A61" s="249"/>
      <c r="AK61" s="305" t="s">
        <v>550</v>
      </c>
      <c r="AL61" s="328"/>
      <c r="AM61" s="314">
        <v>1937460</v>
      </c>
      <c r="AN61" s="315">
        <v>33796</v>
      </c>
      <c r="AO61" s="316">
        <v>7.8</v>
      </c>
      <c r="AP61" s="317">
        <v>45354</v>
      </c>
      <c r="AQ61" s="329">
        <v>0.9</v>
      </c>
      <c r="AR61" s="319">
        <v>6.9</v>
      </c>
    </row>
    <row r="62" spans="1:44" ht="13.2" x14ac:dyDescent="0.2">
      <c r="A62" s="249"/>
      <c r="AK62" s="320"/>
      <c r="AL62" s="321" t="s">
        <v>545</v>
      </c>
      <c r="AM62" s="322">
        <v>900864</v>
      </c>
      <c r="AN62" s="323">
        <v>15708</v>
      </c>
      <c r="AO62" s="324">
        <v>20.100000000000001</v>
      </c>
      <c r="AP62" s="325">
        <v>24556</v>
      </c>
      <c r="AQ62" s="326">
        <v>-0.4</v>
      </c>
      <c r="AR62" s="327">
        <v>20.5</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d/bm8PSYRmZ13TDiGEUIe4A1sEj/wDl+vkHq+11IA7eLx01WtllHl821n7fHlb8n0cBm48wGaLT/g+NFtWvT3g==" saltValue="TNYasHejr5mWewryf/Huj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552</v>
      </c>
    </row>
    <row r="121" spans="125:125" ht="13.5" hidden="1" customHeight="1" x14ac:dyDescent="0.2">
      <c r="DU121" s="243"/>
    </row>
  </sheetData>
  <sheetProtection algorithmName="SHA-512" hashValue="4hZHkQD/n+lPukO3AE4VeQP4srDAo8rJ0bJCgEvArtoS2c5yIhIhCnltCx+98d6436HbBfwP/ittwD0sZT1C+g==" saltValue="Yocz/deeqQcRiSD3Kd0N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553</v>
      </c>
    </row>
  </sheetData>
  <sheetProtection algorithmName="SHA-512" hashValue="VF8TEBg/JBuRzONFHKjVWQ0RFtjiWyac/AmxtTxp5jfI5jZKzVjX6olvDIUQMpiUbDzyZSHMcccajAOzA106Hg==" saltValue="TjAkG2I9761VOifUe7Gh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62" t="s">
        <v>3</v>
      </c>
      <c r="D47" s="1162"/>
      <c r="E47" s="1163"/>
      <c r="F47" s="11">
        <v>17.66</v>
      </c>
      <c r="G47" s="12">
        <v>17.260000000000002</v>
      </c>
      <c r="H47" s="12">
        <v>16.98</v>
      </c>
      <c r="I47" s="12">
        <v>12.88</v>
      </c>
      <c r="J47" s="13">
        <v>18.45</v>
      </c>
    </row>
    <row r="48" spans="2:10" ht="57.75" customHeight="1" x14ac:dyDescent="0.2">
      <c r="B48" s="14"/>
      <c r="C48" s="1164" t="s">
        <v>4</v>
      </c>
      <c r="D48" s="1164"/>
      <c r="E48" s="1165"/>
      <c r="F48" s="15">
        <v>4.58</v>
      </c>
      <c r="G48" s="16">
        <v>5.31</v>
      </c>
      <c r="H48" s="16">
        <v>5.55</v>
      </c>
      <c r="I48" s="16">
        <v>6.23</v>
      </c>
      <c r="J48" s="17">
        <v>12.76</v>
      </c>
    </row>
    <row r="49" spans="2:10" ht="57.75" customHeight="1" thickBot="1" x14ac:dyDescent="0.25">
      <c r="B49" s="18"/>
      <c r="C49" s="1166" t="s">
        <v>5</v>
      </c>
      <c r="D49" s="1166"/>
      <c r="E49" s="1167"/>
      <c r="F49" s="19" t="s">
        <v>559</v>
      </c>
      <c r="G49" s="20">
        <v>0.87</v>
      </c>
      <c r="H49" s="20">
        <v>0.33</v>
      </c>
      <c r="I49" s="20" t="s">
        <v>560</v>
      </c>
      <c r="J49" s="21">
        <v>13.5</v>
      </c>
    </row>
    <row r="50" spans="2:10" ht="13.2" x14ac:dyDescent="0.2"/>
  </sheetData>
  <sheetProtection algorithmName="SHA-512" hashValue="A/ZSvl2all0M/wo++JQGUMYz8cTPWTYXsB+Z5/C/HwnrfjoAZnpJMHoPIxq9DiUSNQCaWfysfFopQfcKistlSw==" saltValue="aWbhe4vctzVHvC5Uz40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13781</dc:creator>
  <cp:lastModifiedBy> </cp:lastModifiedBy>
  <cp:lastPrinted>2023-03-23T01:35:26Z</cp:lastPrinted>
  <dcterms:created xsi:type="dcterms:W3CDTF">2023-03-23T01:35:52Z</dcterms:created>
  <dcterms:modified xsi:type="dcterms:W3CDTF">2023-10-12T08:01:04Z</dcterms:modified>
</cp:coreProperties>
</file>